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7" activeTab="0"/>
  </bookViews>
  <sheets>
    <sheet name="Wr. Prem. &amp; Outw. Re Prem." sheetId="1" r:id="rId1"/>
    <sheet name="Claims Paid" sheetId="2" r:id="rId2"/>
    <sheet name="Structure of Insurance Marke" sheetId="3" r:id="rId3"/>
    <sheet name="Accept. Re Prem. &amp; Retrocession" sheetId="4" r:id="rId4"/>
    <sheet name="Re. Claims Paid" sheetId="5" r:id="rId5"/>
    <sheet name="Structure of Insurance Marke re" sheetId="6" r:id="rId6"/>
  </sheets>
  <definedNames/>
  <calcPr fullCalcOnLoad="1"/>
</workbook>
</file>

<file path=xl/sharedStrings.xml><?xml version="1.0" encoding="utf-8"?>
<sst xmlns="http://schemas.openxmlformats.org/spreadsheetml/2006/main" count="312" uniqueCount="48">
  <si>
    <t>#</t>
  </si>
  <si>
    <t>Company Name</t>
  </si>
  <si>
    <t>Life</t>
  </si>
  <si>
    <t>Personal Accident</t>
  </si>
  <si>
    <t>Medical (Health)</t>
  </si>
  <si>
    <t>Road Transport Means</t>
  </si>
  <si>
    <t>Motor Third Party Liability</t>
  </si>
  <si>
    <t>Railway Transport Means</t>
  </si>
  <si>
    <t>Aviation</t>
  </si>
  <si>
    <t>Marine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</si>
  <si>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</si>
  <si>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</si>
  <si>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</si>
  <si>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</si>
  <si>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</si>
  <si>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</si>
  <si>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</si>
  <si>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Total</t>
  </si>
  <si>
    <t>Claims Paid (gross)*</t>
  </si>
  <si>
    <t>Claims Paid (net)**</t>
  </si>
  <si>
    <r>
      <t>Note:</t>
    </r>
    <r>
      <rPr>
        <b/>
        <sz val="10"/>
        <rFont val="Times New Roman"/>
        <family val="1"/>
      </rPr>
      <t xml:space="preserve"> *</t>
    </r>
    <r>
      <rPr>
        <sz val="10"/>
        <rFont val="Times New Roman"/>
        <family val="1"/>
      </rPr>
      <t>term</t>
    </r>
    <r>
      <rPr>
        <b/>
        <sz val="10"/>
        <rFont val="Times New Roman"/>
        <family val="1"/>
      </rPr>
      <t xml:space="preserve"> Gross </t>
    </r>
    <r>
      <rPr>
        <sz val="10"/>
        <rFont val="Times New Roman"/>
        <family val="1"/>
      </rPr>
      <t xml:space="preserve">means Claims Paid including Reinsurers Share </t>
    </r>
  </si>
  <si>
    <r>
      <t xml:space="preserve">           **term </t>
    </r>
    <r>
      <rPr>
        <b/>
        <sz val="10"/>
        <rFont val="Times New Roman"/>
        <family val="1"/>
      </rPr>
      <t>Net</t>
    </r>
    <r>
      <rPr>
        <sz val="10"/>
        <rFont val="Times New Roman"/>
        <family val="1"/>
      </rPr>
      <t xml:space="preserve"> means Claims Paid after the deduction of Reinsurers' Share</t>
    </r>
  </si>
  <si>
    <t>JSC Insurance Company Aldagi BCI</t>
  </si>
  <si>
    <t>JSC Insurance company Imedi-L International</t>
  </si>
  <si>
    <t>JSC GPI Holding</t>
  </si>
  <si>
    <t>JSC Insurance Company Cartu</t>
  </si>
  <si>
    <t>JSC Peoples' Insurance</t>
  </si>
  <si>
    <t>Insurance Company Vesti Ltd</t>
  </si>
  <si>
    <t>International Insurance Company IRAO Ltd</t>
  </si>
  <si>
    <t>Insurance Company AIG - Europe SA (Georgia Branch)</t>
  </si>
  <si>
    <t>Insurance Company IC Group Ltd</t>
  </si>
  <si>
    <t>Insurance Company TAO Ltd</t>
  </si>
  <si>
    <t>Insurance Company Partner Ltd</t>
  </si>
  <si>
    <t>JSC Standard Insurance Georgia</t>
  </si>
  <si>
    <t>JSC Archimedes Global Georgia</t>
  </si>
  <si>
    <t>(Direct Insurance Business)</t>
  </si>
  <si>
    <t xml:space="preserve">Claims Paid during 6 Month of Year 2008 </t>
  </si>
  <si>
    <t>Class of Insurance</t>
  </si>
  <si>
    <t>Written Premium</t>
  </si>
  <si>
    <t>Market Share</t>
  </si>
  <si>
    <t xml:space="preserve">Structure of Insurance Market by Class of Insurance during 6 Month of Year 2008 </t>
  </si>
  <si>
    <t>Outward (Retrocession) premiums</t>
  </si>
  <si>
    <t xml:space="preserve"> (Accepted Reinsurance)</t>
  </si>
  <si>
    <r>
      <t xml:space="preserve">Structure of Insurance Market by Class of Insurance during 6 Month of Year 2008   </t>
    </r>
    <r>
      <rPr>
        <b/>
        <sz val="10"/>
        <rFont val="Times New Roman"/>
        <family val="1"/>
      </rPr>
      <t xml:space="preserve">                                                        (Accepted Reinsurance)</t>
    </r>
  </si>
  <si>
    <t>Outward Reinsurance</t>
  </si>
  <si>
    <t>Written Premiums and Outward Reinsurance Premiums (1/01/08-30/06/08)</t>
  </si>
  <si>
    <t>(Accepted Reinsurance)</t>
  </si>
  <si>
    <t xml:space="preserve"> Written Premiums and Retrocession Premiums (1/01/08-30/06/08)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</si>
</sst>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_(* #,##0_);_(* \(#,##0\);_(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#,##0_ ;\-#,##0\ 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60" applyFont="1">
      <alignment/>
      <protection/>
    </xf>
    <xf numFmtId="0" fontId="0" fillId="0" borderId="0" xfId="60" applyAlignment="1">
      <alignment wrapText="1"/>
      <protection/>
    </xf>
    <xf numFmtId="0" fontId="0" fillId="0" borderId="0" xfId="60">
      <alignment/>
      <protection/>
    </xf>
    <xf numFmtId="3" fontId="7" fillId="0" borderId="10" xfId="60" applyNumberFormat="1" applyFont="1" applyBorder="1" applyAlignment="1">
      <alignment horizontal="center" vertical="center" wrapText="1"/>
      <protection/>
    </xf>
    <xf numFmtId="3" fontId="7" fillId="0" borderId="11" xfId="60" applyNumberFormat="1" applyFont="1" applyBorder="1" applyAlignment="1">
      <alignment horizontal="center" vertical="center" wrapText="1"/>
      <protection/>
    </xf>
    <xf numFmtId="3" fontId="6" fillId="0" borderId="12" xfId="60" applyNumberFormat="1" applyFont="1" applyFill="1" applyBorder="1" applyAlignment="1">
      <alignment horizontal="center" vertical="center" wrapText="1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60" applyFont="1">
      <alignment/>
      <protection/>
    </xf>
    <xf numFmtId="0" fontId="8" fillId="0" borderId="0" xfId="60" applyFont="1" applyFill="1" applyBorder="1" applyAlignment="1">
      <alignment horizontal="center" vertical="top" wrapText="1"/>
      <protection/>
    </xf>
    <xf numFmtId="0" fontId="5" fillId="0" borderId="0" xfId="60" applyNumberFormat="1" applyFont="1" applyFill="1" applyBorder="1" applyAlignment="1">
      <alignment vertical="center" wrapText="1"/>
      <protection/>
    </xf>
    <xf numFmtId="3" fontId="5" fillId="0" borderId="0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vertical="top" wrapText="1"/>
      <protection/>
    </xf>
    <xf numFmtId="4" fontId="5" fillId="0" borderId="0" xfId="60" applyNumberFormat="1" applyFont="1" applyFill="1" applyBorder="1" applyAlignment="1">
      <alignment horizontal="center" vertical="top" wrapText="1"/>
      <protection/>
    </xf>
    <xf numFmtId="4" fontId="5" fillId="0" borderId="0" xfId="60" applyNumberFormat="1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top" wrapText="1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0" fontId="4" fillId="0" borderId="0" xfId="60" applyFont="1" applyAlignment="1">
      <alignment/>
      <protection/>
    </xf>
    <xf numFmtId="0" fontId="0" fillId="0" borderId="0" xfId="0" applyAlignment="1">
      <alignment/>
    </xf>
    <xf numFmtId="3" fontId="7" fillId="0" borderId="12" xfId="60" applyNumberFormat="1" applyFont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vertical="center" wrapText="1"/>
    </xf>
    <xf numFmtId="0" fontId="8" fillId="2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/>
    </xf>
    <xf numFmtId="0" fontId="0" fillId="20" borderId="12" xfId="0" applyFill="1" applyBorder="1" applyAlignment="1">
      <alignment/>
    </xf>
    <xf numFmtId="3" fontId="8" fillId="20" borderId="12" xfId="44" applyNumberFormat="1" applyFont="1" applyFill="1" applyBorder="1" applyAlignment="1">
      <alignment horizontal="center" vertical="center" wrapText="1"/>
    </xf>
    <xf numFmtId="9" fontId="8" fillId="20" borderId="12" xfId="64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0" fontId="26" fillId="0" borderId="12" xfId="64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center"/>
    </xf>
    <xf numFmtId="10" fontId="26" fillId="0" borderId="12" xfId="64" applyNumberFormat="1" applyFont="1" applyBorder="1" applyAlignment="1">
      <alignment horizontal="center" vertical="center"/>
    </xf>
    <xf numFmtId="0" fontId="27" fillId="20" borderId="11" xfId="59" applyFont="1" applyFill="1" applyBorder="1" applyAlignment="1">
      <alignment horizontal="center" vertical="top" wrapText="1"/>
      <protection/>
    </xf>
    <xf numFmtId="0" fontId="27" fillId="0" borderId="0" xfId="60" applyFont="1">
      <alignment/>
      <protection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vertical="center" wrapText="1"/>
      <protection locked="0"/>
    </xf>
    <xf numFmtId="0" fontId="30" fillId="0" borderId="12" xfId="0" applyNumberFormat="1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top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33" fillId="20" borderId="12" xfId="0" applyFont="1" applyFill="1" applyBorder="1" applyAlignment="1">
      <alignment horizontal="center"/>
    </xf>
    <xf numFmtId="0" fontId="28" fillId="20" borderId="14" xfId="0" applyNumberFormat="1" applyFont="1" applyFill="1" applyBorder="1" applyAlignment="1">
      <alignment horizontal="center" vertical="center" wrapText="1"/>
    </xf>
    <xf numFmtId="0" fontId="27" fillId="20" borderId="11" xfId="0" applyFont="1" applyFill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top" wrapText="1"/>
      <protection/>
    </xf>
    <xf numFmtId="0" fontId="34" fillId="20" borderId="11" xfId="0" applyFont="1" applyFill="1" applyBorder="1" applyAlignment="1" applyProtection="1">
      <alignment horizontal="center" vertical="top" wrapText="1"/>
      <protection/>
    </xf>
    <xf numFmtId="0" fontId="32" fillId="0" borderId="0" xfId="59" applyFont="1" applyAlignment="1">
      <alignment horizontal="center" wrapText="1"/>
      <protection/>
    </xf>
    <xf numFmtId="0" fontId="27" fillId="20" borderId="15" xfId="0" applyNumberFormat="1" applyFont="1" applyFill="1" applyBorder="1" applyAlignment="1" applyProtection="1">
      <alignment horizontal="center" vertical="center" wrapText="1"/>
      <protection/>
    </xf>
    <xf numFmtId="0" fontId="27" fillId="20" borderId="13" xfId="0" applyNumberFormat="1" applyFont="1" applyFill="1" applyBorder="1" applyAlignment="1" applyProtection="1">
      <alignment horizontal="center" vertical="center" wrapText="1"/>
      <protection/>
    </xf>
    <xf numFmtId="0" fontId="27" fillId="2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>
      <alignment horizontal="center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20" borderId="14" xfId="0" applyNumberFormat="1" applyFont="1" applyFill="1" applyBorder="1" applyAlignment="1">
      <alignment horizontal="center" vertical="center" wrapText="1"/>
    </xf>
    <xf numFmtId="0" fontId="27" fillId="20" borderId="10" xfId="0" applyNumberFormat="1" applyFont="1" applyFill="1" applyBorder="1" applyAlignment="1">
      <alignment horizontal="center" vertical="center" wrapText="1"/>
    </xf>
    <xf numFmtId="0" fontId="27" fillId="20" borderId="14" xfId="0" applyNumberFormat="1" applyFont="1" applyFill="1" applyBorder="1" applyAlignment="1" applyProtection="1">
      <alignment horizontal="center" vertical="center" wrapText="1"/>
      <protection/>
    </xf>
    <xf numFmtId="0" fontId="27" fillId="2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60" applyFont="1" applyAlignment="1">
      <alignment horizontal="center"/>
      <protection/>
    </xf>
    <xf numFmtId="2" fontId="31" fillId="0" borderId="0" xfId="0" applyNumberFormat="1" applyFont="1" applyAlignment="1">
      <alignment horizontal="center" vertical="center" wrapText="1"/>
    </xf>
    <xf numFmtId="0" fontId="32" fillId="0" borderId="0" xfId="59" applyFont="1" applyAlignment="1">
      <alignment horizontal="center" wrapText="1"/>
      <protection/>
    </xf>
    <xf numFmtId="0" fontId="5" fillId="20" borderId="14" xfId="0" applyNumberFormat="1" applyFont="1" applyFill="1" applyBorder="1" applyAlignment="1">
      <alignment horizontal="center"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dazgveva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AJ2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00390625" style="3" customWidth="1"/>
    <col min="2" max="2" width="23.7109375" style="3" customWidth="1"/>
    <col min="3" max="6" width="12.7109375" style="3" customWidth="1"/>
    <col min="7" max="7" width="13.8515625" style="3" customWidth="1"/>
    <col min="8" max="20" width="12.7109375" style="3" customWidth="1"/>
    <col min="21" max="21" width="14.57421875" style="3" customWidth="1"/>
    <col min="22" max="28" width="12.7109375" style="3" customWidth="1"/>
    <col min="29" max="29" width="13.8515625" style="3" customWidth="1"/>
    <col min="30" max="30" width="13.00390625" style="3" customWidth="1"/>
    <col min="31" max="32" width="12.7109375" style="3" customWidth="1"/>
    <col min="33" max="33" width="14.421875" style="3" customWidth="1"/>
    <col min="34" max="34" width="14.57421875" style="3" customWidth="1"/>
    <col min="35" max="35" width="9.140625" style="3" customWidth="1"/>
    <col min="36" max="36" width="9.57421875" style="3" bestFit="1" customWidth="1"/>
    <col min="37" max="16384" width="9.140625" style="3" customWidth="1"/>
  </cols>
  <sheetData>
    <row r="2" spans="1:36" s="1" customFormat="1" ht="30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AI2" s="2"/>
      <c r="AJ2" s="2"/>
    </row>
    <row r="3" spans="1:36" s="1" customFormat="1" ht="13.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26"/>
      <c r="AI3" s="2"/>
      <c r="AJ3" s="2"/>
    </row>
    <row r="5" spans="1:34" ht="69.75" customHeight="1">
      <c r="A5" s="66" t="s">
        <v>0</v>
      </c>
      <c r="B5" s="68" t="s">
        <v>1</v>
      </c>
      <c r="C5" s="63" t="s">
        <v>2</v>
      </c>
      <c r="D5" s="63"/>
      <c r="E5" s="61" t="s">
        <v>3</v>
      </c>
      <c r="F5" s="62"/>
      <c r="G5" s="61" t="s">
        <v>4</v>
      </c>
      <c r="H5" s="62"/>
      <c r="I5" s="61" t="s">
        <v>5</v>
      </c>
      <c r="J5" s="62"/>
      <c r="K5" s="61" t="s">
        <v>6</v>
      </c>
      <c r="L5" s="62"/>
      <c r="M5" s="61" t="s">
        <v>7</v>
      </c>
      <c r="N5" s="62"/>
      <c r="O5" s="61" t="s">
        <v>8</v>
      </c>
      <c r="P5" s="62"/>
      <c r="Q5" s="61" t="s">
        <v>9</v>
      </c>
      <c r="R5" s="62"/>
      <c r="S5" s="61" t="s">
        <v>10</v>
      </c>
      <c r="T5" s="62"/>
      <c r="U5" s="61" t="s">
        <v>11</v>
      </c>
      <c r="V5" s="62"/>
      <c r="W5" s="61" t="s">
        <v>12</v>
      </c>
      <c r="X5" s="62"/>
      <c r="Y5" s="61" t="s">
        <v>13</v>
      </c>
      <c r="Z5" s="62"/>
      <c r="AA5" s="61" t="s">
        <v>14</v>
      </c>
      <c r="AB5" s="62"/>
      <c r="AC5" s="63" t="s">
        <v>15</v>
      </c>
      <c r="AD5" s="65"/>
      <c r="AE5" s="63" t="s">
        <v>16</v>
      </c>
      <c r="AF5" s="65"/>
      <c r="AG5" s="63" t="s">
        <v>17</v>
      </c>
      <c r="AH5" s="65"/>
    </row>
    <row r="6" spans="1:34" ht="24">
      <c r="A6" s="67"/>
      <c r="B6" s="69"/>
      <c r="C6" s="59" t="s">
        <v>38</v>
      </c>
      <c r="D6" s="59" t="s">
        <v>44</v>
      </c>
      <c r="E6" s="59" t="s">
        <v>38</v>
      </c>
      <c r="F6" s="59" t="s">
        <v>44</v>
      </c>
      <c r="G6" s="59" t="s">
        <v>38</v>
      </c>
      <c r="H6" s="59" t="s">
        <v>44</v>
      </c>
      <c r="I6" s="59" t="s">
        <v>38</v>
      </c>
      <c r="J6" s="59" t="s">
        <v>44</v>
      </c>
      <c r="K6" s="59" t="s">
        <v>38</v>
      </c>
      <c r="L6" s="59" t="s">
        <v>44</v>
      </c>
      <c r="M6" s="59" t="s">
        <v>38</v>
      </c>
      <c r="N6" s="59" t="s">
        <v>44</v>
      </c>
      <c r="O6" s="59" t="s">
        <v>38</v>
      </c>
      <c r="P6" s="59" t="s">
        <v>44</v>
      </c>
      <c r="Q6" s="59" t="s">
        <v>38</v>
      </c>
      <c r="R6" s="59" t="s">
        <v>44</v>
      </c>
      <c r="S6" s="59" t="s">
        <v>38</v>
      </c>
      <c r="T6" s="59" t="s">
        <v>44</v>
      </c>
      <c r="U6" s="59" t="s">
        <v>38</v>
      </c>
      <c r="V6" s="59" t="s">
        <v>44</v>
      </c>
      <c r="W6" s="59" t="s">
        <v>38</v>
      </c>
      <c r="X6" s="59" t="s">
        <v>44</v>
      </c>
      <c r="Y6" s="59" t="s">
        <v>38</v>
      </c>
      <c r="Z6" s="59" t="s">
        <v>44</v>
      </c>
      <c r="AA6" s="59" t="s">
        <v>38</v>
      </c>
      <c r="AB6" s="59" t="s">
        <v>44</v>
      </c>
      <c r="AC6" s="59" t="s">
        <v>38</v>
      </c>
      <c r="AD6" s="59" t="s">
        <v>44</v>
      </c>
      <c r="AE6" s="59" t="s">
        <v>38</v>
      </c>
      <c r="AF6" s="59" t="s">
        <v>44</v>
      </c>
      <c r="AG6" s="59" t="s">
        <v>38</v>
      </c>
      <c r="AH6" s="59" t="s">
        <v>44</v>
      </c>
    </row>
    <row r="7" spans="1:36" ht="45" customHeight="1">
      <c r="A7" s="48">
        <v>1</v>
      </c>
      <c r="B7" s="49" t="s">
        <v>22</v>
      </c>
      <c r="C7" s="9">
        <v>1677306</v>
      </c>
      <c r="D7" s="12">
        <v>381151</v>
      </c>
      <c r="E7" s="12">
        <v>890379</v>
      </c>
      <c r="F7" s="12">
        <v>129881</v>
      </c>
      <c r="G7" s="12">
        <v>12953917</v>
      </c>
      <c r="H7" s="12">
        <v>1251888</v>
      </c>
      <c r="I7" s="12">
        <v>6726624</v>
      </c>
      <c r="J7" s="12">
        <v>2407003</v>
      </c>
      <c r="K7" s="12">
        <v>728902</v>
      </c>
      <c r="L7" s="12">
        <v>51566</v>
      </c>
      <c r="M7" s="12">
        <v>0</v>
      </c>
      <c r="N7" s="7">
        <v>0</v>
      </c>
      <c r="O7" s="7">
        <v>163123</v>
      </c>
      <c r="P7" s="12">
        <v>109860</v>
      </c>
      <c r="Q7" s="12">
        <v>56179</v>
      </c>
      <c r="R7" s="12">
        <v>1560</v>
      </c>
      <c r="S7" s="12">
        <v>838834</v>
      </c>
      <c r="T7" s="12">
        <v>318863</v>
      </c>
      <c r="U7" s="8">
        <v>3136613</v>
      </c>
      <c r="V7" s="8">
        <v>1333897</v>
      </c>
      <c r="W7" s="8">
        <v>0</v>
      </c>
      <c r="X7" s="8">
        <v>0</v>
      </c>
      <c r="Y7" s="8">
        <v>1355950</v>
      </c>
      <c r="Z7" s="8">
        <v>0</v>
      </c>
      <c r="AA7" s="8">
        <v>0</v>
      </c>
      <c r="AB7" s="8">
        <v>0</v>
      </c>
      <c r="AC7" s="8">
        <v>1786809</v>
      </c>
      <c r="AD7" s="8">
        <v>1094389</v>
      </c>
      <c r="AE7" s="11">
        <v>0</v>
      </c>
      <c r="AF7" s="11">
        <v>0</v>
      </c>
      <c r="AG7" s="24">
        <f aca="true" t="shared" si="0" ref="AG7:AG19">C7+E7+G7+I7+K7+M7+O7+Q7+S7+U7+W7+Y7+AA7+AC7+AE7</f>
        <v>30314636</v>
      </c>
      <c r="AH7" s="24">
        <f aca="true" t="shared" si="1" ref="AH7:AH19">D7+F7+H7+J7+L7+N7+P7+R7+T7+V7+X7+Z7+AB7+AD7+AF7</f>
        <v>7080058</v>
      </c>
      <c r="AJ7" s="25"/>
    </row>
    <row r="8" spans="1:34" ht="45" customHeight="1">
      <c r="A8" s="48">
        <v>2</v>
      </c>
      <c r="B8" s="50" t="s">
        <v>23</v>
      </c>
      <c r="C8" s="9">
        <v>2512317</v>
      </c>
      <c r="D8" s="12">
        <v>88907</v>
      </c>
      <c r="E8" s="12">
        <v>226205</v>
      </c>
      <c r="F8" s="12">
        <v>8837</v>
      </c>
      <c r="G8" s="12">
        <v>21771823</v>
      </c>
      <c r="H8" s="12">
        <v>7090</v>
      </c>
      <c r="I8" s="12">
        <v>1046212</v>
      </c>
      <c r="J8" s="12">
        <v>0</v>
      </c>
      <c r="K8" s="12">
        <v>223713</v>
      </c>
      <c r="L8" s="12">
        <v>80088</v>
      </c>
      <c r="M8" s="13">
        <v>0</v>
      </c>
      <c r="N8" s="29">
        <v>0</v>
      </c>
      <c r="O8" s="7">
        <v>233451</v>
      </c>
      <c r="P8" s="12">
        <v>156288</v>
      </c>
      <c r="Q8" s="12">
        <v>0</v>
      </c>
      <c r="R8" s="12">
        <v>0</v>
      </c>
      <c r="S8" s="12">
        <v>227264</v>
      </c>
      <c r="T8" s="12">
        <v>15915</v>
      </c>
      <c r="U8" s="8">
        <v>2564196</v>
      </c>
      <c r="V8" s="8">
        <v>224342</v>
      </c>
      <c r="W8" s="8">
        <v>0</v>
      </c>
      <c r="X8" s="8">
        <v>0</v>
      </c>
      <c r="Y8" s="8">
        <v>282117</v>
      </c>
      <c r="Z8" s="8">
        <v>0</v>
      </c>
      <c r="AA8" s="8">
        <v>0</v>
      </c>
      <c r="AB8" s="8">
        <v>0</v>
      </c>
      <c r="AC8" s="8">
        <v>278357</v>
      </c>
      <c r="AD8" s="8">
        <v>15410</v>
      </c>
      <c r="AE8" s="11">
        <v>0</v>
      </c>
      <c r="AF8" s="11">
        <v>0</v>
      </c>
      <c r="AG8" s="24">
        <f t="shared" si="0"/>
        <v>29365655</v>
      </c>
      <c r="AH8" s="24">
        <f t="shared" si="1"/>
        <v>596877</v>
      </c>
    </row>
    <row r="9" spans="1:34" ht="45" customHeight="1">
      <c r="A9" s="48">
        <v>3</v>
      </c>
      <c r="B9" s="50" t="s">
        <v>24</v>
      </c>
      <c r="C9" s="9">
        <v>1109139</v>
      </c>
      <c r="D9" s="12">
        <v>367172</v>
      </c>
      <c r="E9" s="12">
        <v>336783</v>
      </c>
      <c r="F9" s="12">
        <v>27742</v>
      </c>
      <c r="G9" s="12">
        <v>12336662</v>
      </c>
      <c r="H9" s="12">
        <v>7503</v>
      </c>
      <c r="I9" s="12">
        <v>4933082</v>
      </c>
      <c r="J9" s="12">
        <v>1972366</v>
      </c>
      <c r="K9" s="12">
        <v>572931</v>
      </c>
      <c r="L9" s="12">
        <v>46367</v>
      </c>
      <c r="M9" s="12">
        <v>0</v>
      </c>
      <c r="N9" s="7">
        <v>0</v>
      </c>
      <c r="O9" s="7">
        <v>22377</v>
      </c>
      <c r="P9" s="12">
        <v>6718</v>
      </c>
      <c r="Q9" s="12">
        <v>53522</v>
      </c>
      <c r="R9" s="12">
        <v>27923</v>
      </c>
      <c r="S9" s="12">
        <v>237989</v>
      </c>
      <c r="T9" s="12">
        <v>90210</v>
      </c>
      <c r="U9" s="8">
        <v>2320220</v>
      </c>
      <c r="V9" s="8">
        <v>2217140</v>
      </c>
      <c r="W9" s="8">
        <v>93243</v>
      </c>
      <c r="X9" s="8">
        <v>90471</v>
      </c>
      <c r="Y9" s="8">
        <v>413809</v>
      </c>
      <c r="Z9" s="8">
        <v>0</v>
      </c>
      <c r="AA9" s="8">
        <v>0</v>
      </c>
      <c r="AB9" s="8">
        <v>0</v>
      </c>
      <c r="AC9" s="8">
        <v>150310</v>
      </c>
      <c r="AD9" s="8">
        <v>46263</v>
      </c>
      <c r="AE9" s="11">
        <v>0</v>
      </c>
      <c r="AF9" s="11">
        <v>0</v>
      </c>
      <c r="AG9" s="24">
        <f t="shared" si="0"/>
        <v>22580067</v>
      </c>
      <c r="AH9" s="24">
        <f t="shared" si="1"/>
        <v>4899875</v>
      </c>
    </row>
    <row r="10" spans="1:34" ht="45" customHeight="1">
      <c r="A10" s="48">
        <v>4</v>
      </c>
      <c r="B10" s="50" t="s">
        <v>25</v>
      </c>
      <c r="C10" s="9">
        <v>0</v>
      </c>
      <c r="D10" s="9">
        <v>0</v>
      </c>
      <c r="E10" s="9">
        <v>10361</v>
      </c>
      <c r="F10" s="9">
        <v>8758</v>
      </c>
      <c r="G10" s="9">
        <v>3974408</v>
      </c>
      <c r="H10" s="9">
        <v>0</v>
      </c>
      <c r="I10" s="9">
        <v>45274</v>
      </c>
      <c r="J10" s="9">
        <v>37906</v>
      </c>
      <c r="K10" s="9">
        <v>6452</v>
      </c>
      <c r="L10" s="9">
        <v>5649</v>
      </c>
      <c r="M10" s="9">
        <v>0</v>
      </c>
      <c r="N10" s="7">
        <v>0</v>
      </c>
      <c r="O10" s="7">
        <v>14700</v>
      </c>
      <c r="P10" s="9">
        <v>6416</v>
      </c>
      <c r="Q10" s="9">
        <v>0</v>
      </c>
      <c r="R10" s="9">
        <v>0</v>
      </c>
      <c r="S10" s="9">
        <v>71208</v>
      </c>
      <c r="T10" s="9">
        <v>20338</v>
      </c>
      <c r="U10" s="9">
        <v>45798</v>
      </c>
      <c r="V10" s="9">
        <v>31430</v>
      </c>
      <c r="W10" s="9">
        <v>0</v>
      </c>
      <c r="X10" s="9">
        <v>0</v>
      </c>
      <c r="Y10" s="9">
        <v>0</v>
      </c>
      <c r="Z10" s="9">
        <v>0</v>
      </c>
      <c r="AA10" s="9">
        <v>4757</v>
      </c>
      <c r="AB10" s="9">
        <v>3235</v>
      </c>
      <c r="AC10" s="9">
        <v>0</v>
      </c>
      <c r="AD10" s="9">
        <v>0</v>
      </c>
      <c r="AE10" s="11">
        <v>0</v>
      </c>
      <c r="AF10" s="11">
        <v>0</v>
      </c>
      <c r="AG10" s="24">
        <f t="shared" si="0"/>
        <v>4172958</v>
      </c>
      <c r="AH10" s="24">
        <f t="shared" si="1"/>
        <v>113732</v>
      </c>
    </row>
    <row r="11" spans="1:34" ht="45" customHeight="1">
      <c r="A11" s="48">
        <v>5</v>
      </c>
      <c r="B11" s="50" t="s">
        <v>26</v>
      </c>
      <c r="C11" s="9">
        <v>56094</v>
      </c>
      <c r="D11" s="12">
        <v>0</v>
      </c>
      <c r="E11" s="12">
        <v>24395</v>
      </c>
      <c r="F11" s="12">
        <v>5997</v>
      </c>
      <c r="G11" s="12">
        <v>11789834</v>
      </c>
      <c r="H11" s="12">
        <v>0</v>
      </c>
      <c r="I11" s="12">
        <v>101607</v>
      </c>
      <c r="J11" s="12">
        <v>28536</v>
      </c>
      <c r="K11" s="12">
        <v>19171</v>
      </c>
      <c r="L11" s="12">
        <v>3330</v>
      </c>
      <c r="M11" s="12">
        <v>0</v>
      </c>
      <c r="N11" s="7">
        <v>0</v>
      </c>
      <c r="O11" s="7">
        <v>11273</v>
      </c>
      <c r="P11" s="12">
        <v>10890</v>
      </c>
      <c r="Q11" s="12">
        <v>0</v>
      </c>
      <c r="R11" s="12">
        <v>0</v>
      </c>
      <c r="S11" s="12">
        <v>13844</v>
      </c>
      <c r="T11" s="12">
        <v>5621</v>
      </c>
      <c r="U11" s="8">
        <v>20010</v>
      </c>
      <c r="V11" s="8">
        <v>2225</v>
      </c>
      <c r="W11" s="8">
        <v>0</v>
      </c>
      <c r="X11" s="8">
        <v>0</v>
      </c>
      <c r="Y11" s="8">
        <v>585906</v>
      </c>
      <c r="Z11" s="8">
        <v>0</v>
      </c>
      <c r="AA11" s="8">
        <v>0</v>
      </c>
      <c r="AB11" s="8">
        <v>0</v>
      </c>
      <c r="AC11" s="8">
        <v>121433</v>
      </c>
      <c r="AD11" s="8">
        <v>54690</v>
      </c>
      <c r="AE11" s="11">
        <v>0</v>
      </c>
      <c r="AF11" s="11">
        <v>0</v>
      </c>
      <c r="AG11" s="24">
        <f t="shared" si="0"/>
        <v>12743567</v>
      </c>
      <c r="AH11" s="24">
        <f t="shared" si="1"/>
        <v>111289</v>
      </c>
    </row>
    <row r="12" spans="1:34" ht="45" customHeight="1">
      <c r="A12" s="48">
        <v>6</v>
      </c>
      <c r="B12" s="50" t="s">
        <v>27</v>
      </c>
      <c r="C12" s="9">
        <v>0</v>
      </c>
      <c r="D12" s="12">
        <v>0</v>
      </c>
      <c r="E12" s="12">
        <v>44200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69875</v>
      </c>
      <c r="L12" s="12">
        <v>0</v>
      </c>
      <c r="M12" s="12">
        <v>0</v>
      </c>
      <c r="N12" s="7">
        <v>0</v>
      </c>
      <c r="O12" s="7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8">
        <v>15730</v>
      </c>
      <c r="V12" s="8">
        <v>3077</v>
      </c>
      <c r="W12" s="8">
        <v>0</v>
      </c>
      <c r="X12" s="8">
        <v>0</v>
      </c>
      <c r="Y12" s="8">
        <v>1092553</v>
      </c>
      <c r="Z12" s="8">
        <v>183460</v>
      </c>
      <c r="AA12" s="8">
        <v>0</v>
      </c>
      <c r="AB12" s="8">
        <v>0</v>
      </c>
      <c r="AC12" s="8">
        <v>11300</v>
      </c>
      <c r="AD12" s="8">
        <v>0</v>
      </c>
      <c r="AE12" s="11">
        <v>0</v>
      </c>
      <c r="AF12" s="11">
        <v>0</v>
      </c>
      <c r="AG12" s="24">
        <f t="shared" si="0"/>
        <v>1233658</v>
      </c>
      <c r="AH12" s="24">
        <f t="shared" si="1"/>
        <v>186537</v>
      </c>
    </row>
    <row r="13" spans="1:34" ht="45" customHeight="1">
      <c r="A13" s="48">
        <v>7</v>
      </c>
      <c r="B13" s="50" t="s">
        <v>28</v>
      </c>
      <c r="C13" s="9">
        <v>0</v>
      </c>
      <c r="D13" s="12">
        <v>0</v>
      </c>
      <c r="E13" s="12">
        <v>91831</v>
      </c>
      <c r="F13" s="12">
        <v>0</v>
      </c>
      <c r="G13" s="12">
        <v>7589914</v>
      </c>
      <c r="H13" s="12">
        <v>0</v>
      </c>
      <c r="I13" s="12">
        <v>1411859</v>
      </c>
      <c r="J13" s="12">
        <v>19638</v>
      </c>
      <c r="K13" s="12">
        <v>109491</v>
      </c>
      <c r="L13" s="12">
        <v>2125</v>
      </c>
      <c r="M13" s="13">
        <v>0</v>
      </c>
      <c r="N13" s="29">
        <v>0</v>
      </c>
      <c r="O13" s="7">
        <v>55970</v>
      </c>
      <c r="P13" s="12">
        <v>16111</v>
      </c>
      <c r="Q13" s="12">
        <v>0</v>
      </c>
      <c r="R13" s="12">
        <v>11332</v>
      </c>
      <c r="S13" s="12">
        <v>172703</v>
      </c>
      <c r="T13" s="12">
        <v>41081</v>
      </c>
      <c r="U13" s="8">
        <v>8086344</v>
      </c>
      <c r="V13" s="8">
        <v>7395050</v>
      </c>
      <c r="W13" s="8">
        <v>0</v>
      </c>
      <c r="X13" s="8">
        <v>0</v>
      </c>
      <c r="Y13" s="8">
        <v>1970013</v>
      </c>
      <c r="Z13" s="8">
        <v>299908</v>
      </c>
      <c r="AA13" s="8">
        <v>0</v>
      </c>
      <c r="AB13" s="8">
        <v>0</v>
      </c>
      <c r="AC13" s="8">
        <v>157163</v>
      </c>
      <c r="AD13" s="8">
        <v>421864</v>
      </c>
      <c r="AE13" s="11">
        <v>0</v>
      </c>
      <c r="AF13" s="11">
        <v>0</v>
      </c>
      <c r="AG13" s="24">
        <f t="shared" si="0"/>
        <v>19645288</v>
      </c>
      <c r="AH13" s="24">
        <f t="shared" si="1"/>
        <v>8207109</v>
      </c>
    </row>
    <row r="14" spans="1:34" ht="45" customHeight="1">
      <c r="A14" s="48">
        <v>8</v>
      </c>
      <c r="B14" s="50" t="s">
        <v>29</v>
      </c>
      <c r="C14" s="9">
        <v>0</v>
      </c>
      <c r="D14" s="12">
        <v>0</v>
      </c>
      <c r="E14" s="12">
        <v>41817</v>
      </c>
      <c r="F14" s="12">
        <v>12993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v>0</v>
      </c>
      <c r="O14" s="7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8">
        <v>116037</v>
      </c>
      <c r="V14" s="8">
        <v>116037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39948</v>
      </c>
      <c r="AD14" s="8">
        <v>15368</v>
      </c>
      <c r="AE14" s="11">
        <v>0</v>
      </c>
      <c r="AF14" s="11">
        <v>0</v>
      </c>
      <c r="AG14" s="24">
        <f t="shared" si="0"/>
        <v>197802</v>
      </c>
      <c r="AH14" s="24">
        <f t="shared" si="1"/>
        <v>144398</v>
      </c>
    </row>
    <row r="15" spans="1:34" ht="45" customHeight="1">
      <c r="A15" s="48">
        <v>9</v>
      </c>
      <c r="B15" s="50" t="s">
        <v>30</v>
      </c>
      <c r="C15" s="9">
        <v>771</v>
      </c>
      <c r="D15" s="9">
        <v>100</v>
      </c>
      <c r="E15" s="10">
        <v>60192</v>
      </c>
      <c r="F15" s="10">
        <v>4153</v>
      </c>
      <c r="G15" s="10">
        <v>3396826</v>
      </c>
      <c r="H15" s="10">
        <v>0</v>
      </c>
      <c r="I15" s="10">
        <v>361433</v>
      </c>
      <c r="J15" s="10">
        <v>111442</v>
      </c>
      <c r="K15" s="10">
        <v>35427</v>
      </c>
      <c r="L15" s="10">
        <v>15006</v>
      </c>
      <c r="M15" s="10">
        <v>0</v>
      </c>
      <c r="N15" s="7">
        <v>0</v>
      </c>
      <c r="O15" s="7">
        <v>7105</v>
      </c>
      <c r="P15" s="10">
        <v>7105</v>
      </c>
      <c r="Q15" s="10">
        <v>0</v>
      </c>
      <c r="R15" s="10">
        <v>0</v>
      </c>
      <c r="S15" s="10">
        <v>44127</v>
      </c>
      <c r="T15" s="10">
        <v>18793</v>
      </c>
      <c r="U15" s="8">
        <v>208571</v>
      </c>
      <c r="V15" s="8">
        <v>58901</v>
      </c>
      <c r="W15" s="7">
        <v>94645</v>
      </c>
      <c r="X15" s="10">
        <v>54091</v>
      </c>
      <c r="Y15" s="8">
        <v>626378</v>
      </c>
      <c r="Z15" s="8">
        <v>302142</v>
      </c>
      <c r="AA15" s="8">
        <v>0</v>
      </c>
      <c r="AB15" s="8">
        <v>0</v>
      </c>
      <c r="AC15" s="8">
        <v>265845</v>
      </c>
      <c r="AD15" s="8">
        <v>189158</v>
      </c>
      <c r="AE15" s="11">
        <v>0</v>
      </c>
      <c r="AF15" s="11">
        <v>0</v>
      </c>
      <c r="AG15" s="24">
        <f t="shared" si="0"/>
        <v>5101320</v>
      </c>
      <c r="AH15" s="24">
        <f t="shared" si="1"/>
        <v>760891</v>
      </c>
    </row>
    <row r="16" spans="1:34" ht="45" customHeight="1">
      <c r="A16" s="48">
        <v>10</v>
      </c>
      <c r="B16" s="50" t="s">
        <v>31</v>
      </c>
      <c r="C16" s="9">
        <v>0</v>
      </c>
      <c r="D16" s="12">
        <v>0</v>
      </c>
      <c r="E16" s="12">
        <v>1066</v>
      </c>
      <c r="F16" s="12">
        <v>853</v>
      </c>
      <c r="G16" s="12">
        <v>54637</v>
      </c>
      <c r="H16" s="12">
        <v>0</v>
      </c>
      <c r="I16" s="12">
        <v>573883</v>
      </c>
      <c r="J16" s="12">
        <v>459106</v>
      </c>
      <c r="K16" s="12">
        <v>1713</v>
      </c>
      <c r="L16" s="12">
        <v>1370</v>
      </c>
      <c r="M16" s="12">
        <v>0</v>
      </c>
      <c r="N16" s="7">
        <v>0</v>
      </c>
      <c r="O16" s="7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8">
        <v>52332</v>
      </c>
      <c r="V16" s="8">
        <v>47099</v>
      </c>
      <c r="W16" s="8">
        <v>0</v>
      </c>
      <c r="X16" s="8">
        <v>0</v>
      </c>
      <c r="Y16" s="8">
        <v>213031</v>
      </c>
      <c r="Z16" s="8">
        <v>81589</v>
      </c>
      <c r="AA16" s="8">
        <v>0</v>
      </c>
      <c r="AB16" s="8">
        <v>0</v>
      </c>
      <c r="AC16" s="8">
        <v>0</v>
      </c>
      <c r="AD16" s="8">
        <v>0</v>
      </c>
      <c r="AE16" s="11">
        <v>0</v>
      </c>
      <c r="AF16" s="11">
        <v>0</v>
      </c>
      <c r="AG16" s="24">
        <f t="shared" si="0"/>
        <v>896662</v>
      </c>
      <c r="AH16" s="24">
        <f t="shared" si="1"/>
        <v>590017</v>
      </c>
    </row>
    <row r="17" spans="1:34" ht="45" customHeight="1">
      <c r="A17" s="48">
        <v>11</v>
      </c>
      <c r="B17" s="50" t="s">
        <v>32</v>
      </c>
      <c r="C17" s="9">
        <v>0</v>
      </c>
      <c r="D17" s="12">
        <v>0</v>
      </c>
      <c r="E17" s="12">
        <v>5983</v>
      </c>
      <c r="F17" s="12">
        <v>4188</v>
      </c>
      <c r="G17" s="12">
        <v>262206</v>
      </c>
      <c r="H17" s="12">
        <v>46941</v>
      </c>
      <c r="I17" s="12">
        <v>171599</v>
      </c>
      <c r="J17" s="12">
        <v>120120</v>
      </c>
      <c r="K17" s="12">
        <v>11009</v>
      </c>
      <c r="L17" s="12">
        <v>7706</v>
      </c>
      <c r="M17" s="12">
        <v>0</v>
      </c>
      <c r="N17" s="7">
        <v>0</v>
      </c>
      <c r="O17" s="7">
        <v>140198</v>
      </c>
      <c r="P17" s="12">
        <v>118964</v>
      </c>
      <c r="Q17" s="12">
        <v>0</v>
      </c>
      <c r="R17" s="12">
        <v>0</v>
      </c>
      <c r="S17" s="12">
        <v>47878</v>
      </c>
      <c r="T17" s="12">
        <v>44264</v>
      </c>
      <c r="U17" s="8">
        <v>102932</v>
      </c>
      <c r="V17" s="8">
        <v>93953</v>
      </c>
      <c r="W17" s="8">
        <v>18738</v>
      </c>
      <c r="X17" s="8">
        <v>17388</v>
      </c>
      <c r="Y17" s="8">
        <v>3098</v>
      </c>
      <c r="Z17" s="8">
        <v>0</v>
      </c>
      <c r="AA17" s="8">
        <v>0</v>
      </c>
      <c r="AB17" s="8">
        <v>0</v>
      </c>
      <c r="AC17" s="8">
        <v>69498</v>
      </c>
      <c r="AD17" s="8">
        <v>62793</v>
      </c>
      <c r="AE17" s="11">
        <v>0</v>
      </c>
      <c r="AF17" s="11">
        <v>0</v>
      </c>
      <c r="AG17" s="24">
        <f t="shared" si="0"/>
        <v>833139</v>
      </c>
      <c r="AH17" s="24">
        <f t="shared" si="1"/>
        <v>516317</v>
      </c>
    </row>
    <row r="18" spans="1:34" ht="45" customHeight="1">
      <c r="A18" s="48">
        <v>12</v>
      </c>
      <c r="B18" s="50" t="s">
        <v>33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28">
        <v>0</v>
      </c>
      <c r="O18" s="28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24">
        <f t="shared" si="0"/>
        <v>0</v>
      </c>
      <c r="AH18" s="24">
        <f t="shared" si="1"/>
        <v>0</v>
      </c>
    </row>
    <row r="19" spans="1:34" ht="45" customHeight="1">
      <c r="A19" s="48">
        <v>13</v>
      </c>
      <c r="B19" s="50" t="s">
        <v>34</v>
      </c>
      <c r="C19" s="9">
        <v>0</v>
      </c>
      <c r="D19" s="12">
        <v>0</v>
      </c>
      <c r="E19" s="12">
        <v>555</v>
      </c>
      <c r="F19" s="12">
        <v>0</v>
      </c>
      <c r="G19" s="12">
        <v>4277645</v>
      </c>
      <c r="H19" s="12">
        <v>762696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7">
        <v>0</v>
      </c>
      <c r="O19" s="7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1">
        <v>0</v>
      </c>
      <c r="AF19" s="11">
        <v>0</v>
      </c>
      <c r="AG19" s="24">
        <f t="shared" si="0"/>
        <v>4278200</v>
      </c>
      <c r="AH19" s="24">
        <f t="shared" si="1"/>
        <v>762696</v>
      </c>
    </row>
    <row r="20" spans="1:34" ht="45" customHeight="1">
      <c r="A20" s="51"/>
      <c r="B20" s="52" t="s">
        <v>17</v>
      </c>
      <c r="C20" s="6">
        <f>SUM(C7:C19)</f>
        <v>5355627</v>
      </c>
      <c r="D20" s="6">
        <f aca="true" t="shared" si="2" ref="D20:AH20">SUM(D7:D19)</f>
        <v>837330</v>
      </c>
      <c r="E20" s="6">
        <f t="shared" si="2"/>
        <v>1733767</v>
      </c>
      <c r="F20" s="6">
        <f t="shared" si="2"/>
        <v>203402</v>
      </c>
      <c r="G20" s="6">
        <f t="shared" si="2"/>
        <v>78407872</v>
      </c>
      <c r="H20" s="6">
        <f t="shared" si="2"/>
        <v>2076118</v>
      </c>
      <c r="I20" s="6">
        <f t="shared" si="2"/>
        <v>15371573</v>
      </c>
      <c r="J20" s="6">
        <f t="shared" si="2"/>
        <v>5156117</v>
      </c>
      <c r="K20" s="6">
        <f t="shared" si="2"/>
        <v>1778684</v>
      </c>
      <c r="L20" s="6">
        <f t="shared" si="2"/>
        <v>213207</v>
      </c>
      <c r="M20" s="6">
        <f t="shared" si="2"/>
        <v>0</v>
      </c>
      <c r="N20" s="6">
        <f t="shared" si="2"/>
        <v>0</v>
      </c>
      <c r="O20" s="6">
        <f t="shared" si="2"/>
        <v>648197</v>
      </c>
      <c r="P20" s="6">
        <f t="shared" si="2"/>
        <v>432352</v>
      </c>
      <c r="Q20" s="6">
        <f t="shared" si="2"/>
        <v>109701</v>
      </c>
      <c r="R20" s="6">
        <f t="shared" si="2"/>
        <v>40815</v>
      </c>
      <c r="S20" s="6">
        <f t="shared" si="2"/>
        <v>1653847</v>
      </c>
      <c r="T20" s="6">
        <f t="shared" si="2"/>
        <v>555085</v>
      </c>
      <c r="U20" s="6">
        <f t="shared" si="2"/>
        <v>16668783</v>
      </c>
      <c r="V20" s="6">
        <f t="shared" si="2"/>
        <v>11523151</v>
      </c>
      <c r="W20" s="6">
        <f t="shared" si="2"/>
        <v>206626</v>
      </c>
      <c r="X20" s="6">
        <f t="shared" si="2"/>
        <v>161950</v>
      </c>
      <c r="Y20" s="6">
        <f t="shared" si="2"/>
        <v>6542855</v>
      </c>
      <c r="Z20" s="6">
        <f t="shared" si="2"/>
        <v>867099</v>
      </c>
      <c r="AA20" s="6">
        <f t="shared" si="2"/>
        <v>4757</v>
      </c>
      <c r="AB20" s="6">
        <f t="shared" si="2"/>
        <v>3235</v>
      </c>
      <c r="AC20" s="6">
        <f t="shared" si="2"/>
        <v>2880663</v>
      </c>
      <c r="AD20" s="6">
        <f t="shared" si="2"/>
        <v>1899935</v>
      </c>
      <c r="AE20" s="6">
        <f t="shared" si="2"/>
        <v>0</v>
      </c>
      <c r="AF20" s="6">
        <f t="shared" si="2"/>
        <v>0</v>
      </c>
      <c r="AG20" s="6">
        <f t="shared" si="2"/>
        <v>131362952</v>
      </c>
      <c r="AH20" s="6">
        <f t="shared" si="2"/>
        <v>23969796</v>
      </c>
    </row>
    <row r="22" ht="13.5">
      <c r="B22" s="47" t="s">
        <v>20</v>
      </c>
    </row>
    <row r="23" ht="12.75">
      <c r="B23" s="47" t="s">
        <v>21</v>
      </c>
    </row>
  </sheetData>
  <sheetProtection/>
  <mergeCells count="20">
    <mergeCell ref="A2:L2"/>
    <mergeCell ref="Q5:R5"/>
    <mergeCell ref="A5:A6"/>
    <mergeCell ref="B5:B6"/>
    <mergeCell ref="U5:V5"/>
    <mergeCell ref="W5:X5"/>
    <mergeCell ref="AG5:AH5"/>
    <mergeCell ref="Y5:Z5"/>
    <mergeCell ref="AA5:AB5"/>
    <mergeCell ref="AC5:AD5"/>
    <mergeCell ref="AE5:AF5"/>
    <mergeCell ref="S5:T5"/>
    <mergeCell ref="C5:D5"/>
    <mergeCell ref="E5:F5"/>
    <mergeCell ref="G5:H5"/>
    <mergeCell ref="I5:J5"/>
    <mergeCell ref="K5:L5"/>
    <mergeCell ref="A3:J3"/>
    <mergeCell ref="M5:N5"/>
    <mergeCell ref="O5:P5"/>
  </mergeCells>
  <printOptions/>
  <pageMargins left="0.31" right="0.15748031496063" top="0.26" bottom="0.38" header="0.17" footer="0.15748031496063"/>
  <pageSetup horizontalDpi="600" verticalDpi="600" orientation="landscape" scale="70" r:id="rId1"/>
  <headerFooter alignWithMargins="0">
    <oddFooter>&amp;CPage &amp;P of &amp;N</oddFooter>
  </headerFooter>
  <colBreaks count="2" manualBreakCount="2">
    <brk id="14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H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1" customWidth="1"/>
    <col min="2" max="2" width="22.28125" style="1" customWidth="1"/>
    <col min="3" max="6" width="11.7109375" style="1" customWidth="1"/>
    <col min="7" max="7" width="14.57421875" style="1" customWidth="1"/>
    <col min="8" max="8" width="13.421875" style="1" customWidth="1"/>
    <col min="9" max="9" width="13.00390625" style="1" customWidth="1"/>
    <col min="10" max="10" width="13.140625" style="1" customWidth="1"/>
    <col min="11" max="14" width="11.7109375" style="1" customWidth="1"/>
    <col min="15" max="15" width="13.140625" style="1" customWidth="1"/>
    <col min="16" max="32" width="11.7109375" style="1" customWidth="1"/>
    <col min="33" max="33" width="14.421875" style="1" customWidth="1"/>
    <col min="34" max="34" width="14.8515625" style="1" customWidth="1"/>
    <col min="35" max="16384" width="9.140625" style="1" customWidth="1"/>
  </cols>
  <sheetData>
    <row r="2" spans="1:12" ht="18.75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4" customFormat="1" ht="12.7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5" spans="1:34" ht="82.5" customHeight="1">
      <c r="A5" s="66" t="s">
        <v>0</v>
      </c>
      <c r="B5" s="68" t="s">
        <v>1</v>
      </c>
      <c r="C5" s="63" t="s">
        <v>2</v>
      </c>
      <c r="D5" s="63"/>
      <c r="E5" s="61" t="s">
        <v>3</v>
      </c>
      <c r="F5" s="62"/>
      <c r="G5" s="61" t="s">
        <v>4</v>
      </c>
      <c r="H5" s="62"/>
      <c r="I5" s="61" t="s">
        <v>5</v>
      </c>
      <c r="J5" s="62"/>
      <c r="K5" s="61" t="s">
        <v>6</v>
      </c>
      <c r="L5" s="62"/>
      <c r="M5" s="61" t="s">
        <v>7</v>
      </c>
      <c r="N5" s="62"/>
      <c r="O5" s="61" t="s">
        <v>8</v>
      </c>
      <c r="P5" s="62"/>
      <c r="Q5" s="61" t="s">
        <v>9</v>
      </c>
      <c r="R5" s="62"/>
      <c r="S5" s="61" t="s">
        <v>10</v>
      </c>
      <c r="T5" s="62"/>
      <c r="U5" s="61" t="s">
        <v>11</v>
      </c>
      <c r="V5" s="62"/>
      <c r="W5" s="61" t="s">
        <v>12</v>
      </c>
      <c r="X5" s="62"/>
      <c r="Y5" s="61" t="s">
        <v>13</v>
      </c>
      <c r="Z5" s="62"/>
      <c r="AA5" s="61" t="s">
        <v>14</v>
      </c>
      <c r="AB5" s="62"/>
      <c r="AC5" s="63" t="s">
        <v>15</v>
      </c>
      <c r="AD5" s="65"/>
      <c r="AE5" s="63" t="s">
        <v>16</v>
      </c>
      <c r="AF5" s="65"/>
      <c r="AG5" s="63" t="s">
        <v>17</v>
      </c>
      <c r="AH5" s="65"/>
    </row>
    <row r="6" spans="1:34" ht="45" customHeight="1">
      <c r="A6" s="67"/>
      <c r="B6" s="69"/>
      <c r="C6" s="46" t="s">
        <v>18</v>
      </c>
      <c r="D6" s="46" t="s">
        <v>19</v>
      </c>
      <c r="E6" s="46" t="s">
        <v>18</v>
      </c>
      <c r="F6" s="46" t="s">
        <v>19</v>
      </c>
      <c r="G6" s="46" t="s">
        <v>18</v>
      </c>
      <c r="H6" s="46" t="s">
        <v>19</v>
      </c>
      <c r="I6" s="46" t="s">
        <v>18</v>
      </c>
      <c r="J6" s="46" t="s">
        <v>19</v>
      </c>
      <c r="K6" s="46" t="s">
        <v>18</v>
      </c>
      <c r="L6" s="46" t="s">
        <v>19</v>
      </c>
      <c r="M6" s="46" t="s">
        <v>18</v>
      </c>
      <c r="N6" s="46" t="s">
        <v>19</v>
      </c>
      <c r="O6" s="46" t="s">
        <v>18</v>
      </c>
      <c r="P6" s="46" t="s">
        <v>19</v>
      </c>
      <c r="Q6" s="46" t="s">
        <v>18</v>
      </c>
      <c r="R6" s="46" t="s">
        <v>19</v>
      </c>
      <c r="S6" s="46" t="s">
        <v>18</v>
      </c>
      <c r="T6" s="46" t="s">
        <v>19</v>
      </c>
      <c r="U6" s="46" t="s">
        <v>18</v>
      </c>
      <c r="V6" s="46" t="s">
        <v>19</v>
      </c>
      <c r="W6" s="46" t="s">
        <v>18</v>
      </c>
      <c r="X6" s="46" t="s">
        <v>19</v>
      </c>
      <c r="Y6" s="46" t="s">
        <v>18</v>
      </c>
      <c r="Z6" s="46" t="s">
        <v>19</v>
      </c>
      <c r="AA6" s="46" t="s">
        <v>18</v>
      </c>
      <c r="AB6" s="46" t="s">
        <v>19</v>
      </c>
      <c r="AC6" s="46" t="s">
        <v>18</v>
      </c>
      <c r="AD6" s="46" t="s">
        <v>19</v>
      </c>
      <c r="AE6" s="46" t="s">
        <v>18</v>
      </c>
      <c r="AF6" s="46" t="s">
        <v>19</v>
      </c>
      <c r="AG6" s="46" t="s">
        <v>18</v>
      </c>
      <c r="AH6" s="46" t="s">
        <v>19</v>
      </c>
    </row>
    <row r="7" spans="1:34" ht="45" customHeight="1">
      <c r="A7" s="48">
        <v>1</v>
      </c>
      <c r="B7" s="49" t="s">
        <v>22</v>
      </c>
      <c r="C7" s="12">
        <v>64519</v>
      </c>
      <c r="D7" s="12">
        <v>3301</v>
      </c>
      <c r="E7" s="12">
        <v>128202</v>
      </c>
      <c r="F7" s="12">
        <v>65021</v>
      </c>
      <c r="G7" s="12">
        <v>9874652</v>
      </c>
      <c r="H7" s="12">
        <v>9874652</v>
      </c>
      <c r="I7" s="12">
        <v>2464630</v>
      </c>
      <c r="J7" s="12">
        <v>885805</v>
      </c>
      <c r="K7" s="12">
        <v>271934</v>
      </c>
      <c r="L7" s="12">
        <v>200463</v>
      </c>
      <c r="M7" s="12">
        <v>0</v>
      </c>
      <c r="N7" s="12">
        <v>0</v>
      </c>
      <c r="O7" s="12">
        <v>1107251</v>
      </c>
      <c r="P7" s="12">
        <v>11073</v>
      </c>
      <c r="Q7" s="12">
        <v>0</v>
      </c>
      <c r="R7" s="7">
        <v>0</v>
      </c>
      <c r="S7" s="7">
        <v>98210</v>
      </c>
      <c r="T7" s="12">
        <v>68167</v>
      </c>
      <c r="U7" s="8">
        <v>237085</v>
      </c>
      <c r="V7" s="8">
        <v>92301</v>
      </c>
      <c r="W7" s="8">
        <v>0</v>
      </c>
      <c r="X7" s="8">
        <v>0</v>
      </c>
      <c r="Y7" s="8">
        <v>135108</v>
      </c>
      <c r="Z7" s="8">
        <v>135108</v>
      </c>
      <c r="AA7" s="8">
        <v>0</v>
      </c>
      <c r="AB7" s="8">
        <v>0</v>
      </c>
      <c r="AC7" s="8">
        <v>9769</v>
      </c>
      <c r="AD7" s="8">
        <v>9769</v>
      </c>
      <c r="AE7" s="11">
        <v>0</v>
      </c>
      <c r="AF7" s="11">
        <v>0</v>
      </c>
      <c r="AG7" s="24">
        <f aca="true" t="shared" si="0" ref="AG7:AG19">C7+E7+G7+I7+K7+M7+O7+Q7+S7+U7+W7+Y7+AA7+AC7+AE7</f>
        <v>14391360</v>
      </c>
      <c r="AH7" s="24">
        <f aca="true" t="shared" si="1" ref="AH7:AH19">D7+F7+H7+J7+L7+N7+P7+R7+T7+V7+X7+Z7+AB7+AD7+AF7</f>
        <v>11345660</v>
      </c>
    </row>
    <row r="8" spans="1:34" ht="45" customHeight="1">
      <c r="A8" s="48">
        <v>2</v>
      </c>
      <c r="B8" s="50" t="s">
        <v>23</v>
      </c>
      <c r="C8" s="12">
        <v>47833</v>
      </c>
      <c r="D8" s="12">
        <v>47833</v>
      </c>
      <c r="E8" s="12">
        <v>80849</v>
      </c>
      <c r="F8" s="12">
        <v>80849</v>
      </c>
      <c r="G8" s="12">
        <v>2624357</v>
      </c>
      <c r="H8" s="12">
        <v>2624357</v>
      </c>
      <c r="I8" s="12">
        <v>533982</v>
      </c>
      <c r="J8" s="12">
        <v>533982</v>
      </c>
      <c r="K8" s="12">
        <v>48547</v>
      </c>
      <c r="L8" s="12">
        <v>48547</v>
      </c>
      <c r="M8" s="13">
        <v>0</v>
      </c>
      <c r="N8" s="13">
        <v>0</v>
      </c>
      <c r="O8" s="12">
        <v>0</v>
      </c>
      <c r="P8" s="12">
        <v>0</v>
      </c>
      <c r="Q8" s="12">
        <v>0</v>
      </c>
      <c r="R8" s="7">
        <v>0</v>
      </c>
      <c r="S8" s="7">
        <v>6938</v>
      </c>
      <c r="T8" s="12">
        <v>6938</v>
      </c>
      <c r="U8" s="8">
        <v>30038</v>
      </c>
      <c r="V8" s="8">
        <v>30038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11">
        <v>0</v>
      </c>
      <c r="AF8" s="11">
        <v>0</v>
      </c>
      <c r="AG8" s="24">
        <f t="shared" si="0"/>
        <v>3372544</v>
      </c>
      <c r="AH8" s="24">
        <f t="shared" si="1"/>
        <v>3372544</v>
      </c>
    </row>
    <row r="9" spans="1:34" ht="45" customHeight="1">
      <c r="A9" s="48">
        <v>3</v>
      </c>
      <c r="B9" s="50" t="s">
        <v>24</v>
      </c>
      <c r="C9" s="12">
        <v>151845</v>
      </c>
      <c r="D9" s="12">
        <v>29061</v>
      </c>
      <c r="E9" s="12">
        <v>35488</v>
      </c>
      <c r="F9" s="12">
        <v>33434</v>
      </c>
      <c r="G9" s="12">
        <v>6609387</v>
      </c>
      <c r="H9" s="12">
        <v>6302918</v>
      </c>
      <c r="I9" s="12">
        <v>2333596</v>
      </c>
      <c r="J9" s="12">
        <v>1166798</v>
      </c>
      <c r="K9" s="12">
        <v>163538</v>
      </c>
      <c r="L9" s="12">
        <v>163538</v>
      </c>
      <c r="M9" s="12">
        <v>0</v>
      </c>
      <c r="N9" s="12">
        <v>0</v>
      </c>
      <c r="O9" s="12">
        <v>39448</v>
      </c>
      <c r="P9" s="12">
        <v>39448</v>
      </c>
      <c r="Q9" s="12">
        <v>0</v>
      </c>
      <c r="R9" s="7">
        <v>0</v>
      </c>
      <c r="S9" s="7">
        <v>65663</v>
      </c>
      <c r="T9" s="12">
        <v>65663</v>
      </c>
      <c r="U9" s="8">
        <v>216611</v>
      </c>
      <c r="V9" s="8">
        <v>28801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16507</v>
      </c>
      <c r="AD9" s="8">
        <v>16507</v>
      </c>
      <c r="AE9" s="11">
        <v>0</v>
      </c>
      <c r="AF9" s="11">
        <v>0</v>
      </c>
      <c r="AG9" s="24">
        <f t="shared" si="0"/>
        <v>9632083</v>
      </c>
      <c r="AH9" s="24">
        <f t="shared" si="1"/>
        <v>7846168</v>
      </c>
    </row>
    <row r="10" spans="1:34" ht="45" customHeight="1">
      <c r="A10" s="48">
        <v>4</v>
      </c>
      <c r="B10" s="50" t="s">
        <v>25</v>
      </c>
      <c r="C10" s="9">
        <v>0</v>
      </c>
      <c r="D10" s="9">
        <v>0</v>
      </c>
      <c r="E10" s="9">
        <v>0</v>
      </c>
      <c r="F10" s="9">
        <v>0</v>
      </c>
      <c r="G10" s="9">
        <v>4211631</v>
      </c>
      <c r="H10" s="9">
        <v>4211631</v>
      </c>
      <c r="I10" s="9">
        <v>8570</v>
      </c>
      <c r="J10" s="9">
        <v>857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7">
        <v>0</v>
      </c>
      <c r="S10" s="7">
        <v>0</v>
      </c>
      <c r="T10" s="9">
        <v>0</v>
      </c>
      <c r="U10" s="9">
        <v>10365</v>
      </c>
      <c r="V10" s="9">
        <v>269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11">
        <v>0</v>
      </c>
      <c r="AF10" s="11">
        <v>0</v>
      </c>
      <c r="AG10" s="24">
        <f t="shared" si="0"/>
        <v>4230566</v>
      </c>
      <c r="AH10" s="24">
        <f t="shared" si="1"/>
        <v>4212757</v>
      </c>
    </row>
    <row r="11" spans="1:34" ht="45" customHeight="1">
      <c r="A11" s="48">
        <v>5</v>
      </c>
      <c r="B11" s="50" t="s">
        <v>26</v>
      </c>
      <c r="C11" s="9">
        <v>10192</v>
      </c>
      <c r="D11" s="9">
        <v>10192</v>
      </c>
      <c r="E11" s="12">
        <v>4264</v>
      </c>
      <c r="F11" s="12">
        <v>2643</v>
      </c>
      <c r="G11" s="12">
        <v>1339139</v>
      </c>
      <c r="H11" s="12">
        <v>1339139</v>
      </c>
      <c r="I11" s="12">
        <v>47825</v>
      </c>
      <c r="J11" s="12">
        <v>11956</v>
      </c>
      <c r="K11" s="12">
        <v>1355</v>
      </c>
      <c r="L11" s="12">
        <v>339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7">
        <v>0</v>
      </c>
      <c r="S11" s="7">
        <v>0</v>
      </c>
      <c r="T11" s="12">
        <v>0</v>
      </c>
      <c r="U11" s="12">
        <v>3056</v>
      </c>
      <c r="V11" s="12">
        <v>611</v>
      </c>
      <c r="W11" s="8">
        <v>0</v>
      </c>
      <c r="X11" s="8">
        <v>0</v>
      </c>
      <c r="Y11" s="8">
        <v>134998</v>
      </c>
      <c r="Z11" s="8">
        <v>134998</v>
      </c>
      <c r="AA11" s="8">
        <v>0</v>
      </c>
      <c r="AB11" s="8">
        <v>0</v>
      </c>
      <c r="AC11" s="8">
        <v>8311</v>
      </c>
      <c r="AD11" s="8">
        <v>2078</v>
      </c>
      <c r="AE11" s="11">
        <v>0</v>
      </c>
      <c r="AF11" s="11">
        <v>0</v>
      </c>
      <c r="AG11" s="24">
        <f t="shared" si="0"/>
        <v>1549140</v>
      </c>
      <c r="AH11" s="24">
        <f t="shared" si="1"/>
        <v>1501956</v>
      </c>
    </row>
    <row r="12" spans="1:34" ht="45" customHeight="1">
      <c r="A12" s="48">
        <v>6</v>
      </c>
      <c r="B12" s="50" t="s">
        <v>27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7">
        <v>0</v>
      </c>
      <c r="S12" s="7">
        <v>0</v>
      </c>
      <c r="T12" s="12">
        <v>0</v>
      </c>
      <c r="U12" s="8">
        <v>0</v>
      </c>
      <c r="V12" s="8">
        <v>0</v>
      </c>
      <c r="W12" s="8">
        <v>0</v>
      </c>
      <c r="X12" s="8">
        <v>0</v>
      </c>
      <c r="Y12" s="8">
        <v>3000</v>
      </c>
      <c r="Z12" s="8">
        <v>3000</v>
      </c>
      <c r="AA12" s="8">
        <v>0</v>
      </c>
      <c r="AB12" s="8">
        <v>0</v>
      </c>
      <c r="AC12" s="8">
        <v>0</v>
      </c>
      <c r="AD12" s="8">
        <v>0</v>
      </c>
      <c r="AE12" s="11">
        <v>0</v>
      </c>
      <c r="AF12" s="11">
        <v>0</v>
      </c>
      <c r="AG12" s="24">
        <f t="shared" si="0"/>
        <v>3000</v>
      </c>
      <c r="AH12" s="24">
        <f t="shared" si="1"/>
        <v>3000</v>
      </c>
    </row>
    <row r="13" spans="1:34" ht="45" customHeight="1">
      <c r="A13" s="48">
        <v>7</v>
      </c>
      <c r="B13" s="50" t="s">
        <v>28</v>
      </c>
      <c r="C13" s="12">
        <v>0</v>
      </c>
      <c r="D13" s="12">
        <v>0</v>
      </c>
      <c r="E13" s="12">
        <v>783</v>
      </c>
      <c r="F13" s="12">
        <v>783</v>
      </c>
      <c r="G13" s="12">
        <v>1918335</v>
      </c>
      <c r="H13" s="12">
        <v>1918335</v>
      </c>
      <c r="I13" s="12">
        <v>562288</v>
      </c>
      <c r="J13" s="12">
        <v>547028</v>
      </c>
      <c r="K13" s="12">
        <v>8393</v>
      </c>
      <c r="L13" s="12">
        <v>8393</v>
      </c>
      <c r="M13" s="13">
        <v>0</v>
      </c>
      <c r="N13" s="13">
        <v>0</v>
      </c>
      <c r="O13" s="12">
        <v>0</v>
      </c>
      <c r="P13" s="12">
        <v>0</v>
      </c>
      <c r="Q13" s="12">
        <v>0</v>
      </c>
      <c r="R13" s="7">
        <v>0</v>
      </c>
      <c r="S13" s="7">
        <v>4237</v>
      </c>
      <c r="T13" s="12">
        <v>4237</v>
      </c>
      <c r="U13" s="8">
        <v>357916</v>
      </c>
      <c r="V13" s="8">
        <v>0</v>
      </c>
      <c r="W13" s="8">
        <v>0</v>
      </c>
      <c r="X13" s="8">
        <v>0</v>
      </c>
      <c r="Y13" s="8">
        <v>269347</v>
      </c>
      <c r="Z13" s="8">
        <v>269347</v>
      </c>
      <c r="AA13" s="8">
        <v>0</v>
      </c>
      <c r="AB13" s="8">
        <v>0</v>
      </c>
      <c r="AC13" s="8">
        <v>0</v>
      </c>
      <c r="AD13" s="8">
        <v>0</v>
      </c>
      <c r="AE13" s="11">
        <v>0</v>
      </c>
      <c r="AF13" s="11">
        <v>0</v>
      </c>
      <c r="AG13" s="24">
        <f t="shared" si="0"/>
        <v>3121299</v>
      </c>
      <c r="AH13" s="24">
        <f t="shared" si="1"/>
        <v>2748123</v>
      </c>
    </row>
    <row r="14" spans="1:34" ht="45" customHeight="1">
      <c r="A14" s="48">
        <v>8</v>
      </c>
      <c r="B14" s="50" t="s">
        <v>29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7">
        <v>0</v>
      </c>
      <c r="S14" s="7">
        <v>718</v>
      </c>
      <c r="T14" s="12">
        <v>354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1">
        <v>0</v>
      </c>
      <c r="AF14" s="11">
        <v>0</v>
      </c>
      <c r="AG14" s="24">
        <f t="shared" si="0"/>
        <v>718</v>
      </c>
      <c r="AH14" s="24">
        <f t="shared" si="1"/>
        <v>354</v>
      </c>
    </row>
    <row r="15" spans="1:34" ht="45" customHeight="1">
      <c r="A15" s="48">
        <v>9</v>
      </c>
      <c r="B15" s="50" t="s">
        <v>30</v>
      </c>
      <c r="C15" s="9">
        <v>0</v>
      </c>
      <c r="D15" s="9">
        <v>0</v>
      </c>
      <c r="E15" s="10">
        <v>7531</v>
      </c>
      <c r="F15" s="10">
        <v>7531</v>
      </c>
      <c r="G15" s="10">
        <v>951777</v>
      </c>
      <c r="H15" s="10">
        <v>951777</v>
      </c>
      <c r="I15" s="10">
        <v>285755</v>
      </c>
      <c r="J15" s="10">
        <v>81118</v>
      </c>
      <c r="K15" s="10">
        <v>243</v>
      </c>
      <c r="L15" s="10">
        <v>49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7">
        <v>0</v>
      </c>
      <c r="S15" s="7">
        <v>146</v>
      </c>
      <c r="T15" s="10">
        <v>58</v>
      </c>
      <c r="U15" s="8">
        <v>0</v>
      </c>
      <c r="V15" s="8">
        <v>0</v>
      </c>
      <c r="W15" s="7">
        <v>0</v>
      </c>
      <c r="X15" s="10">
        <v>0</v>
      </c>
      <c r="Y15" s="8">
        <v>8254</v>
      </c>
      <c r="Z15" s="8">
        <v>8254</v>
      </c>
      <c r="AA15" s="8">
        <v>0</v>
      </c>
      <c r="AB15" s="8">
        <v>0</v>
      </c>
      <c r="AC15" s="8">
        <v>0</v>
      </c>
      <c r="AD15" s="8">
        <v>0</v>
      </c>
      <c r="AE15" s="11">
        <v>0</v>
      </c>
      <c r="AF15" s="11">
        <v>0</v>
      </c>
      <c r="AG15" s="24">
        <f t="shared" si="0"/>
        <v>1253706</v>
      </c>
      <c r="AH15" s="24">
        <f t="shared" si="1"/>
        <v>1048787</v>
      </c>
    </row>
    <row r="16" spans="1:34" ht="45" customHeight="1">
      <c r="A16" s="48">
        <v>10</v>
      </c>
      <c r="B16" s="50" t="s">
        <v>31</v>
      </c>
      <c r="C16" s="12">
        <v>0</v>
      </c>
      <c r="D16" s="12">
        <v>0</v>
      </c>
      <c r="E16" s="12">
        <v>0</v>
      </c>
      <c r="F16" s="12">
        <v>0</v>
      </c>
      <c r="G16" s="12">
        <v>13769</v>
      </c>
      <c r="H16" s="12">
        <v>13769</v>
      </c>
      <c r="I16" s="12">
        <v>132450</v>
      </c>
      <c r="J16" s="12">
        <v>26490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7">
        <v>0</v>
      </c>
      <c r="S16" s="7">
        <v>0</v>
      </c>
      <c r="T16" s="12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1">
        <v>0</v>
      </c>
      <c r="AF16" s="11">
        <v>0</v>
      </c>
      <c r="AG16" s="24">
        <f t="shared" si="0"/>
        <v>146219</v>
      </c>
      <c r="AH16" s="24">
        <f t="shared" si="1"/>
        <v>40259</v>
      </c>
    </row>
    <row r="17" spans="1:34" ht="45" customHeight="1">
      <c r="A17" s="48">
        <v>11</v>
      </c>
      <c r="B17" s="50" t="s">
        <v>32</v>
      </c>
      <c r="C17" s="12">
        <v>0</v>
      </c>
      <c r="D17" s="12">
        <v>0</v>
      </c>
      <c r="E17" s="12">
        <v>0</v>
      </c>
      <c r="F17" s="12">
        <v>0</v>
      </c>
      <c r="G17" s="12">
        <v>12544</v>
      </c>
      <c r="H17" s="12">
        <v>12544</v>
      </c>
      <c r="I17" s="12">
        <v>20628</v>
      </c>
      <c r="J17" s="12">
        <v>6188</v>
      </c>
      <c r="K17" s="12">
        <v>252</v>
      </c>
      <c r="L17" s="12">
        <v>76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7">
        <v>0</v>
      </c>
      <c r="S17" s="7">
        <v>0</v>
      </c>
      <c r="T17" s="12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11">
        <v>0</v>
      </c>
      <c r="AF17" s="11">
        <v>0</v>
      </c>
      <c r="AG17" s="24">
        <f t="shared" si="0"/>
        <v>33424</v>
      </c>
      <c r="AH17" s="24">
        <f t="shared" si="1"/>
        <v>18808</v>
      </c>
    </row>
    <row r="18" spans="1:34" ht="45" customHeight="1">
      <c r="A18" s="48">
        <v>12</v>
      </c>
      <c r="B18" s="50" t="s">
        <v>33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28">
        <v>0</v>
      </c>
      <c r="S18" s="28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24">
        <f t="shared" si="0"/>
        <v>0</v>
      </c>
      <c r="AH18" s="24">
        <f t="shared" si="1"/>
        <v>0</v>
      </c>
    </row>
    <row r="19" spans="1:34" ht="45" customHeight="1">
      <c r="A19" s="48">
        <v>13</v>
      </c>
      <c r="B19" s="50" t="s">
        <v>34</v>
      </c>
      <c r="C19" s="12">
        <v>0</v>
      </c>
      <c r="D19" s="12">
        <v>0</v>
      </c>
      <c r="E19" s="12">
        <v>0</v>
      </c>
      <c r="F19" s="12">
        <v>0</v>
      </c>
      <c r="G19" s="12">
        <v>872620</v>
      </c>
      <c r="H19" s="12">
        <v>872620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7">
        <v>0</v>
      </c>
      <c r="S19" s="7">
        <v>0</v>
      </c>
      <c r="T19" s="12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1">
        <v>0</v>
      </c>
      <c r="AF19" s="11">
        <v>0</v>
      </c>
      <c r="AG19" s="24">
        <f t="shared" si="0"/>
        <v>872620</v>
      </c>
      <c r="AH19" s="24">
        <f t="shared" si="1"/>
        <v>872620</v>
      </c>
    </row>
    <row r="20" spans="1:34" ht="45" customHeight="1">
      <c r="A20" s="51"/>
      <c r="B20" s="52" t="s">
        <v>17</v>
      </c>
      <c r="C20" s="6">
        <f>SUM(C7:C19)</f>
        <v>274389</v>
      </c>
      <c r="D20" s="6">
        <f aca="true" t="shared" si="2" ref="D20:AH20">SUM(D7:D19)</f>
        <v>90387</v>
      </c>
      <c r="E20" s="6">
        <f t="shared" si="2"/>
        <v>257117</v>
      </c>
      <c r="F20" s="6">
        <f t="shared" si="2"/>
        <v>190261</v>
      </c>
      <c r="G20" s="6">
        <f t="shared" si="2"/>
        <v>28428211</v>
      </c>
      <c r="H20" s="6">
        <f t="shared" si="2"/>
        <v>28121742</v>
      </c>
      <c r="I20" s="6">
        <f t="shared" si="2"/>
        <v>6389724</v>
      </c>
      <c r="J20" s="6">
        <f t="shared" si="2"/>
        <v>3260222</v>
      </c>
      <c r="K20" s="6">
        <f t="shared" si="2"/>
        <v>494262</v>
      </c>
      <c r="L20" s="6">
        <f t="shared" si="2"/>
        <v>421405</v>
      </c>
      <c r="M20" s="6">
        <f t="shared" si="2"/>
        <v>0</v>
      </c>
      <c r="N20" s="6">
        <f t="shared" si="2"/>
        <v>0</v>
      </c>
      <c r="O20" s="6">
        <f t="shared" si="2"/>
        <v>1146699</v>
      </c>
      <c r="P20" s="6">
        <f t="shared" si="2"/>
        <v>50521</v>
      </c>
      <c r="Q20" s="6">
        <f t="shared" si="2"/>
        <v>0</v>
      </c>
      <c r="R20" s="6">
        <f t="shared" si="2"/>
        <v>0</v>
      </c>
      <c r="S20" s="6">
        <f t="shared" si="2"/>
        <v>175912</v>
      </c>
      <c r="T20" s="6">
        <f t="shared" si="2"/>
        <v>145417</v>
      </c>
      <c r="U20" s="6">
        <f t="shared" si="2"/>
        <v>855071</v>
      </c>
      <c r="V20" s="6">
        <f t="shared" si="2"/>
        <v>152020</v>
      </c>
      <c r="W20" s="6">
        <f t="shared" si="2"/>
        <v>0</v>
      </c>
      <c r="X20" s="6">
        <f t="shared" si="2"/>
        <v>0</v>
      </c>
      <c r="Y20" s="6">
        <f t="shared" si="2"/>
        <v>550707</v>
      </c>
      <c r="Z20" s="6">
        <f t="shared" si="2"/>
        <v>550707</v>
      </c>
      <c r="AA20" s="6">
        <f t="shared" si="2"/>
        <v>0</v>
      </c>
      <c r="AB20" s="6">
        <f t="shared" si="2"/>
        <v>0</v>
      </c>
      <c r="AC20" s="6">
        <f t="shared" si="2"/>
        <v>34587</v>
      </c>
      <c r="AD20" s="6">
        <f t="shared" si="2"/>
        <v>28354</v>
      </c>
      <c r="AE20" s="6">
        <f t="shared" si="2"/>
        <v>0</v>
      </c>
      <c r="AF20" s="6">
        <f t="shared" si="2"/>
        <v>0</v>
      </c>
      <c r="AG20" s="6">
        <f t="shared" si="2"/>
        <v>38606679</v>
      </c>
      <c r="AH20" s="6">
        <f t="shared" si="2"/>
        <v>33011036</v>
      </c>
    </row>
    <row r="21" spans="1:32" ht="13.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3.5">
      <c r="A22" s="15"/>
      <c r="B22" s="47" t="s">
        <v>20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3.5">
      <c r="A23" s="15"/>
      <c r="B23" s="47" t="s">
        <v>21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3.5">
      <c r="A24" s="15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3.5">
      <c r="A25" s="15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</sheetData>
  <sheetProtection/>
  <mergeCells count="20">
    <mergeCell ref="I5:J5"/>
    <mergeCell ref="AG5:AH5"/>
    <mergeCell ref="Y5:Z5"/>
    <mergeCell ref="AA5:AB5"/>
    <mergeCell ref="AC5:AD5"/>
    <mergeCell ref="AE5:AF5"/>
    <mergeCell ref="M5:N5"/>
    <mergeCell ref="O5:P5"/>
    <mergeCell ref="Q5:R5"/>
    <mergeCell ref="S5:T5"/>
    <mergeCell ref="K5:L5"/>
    <mergeCell ref="W5:X5"/>
    <mergeCell ref="U5:V5"/>
    <mergeCell ref="A2:L2"/>
    <mergeCell ref="A3:L3"/>
    <mergeCell ref="A5:A6"/>
    <mergeCell ref="B5:B6"/>
    <mergeCell ref="C5:D5"/>
    <mergeCell ref="E5:F5"/>
    <mergeCell ref="G5:H5"/>
  </mergeCells>
  <printOptions/>
  <pageMargins left="0.17" right="0.17" top="0.35" bottom="0.36" header="0.18" footer="0.16"/>
  <pageSetup horizontalDpi="600" verticalDpi="600" orientation="landscape" paperSize="9" scale="6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F2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71" t="s">
        <v>40</v>
      </c>
      <c r="B2" s="71"/>
      <c r="C2" s="71"/>
      <c r="D2" s="71"/>
    </row>
    <row r="3" spans="1:5" ht="12.75" customHeight="1">
      <c r="A3" s="71"/>
      <c r="B3" s="71"/>
      <c r="C3" s="71"/>
      <c r="D3" s="71"/>
      <c r="E3" s="35"/>
    </row>
    <row r="4" spans="1:5" ht="12.75">
      <c r="A4" s="71"/>
      <c r="B4" s="71"/>
      <c r="C4" s="71"/>
      <c r="D4" s="71"/>
      <c r="E4" s="35"/>
    </row>
    <row r="6" spans="1:4" ht="43.5" customHeight="1">
      <c r="A6" s="36" t="s">
        <v>0</v>
      </c>
      <c r="B6" s="55" t="s">
        <v>37</v>
      </c>
      <c r="C6" s="55" t="s">
        <v>38</v>
      </c>
      <c r="D6" s="55" t="s">
        <v>39</v>
      </c>
    </row>
    <row r="7" spans="1:4" ht="27" customHeight="1">
      <c r="A7" s="37">
        <v>1</v>
      </c>
      <c r="B7" s="53" t="s">
        <v>4</v>
      </c>
      <c r="C7" s="38">
        <f>'Wr. Prem. &amp; Outw. Re Prem.'!G20</f>
        <v>78407872</v>
      </c>
      <c r="D7" s="43">
        <f>C7/$C$22</f>
        <v>0.5968796438131202</v>
      </c>
    </row>
    <row r="8" spans="1:4" ht="27" customHeight="1">
      <c r="A8" s="37">
        <v>2</v>
      </c>
      <c r="B8" s="53" t="s">
        <v>11</v>
      </c>
      <c r="C8" s="38">
        <f>'Wr. Prem. &amp; Outw. Re Prem.'!U20</f>
        <v>16668783</v>
      </c>
      <c r="D8" s="43">
        <f aca="true" t="shared" si="0" ref="D8:D21">C8/$C$22</f>
        <v>0.12689105068223497</v>
      </c>
    </row>
    <row r="9" spans="1:4" ht="27" customHeight="1">
      <c r="A9" s="37">
        <v>3</v>
      </c>
      <c r="B9" s="53" t="s">
        <v>5</v>
      </c>
      <c r="C9" s="38">
        <f>'Wr. Prem. &amp; Outw. Re Prem.'!I20</f>
        <v>15371573</v>
      </c>
      <c r="D9" s="43">
        <f t="shared" si="0"/>
        <v>0.11701604421922553</v>
      </c>
    </row>
    <row r="10" spans="1:4" ht="27" customHeight="1">
      <c r="A10" s="37">
        <v>4</v>
      </c>
      <c r="B10" s="53" t="s">
        <v>13</v>
      </c>
      <c r="C10" s="38">
        <f>'Wr. Prem. &amp; Outw. Re Prem.'!Y20</f>
        <v>6542855</v>
      </c>
      <c r="D10" s="43">
        <f t="shared" si="0"/>
        <v>0.04980746017339805</v>
      </c>
    </row>
    <row r="11" spans="1:4" ht="27" customHeight="1">
      <c r="A11" s="37">
        <v>5</v>
      </c>
      <c r="B11" s="53" t="s">
        <v>2</v>
      </c>
      <c r="C11" s="38">
        <f>'Wr. Prem. &amp; Outw. Re Prem.'!C20</f>
        <v>5355627</v>
      </c>
      <c r="D11" s="43">
        <f t="shared" si="0"/>
        <v>0.040769691290128744</v>
      </c>
    </row>
    <row r="12" spans="1:4" ht="27" customHeight="1">
      <c r="A12" s="37">
        <v>6</v>
      </c>
      <c r="B12" s="53" t="s">
        <v>15</v>
      </c>
      <c r="C12" s="38">
        <f>'Wr. Prem. &amp; Outw. Re Prem.'!AC20</f>
        <v>2880663</v>
      </c>
      <c r="D12" s="43">
        <f t="shared" si="0"/>
        <v>0.021929036734801757</v>
      </c>
    </row>
    <row r="13" spans="1:4" ht="27" customHeight="1">
      <c r="A13" s="37">
        <v>7</v>
      </c>
      <c r="B13" s="53" t="s">
        <v>6</v>
      </c>
      <c r="C13" s="38">
        <f>'Wr. Prem. &amp; Outw. Re Prem.'!K20</f>
        <v>1778684</v>
      </c>
      <c r="D13" s="43">
        <f t="shared" si="0"/>
        <v>0.013540225557659514</v>
      </c>
    </row>
    <row r="14" spans="1:4" ht="27" customHeight="1">
      <c r="A14" s="37">
        <v>8</v>
      </c>
      <c r="B14" s="53" t="s">
        <v>3</v>
      </c>
      <c r="C14" s="38">
        <f>'Wr. Prem. &amp; Outw. Re Prem.'!E20</f>
        <v>1733767</v>
      </c>
      <c r="D14" s="43">
        <f t="shared" si="0"/>
        <v>0.013198295056584904</v>
      </c>
    </row>
    <row r="15" spans="1:4" ht="27" customHeight="1">
      <c r="A15" s="37">
        <v>9</v>
      </c>
      <c r="B15" s="53" t="s">
        <v>10</v>
      </c>
      <c r="C15" s="38">
        <f>'Wr. Prem. &amp; Outw. Re Prem.'!S20</f>
        <v>1653847</v>
      </c>
      <c r="D15" s="43">
        <f t="shared" si="0"/>
        <v>0.01258990434380616</v>
      </c>
    </row>
    <row r="16" spans="1:4" ht="27" customHeight="1">
      <c r="A16" s="37">
        <v>10</v>
      </c>
      <c r="B16" s="53" t="s">
        <v>8</v>
      </c>
      <c r="C16" s="38">
        <f>'Wr. Prem. &amp; Outw. Re Prem.'!O20</f>
        <v>648197</v>
      </c>
      <c r="D16" s="43">
        <f t="shared" si="0"/>
        <v>0.004934397332971019</v>
      </c>
    </row>
    <row r="17" spans="1:4" ht="27" customHeight="1">
      <c r="A17" s="37">
        <v>11</v>
      </c>
      <c r="B17" s="53" t="s">
        <v>12</v>
      </c>
      <c r="C17" s="38">
        <f>'Wr. Prem. &amp; Outw. Re Prem.'!W20</f>
        <v>206626</v>
      </c>
      <c r="D17" s="43">
        <f t="shared" si="0"/>
        <v>0.001572939682415176</v>
      </c>
    </row>
    <row r="18" spans="1:4" ht="27" customHeight="1">
      <c r="A18" s="37">
        <v>12</v>
      </c>
      <c r="B18" s="53" t="s">
        <v>9</v>
      </c>
      <c r="C18" s="38">
        <f>'Wr. Prem. &amp; Outw. Re Prem.'!Q20</f>
        <v>109701</v>
      </c>
      <c r="D18" s="43">
        <f t="shared" si="0"/>
        <v>0.0008350984682500131</v>
      </c>
    </row>
    <row r="19" spans="1:4" ht="27" customHeight="1">
      <c r="A19" s="37">
        <v>13</v>
      </c>
      <c r="B19" s="53" t="s">
        <v>14</v>
      </c>
      <c r="C19" s="38">
        <f>'Wr. Prem. &amp; Outw. Re Prem.'!AA20</f>
        <v>4757</v>
      </c>
      <c r="D19" s="43">
        <f t="shared" si="0"/>
        <v>3.621264540401011E-05</v>
      </c>
    </row>
    <row r="20" spans="1:4" ht="27" customHeight="1">
      <c r="A20" s="37">
        <v>14</v>
      </c>
      <c r="B20" s="53" t="s">
        <v>7</v>
      </c>
      <c r="C20" s="38">
        <f>'Wr. Prem. &amp; Outw. Re Prem.'!M20</f>
        <v>0</v>
      </c>
      <c r="D20" s="43">
        <f t="shared" si="0"/>
        <v>0</v>
      </c>
    </row>
    <row r="21" spans="1:4" ht="27" customHeight="1">
      <c r="A21" s="37">
        <v>15</v>
      </c>
      <c r="B21" s="53" t="s">
        <v>16</v>
      </c>
      <c r="C21" s="38">
        <f>'Wr. Prem. &amp; Outw. Re Prem.'!AE20</f>
        <v>0</v>
      </c>
      <c r="D21" s="43">
        <f t="shared" si="0"/>
        <v>0</v>
      </c>
    </row>
    <row r="22" spans="1:4" ht="14.25">
      <c r="A22" s="39"/>
      <c r="B22" s="54" t="s">
        <v>17</v>
      </c>
      <c r="C22" s="40">
        <f>SUM(C7:C21)</f>
        <v>131362952</v>
      </c>
      <c r="D22" s="41">
        <f>SUM(D7:D21)</f>
        <v>1.0000000000000002</v>
      </c>
    </row>
    <row r="23" spans="1:6" ht="13.5">
      <c r="A23" s="42"/>
      <c r="B23" s="27"/>
      <c r="C23" s="27"/>
      <c r="D23" s="27"/>
      <c r="E23" s="27"/>
      <c r="F23" s="27"/>
    </row>
  </sheetData>
  <sheetProtection/>
  <mergeCells count="1">
    <mergeCell ref="A2:D4"/>
  </mergeCells>
  <printOptions/>
  <pageMargins left="0.17" right="0.17" top="0.37" bottom="0.75" header="0.17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AH2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6" width="10.7109375" style="0" customWidth="1"/>
    <col min="7" max="7" width="12.7109375" style="0" customWidth="1"/>
    <col min="8" max="32" width="10.7109375" style="0" customWidth="1"/>
    <col min="33" max="33" width="12.8515625" style="0" customWidth="1"/>
    <col min="34" max="34" width="11.140625" style="0" customWidth="1"/>
  </cols>
  <sheetData>
    <row r="2" spans="1:15" s="31" customFormat="1" ht="27.75" customHeight="1">
      <c r="A2" s="72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0"/>
    </row>
    <row r="3" spans="1:15" s="31" customFormat="1" ht="27.75" customHeight="1">
      <c r="A3" s="60"/>
      <c r="B3" s="60"/>
      <c r="C3" s="60"/>
      <c r="D3" s="60"/>
      <c r="E3" s="60"/>
      <c r="F3" s="82" t="s">
        <v>46</v>
      </c>
      <c r="G3" s="82"/>
      <c r="H3" s="82"/>
      <c r="I3" s="82"/>
      <c r="J3" s="60"/>
      <c r="K3" s="60"/>
      <c r="L3" s="60"/>
      <c r="M3" s="60"/>
      <c r="N3" s="60"/>
      <c r="O3" s="30"/>
    </row>
    <row r="5" spans="1:34" ht="83.25" customHeight="1">
      <c r="A5" s="73" t="s">
        <v>0</v>
      </c>
      <c r="B5" s="68" t="s">
        <v>1</v>
      </c>
      <c r="C5" s="63" t="s">
        <v>2</v>
      </c>
      <c r="D5" s="63"/>
      <c r="E5" s="61" t="s">
        <v>3</v>
      </c>
      <c r="F5" s="62"/>
      <c r="G5" s="61" t="s">
        <v>4</v>
      </c>
      <c r="H5" s="62"/>
      <c r="I5" s="61" t="s">
        <v>5</v>
      </c>
      <c r="J5" s="62"/>
      <c r="K5" s="61" t="s">
        <v>6</v>
      </c>
      <c r="L5" s="62"/>
      <c r="M5" s="61" t="s">
        <v>7</v>
      </c>
      <c r="N5" s="62"/>
      <c r="O5" s="61" t="s">
        <v>8</v>
      </c>
      <c r="P5" s="62"/>
      <c r="Q5" s="61" t="s">
        <v>9</v>
      </c>
      <c r="R5" s="62"/>
      <c r="S5" s="61" t="s">
        <v>10</v>
      </c>
      <c r="T5" s="62"/>
      <c r="U5" s="61" t="s">
        <v>11</v>
      </c>
      <c r="V5" s="62"/>
      <c r="W5" s="61" t="s">
        <v>12</v>
      </c>
      <c r="X5" s="62"/>
      <c r="Y5" s="61" t="s">
        <v>13</v>
      </c>
      <c r="Z5" s="62"/>
      <c r="AA5" s="61" t="s">
        <v>14</v>
      </c>
      <c r="AB5" s="62"/>
      <c r="AC5" s="63" t="s">
        <v>15</v>
      </c>
      <c r="AD5" s="65"/>
      <c r="AE5" s="63" t="s">
        <v>16</v>
      </c>
      <c r="AF5" s="65"/>
      <c r="AG5" s="63" t="s">
        <v>17</v>
      </c>
      <c r="AH5" s="65"/>
    </row>
    <row r="6" spans="1:34" ht="71.25" customHeight="1">
      <c r="A6" s="74"/>
      <c r="B6" s="69"/>
      <c r="C6" s="56" t="s">
        <v>38</v>
      </c>
      <c r="D6" s="56" t="s">
        <v>41</v>
      </c>
      <c r="E6" s="56" t="s">
        <v>38</v>
      </c>
      <c r="F6" s="56" t="s">
        <v>41</v>
      </c>
      <c r="G6" s="56" t="s">
        <v>38</v>
      </c>
      <c r="H6" s="56" t="s">
        <v>41</v>
      </c>
      <c r="I6" s="56" t="s">
        <v>38</v>
      </c>
      <c r="J6" s="56" t="s">
        <v>41</v>
      </c>
      <c r="K6" s="56" t="s">
        <v>38</v>
      </c>
      <c r="L6" s="56" t="s">
        <v>41</v>
      </c>
      <c r="M6" s="56" t="s">
        <v>38</v>
      </c>
      <c r="N6" s="56" t="s">
        <v>41</v>
      </c>
      <c r="O6" s="56" t="s">
        <v>38</v>
      </c>
      <c r="P6" s="56" t="s">
        <v>41</v>
      </c>
      <c r="Q6" s="56" t="s">
        <v>38</v>
      </c>
      <c r="R6" s="56" t="s">
        <v>41</v>
      </c>
      <c r="S6" s="56" t="s">
        <v>38</v>
      </c>
      <c r="T6" s="56" t="s">
        <v>41</v>
      </c>
      <c r="U6" s="56" t="s">
        <v>38</v>
      </c>
      <c r="V6" s="56" t="s">
        <v>41</v>
      </c>
      <c r="W6" s="56" t="s">
        <v>38</v>
      </c>
      <c r="X6" s="56" t="s">
        <v>41</v>
      </c>
      <c r="Y6" s="56" t="s">
        <v>38</v>
      </c>
      <c r="Z6" s="56" t="s">
        <v>41</v>
      </c>
      <c r="AA6" s="56" t="s">
        <v>38</v>
      </c>
      <c r="AB6" s="56" t="s">
        <v>41</v>
      </c>
      <c r="AC6" s="56" t="s">
        <v>38</v>
      </c>
      <c r="AD6" s="56" t="s">
        <v>41</v>
      </c>
      <c r="AE6" s="56" t="s">
        <v>38</v>
      </c>
      <c r="AF6" s="56" t="s">
        <v>41</v>
      </c>
      <c r="AG6" s="56" t="s">
        <v>38</v>
      </c>
      <c r="AH6" s="56" t="s">
        <v>41</v>
      </c>
    </row>
    <row r="7" spans="1:34" ht="39.75" customHeight="1">
      <c r="A7" s="48">
        <v>1</v>
      </c>
      <c r="B7" s="49" t="s">
        <v>22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32">
        <f>C7+E7+G7+I7+K7+M7+O7+Q7+S7+U7+W7+Y7+AA7+AC7+AE7</f>
        <v>0</v>
      </c>
      <c r="AH7" s="32">
        <f>D7+F7+H7+J7+L7+N7+P7+R7+T7+V7+X7+Z7+AB7+AD7+AF7</f>
        <v>0</v>
      </c>
    </row>
    <row r="8" spans="1:34" ht="39.75" customHeight="1">
      <c r="A8" s="48">
        <v>2</v>
      </c>
      <c r="B8" s="50" t="s">
        <v>23</v>
      </c>
      <c r="C8" s="9">
        <v>971</v>
      </c>
      <c r="D8" s="12">
        <v>0</v>
      </c>
      <c r="E8" s="12">
        <v>10051</v>
      </c>
      <c r="F8" s="12">
        <v>0</v>
      </c>
      <c r="G8" s="12">
        <v>846288</v>
      </c>
      <c r="H8" s="12">
        <v>0</v>
      </c>
      <c r="I8" s="12">
        <v>45976</v>
      </c>
      <c r="J8" s="12">
        <v>0</v>
      </c>
      <c r="K8" s="12">
        <v>5850</v>
      </c>
      <c r="L8" s="12">
        <v>0</v>
      </c>
      <c r="M8" s="13">
        <v>0</v>
      </c>
      <c r="N8" s="13">
        <v>0</v>
      </c>
      <c r="O8" s="12">
        <v>13776</v>
      </c>
      <c r="P8" s="12">
        <v>8153</v>
      </c>
      <c r="Q8" s="12">
        <v>851</v>
      </c>
      <c r="R8" s="12">
        <v>0</v>
      </c>
      <c r="S8" s="12">
        <v>22393</v>
      </c>
      <c r="T8" s="12">
        <v>0</v>
      </c>
      <c r="U8" s="8">
        <v>72539</v>
      </c>
      <c r="V8" s="8">
        <v>0</v>
      </c>
      <c r="W8" s="8">
        <v>0</v>
      </c>
      <c r="X8" s="8">
        <v>0</v>
      </c>
      <c r="Y8" s="8">
        <v>4461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11">
        <v>0</v>
      </c>
      <c r="AF8" s="11">
        <v>0</v>
      </c>
      <c r="AG8" s="32">
        <f aca="true" t="shared" si="0" ref="AG8:AG20">C8+E8+G8+I8+K8+M8+O8+Q8+S8+U8+W8+Y8+AA8+AC8+AE8</f>
        <v>1023156</v>
      </c>
      <c r="AH8" s="32">
        <f aca="true" t="shared" si="1" ref="AH8:AH20">D8+F8+H8+J8+L8+N8+P8+R8+T8+V8+X8+Z8+AB8+AD8+AF8</f>
        <v>8153</v>
      </c>
    </row>
    <row r="9" spans="1:34" ht="39.75" customHeight="1">
      <c r="A9" s="48">
        <v>3</v>
      </c>
      <c r="B9" s="50" t="s">
        <v>24</v>
      </c>
      <c r="C9" s="9">
        <v>0</v>
      </c>
      <c r="D9" s="12">
        <v>0</v>
      </c>
      <c r="E9" s="12">
        <v>0</v>
      </c>
      <c r="F9" s="12">
        <v>0</v>
      </c>
      <c r="G9" s="12">
        <v>1080232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11">
        <v>0</v>
      </c>
      <c r="AF9" s="11">
        <v>0</v>
      </c>
      <c r="AG9" s="32">
        <f t="shared" si="0"/>
        <v>1080232</v>
      </c>
      <c r="AH9" s="32">
        <f t="shared" si="1"/>
        <v>0</v>
      </c>
    </row>
    <row r="10" spans="1:34" ht="39.75" customHeight="1">
      <c r="A10" s="48">
        <v>4</v>
      </c>
      <c r="B10" s="50" t="s">
        <v>25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32">
        <f t="shared" si="0"/>
        <v>0</v>
      </c>
      <c r="AH10" s="32">
        <f t="shared" si="1"/>
        <v>0</v>
      </c>
    </row>
    <row r="11" spans="1:34" ht="39.75" customHeight="1">
      <c r="A11" s="48">
        <v>5</v>
      </c>
      <c r="B11" s="50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32">
        <f t="shared" si="0"/>
        <v>0</v>
      </c>
      <c r="AH11" s="32">
        <f t="shared" si="1"/>
        <v>0</v>
      </c>
    </row>
    <row r="12" spans="1:34" ht="39.75" customHeight="1">
      <c r="A12" s="48">
        <v>6</v>
      </c>
      <c r="B12" s="50" t="s">
        <v>27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32">
        <f t="shared" si="0"/>
        <v>0</v>
      </c>
      <c r="AH12" s="32">
        <f t="shared" si="1"/>
        <v>0</v>
      </c>
    </row>
    <row r="13" spans="1:34" ht="39.75" customHeight="1">
      <c r="A13" s="48">
        <v>7</v>
      </c>
      <c r="B13" s="50" t="s">
        <v>28</v>
      </c>
      <c r="C13" s="9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0</v>
      </c>
      <c r="N13" s="13">
        <v>0</v>
      </c>
      <c r="O13" s="12">
        <v>0</v>
      </c>
      <c r="P13" s="12">
        <v>0</v>
      </c>
      <c r="Q13" s="12">
        <v>57217</v>
      </c>
      <c r="R13" s="12">
        <v>53642</v>
      </c>
      <c r="S13" s="12">
        <v>0</v>
      </c>
      <c r="T13" s="12">
        <v>0</v>
      </c>
      <c r="U13" s="8">
        <v>49760</v>
      </c>
      <c r="V13" s="8">
        <v>40989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1">
        <v>0</v>
      </c>
      <c r="AF13" s="11">
        <v>0</v>
      </c>
      <c r="AG13" s="32">
        <f t="shared" si="0"/>
        <v>106977</v>
      </c>
      <c r="AH13" s="32">
        <f t="shared" si="1"/>
        <v>94631</v>
      </c>
    </row>
    <row r="14" spans="1:34" ht="39.75" customHeight="1">
      <c r="A14" s="48">
        <v>8</v>
      </c>
      <c r="B14" s="50" t="s">
        <v>29</v>
      </c>
      <c r="C14" s="9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8">
        <v>103005</v>
      </c>
      <c r="V14" s="8">
        <v>103005</v>
      </c>
      <c r="W14" s="8">
        <v>330074</v>
      </c>
      <c r="X14" s="8">
        <v>320511</v>
      </c>
      <c r="Y14" s="8">
        <v>0</v>
      </c>
      <c r="Z14" s="8">
        <v>0</v>
      </c>
      <c r="AA14" s="8">
        <v>0</v>
      </c>
      <c r="AB14" s="8">
        <v>0</v>
      </c>
      <c r="AC14" s="8">
        <v>72851</v>
      </c>
      <c r="AD14" s="8">
        <v>26851</v>
      </c>
      <c r="AE14" s="11">
        <v>0</v>
      </c>
      <c r="AF14" s="11">
        <v>0</v>
      </c>
      <c r="AG14" s="32">
        <f t="shared" si="0"/>
        <v>505930</v>
      </c>
      <c r="AH14" s="32">
        <f t="shared" si="1"/>
        <v>450367</v>
      </c>
    </row>
    <row r="15" spans="1:34" ht="39.75" customHeight="1">
      <c r="A15" s="48">
        <v>9</v>
      </c>
      <c r="B15" s="50" t="s">
        <v>30</v>
      </c>
      <c r="C15" s="9">
        <v>0</v>
      </c>
      <c r="D15" s="9">
        <v>0</v>
      </c>
      <c r="E15" s="10">
        <v>0</v>
      </c>
      <c r="F15" s="10">
        <v>0</v>
      </c>
      <c r="G15" s="10">
        <v>762696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8">
        <v>0</v>
      </c>
      <c r="V15" s="8">
        <v>0</v>
      </c>
      <c r="W15" s="7">
        <v>0</v>
      </c>
      <c r="X15" s="10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1">
        <v>0</v>
      </c>
      <c r="AF15" s="11">
        <v>0</v>
      </c>
      <c r="AG15" s="32">
        <f t="shared" si="0"/>
        <v>762696</v>
      </c>
      <c r="AH15" s="32">
        <f t="shared" si="1"/>
        <v>0</v>
      </c>
    </row>
    <row r="16" spans="1:34" ht="39.75" customHeight="1">
      <c r="A16" s="48">
        <v>10</v>
      </c>
      <c r="B16" s="50" t="s">
        <v>31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32">
        <f t="shared" si="0"/>
        <v>0</v>
      </c>
      <c r="AH16" s="32">
        <f t="shared" si="1"/>
        <v>0</v>
      </c>
    </row>
    <row r="17" spans="1:34" ht="39.75" customHeight="1">
      <c r="A17" s="48">
        <v>11</v>
      </c>
      <c r="B17" s="50" t="s">
        <v>32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32">
        <f t="shared" si="0"/>
        <v>0</v>
      </c>
      <c r="AH17" s="32">
        <f t="shared" si="1"/>
        <v>0</v>
      </c>
    </row>
    <row r="18" spans="1:34" ht="39.75" customHeight="1">
      <c r="A18" s="48">
        <v>12</v>
      </c>
      <c r="B18" s="50" t="s">
        <v>33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32">
        <f t="shared" si="0"/>
        <v>0</v>
      </c>
      <c r="AH18" s="32">
        <f t="shared" si="1"/>
        <v>0</v>
      </c>
    </row>
    <row r="19" spans="1:34" ht="39.75" customHeight="1">
      <c r="A19" s="48">
        <v>13</v>
      </c>
      <c r="B19" s="50" t="s">
        <v>34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32">
        <f t="shared" si="0"/>
        <v>0</v>
      </c>
      <c r="AH19" s="32">
        <f t="shared" si="1"/>
        <v>0</v>
      </c>
    </row>
    <row r="20" spans="1:34" ht="39.75" customHeight="1">
      <c r="A20" s="51"/>
      <c r="B20" s="52" t="s">
        <v>17</v>
      </c>
      <c r="C20" s="33">
        <f>SUM(C7:C19)</f>
        <v>971</v>
      </c>
      <c r="D20" s="33">
        <f aca="true" t="shared" si="2" ref="D20:AF20">SUM(D7:D19)</f>
        <v>0</v>
      </c>
      <c r="E20" s="33">
        <f t="shared" si="2"/>
        <v>10051</v>
      </c>
      <c r="F20" s="33">
        <f t="shared" si="2"/>
        <v>0</v>
      </c>
      <c r="G20" s="33">
        <f t="shared" si="2"/>
        <v>2689216</v>
      </c>
      <c r="H20" s="33">
        <f t="shared" si="2"/>
        <v>0</v>
      </c>
      <c r="I20" s="33">
        <f t="shared" si="2"/>
        <v>45976</v>
      </c>
      <c r="J20" s="33">
        <f t="shared" si="2"/>
        <v>0</v>
      </c>
      <c r="K20" s="33">
        <f t="shared" si="2"/>
        <v>5850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3">
        <f t="shared" si="2"/>
        <v>13776</v>
      </c>
      <c r="P20" s="33">
        <f t="shared" si="2"/>
        <v>8153</v>
      </c>
      <c r="Q20" s="33">
        <f t="shared" si="2"/>
        <v>58068</v>
      </c>
      <c r="R20" s="33">
        <f t="shared" si="2"/>
        <v>53642</v>
      </c>
      <c r="S20" s="33">
        <f t="shared" si="2"/>
        <v>22393</v>
      </c>
      <c r="T20" s="33">
        <f t="shared" si="2"/>
        <v>0</v>
      </c>
      <c r="U20" s="33">
        <f t="shared" si="2"/>
        <v>225304</v>
      </c>
      <c r="V20" s="33">
        <f t="shared" si="2"/>
        <v>143994</v>
      </c>
      <c r="W20" s="33">
        <f t="shared" si="2"/>
        <v>330074</v>
      </c>
      <c r="X20" s="33">
        <f t="shared" si="2"/>
        <v>320511</v>
      </c>
      <c r="Y20" s="33">
        <f t="shared" si="2"/>
        <v>4461</v>
      </c>
      <c r="Z20" s="33">
        <f t="shared" si="2"/>
        <v>0</v>
      </c>
      <c r="AA20" s="33">
        <f t="shared" si="2"/>
        <v>0</v>
      </c>
      <c r="AB20" s="33">
        <f t="shared" si="2"/>
        <v>0</v>
      </c>
      <c r="AC20" s="33">
        <f t="shared" si="2"/>
        <v>72851</v>
      </c>
      <c r="AD20" s="33">
        <f t="shared" si="2"/>
        <v>26851</v>
      </c>
      <c r="AE20" s="33">
        <f t="shared" si="2"/>
        <v>0</v>
      </c>
      <c r="AF20" s="33">
        <f t="shared" si="2"/>
        <v>0</v>
      </c>
      <c r="AG20" s="32">
        <f t="shared" si="0"/>
        <v>3478991</v>
      </c>
      <c r="AH20" s="32">
        <f t="shared" si="1"/>
        <v>553151</v>
      </c>
    </row>
  </sheetData>
  <sheetProtection/>
  <mergeCells count="20">
    <mergeCell ref="G5:H5"/>
    <mergeCell ref="I5:J5"/>
    <mergeCell ref="A5:A6"/>
    <mergeCell ref="B5:B6"/>
    <mergeCell ref="C5:D5"/>
    <mergeCell ref="E5:F5"/>
    <mergeCell ref="K5:L5"/>
    <mergeCell ref="A2:N2"/>
    <mergeCell ref="F3:I3"/>
    <mergeCell ref="M5:N5"/>
    <mergeCell ref="O5:P5"/>
    <mergeCell ref="Q5:R5"/>
    <mergeCell ref="S5:T5"/>
    <mergeCell ref="AC5:AD5"/>
    <mergeCell ref="AE5:AF5"/>
    <mergeCell ref="AG5:AH5"/>
    <mergeCell ref="U5:V5"/>
    <mergeCell ref="W5:X5"/>
    <mergeCell ref="Y5:Z5"/>
    <mergeCell ref="AA5:AB5"/>
  </mergeCells>
  <printOptions/>
  <pageMargins left="0.17" right="0.18" top="0.32" bottom="0.42" header="0.17" footer="0.16"/>
  <pageSetup horizontalDpi="600" verticalDpi="600" orientation="landscape" paperSize="9" scale="68" r:id="rId1"/>
  <headerFooter alignWithMargins="0">
    <oddFooter>&amp;CPage &amp;P of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H2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B23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4" width="9.7109375" style="0" customWidth="1"/>
  </cols>
  <sheetData>
    <row r="2" spans="1:19" s="31" customFormat="1" ht="18.75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34"/>
      <c r="N2" s="34"/>
      <c r="O2" s="34"/>
      <c r="P2" s="34"/>
      <c r="Q2" s="34"/>
      <c r="R2" s="34"/>
      <c r="S2" s="34"/>
    </row>
    <row r="3" spans="1:12" ht="12.75">
      <c r="A3" s="78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5" spans="1:34" ht="81" customHeight="1">
      <c r="A5" s="75" t="s">
        <v>0</v>
      </c>
      <c r="B5" s="68" t="s">
        <v>1</v>
      </c>
      <c r="C5" s="63" t="s">
        <v>2</v>
      </c>
      <c r="D5" s="63"/>
      <c r="E5" s="61" t="s">
        <v>3</v>
      </c>
      <c r="F5" s="62"/>
      <c r="G5" s="61" t="s">
        <v>4</v>
      </c>
      <c r="H5" s="62"/>
      <c r="I5" s="61" t="s">
        <v>5</v>
      </c>
      <c r="J5" s="62"/>
      <c r="K5" s="61" t="s">
        <v>6</v>
      </c>
      <c r="L5" s="62"/>
      <c r="M5" s="61" t="s">
        <v>7</v>
      </c>
      <c r="N5" s="62"/>
      <c r="O5" s="61" t="s">
        <v>8</v>
      </c>
      <c r="P5" s="62"/>
      <c r="Q5" s="61" t="s">
        <v>9</v>
      </c>
      <c r="R5" s="62"/>
      <c r="S5" s="61" t="s">
        <v>10</v>
      </c>
      <c r="T5" s="62"/>
      <c r="U5" s="61" t="s">
        <v>11</v>
      </c>
      <c r="V5" s="62"/>
      <c r="W5" s="61" t="s">
        <v>12</v>
      </c>
      <c r="X5" s="62"/>
      <c r="Y5" s="61" t="s">
        <v>13</v>
      </c>
      <c r="Z5" s="62"/>
      <c r="AA5" s="61" t="s">
        <v>14</v>
      </c>
      <c r="AB5" s="62"/>
      <c r="AC5" s="63" t="s">
        <v>15</v>
      </c>
      <c r="AD5" s="65"/>
      <c r="AE5" s="63" t="s">
        <v>16</v>
      </c>
      <c r="AF5" s="65"/>
      <c r="AG5" s="63" t="s">
        <v>17</v>
      </c>
      <c r="AH5" s="65"/>
    </row>
    <row r="6" spans="1:34" ht="45" customHeight="1">
      <c r="A6" s="76"/>
      <c r="B6" s="69"/>
      <c r="C6" s="46" t="s">
        <v>18</v>
      </c>
      <c r="D6" s="46" t="s">
        <v>19</v>
      </c>
      <c r="E6" s="46" t="s">
        <v>18</v>
      </c>
      <c r="F6" s="46" t="s">
        <v>19</v>
      </c>
      <c r="G6" s="46" t="s">
        <v>18</v>
      </c>
      <c r="H6" s="46" t="s">
        <v>19</v>
      </c>
      <c r="I6" s="46" t="s">
        <v>18</v>
      </c>
      <c r="J6" s="46" t="s">
        <v>19</v>
      </c>
      <c r="K6" s="46" t="s">
        <v>18</v>
      </c>
      <c r="L6" s="46" t="s">
        <v>19</v>
      </c>
      <c r="M6" s="46" t="s">
        <v>18</v>
      </c>
      <c r="N6" s="46" t="s">
        <v>19</v>
      </c>
      <c r="O6" s="46" t="s">
        <v>18</v>
      </c>
      <c r="P6" s="46" t="s">
        <v>19</v>
      </c>
      <c r="Q6" s="46" t="s">
        <v>18</v>
      </c>
      <c r="R6" s="46" t="s">
        <v>19</v>
      </c>
      <c r="S6" s="46" t="s">
        <v>18</v>
      </c>
      <c r="T6" s="46" t="s">
        <v>19</v>
      </c>
      <c r="U6" s="46" t="s">
        <v>18</v>
      </c>
      <c r="V6" s="46" t="s">
        <v>19</v>
      </c>
      <c r="W6" s="46" t="s">
        <v>18</v>
      </c>
      <c r="X6" s="46" t="s">
        <v>19</v>
      </c>
      <c r="Y6" s="46" t="s">
        <v>18</v>
      </c>
      <c r="Z6" s="46" t="s">
        <v>19</v>
      </c>
      <c r="AA6" s="46" t="s">
        <v>18</v>
      </c>
      <c r="AB6" s="46" t="s">
        <v>19</v>
      </c>
      <c r="AC6" s="46" t="s">
        <v>18</v>
      </c>
      <c r="AD6" s="46" t="s">
        <v>19</v>
      </c>
      <c r="AE6" s="46" t="s">
        <v>18</v>
      </c>
      <c r="AF6" s="46" t="s">
        <v>19</v>
      </c>
      <c r="AG6" s="46" t="s">
        <v>18</v>
      </c>
      <c r="AH6" s="46" t="s">
        <v>19</v>
      </c>
    </row>
    <row r="7" spans="1:34" ht="39.75" customHeight="1">
      <c r="A7" s="57">
        <v>1</v>
      </c>
      <c r="B7" s="49" t="s">
        <v>22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32">
        <f>C7+E7+G7+I7+K7+M7+O7+Q7+S7+U7+W7+Y7+AA7+AC7+AE7</f>
        <v>0</v>
      </c>
      <c r="AH7" s="32">
        <f>D7+F7+H7+J7+L7+N7+P7+R7+T7+V7+X7+Z7+AB7+AD7+AF7</f>
        <v>0</v>
      </c>
    </row>
    <row r="8" spans="1:34" ht="25.5">
      <c r="A8" s="57">
        <v>2</v>
      </c>
      <c r="B8" s="50" t="s">
        <v>23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3">
        <v>0</v>
      </c>
      <c r="N8" s="13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8">
        <v>10096</v>
      </c>
      <c r="V8" s="8">
        <v>10096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11">
        <v>0</v>
      </c>
      <c r="AF8" s="11">
        <v>0</v>
      </c>
      <c r="AG8" s="32">
        <f aca="true" t="shared" si="0" ref="AG8:AG21">C8+E8+G8+I8+K8+M8+O8+Q8+S8+U8+W8+Y8+AA8+AC8+AE8</f>
        <v>10096</v>
      </c>
      <c r="AH8" s="32">
        <f aca="true" t="shared" si="1" ref="AH8:AH21">D8+F8+H8+J8+L8+N8+P8+R8+T8+V8+X8+Z8+AB8+AD8+AF8</f>
        <v>10096</v>
      </c>
    </row>
    <row r="9" spans="1:34" ht="39.75" customHeight="1">
      <c r="A9" s="57">
        <v>3</v>
      </c>
      <c r="B9" s="50" t="s">
        <v>24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32">
        <f t="shared" si="0"/>
        <v>0</v>
      </c>
      <c r="AH9" s="32">
        <f t="shared" si="1"/>
        <v>0</v>
      </c>
    </row>
    <row r="10" spans="1:34" ht="39.75" customHeight="1">
      <c r="A10" s="57">
        <v>4</v>
      </c>
      <c r="B10" s="50" t="s">
        <v>25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32">
        <f t="shared" si="0"/>
        <v>0</v>
      </c>
      <c r="AH10" s="32">
        <f t="shared" si="1"/>
        <v>0</v>
      </c>
    </row>
    <row r="11" spans="1:34" ht="39.75" customHeight="1">
      <c r="A11" s="57">
        <v>5</v>
      </c>
      <c r="B11" s="50" t="s">
        <v>26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32">
        <f t="shared" si="0"/>
        <v>0</v>
      </c>
      <c r="AH11" s="32">
        <f t="shared" si="1"/>
        <v>0</v>
      </c>
    </row>
    <row r="12" spans="1:34" ht="39.75" customHeight="1">
      <c r="A12" s="57">
        <v>6</v>
      </c>
      <c r="B12" s="50" t="s">
        <v>27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32">
        <f t="shared" si="0"/>
        <v>0</v>
      </c>
      <c r="AH12" s="32">
        <f t="shared" si="1"/>
        <v>0</v>
      </c>
    </row>
    <row r="13" spans="1:34" ht="39.75" customHeight="1">
      <c r="A13" s="57">
        <v>7</v>
      </c>
      <c r="B13" s="50" t="s">
        <v>28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32">
        <f t="shared" si="0"/>
        <v>0</v>
      </c>
      <c r="AH13" s="32">
        <f t="shared" si="1"/>
        <v>0</v>
      </c>
    </row>
    <row r="14" spans="1:34" ht="39.75" customHeight="1">
      <c r="A14" s="57">
        <v>8</v>
      </c>
      <c r="B14" s="50" t="s">
        <v>29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32">
        <f t="shared" si="0"/>
        <v>0</v>
      </c>
      <c r="AH14" s="32">
        <f t="shared" si="1"/>
        <v>0</v>
      </c>
    </row>
    <row r="15" spans="1:34" ht="39.75" customHeight="1">
      <c r="A15" s="57">
        <v>9</v>
      </c>
      <c r="B15" s="50" t="s">
        <v>30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32">
        <f t="shared" si="0"/>
        <v>0</v>
      </c>
      <c r="AH15" s="32">
        <f t="shared" si="1"/>
        <v>0</v>
      </c>
    </row>
    <row r="16" spans="1:34" ht="39.75" customHeight="1">
      <c r="A16" s="57">
        <v>10</v>
      </c>
      <c r="B16" s="50" t="s">
        <v>31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32">
        <f t="shared" si="0"/>
        <v>0</v>
      </c>
      <c r="AH16" s="32">
        <f t="shared" si="1"/>
        <v>0</v>
      </c>
    </row>
    <row r="17" spans="1:34" ht="39.75" customHeight="1">
      <c r="A17" s="57">
        <v>11</v>
      </c>
      <c r="B17" s="50" t="s">
        <v>32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32">
        <f t="shared" si="0"/>
        <v>0</v>
      </c>
      <c r="AH17" s="32">
        <f t="shared" si="1"/>
        <v>0</v>
      </c>
    </row>
    <row r="18" spans="1:34" ht="39.75" customHeight="1">
      <c r="A18" s="57">
        <v>12</v>
      </c>
      <c r="B18" s="50" t="s">
        <v>33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32">
        <f t="shared" si="0"/>
        <v>0</v>
      </c>
      <c r="AH18" s="32">
        <f t="shared" si="1"/>
        <v>0</v>
      </c>
    </row>
    <row r="19" spans="1:34" ht="39.75" customHeight="1">
      <c r="A19" s="57">
        <v>13</v>
      </c>
      <c r="B19" s="50" t="s">
        <v>34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32">
        <f t="shared" si="0"/>
        <v>0</v>
      </c>
      <c r="AH19" s="32">
        <f t="shared" si="1"/>
        <v>0</v>
      </c>
    </row>
    <row r="20" spans="1:34" ht="39.75" customHeight="1">
      <c r="A20" s="58"/>
      <c r="B20" s="52" t="s">
        <v>17</v>
      </c>
      <c r="C20" s="33">
        <f>SUM(C7:C19)</f>
        <v>0</v>
      </c>
      <c r="D20" s="33">
        <f aca="true" t="shared" si="2" ref="D20:AF20">SUM(D7:D19)</f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3">
        <f t="shared" si="2"/>
        <v>0</v>
      </c>
      <c r="P20" s="33">
        <f t="shared" si="2"/>
        <v>0</v>
      </c>
      <c r="Q20" s="33">
        <f t="shared" si="2"/>
        <v>0</v>
      </c>
      <c r="R20" s="33">
        <f t="shared" si="2"/>
        <v>0</v>
      </c>
      <c r="S20" s="33">
        <f t="shared" si="2"/>
        <v>0</v>
      </c>
      <c r="T20" s="33">
        <f t="shared" si="2"/>
        <v>0</v>
      </c>
      <c r="U20" s="33">
        <f t="shared" si="2"/>
        <v>10096</v>
      </c>
      <c r="V20" s="33">
        <f t="shared" si="2"/>
        <v>10096</v>
      </c>
      <c r="W20" s="33">
        <f t="shared" si="2"/>
        <v>0</v>
      </c>
      <c r="X20" s="33">
        <f t="shared" si="2"/>
        <v>0</v>
      </c>
      <c r="Y20" s="33">
        <f t="shared" si="2"/>
        <v>0</v>
      </c>
      <c r="Z20" s="33">
        <f t="shared" si="2"/>
        <v>0</v>
      </c>
      <c r="AA20" s="33">
        <f t="shared" si="2"/>
        <v>0</v>
      </c>
      <c r="AB20" s="33">
        <f t="shared" si="2"/>
        <v>0</v>
      </c>
      <c r="AC20" s="33">
        <f t="shared" si="2"/>
        <v>0</v>
      </c>
      <c r="AD20" s="33">
        <f t="shared" si="2"/>
        <v>0</v>
      </c>
      <c r="AE20" s="33">
        <f t="shared" si="2"/>
        <v>0</v>
      </c>
      <c r="AF20" s="33">
        <f t="shared" si="2"/>
        <v>0</v>
      </c>
      <c r="AG20" s="32">
        <f t="shared" si="0"/>
        <v>10096</v>
      </c>
      <c r="AH20" s="32">
        <f t="shared" si="1"/>
        <v>10096</v>
      </c>
    </row>
    <row r="21" spans="33:34" ht="13.5">
      <c r="AG21" s="32">
        <f t="shared" si="0"/>
        <v>0</v>
      </c>
      <c r="AH21" s="32">
        <f t="shared" si="1"/>
        <v>0</v>
      </c>
    </row>
    <row r="22" ht="13.5">
      <c r="B22" s="47" t="s">
        <v>20</v>
      </c>
    </row>
    <row r="23" ht="12.75">
      <c r="B23" s="47" t="s">
        <v>21</v>
      </c>
    </row>
  </sheetData>
  <sheetProtection/>
  <mergeCells count="20">
    <mergeCell ref="A2:L2"/>
    <mergeCell ref="A3:L3"/>
    <mergeCell ref="C5:D5"/>
    <mergeCell ref="E5:F5"/>
    <mergeCell ref="G5:H5"/>
    <mergeCell ref="I5:J5"/>
    <mergeCell ref="K5:L5"/>
    <mergeCell ref="A5:A6"/>
    <mergeCell ref="B5:B6"/>
    <mergeCell ref="S5:T5"/>
    <mergeCell ref="U5:V5"/>
    <mergeCell ref="M5:N5"/>
    <mergeCell ref="O5:P5"/>
    <mergeCell ref="Q5:R5"/>
    <mergeCell ref="W5:X5"/>
    <mergeCell ref="AG5:AH5"/>
    <mergeCell ref="Y5:Z5"/>
    <mergeCell ref="AA5:AB5"/>
    <mergeCell ref="AC5:AD5"/>
    <mergeCell ref="AE5:AF5"/>
  </mergeCells>
  <printOptions/>
  <pageMargins left="0.17" right="0.17" top="0.26" bottom="0.39" header="0.17" footer="0.16"/>
  <pageSetup horizontalDpi="600" verticalDpi="600" orientation="landscape" paperSize="9" scale="72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E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79" t="s">
        <v>43</v>
      </c>
      <c r="B2" s="80"/>
      <c r="C2" s="80"/>
      <c r="D2" s="80"/>
    </row>
    <row r="3" spans="1:5" ht="12.75" customHeight="1">
      <c r="A3" s="80"/>
      <c r="B3" s="80"/>
      <c r="C3" s="80"/>
      <c r="D3" s="80"/>
      <c r="E3" s="35"/>
    </row>
    <row r="4" spans="1:5" ht="12.75">
      <c r="A4" s="80"/>
      <c r="B4" s="80"/>
      <c r="C4" s="80"/>
      <c r="D4" s="80"/>
      <c r="E4" s="35"/>
    </row>
    <row r="6" spans="1:4" ht="43.5" customHeight="1">
      <c r="A6" s="36" t="s">
        <v>0</v>
      </c>
      <c r="B6" s="55" t="s">
        <v>37</v>
      </c>
      <c r="C6" s="55" t="s">
        <v>38</v>
      </c>
      <c r="D6" s="55" t="s">
        <v>39</v>
      </c>
    </row>
    <row r="7" spans="1:4" ht="27" customHeight="1">
      <c r="A7" s="37">
        <v>1</v>
      </c>
      <c r="B7" s="53" t="s">
        <v>4</v>
      </c>
      <c r="C7" s="44">
        <f>'Accept. Re Prem. &amp; Retrocession'!G20</f>
        <v>2689216</v>
      </c>
      <c r="D7" s="45">
        <f>C7/$C$22</f>
        <v>0.7729873402949303</v>
      </c>
    </row>
    <row r="8" spans="1:4" ht="27" customHeight="1">
      <c r="A8" s="37">
        <v>2</v>
      </c>
      <c r="B8" s="53" t="s">
        <v>12</v>
      </c>
      <c r="C8" s="44">
        <f>'Accept. Re Prem. &amp; Retrocession'!W20</f>
        <v>330074</v>
      </c>
      <c r="D8" s="45">
        <f aca="true" t="shared" si="0" ref="D8:D21">C8/$C$22</f>
        <v>0.09487635926623553</v>
      </c>
    </row>
    <row r="9" spans="1:4" ht="27" customHeight="1">
      <c r="A9" s="37">
        <v>3</v>
      </c>
      <c r="B9" s="53" t="s">
        <v>11</v>
      </c>
      <c r="C9" s="44">
        <f>'Accept. Re Prem. &amp; Retrocession'!U20</f>
        <v>225304</v>
      </c>
      <c r="D9" s="45">
        <f t="shared" si="0"/>
        <v>0.06476130579239785</v>
      </c>
    </row>
    <row r="10" spans="1:4" ht="27" customHeight="1">
      <c r="A10" s="37">
        <v>4</v>
      </c>
      <c r="B10" s="53" t="s">
        <v>15</v>
      </c>
      <c r="C10" s="44">
        <f>'Accept. Re Prem. &amp; Retrocession'!AC20</f>
        <v>72851</v>
      </c>
      <c r="D10" s="45">
        <f t="shared" si="0"/>
        <v>0.020940266876229345</v>
      </c>
    </row>
    <row r="11" spans="1:4" ht="27" customHeight="1">
      <c r="A11" s="37">
        <v>5</v>
      </c>
      <c r="B11" s="53" t="s">
        <v>9</v>
      </c>
      <c r="C11" s="44">
        <f>'Accept. Re Prem. &amp; Retrocession'!Q20</f>
        <v>58068</v>
      </c>
      <c r="D11" s="45">
        <f t="shared" si="0"/>
        <v>0.016691046340735</v>
      </c>
    </row>
    <row r="12" spans="1:4" ht="27" customHeight="1">
      <c r="A12" s="37">
        <v>6</v>
      </c>
      <c r="B12" s="53" t="s">
        <v>5</v>
      </c>
      <c r="C12" s="44">
        <f>'Accept. Re Prem. &amp; Retrocession'!I20</f>
        <v>45976</v>
      </c>
      <c r="D12" s="45">
        <f t="shared" si="0"/>
        <v>0.013215325937894061</v>
      </c>
    </row>
    <row r="13" spans="1:4" ht="27" customHeight="1">
      <c r="A13" s="37">
        <v>7</v>
      </c>
      <c r="B13" s="53" t="s">
        <v>10</v>
      </c>
      <c r="C13" s="44">
        <f>'Accept. Re Prem. &amp; Retrocession'!S20</f>
        <v>22393</v>
      </c>
      <c r="D13" s="45">
        <f t="shared" si="0"/>
        <v>0.006436636369568073</v>
      </c>
    </row>
    <row r="14" spans="1:4" ht="27" customHeight="1">
      <c r="A14" s="37">
        <v>8</v>
      </c>
      <c r="B14" s="53" t="s">
        <v>5</v>
      </c>
      <c r="C14" s="44">
        <f>'Accept. Re Prem. &amp; Retrocession'!O20</f>
        <v>13776</v>
      </c>
      <c r="D14" s="45">
        <f t="shared" si="0"/>
        <v>0.003959768795032813</v>
      </c>
    </row>
    <row r="15" spans="1:4" ht="27" customHeight="1">
      <c r="A15" s="37">
        <v>9</v>
      </c>
      <c r="B15" s="53" t="s">
        <v>3</v>
      </c>
      <c r="C15" s="44">
        <f>'Accept. Re Prem. &amp; Retrocession'!E20</f>
        <v>10051</v>
      </c>
      <c r="D15" s="45">
        <f t="shared" si="0"/>
        <v>0.00288905605102169</v>
      </c>
    </row>
    <row r="16" spans="1:4" ht="27" customHeight="1">
      <c r="A16" s="37">
        <v>10</v>
      </c>
      <c r="B16" s="53" t="s">
        <v>6</v>
      </c>
      <c r="C16" s="44">
        <f>'Accept. Re Prem. &amp; Retrocession'!K20</f>
        <v>5850</v>
      </c>
      <c r="D16" s="45">
        <f t="shared" si="0"/>
        <v>0.0016815220275074008</v>
      </c>
    </row>
    <row r="17" spans="1:4" ht="27" customHeight="1">
      <c r="A17" s="37">
        <v>11</v>
      </c>
      <c r="B17" s="53" t="s">
        <v>13</v>
      </c>
      <c r="C17" s="44">
        <f>'Accept. Re Prem. &amp; Retrocession'!Y20</f>
        <v>4461</v>
      </c>
      <c r="D17" s="45">
        <f t="shared" si="0"/>
        <v>0.0012822683358479513</v>
      </c>
    </row>
    <row r="18" spans="1:4" ht="27" customHeight="1">
      <c r="A18" s="37">
        <v>12</v>
      </c>
      <c r="B18" s="53" t="s">
        <v>2</v>
      </c>
      <c r="C18" s="44">
        <f>'Accept. Re Prem. &amp; Retrocession'!C20</f>
        <v>971</v>
      </c>
      <c r="D18" s="45">
        <f t="shared" si="0"/>
        <v>0.00027910391259994635</v>
      </c>
    </row>
    <row r="19" spans="1:4" ht="27" customHeight="1">
      <c r="A19" s="37">
        <v>13</v>
      </c>
      <c r="B19" s="53" t="s">
        <v>14</v>
      </c>
      <c r="C19" s="44">
        <f>'Accept. Re Prem. &amp; Retrocession'!AA20</f>
        <v>0</v>
      </c>
      <c r="D19" s="45">
        <f t="shared" si="0"/>
        <v>0</v>
      </c>
    </row>
    <row r="20" spans="1:4" ht="27" customHeight="1">
      <c r="A20" s="37">
        <v>14</v>
      </c>
      <c r="B20" s="53" t="s">
        <v>7</v>
      </c>
      <c r="C20" s="44">
        <f>'Accept. Re Prem. &amp; Retrocession'!M20</f>
        <v>0</v>
      </c>
      <c r="D20" s="45">
        <f t="shared" si="0"/>
        <v>0</v>
      </c>
    </row>
    <row r="21" spans="1:4" ht="27" customHeight="1">
      <c r="A21" s="37">
        <v>15</v>
      </c>
      <c r="B21" s="53" t="s">
        <v>16</v>
      </c>
      <c r="C21" s="44">
        <f>'Accept. Re Prem. &amp; Retrocession'!AE20</f>
        <v>0</v>
      </c>
      <c r="D21" s="45">
        <f t="shared" si="0"/>
        <v>0</v>
      </c>
    </row>
    <row r="22" spans="1:4" ht="14.25">
      <c r="A22" s="39"/>
      <c r="B22" s="54" t="s">
        <v>17</v>
      </c>
      <c r="C22" s="40">
        <f>SUM(C7:C21)</f>
        <v>3478991</v>
      </c>
      <c r="D22" s="41">
        <f>SUM(D7:D21)</f>
        <v>1</v>
      </c>
    </row>
  </sheetData>
  <sheetProtection/>
  <mergeCells count="1">
    <mergeCell ref="A2:D4"/>
  </mergeCells>
  <printOptions/>
  <pageMargins left="0.17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zchincharauli</cp:lastModifiedBy>
  <cp:lastPrinted>2009-02-20T07:35:25Z</cp:lastPrinted>
  <dcterms:created xsi:type="dcterms:W3CDTF">1996-10-14T23:33:28Z</dcterms:created>
  <dcterms:modified xsi:type="dcterms:W3CDTF">2009-12-29T06:49:42Z</dcterms:modified>
  <cp:category/>
  <cp:version/>
  <cp:contentType/>
  <cp:contentStatus/>
</cp:coreProperties>
</file>