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120" yWindow="480" windowWidth="15135" windowHeight="8940" tabRatio="927"/>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Claims'!$A$5:$AN$5</definedName>
    <definedName name="_xlnm._FilterDatabase" localSheetId="0" hidden="1">'Number of Policies'!$A$6:$CV$6</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H6" i="22" l="1"/>
  <c r="H7" i="22"/>
  <c r="H8" i="22"/>
  <c r="H9" i="22"/>
  <c r="H10" i="22"/>
  <c r="H11" i="22"/>
  <c r="H12" i="22"/>
  <c r="H13" i="22"/>
  <c r="H14" i="22"/>
  <c r="H15" i="22"/>
  <c r="H16" i="22"/>
  <c r="H17" i="22"/>
  <c r="H18" i="22"/>
  <c r="H5"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0" i="30"/>
  <c r="AN10" i="30"/>
  <c r="AM8" i="30"/>
  <c r="AN8" i="30"/>
  <c r="AM11" i="30"/>
  <c r="AN11" i="30"/>
  <c r="AM12" i="30"/>
  <c r="AN12" i="30"/>
  <c r="AM13" i="30"/>
  <c r="AN13" i="30"/>
  <c r="AM9" i="30"/>
  <c r="AN9" i="30"/>
  <c r="AM14" i="30"/>
  <c r="AN14" i="30"/>
  <c r="AM15" i="30"/>
  <c r="AN15" i="30"/>
  <c r="AM16" i="30"/>
  <c r="AN16" i="30"/>
  <c r="AM17" i="30"/>
  <c r="AN17" i="30"/>
  <c r="AM18" i="30"/>
  <c r="AN18" i="30"/>
  <c r="AM19" i="30"/>
  <c r="AN19" i="30"/>
  <c r="AM20" i="30"/>
  <c r="AN20" i="30"/>
  <c r="EU9" i="29"/>
  <c r="EV9" i="29"/>
  <c r="EW9" i="29"/>
  <c r="EU10" i="29"/>
  <c r="EV10" i="29"/>
  <c r="EW10" i="29"/>
  <c r="EU15" i="29"/>
  <c r="EV15" i="29"/>
  <c r="EW15" i="29"/>
  <c r="EU14" i="29"/>
  <c r="EV14" i="29"/>
  <c r="EW14" i="29"/>
  <c r="EU13" i="29"/>
  <c r="EV13" i="29"/>
  <c r="EW13" i="29"/>
  <c r="EU16" i="29"/>
  <c r="EV16" i="29"/>
  <c r="EW16" i="29"/>
  <c r="EU17" i="29"/>
  <c r="EV17" i="29"/>
  <c r="EW17" i="29"/>
  <c r="EU20" i="29"/>
  <c r="EV20" i="29"/>
  <c r="EW20" i="29"/>
  <c r="EU8" i="29"/>
  <c r="EV8" i="29"/>
  <c r="EW8" i="29"/>
  <c r="EU19" i="29"/>
  <c r="EV19" i="29"/>
  <c r="EW19" i="29"/>
  <c r="EU18" i="29"/>
  <c r="EV18" i="29"/>
  <c r="EW18" i="29"/>
  <c r="EU11" i="29"/>
  <c r="EV11" i="29"/>
  <c r="EW11" i="29"/>
  <c r="EU21" i="29"/>
  <c r="EV21" i="29"/>
  <c r="EW21" i="29"/>
  <c r="EU12" i="29"/>
  <c r="EV12" i="29"/>
  <c r="EW12" i="29"/>
  <c r="EQ9" i="29"/>
  <c r="ER9" i="29"/>
  <c r="ES9" i="29"/>
  <c r="EQ10" i="29"/>
  <c r="ER10" i="29"/>
  <c r="ES10" i="29"/>
  <c r="EQ15" i="29"/>
  <c r="ER15" i="29"/>
  <c r="ES15" i="29"/>
  <c r="EQ14" i="29"/>
  <c r="ER14" i="29"/>
  <c r="ES14" i="29"/>
  <c r="EQ13" i="29"/>
  <c r="ER13" i="29"/>
  <c r="ES13" i="29"/>
  <c r="EQ16" i="29"/>
  <c r="ER16" i="29"/>
  <c r="ES16" i="29"/>
  <c r="EQ17" i="29"/>
  <c r="ER17" i="29"/>
  <c r="ES17" i="29"/>
  <c r="EQ20" i="29"/>
  <c r="ER20" i="29"/>
  <c r="ES20" i="29"/>
  <c r="EQ8" i="29"/>
  <c r="ER8" i="29"/>
  <c r="ES8" i="29"/>
  <c r="EQ19" i="29"/>
  <c r="ER19" i="29"/>
  <c r="ES19" i="29"/>
  <c r="EQ18" i="29"/>
  <c r="ER18" i="29"/>
  <c r="ES18" i="29"/>
  <c r="EQ11" i="29"/>
  <c r="ER11" i="29"/>
  <c r="ES11" i="29"/>
  <c r="EQ21" i="29"/>
  <c r="ER21" i="29"/>
  <c r="ES21" i="29"/>
  <c r="EQ12" i="29"/>
  <c r="ER12" i="29"/>
  <c r="ES12"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3" i="28" l="1"/>
  <c r="CP13" i="28"/>
  <c r="CQ13" i="28"/>
  <c r="CR13" i="28"/>
  <c r="CS13" i="28"/>
  <c r="CO15" i="28"/>
  <c r="CP15" i="28"/>
  <c r="CQ15" i="28"/>
  <c r="CR15" i="28"/>
  <c r="CS15" i="28"/>
  <c r="CO11" i="28"/>
  <c r="CP11" i="28"/>
  <c r="CQ11" i="28"/>
  <c r="CR11" i="28"/>
  <c r="CS11" i="28"/>
  <c r="CO10" i="28"/>
  <c r="CP10" i="28"/>
  <c r="CQ10" i="28"/>
  <c r="CR10" i="28"/>
  <c r="CS10" i="28"/>
  <c r="CO12" i="28"/>
  <c r="CP12" i="28"/>
  <c r="CQ12" i="28"/>
  <c r="CR12" i="28"/>
  <c r="CS12" i="28"/>
  <c r="CO16" i="28"/>
  <c r="CP16" i="28"/>
  <c r="CQ16" i="28"/>
  <c r="CR16" i="28"/>
  <c r="CS16" i="28"/>
  <c r="CO14" i="28"/>
  <c r="CP14" i="28"/>
  <c r="CQ14" i="28"/>
  <c r="CR14" i="28"/>
  <c r="CS14" i="28"/>
  <c r="CO19" i="28"/>
  <c r="CP19" i="28"/>
  <c r="CQ19" i="28"/>
  <c r="CR19" i="28"/>
  <c r="CS19" i="28"/>
  <c r="CO7" i="28"/>
  <c r="CP7" i="28"/>
  <c r="CQ7" i="28"/>
  <c r="CR7" i="28"/>
  <c r="CS7" i="28"/>
  <c r="CO20" i="28"/>
  <c r="CP20" i="28"/>
  <c r="CQ20" i="28"/>
  <c r="CR20" i="28"/>
  <c r="CS20" i="28"/>
  <c r="CO17" i="28"/>
  <c r="CP17" i="28"/>
  <c r="CQ17" i="28"/>
  <c r="CR17" i="28"/>
  <c r="CS17" i="28"/>
  <c r="CO8" i="28"/>
  <c r="CP8" i="28"/>
  <c r="CQ8" i="28"/>
  <c r="CR8" i="28"/>
  <c r="CS8" i="28"/>
  <c r="CO18" i="28"/>
  <c r="CP18" i="28"/>
  <c r="CQ18" i="28"/>
  <c r="CR18" i="28"/>
  <c r="CS18" i="28"/>
  <c r="CS9" i="28"/>
  <c r="CR9" i="28"/>
  <c r="CQ9" i="28"/>
  <c r="CP9" i="28"/>
  <c r="CO9"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4" i="21"/>
  <c r="CV11" i="21"/>
  <c r="CV13" i="21"/>
  <c r="CV16" i="21"/>
  <c r="CV18" i="21"/>
  <c r="CV8" i="21"/>
  <c r="CV12" i="21"/>
  <c r="CV10" i="21"/>
  <c r="CV15" i="21"/>
  <c r="CV17" i="21"/>
  <c r="CV19" i="21"/>
  <c r="CV9" i="21"/>
  <c r="CV20" i="21"/>
  <c r="CV7" i="21"/>
  <c r="CR14" i="21"/>
  <c r="CS14" i="21"/>
  <c r="CT14" i="21"/>
  <c r="CU14" i="21"/>
  <c r="CR11" i="21"/>
  <c r="CS11" i="21"/>
  <c r="CT11" i="21"/>
  <c r="CU11" i="21"/>
  <c r="CR13" i="21"/>
  <c r="CS13" i="21"/>
  <c r="CT13" i="21"/>
  <c r="CU13" i="21"/>
  <c r="CR16" i="21"/>
  <c r="CS16" i="21"/>
  <c r="CT16" i="21"/>
  <c r="CU16" i="21"/>
  <c r="CR18" i="21"/>
  <c r="CS18" i="21"/>
  <c r="CT18" i="21"/>
  <c r="CU18" i="21"/>
  <c r="CR8" i="21"/>
  <c r="CS8" i="21"/>
  <c r="CT8" i="21"/>
  <c r="CU8" i="21"/>
  <c r="CR12" i="21"/>
  <c r="CS12" i="21"/>
  <c r="CT12" i="21"/>
  <c r="CU12" i="21"/>
  <c r="CR10" i="21"/>
  <c r="CS10" i="21"/>
  <c r="CT10" i="21"/>
  <c r="CU10" i="21"/>
  <c r="CR15" i="21"/>
  <c r="CS15" i="21"/>
  <c r="CT15" i="21"/>
  <c r="CU15" i="21"/>
  <c r="CR17" i="21"/>
  <c r="CS17" i="21"/>
  <c r="CT17" i="21"/>
  <c r="CU17" i="21"/>
  <c r="CR19" i="21"/>
  <c r="CS19" i="21"/>
  <c r="CT19" i="21"/>
  <c r="CU19" i="21"/>
  <c r="CR9" i="21"/>
  <c r="CS9" i="21"/>
  <c r="CT9" i="21"/>
  <c r="CU9" i="21"/>
  <c r="CR20" i="21"/>
  <c r="CS20" i="21"/>
  <c r="CT20" i="21"/>
  <c r="CU20" i="21"/>
  <c r="CU7" i="21"/>
  <c r="CT7" i="21"/>
  <c r="CS7" i="21"/>
  <c r="CS21" i="21" s="1"/>
  <c r="CR7" i="21"/>
  <c r="CT21" i="21" l="1"/>
  <c r="CR21" i="21"/>
  <c r="CV21" i="21"/>
  <c r="CP21" i="28"/>
  <c r="CR21" i="28"/>
  <c r="CQ21" i="28"/>
  <c r="CO21" i="28"/>
  <c r="CS21" i="28"/>
  <c r="CU21" i="21"/>
  <c r="AM7" i="30" l="1"/>
  <c r="AM21" i="30" s="1"/>
  <c r="AN7"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8" i="32"/>
  <c r="AM8" i="32"/>
  <c r="AN7" i="32"/>
  <c r="AM7" i="32"/>
  <c r="EX21" i="29"/>
  <c r="ET21" i="29"/>
  <c r="EX11" i="29"/>
  <c r="ET11" i="29"/>
  <c r="EX18" i="29"/>
  <c r="ET18" i="29"/>
  <c r="EX19" i="29"/>
  <c r="ET19" i="29"/>
  <c r="ET8" i="29"/>
  <c r="EX8" i="29"/>
  <c r="EX20" i="29"/>
  <c r="ET20" i="29"/>
  <c r="EX17" i="29"/>
  <c r="ET17" i="29"/>
  <c r="EX16" i="29"/>
  <c r="ET16" i="29"/>
  <c r="ET13" i="29"/>
  <c r="EX13" i="29"/>
  <c r="EX14" i="29"/>
  <c r="ET14" i="29"/>
  <c r="EX15" i="29"/>
  <c r="ET15" i="29"/>
  <c r="EX10" i="29"/>
  <c r="ET10" i="29"/>
  <c r="ET9" i="29"/>
  <c r="EX9" i="29"/>
  <c r="EX12" i="29"/>
  <c r="ET12" i="29"/>
  <c r="C21" i="28"/>
  <c r="AM7" i="26"/>
  <c r="AN7" i="26"/>
  <c r="AM8" i="26"/>
  <c r="AN8" i="26"/>
  <c r="AM9" i="26"/>
  <c r="AN9" i="26"/>
  <c r="AM10" i="26"/>
  <c r="AN10" i="26"/>
  <c r="AM11" i="26"/>
  <c r="AN11" i="26"/>
  <c r="AM12" i="26"/>
  <c r="AN12" i="26"/>
  <c r="AM13" i="26"/>
  <c r="AN13" i="26"/>
  <c r="AM14" i="26"/>
  <c r="AN14" i="26"/>
  <c r="AM15" i="26"/>
  <c r="AN15" i="26"/>
  <c r="AM16" i="26"/>
  <c r="AN16" i="26"/>
  <c r="AM17" i="26"/>
  <c r="AN17" i="26"/>
  <c r="AM18" i="26"/>
  <c r="AN18" i="26"/>
  <c r="AM19" i="26"/>
  <c r="AN19" i="26"/>
  <c r="AM20" i="26"/>
  <c r="AN20"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0" i="24"/>
  <c r="AK20"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F20" i="24"/>
  <c r="E20" i="24"/>
  <c r="D20" i="24"/>
  <c r="C20" i="24"/>
  <c r="AN15" i="24"/>
  <c r="AM15" i="24"/>
  <c r="AN6" i="24"/>
  <c r="AM6" i="24"/>
  <c r="AN19" i="24"/>
  <c r="AM19" i="24"/>
  <c r="AN17" i="24"/>
  <c r="AM17" i="24"/>
  <c r="AN18" i="24"/>
  <c r="AM18" i="24"/>
  <c r="AN14" i="24"/>
  <c r="AM14" i="24"/>
  <c r="AN10" i="24"/>
  <c r="AM10" i="24"/>
  <c r="AN12" i="24"/>
  <c r="AM12" i="24"/>
  <c r="AN11" i="24"/>
  <c r="AM11" i="24"/>
  <c r="AN16" i="24"/>
  <c r="AM16" i="24"/>
  <c r="AN13" i="24"/>
  <c r="AM13" i="24"/>
  <c r="AN9" i="24"/>
  <c r="AM9" i="24"/>
  <c r="AN7" i="24"/>
  <c r="AM7" i="24"/>
  <c r="AN8" i="24"/>
  <c r="AM8" i="24"/>
  <c r="G19" i="22"/>
  <c r="E19" i="22"/>
  <c r="D19" i="22"/>
  <c r="C19" i="22"/>
  <c r="AM18" i="4"/>
  <c r="AN18" i="4"/>
  <c r="AM12" i="4"/>
  <c r="AN12" i="4"/>
  <c r="AM8" i="4"/>
  <c r="AN8" i="4"/>
  <c r="AM7" i="4"/>
  <c r="AN7" i="4"/>
  <c r="AM9" i="4"/>
  <c r="AN9" i="4"/>
  <c r="AM6" i="4"/>
  <c r="AN6" i="4"/>
  <c r="AM10" i="4"/>
  <c r="AN10" i="4"/>
  <c r="AM13" i="4"/>
  <c r="AN13" i="4"/>
  <c r="AM16" i="4"/>
  <c r="AN16" i="4"/>
  <c r="AM19" i="4"/>
  <c r="AN19" i="4"/>
  <c r="AM14" i="4"/>
  <c r="AN14" i="4"/>
  <c r="AM15" i="4"/>
  <c r="AN15" i="4"/>
  <c r="AM17" i="4"/>
  <c r="AN17"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2" i="14"/>
  <c r="AM12" i="14"/>
  <c r="AN15" i="14"/>
  <c r="AM15"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11" i="18"/>
  <c r="AM11" i="18"/>
  <c r="AN10" i="18"/>
  <c r="AM10" i="18"/>
  <c r="AN9" i="18"/>
  <c r="AM9" i="18"/>
  <c r="AN8" i="18"/>
  <c r="AM8" i="18"/>
  <c r="AN6" i="18"/>
  <c r="AM6" i="18"/>
  <c r="AN7" i="18"/>
  <c r="AM7" i="18"/>
  <c r="AN12" i="18"/>
  <c r="AM12" i="18"/>
  <c r="AN18" i="17"/>
  <c r="AM18" i="17"/>
  <c r="AN17" i="17"/>
  <c r="AM17" i="17"/>
  <c r="AN16" i="17"/>
  <c r="AM16" i="17"/>
  <c r="AN15" i="17"/>
  <c r="AM15" i="17"/>
  <c r="AN14" i="17"/>
  <c r="AM14" i="17"/>
  <c r="AN10" i="17"/>
  <c r="AM10" i="17"/>
  <c r="AN6" i="17"/>
  <c r="AM6" i="17"/>
  <c r="AN13" i="17"/>
  <c r="AM13" i="17"/>
  <c r="AN8" i="17"/>
  <c r="AM8" i="17"/>
  <c r="AN11" i="17"/>
  <c r="AM11" i="17"/>
  <c r="AN12" i="17"/>
  <c r="AM12" i="17"/>
  <c r="AN7" i="17"/>
  <c r="AM7" i="17"/>
  <c r="AN9" i="17"/>
  <c r="AM9" i="17"/>
  <c r="AM14" i="14"/>
  <c r="AN14" i="14"/>
  <c r="AM7" i="14"/>
  <c r="AN7" i="14"/>
  <c r="AN13" i="14"/>
  <c r="AN17" i="14"/>
  <c r="AN11" i="14"/>
  <c r="AN8" i="14"/>
  <c r="AM10" i="14"/>
  <c r="AM11" i="14"/>
  <c r="AN18" i="14"/>
  <c r="AN19" i="14"/>
  <c r="AN16" i="14"/>
  <c r="AN10" i="14"/>
  <c r="AM18" i="14"/>
  <c r="AN11" i="4"/>
  <c r="AM11" i="4"/>
  <c r="AM8" i="14"/>
  <c r="AM6" i="14"/>
  <c r="AM17" i="14"/>
  <c r="AM13" i="14"/>
  <c r="AM16" i="14"/>
  <c r="AM19" i="14"/>
  <c r="AN6" i="14"/>
  <c r="AM9" i="14"/>
  <c r="AN9" i="14"/>
  <c r="AN21" i="32" l="1"/>
  <c r="C25" i="8"/>
  <c r="AN20" i="24"/>
  <c r="AM21" i="26"/>
  <c r="AM20"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<sst xmlns="http://schemas.openxmlformats.org/spreadsheetml/2006/main" count="1327" uniqueCount="88">
  <si>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</si>
  <si>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</si>
  <si>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</si>
  <si>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</si>
  <si>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</si>
  <si>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</si>
  <si>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</si>
  <si>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</si>
  <si>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</si>
  <si>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</si>
  <si>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</si>
  <si>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</si>
  <si>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</si>
  <si>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</si>
  <si>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</si>
  <si>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</si>
  <si>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</si>
  <si>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</si>
  <si>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</si>
  <si>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</si>
  <si>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</si>
  <si>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</si>
  <si>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</si>
  <si>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</si>
  <si>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</si>
  <si>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</si>
  <si>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</si>
  <si>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</si>
  <si>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</si>
  <si>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Company "Aldagi"</t>
  </si>
  <si>
    <t>JSC Insurance Company "Imedi L"</t>
  </si>
  <si>
    <t>JSC Insurance Company "GPI Holding"</t>
  </si>
  <si>
    <t>Insurance Company "TAO" LTD</t>
  </si>
  <si>
    <t>"PSP" Insurance LTD</t>
  </si>
  <si>
    <t>Insurance Company "ALPHA" LTD</t>
  </si>
  <si>
    <t>International Insurance "Company IRAO" LTD</t>
  </si>
  <si>
    <t>Insurance Company "ARDI Group" LTD</t>
  </si>
  <si>
    <t>Insurance Company "CARTU" LTD</t>
  </si>
  <si>
    <t xml:space="preserve">JSC "Standard"  Insurance Georgia </t>
  </si>
  <si>
    <t>Insurance Company "Unison" LTD</t>
  </si>
  <si>
    <t>JSC  Insurance Company "Kopenbur"</t>
  </si>
  <si>
    <t>International Insurance "Company KAMARA" LTD</t>
  </si>
  <si>
    <t>Reporting date: 30 June 2015</t>
  </si>
  <si>
    <t>Reporting period: 1 January 2015 - 30 June 2015</t>
  </si>
  <si>
    <t xml:space="preserve">Number of Transport Means Insured during the reporting period </t>
  </si>
  <si>
    <t>Other Road Transport Means</t>
  </si>
  <si>
    <t>Motor Third Party Liability (Voluntary)</t>
  </si>
  <si>
    <t>Insurance Company "IC Group" LTD</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</si>
  <si>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</si>
  <si>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</si>
  <si>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</si>
  <si>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(01.01.15-30.06.15)despite the fact whether premium is paid or not to the Insurer.</t>
    </r>
  </si>
  <si>
    <t>Financial Written Premium (Gross) and Reinsurance Premiums (01.01.15-30.06.15)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</si>
  <si>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(01.01.15-30.06.15)despite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</si>
  <si>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</si>
  <si>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</si>
  <si>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(01.01.15-30.06.15)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</si>
  <si>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</si>
  <si>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</si>
  <si>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(01.01.15-30.06.15), despite the fact whether premium is paid or not to the Insurer.</t>
    </r>
  </si>
  <si>
    <t>Claims Paid (gross)*</t>
  </si>
  <si>
    <t>Claims Paid (net)**</t>
  </si>
  <si>
    <t>Claims Paid (01.01.15-30.06.15) - (Direct Insurance Business)</t>
  </si>
  <si>
    <r>
      <rPr>
        <b/>
        <sz val="11"/>
        <rFont val="Calibri"/>
        <family val="2"/>
        <scheme val="minor"/>
      </rPr>
      <t>Claims paid</t>
    </r>
    <r>
      <rPr>
        <sz val="11"/>
        <rFont val="Calibri"/>
        <family val="2"/>
        <scheme val="minor"/>
      </rPr>
      <t xml:space="preserve"> represent amount of  claims indemnified by insurers during the reporting period (01.01.15-30.06.15) despite the fact claim occurred during or before the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</si>
  <si>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</si>
  <si>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</si>
  <si>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(Gross)</t>
  </si>
  <si>
    <t>Incurred Claims (Net)</t>
  </si>
  <si>
    <t>Incurred Claims (01.01.15-30.06.15) - (Direct Insurance Business)</t>
  </si>
  <si>
    <r>
      <rPr>
        <b/>
        <sz val="11"/>
        <rFont val="Calibri"/>
        <family val="2"/>
        <scheme val="minor"/>
      </rPr>
      <t xml:space="preserve">Incurred claims </t>
    </r>
    <r>
      <rPr>
        <sz val="11"/>
        <rFont val="Calibri"/>
        <family val="2"/>
        <scheme val="minor"/>
      </rPr>
      <t xml:space="preserve">represent incurred claims during the reporting period (01.01.15-30.06.15)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</si>
  <si>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</si>
  <si>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</si>
  <si>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 xml:space="preserve">Structure of Insurance Market by Classes of Insurance by 30.06.2015  - (Direct Insurance Business)        </t>
  </si>
  <si>
    <t>Class of Insurance</t>
  </si>
  <si>
    <t>Written Premium</t>
  </si>
  <si>
    <t>Market Share</t>
  </si>
  <si>
    <t>Retrocession Premium</t>
  </si>
  <si>
    <t xml:space="preserve"> Written Premium (Gross) and Retrocession Premiums (01.01.15-30.06.15) - (Accepted Reinsurance)</t>
  </si>
  <si>
    <t>Written Premium (Gross) includes insurance premium, which belongs to accepted reinsurance contracts (including long-term contracts) validated during the reporting period (01.01.15-30.06.15) despite the fact whether premium is paid or not to the Insurer.</t>
  </si>
  <si>
    <t xml:space="preserve"> Financial Written Premium (Gross) and Retrocession Premiums (01.01.15-30.06.15) - (Accepted Reinsurance)</t>
  </si>
  <si>
    <t>Earned Premiums (01.01.15-30.06.15)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</si>
  <si>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</si>
  <si>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(01.01.15-30.06.15), despite the fact whether premium is paid or not to the Insurer.</t>
  </si>
  <si>
    <t>Claims Paid  (01.01.15-30.06.15) - (Accepted Reinsurance)</t>
  </si>
  <si>
    <t>Claims paid represent amount of  claims indemnified by insurers during the reporting period (01.01.15-30.06.15) despite the fact claim occurred during or before the period.</t>
  </si>
  <si>
    <t>Incurred Claims (01.01.15-30.06.15) -  (Accepted Reinsurance)</t>
  </si>
  <si>
    <t>Structure of Insurance Market by Classes of Insurance by 30.06.2015  - (Accepted Reinsurance)</t>
  </si>
  <si>
    <t>Written Premium (Gross) and Reinsurance Premiums (01.01.15-30.06.15) - (Direct Insurance 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</si>
</sst>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6" x14ac:knownFonts="1">
    <font>
      <sz val="10"/>
      <name val="Arial"/>
    </font>
    <font>
      <sz val="10"/>
      <name val="Arial"/>
      <family val="2"/>
    </font>
    <font>
      <sz val="10"/>
      <name val="Arial"/>
      <family val="2"/>
    </font>
    <font>
      <sz val="8"/>
      <name val="Arial"/>
      <family val="2"/>
    </font>
    <font>
      <b/>
      <sz val="10"/>
      <name val="AcadMtavr"/>
    </font>
    <font>
      <b/>
      <sz val="10"/>
      <name val="AcadNusx"/>
    </font>
    <font>
      <sz val="8"/>
      <name val="Arial"/>
      <family val="2"/>
    </font>
    <font>
      <sz val="11"/>
      <name val="Sylfaen"/>
      <family val="1"/>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indexed="18"/>
      <name val="Calibri"/>
      <family val="2"/>
      <scheme val="minor"/>
    </font>
    <font>
      <sz val="11"/>
      <color indexed="18"/>
      <name val="Calibri"/>
      <family val="2"/>
      <scheme val="minor"/>
    </font>
    <font>
      <sz val="11"/>
      <color rgb="FFFF0000"/>
      <name val="Arial"/>
      <family val="2"/>
    </font>
    <font>
      <sz val="11"/>
      <name val="Arial"/>
      <family val="2"/>
    </font>
    <font>
      <b/>
      <sz val="11"/>
      <name val="AcadMtavr"/>
    </font>
    <font>
      <b/>
      <sz val="11"/>
      <name val="Sylfaen"/>
      <family val="1"/>
    </font>
    <font>
      <b/>
      <sz val="12"/>
      <name val="Calibri"/>
      <family val="2"/>
      <scheme val="minor"/>
    </font>
    <font>
      <sz val="11"/>
      <color indexed="30"/>
      <name val="Calibri"/>
      <family val="2"/>
      <scheme val="minor"/>
    </font>
    <font>
      <sz val="11"/>
      <color indexed="10"/>
      <name val="Calibri"/>
      <family val="2"/>
      <scheme val="minor"/>
    </font>
    <font>
      <sz val="11"/>
      <name val="AcadNusx"/>
    </font>
    <font>
      <b/>
      <sz val="11"/>
      <color indexed="18"/>
      <name val="Sylfae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8"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3">
    <xf numFmtId="0" fontId="0" fillId="0" borderId="0" xfId="0"/>
    <xf numFmtId="3" fontId="0" fillId="0" borderId="0" xfId="0" applyNumberFormat="1"/>
    <xf numFmtId="2" fontId="4" fillId="0" borderId="0" xfId="0" applyNumberFormat="1" applyFont="1" applyAlignment="1">
      <alignment vertical="center" wrapText="1"/>
    </xf>
    <xf numFmtId="0" fontId="9" fillId="0" borderId="6" xfId="0" applyFont="1" applyBorder="1" applyAlignment="1" applyProtection="1">
      <alignment horizontal="center" vertical="center" wrapText="1"/>
      <protection locked="0"/>
    </xf>
    <xf numFmtId="3" fontId="10" fillId="0" borderId="2" xfId="0" applyNumberFormat="1" applyFont="1" applyFill="1" applyBorder="1" applyAlignment="1">
      <alignment horizontal="left" vertical="center" wrapText="1"/>
    </xf>
    <xf numFmtId="0" fontId="11" fillId="0" borderId="2" xfId="0" applyFont="1" applyBorder="1" applyAlignment="1">
      <alignment vertical="center"/>
    </xf>
    <xf numFmtId="0" fontId="9" fillId="0" borderId="3" xfId="0" applyFont="1" applyFill="1" applyBorder="1" applyAlignment="1">
      <alignment horizontal="center" vertical="center" wrapText="1"/>
    </xf>
    <xf numFmtId="3" fontId="10" fillId="0" borderId="3" xfId="0" applyNumberFormat="1" applyFont="1" applyFill="1" applyBorder="1" applyAlignment="1">
      <alignment horizontal="left" vertical="center" wrapText="1"/>
    </xf>
    <xf numFmtId="165" fontId="10" fillId="0" borderId="2" xfId="1" applyNumberFormat="1" applyFont="1" applyBorder="1" applyAlignment="1" applyProtection="1">
      <alignment horizontal="center" vertical="center" wrapText="1"/>
      <protection locked="0"/>
    </xf>
    <xf numFmtId="165" fontId="9" fillId="0" borderId="2" xfId="1" applyNumberFormat="1" applyFont="1" applyBorder="1" applyAlignment="1" applyProtection="1">
      <alignment vertical="center"/>
      <protection locked="0"/>
    </xf>
    <xf numFmtId="165" fontId="9" fillId="0" borderId="2" xfId="1" applyNumberFormat="1" applyFont="1" applyBorder="1" applyAlignment="1">
      <alignment vertical="center"/>
    </xf>
    <xf numFmtId="0" fontId="11" fillId="0" borderId="0" xfId="0" applyFont="1" applyBorder="1" applyAlignment="1">
      <alignment vertical="center"/>
    </xf>
    <xf numFmtId="0" fontId="9" fillId="0" borderId="0" xfId="0" applyFont="1" applyFill="1" applyBorder="1" applyAlignment="1">
      <alignment horizontal="center" vertical="center" wrapText="1"/>
    </xf>
    <xf numFmtId="165" fontId="9" fillId="0" borderId="0" xfId="1" applyNumberFormat="1" applyFont="1" applyBorder="1" applyAlignment="1">
      <alignment vertical="center"/>
    </xf>
    <xf numFmtId="0" fontId="13" fillId="0" borderId="0" xfId="0" applyFont="1" applyAlignment="1" applyProtection="1">
      <alignment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textRotation="90" wrapText="1"/>
    </xf>
    <xf numFmtId="0" fontId="13" fillId="2" borderId="1" xfId="0" applyNumberFormat="1" applyFont="1" applyFill="1" applyBorder="1" applyAlignment="1" applyProtection="1">
      <alignment horizontal="center" vertical="center" wrapText="1"/>
    </xf>
    <xf numFmtId="0" fontId="11" fillId="0" borderId="0" xfId="0" applyFont="1" applyAlignment="1">
      <alignment vertical="center"/>
    </xf>
    <xf numFmtId="0" fontId="14" fillId="0" borderId="0" xfId="0" applyFont="1" applyAlignment="1">
      <alignment horizontal="left"/>
    </xf>
    <xf numFmtId="0" fontId="13" fillId="0" borderId="0" xfId="0" applyFont="1" applyAlignment="1" applyProtection="1">
      <alignment vertical="center" wrapText="1"/>
    </xf>
    <xf numFmtId="0" fontId="12" fillId="0" borderId="0" xfId="0" applyFont="1" applyAlignment="1" applyProtection="1">
      <alignment vertical="center"/>
    </xf>
    <xf numFmtId="0" fontId="15" fillId="0" borderId="6" xfId="0" applyFont="1" applyBorder="1" applyAlignment="1" applyProtection="1">
      <alignment horizontal="center" vertical="center" wrapText="1"/>
      <protection locked="0"/>
    </xf>
    <xf numFmtId="3" fontId="16" fillId="0" borderId="2" xfId="0" applyNumberFormat="1" applyFont="1" applyFill="1" applyBorder="1" applyAlignment="1">
      <alignment horizontal="left" vertical="center" wrapText="1"/>
    </xf>
    <xf numFmtId="165" fontId="16" fillId="0" borderId="2" xfId="1" applyNumberFormat="1" applyFont="1" applyBorder="1" applyAlignment="1" applyProtection="1">
      <alignment horizontal="center" vertical="center" wrapText="1"/>
      <protection locked="0"/>
    </xf>
    <xf numFmtId="0" fontId="13" fillId="0" borderId="0" xfId="0" applyFont="1" applyAlignment="1" applyProtection="1">
      <alignment vertical="center"/>
      <protection locked="0"/>
    </xf>
    <xf numFmtId="0" fontId="13" fillId="0" borderId="0" xfId="0" applyFont="1" applyAlignment="1">
      <alignment vertical="center"/>
    </xf>
    <xf numFmtId="3" fontId="16" fillId="0" borderId="3" xfId="0" applyNumberFormat="1" applyFont="1" applyFill="1" applyBorder="1" applyAlignment="1">
      <alignment horizontal="left" vertical="center" wrapText="1"/>
    </xf>
    <xf numFmtId="0" fontId="13" fillId="0" borderId="2" xfId="0" applyFont="1" applyBorder="1" applyAlignment="1">
      <alignment vertical="center"/>
    </xf>
    <xf numFmtId="0" fontId="15" fillId="0" borderId="3" xfId="0" applyFont="1" applyFill="1" applyBorder="1" applyAlignment="1">
      <alignment horizontal="center" vertical="center" wrapText="1"/>
    </xf>
    <xf numFmtId="165" fontId="15" fillId="0" borderId="2" xfId="1" applyNumberFormat="1" applyFont="1" applyBorder="1" applyAlignment="1">
      <alignment vertical="center"/>
    </xf>
    <xf numFmtId="0" fontId="13" fillId="0" borderId="0" xfId="0" applyFont="1" applyBorder="1" applyAlignment="1">
      <alignment vertical="center"/>
    </xf>
    <xf numFmtId="0" fontId="15" fillId="0" borderId="0" xfId="0" applyFont="1" applyFill="1" applyBorder="1" applyAlignment="1">
      <alignment horizontal="center" vertical="center" wrapText="1"/>
    </xf>
    <xf numFmtId="165" fontId="15" fillId="0" borderId="0" xfId="1" applyNumberFormat="1" applyFont="1" applyBorder="1" applyAlignment="1">
      <alignment vertical="center"/>
    </xf>
    <xf numFmtId="0" fontId="12" fillId="0" borderId="0" xfId="0" applyFont="1" applyAlignment="1">
      <alignment vertical="center"/>
    </xf>
    <xf numFmtId="0" fontId="14" fillId="0" borderId="0" xfId="0" applyFont="1"/>
    <xf numFmtId="0" fontId="14" fillId="0" borderId="5" xfId="0" applyFont="1" applyBorder="1" applyAlignment="1">
      <alignment vertical="center"/>
    </xf>
    <xf numFmtId="0" fontId="13" fillId="2" borderId="2"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65" fontId="15" fillId="0" borderId="2" xfId="1" applyNumberFormat="1" applyFont="1" applyBorder="1" applyAlignment="1" applyProtection="1">
      <alignment vertical="center"/>
      <protection locked="0"/>
    </xf>
    <xf numFmtId="0" fontId="14" fillId="0" borderId="0" xfId="0" applyFont="1" applyAlignment="1" applyProtection="1">
      <alignment horizontal="center" vertical="center" wrapText="1"/>
    </xf>
    <xf numFmtId="0" fontId="14" fillId="0" borderId="0" xfId="0" applyFont="1" applyAlignment="1" applyProtection="1">
      <alignment vertical="center"/>
    </xf>
    <xf numFmtId="0" fontId="13" fillId="0" borderId="0" xfId="0" applyFont="1" applyAlignment="1" applyProtection="1">
      <alignment horizontal="center" vertical="center" wrapText="1"/>
    </xf>
    <xf numFmtId="0" fontId="17" fillId="0" borderId="0" xfId="0" applyFont="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vertical="center" wrapText="1"/>
    </xf>
    <xf numFmtId="0" fontId="13" fillId="2" borderId="4" xfId="0" applyFont="1" applyFill="1" applyBorder="1" applyAlignment="1" applyProtection="1">
      <alignment horizontal="center" vertical="center" wrapText="1"/>
    </xf>
    <xf numFmtId="165" fontId="16" fillId="0" borderId="2" xfId="1" applyNumberFormat="1" applyFont="1" applyFill="1" applyBorder="1" applyAlignment="1">
      <alignment horizontal="left" vertical="center" wrapText="1"/>
    </xf>
    <xf numFmtId="0" fontId="18" fillId="0" borderId="0" xfId="0" applyFont="1" applyAlignment="1" applyProtection="1">
      <alignment vertical="center"/>
      <protection locked="0"/>
    </xf>
    <xf numFmtId="0" fontId="18" fillId="0" borderId="0" xfId="0" applyFont="1" applyAlignment="1">
      <alignment vertical="center"/>
    </xf>
    <xf numFmtId="165" fontId="16" fillId="0" borderId="3" xfId="1" applyNumberFormat="1" applyFont="1" applyFill="1" applyBorder="1" applyAlignment="1">
      <alignment horizontal="left" vertical="center" wrapText="1"/>
    </xf>
    <xf numFmtId="0" fontId="17" fillId="0" borderId="0" xfId="0" applyFont="1" applyAlignment="1">
      <alignment vertical="center"/>
    </xf>
    <xf numFmtId="0" fontId="14" fillId="0" borderId="0" xfId="0" applyFont="1" applyAlignment="1">
      <alignment vertical="center"/>
    </xf>
    <xf numFmtId="3" fontId="13" fillId="0" borderId="0" xfId="0" applyNumberFormat="1" applyFont="1" applyAlignment="1">
      <alignment vertical="center"/>
    </xf>
    <xf numFmtId="0" fontId="19" fillId="0" borderId="0" xfId="0" applyFont="1" applyAlignment="1" applyProtection="1">
      <alignment horizontal="center" vertical="center" wrapText="1"/>
    </xf>
    <xf numFmtId="0" fontId="13" fillId="2" borderId="2" xfId="0" applyFont="1" applyFill="1" applyBorder="1" applyAlignment="1">
      <alignment vertical="center" wrapText="1"/>
    </xf>
    <xf numFmtId="3" fontId="15" fillId="0" borderId="2" xfId="0" applyNumberFormat="1" applyFont="1" applyBorder="1" applyAlignment="1">
      <alignment vertical="center"/>
    </xf>
    <xf numFmtId="3" fontId="15" fillId="0" borderId="0" xfId="0" applyNumberFormat="1" applyFont="1" applyBorder="1" applyAlignment="1">
      <alignment vertical="center"/>
    </xf>
    <xf numFmtId="0" fontId="20" fillId="0" borderId="0" xfId="0" applyFont="1"/>
    <xf numFmtId="0" fontId="13" fillId="2" borderId="4" xfId="6" applyFont="1" applyFill="1" applyBorder="1" applyAlignment="1">
      <alignment horizontal="center" vertical="top" wrapText="1"/>
    </xf>
    <xf numFmtId="0" fontId="13" fillId="0" borderId="0" xfId="8" applyFont="1"/>
    <xf numFmtId="0" fontId="13" fillId="0" borderId="0" xfId="0" applyFont="1" applyBorder="1" applyAlignment="1">
      <alignment vertical="center" wrapText="1"/>
    </xf>
    <xf numFmtId="3" fontId="11" fillId="0" borderId="0" xfId="0" applyNumberFormat="1" applyFont="1" applyAlignment="1">
      <alignment vertical="center"/>
    </xf>
    <xf numFmtId="0" fontId="14" fillId="0" borderId="0" xfId="0" applyFont="1" applyAlignment="1">
      <alignment horizontal="center" vertical="center"/>
    </xf>
    <xf numFmtId="165" fontId="15" fillId="0" borderId="3"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0" fontId="13" fillId="0" borderId="0" xfId="0" applyFont="1" applyFill="1" applyAlignment="1" applyProtection="1">
      <alignment horizontal="left" vertical="center" wrapText="1"/>
    </xf>
    <xf numFmtId="4" fontId="13" fillId="0" borderId="0" xfId="0" applyNumberFormat="1" applyFont="1" applyFill="1" applyBorder="1" applyAlignment="1">
      <alignment horizontal="center" vertical="center" wrapText="1"/>
    </xf>
    <xf numFmtId="4" fontId="13" fillId="0" borderId="0" xfId="0" applyNumberFormat="1" applyFont="1" applyFill="1" applyBorder="1" applyAlignment="1">
      <alignment horizontal="center" vertical="center"/>
    </xf>
    <xf numFmtId="0" fontId="13" fillId="0" borderId="0" xfId="0" applyFont="1" applyFill="1" applyAlignment="1" applyProtection="1">
      <alignment vertical="center"/>
    </xf>
    <xf numFmtId="0" fontId="14" fillId="2" borderId="2" xfId="0" applyFont="1" applyFill="1" applyBorder="1" applyAlignment="1">
      <alignment horizontal="center" vertical="center"/>
    </xf>
    <xf numFmtId="0" fontId="18" fillId="0" borderId="0" xfId="0" applyFont="1"/>
    <xf numFmtId="2" fontId="19" fillId="0" borderId="0" xfId="0" applyNumberFormat="1" applyFont="1" applyAlignment="1">
      <alignment vertical="center" wrapText="1"/>
    </xf>
    <xf numFmtId="0" fontId="14" fillId="2" borderId="1"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13" fillId="0" borderId="2" xfId="0" applyFont="1" applyBorder="1" applyAlignment="1">
      <alignment vertical="center" wrapText="1"/>
    </xf>
    <xf numFmtId="165" fontId="22" fillId="0" borderId="2" xfId="1" applyNumberFormat="1" applyFont="1" applyBorder="1" applyAlignment="1">
      <alignment horizontal="center" vertical="center"/>
    </xf>
    <xf numFmtId="10" fontId="22" fillId="0" borderId="2" xfId="7" applyNumberFormat="1" applyFont="1" applyBorder="1" applyAlignment="1">
      <alignment horizontal="center" vertical="center"/>
    </xf>
    <xf numFmtId="0" fontId="18" fillId="2" borderId="2" xfId="0" applyFont="1" applyFill="1" applyBorder="1"/>
    <xf numFmtId="3" fontId="14" fillId="2" borderId="2" xfId="2" applyNumberFormat="1" applyFont="1" applyFill="1" applyBorder="1" applyAlignment="1">
      <alignment horizontal="center" vertical="center" wrapText="1"/>
    </xf>
    <xf numFmtId="9" fontId="14" fillId="2" borderId="2" xfId="7" applyFont="1" applyFill="1" applyBorder="1" applyAlignment="1">
      <alignment horizontal="center" vertical="center" wrapText="1"/>
    </xf>
    <xf numFmtId="3" fontId="18" fillId="0" borderId="0" xfId="0" applyNumberFormat="1" applyFont="1"/>
    <xf numFmtId="0" fontId="13" fillId="0" borderId="0" xfId="0" applyFont="1" applyProtection="1"/>
    <xf numFmtId="0" fontId="13" fillId="0" borderId="0" xfId="0" applyFont="1" applyAlignment="1" applyProtection="1">
      <alignment wrapText="1"/>
    </xf>
    <xf numFmtId="0" fontId="23" fillId="0" borderId="0" xfId="0" applyFont="1" applyAlignment="1" applyProtection="1">
      <alignment vertical="center"/>
    </xf>
    <xf numFmtId="0" fontId="13" fillId="0" borderId="0" xfId="0" applyFont="1"/>
    <xf numFmtId="165" fontId="16" fillId="0" borderId="2" xfId="1" applyNumberFormat="1" applyFont="1" applyFill="1" applyBorder="1" applyAlignment="1">
      <alignment horizontal="center" vertical="center"/>
    </xf>
    <xf numFmtId="0" fontId="13" fillId="0" borderId="2" xfId="0" applyFont="1" applyBorder="1"/>
    <xf numFmtId="0" fontId="13" fillId="0" borderId="0" xfId="0" applyFont="1" applyBorder="1"/>
    <xf numFmtId="3" fontId="13" fillId="0" borderId="0" xfId="0" applyNumberFormat="1" applyFont="1"/>
    <xf numFmtId="0" fontId="14" fillId="0" borderId="0" xfId="0" applyFont="1" applyAlignment="1">
      <alignment horizontal="center"/>
    </xf>
    <xf numFmtId="0" fontId="24" fillId="0" borderId="0" xfId="0" applyFont="1" applyAlignment="1">
      <alignment vertical="center"/>
    </xf>
    <xf numFmtId="3" fontId="24" fillId="0" borderId="0" xfId="0" applyNumberFormat="1" applyFont="1" applyAlignment="1">
      <alignment vertical="center"/>
    </xf>
    <xf numFmtId="0" fontId="13" fillId="0" borderId="5" xfId="0" applyFont="1" applyBorder="1" applyAlignment="1">
      <alignment vertical="center" wrapText="1"/>
    </xf>
    <xf numFmtId="0" fontId="18" fillId="0" borderId="0" xfId="0" applyFont="1" applyBorder="1" applyAlignment="1">
      <alignment vertical="center" wrapText="1"/>
    </xf>
    <xf numFmtId="0" fontId="18" fillId="0" borderId="5" xfId="0" applyFont="1" applyBorder="1" applyAlignment="1">
      <alignment vertical="center" wrapText="1"/>
    </xf>
    <xf numFmtId="3" fontId="18" fillId="0" borderId="0" xfId="0" applyNumberFormat="1" applyFont="1" applyAlignment="1">
      <alignment vertical="center"/>
    </xf>
    <xf numFmtId="0" fontId="7" fillId="0" borderId="2" xfId="0" applyFont="1" applyBorder="1" applyAlignment="1">
      <alignment vertical="center"/>
    </xf>
    <xf numFmtId="0" fontId="25" fillId="0" borderId="3" xfId="0" applyFont="1" applyFill="1" applyBorder="1" applyAlignment="1">
      <alignment horizontal="center" vertical="center" wrapText="1"/>
    </xf>
    <xf numFmtId="0" fontId="7" fillId="0" borderId="0" xfId="0" applyFont="1" applyBorder="1" applyAlignment="1">
      <alignment vertical="center"/>
    </xf>
    <xf numFmtId="0" fontId="25" fillId="0" borderId="0" xfId="0" applyFont="1" applyFill="1" applyBorder="1" applyAlignment="1">
      <alignment horizontal="center" vertical="center" wrapText="1"/>
    </xf>
    <xf numFmtId="0" fontId="13" fillId="2" borderId="4" xfId="6" applyFont="1" applyFill="1" applyBorder="1" applyAlignment="1">
      <alignment horizontal="center" vertical="center" wrapText="1"/>
    </xf>
    <xf numFmtId="43" fontId="15" fillId="0" borderId="2" xfId="1" applyFont="1" applyBorder="1" applyAlignment="1">
      <alignment vertical="center"/>
    </xf>
    <xf numFmtId="43" fontId="15" fillId="0" borderId="0" xfId="1" applyFont="1" applyBorder="1" applyAlignment="1">
      <alignment vertical="center"/>
    </xf>
    <xf numFmtId="165" fontId="22" fillId="0" borderId="2" xfId="1" applyNumberFormat="1" applyFont="1" applyBorder="1" applyAlignment="1">
      <alignment horizontal="center"/>
    </xf>
    <xf numFmtId="10" fontId="22" fillId="0" borderId="2" xfId="7" applyNumberFormat="1" applyFont="1" applyBorder="1" applyAlignment="1">
      <alignment horizontal="center"/>
    </xf>
    <xf numFmtId="0" fontId="13" fillId="2" borderId="1" xfId="0" applyNumberFormat="1" applyFont="1" applyFill="1" applyBorder="1" applyAlignment="1" applyProtection="1">
      <alignment horizontal="center" vertical="center" wrapText="1"/>
    </xf>
    <xf numFmtId="0" fontId="13" fillId="2" borderId="9" xfId="0" applyNumberFormat="1" applyFont="1" applyFill="1" applyBorder="1" applyAlignment="1" applyProtection="1">
      <alignment horizontal="center" vertical="center" wrapText="1"/>
    </xf>
    <xf numFmtId="0" fontId="13" fillId="2" borderId="6" xfId="0" applyNumberFormat="1" applyFont="1" applyFill="1" applyBorder="1" applyAlignment="1" applyProtection="1">
      <alignment horizontal="center" vertical="center" wrapText="1"/>
    </xf>
    <xf numFmtId="0" fontId="13" fillId="2" borderId="3" xfId="0" applyNumberFormat="1" applyFont="1" applyFill="1" applyBorder="1" applyAlignment="1" applyProtection="1">
      <alignment horizontal="center" vertical="center" wrapText="1"/>
    </xf>
    <xf numFmtId="0" fontId="13" fillId="2" borderId="8" xfId="0" applyNumberFormat="1" applyFont="1" applyFill="1" applyBorder="1" applyAlignment="1" applyProtection="1">
      <alignment horizontal="center" vertical="center" wrapText="1"/>
    </xf>
    <xf numFmtId="0" fontId="13" fillId="2" borderId="7" xfId="0"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0" xfId="0" applyFont="1" applyAlignment="1" applyProtection="1">
      <alignment horizontal="left" vertical="center" wrapText="1"/>
    </xf>
    <xf numFmtId="0" fontId="13" fillId="3" borderId="3" xfId="0" applyNumberFormat="1" applyFont="1" applyFill="1" applyBorder="1" applyAlignment="1" applyProtection="1">
      <alignment horizontal="center" vertical="center" wrapText="1"/>
    </xf>
    <xf numFmtId="0" fontId="13" fillId="3" borderId="7" xfId="0" applyNumberFormat="1" applyFont="1" applyFill="1" applyBorder="1" applyAlignment="1" applyProtection="1">
      <alignment horizontal="center" vertical="center" wrapText="1"/>
    </xf>
    <xf numFmtId="0" fontId="13" fillId="3"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0" xfId="0" applyFont="1" applyFill="1" applyAlignment="1" applyProtection="1">
      <alignment horizontal="left"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24" fillId="2" borderId="1" xfId="0"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2" fontId="21"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5" zoomScaleNormal="85" workbookViewId="0">
      <pane xSplit="2" ySplit="6" topLeftCell="C7" activePane="bottomRight" state="frozen"/>
      <selection pane="topRight" activeCell="C1" sqref="C1"/>
      <selection pane="bottomLeft" activeCell="A6" sqref="A6"/>
      <selection pane="bottomRight" activeCell="B7" sqref="B7:B21"/>
    </sheetView>
  </sheetViews>
  <sheetFormatPr defaultRowHeight="15" outlineLevelCol="1" x14ac:dyDescent="0.2"/>
  <cols>
    <col min="1" max="1" width="5.85546875" style="26" customWidth="1"/>
    <col min="2" max="2" width="49.5703125" style="26" customWidth="1"/>
    <col min="3" max="5" width="12.7109375" style="26" customWidth="1" outlineLevel="1"/>
    <col min="6" max="6" width="15.140625" style="26" customWidth="1"/>
    <col min="7" max="7" width="12.7109375" style="26" customWidth="1"/>
    <col min="8" max="10" width="12.7109375" style="26" customWidth="1" outlineLevel="1"/>
    <col min="11" max="11" width="15.140625" style="26" customWidth="1"/>
    <col min="12" max="12" width="12.7109375" style="26" customWidth="1"/>
    <col min="13" max="15" width="12.7109375" style="26" customWidth="1" outlineLevel="1"/>
    <col min="16" max="16" width="15.140625" style="26" customWidth="1"/>
    <col min="17" max="17" width="12.7109375" style="26" customWidth="1"/>
    <col min="18" max="20" width="12.7109375" style="26" customWidth="1" outlineLevel="1"/>
    <col min="21" max="21" width="15.140625" style="26" customWidth="1"/>
    <col min="22" max="24" width="15.140625" style="26" customWidth="1" outlineLevel="1"/>
    <col min="25" max="25" width="12.7109375" style="26" customWidth="1"/>
    <col min="26" max="28" width="12.7109375" style="26" customWidth="1" outlineLevel="1"/>
    <col min="29" max="29" width="15.140625" style="26" customWidth="1"/>
    <col min="30" max="30" width="12.7109375" style="26" customWidth="1"/>
    <col min="31" max="33" width="12.7109375" style="26" customWidth="1" outlineLevel="1"/>
    <col min="34" max="34" width="15.140625" style="26" customWidth="1"/>
    <col min="35" max="35" width="12.7109375" style="26" customWidth="1"/>
    <col min="36" max="38" width="12.7109375" style="26" customWidth="1" outlineLevel="1"/>
    <col min="39" max="39" width="15.140625" style="26" customWidth="1"/>
    <col min="40" max="40" width="12.7109375" style="26" customWidth="1"/>
    <col min="41" max="43" width="12.7109375" style="26" customWidth="1" outlineLevel="1"/>
    <col min="44" max="44" width="15.140625" style="26" customWidth="1"/>
    <col min="45" max="45" width="12.7109375" style="26" customWidth="1"/>
    <col min="46" max="48" width="12.7109375" style="26" customWidth="1" outlineLevel="1"/>
    <col min="49" max="49" width="15.140625" style="26" customWidth="1"/>
    <col min="50" max="50" width="12.7109375" style="26" customWidth="1"/>
    <col min="51" max="53" width="12.7109375" style="26" customWidth="1" outlineLevel="1"/>
    <col min="54" max="54" width="15.140625" style="26" customWidth="1"/>
    <col min="55" max="55" width="12.7109375" style="26" customWidth="1"/>
    <col min="56" max="58" width="12.7109375" style="26" customWidth="1" outlineLevel="1"/>
    <col min="59" max="59" width="15.140625" style="26" customWidth="1"/>
    <col min="60" max="60" width="12.7109375" style="26" customWidth="1"/>
    <col min="61" max="63" width="12.7109375" style="26" customWidth="1" outlineLevel="1"/>
    <col min="64" max="64" width="15.140625" style="26" customWidth="1"/>
    <col min="65" max="65" width="12.7109375" style="26" customWidth="1"/>
    <col min="66" max="68" width="12.7109375" style="26" customWidth="1" outlineLevel="1"/>
    <col min="69" max="69" width="15.140625" style="26" customWidth="1"/>
    <col min="70" max="70" width="12.7109375" style="26" customWidth="1"/>
    <col min="71" max="73" width="12.7109375" style="26" customWidth="1" outlineLevel="1"/>
    <col min="74" max="74" width="15.140625" style="26" customWidth="1"/>
    <col min="75" max="75" width="12.7109375" style="26" customWidth="1"/>
    <col min="76" max="78" width="12.7109375" style="26" customWidth="1" outlineLevel="1"/>
    <col min="79" max="79" width="15.140625" style="26" customWidth="1"/>
    <col min="80" max="80" width="12.7109375" style="26" customWidth="1"/>
    <col min="81" max="83" width="12.7109375" style="26" customWidth="1" outlineLevel="1"/>
    <col min="84" max="84" width="15.140625" style="26" customWidth="1"/>
    <col min="85" max="85" width="12.7109375" style="26" customWidth="1"/>
    <col min="86" max="88" width="12.7109375" style="26" customWidth="1" outlineLevel="1"/>
    <col min="89" max="89" width="15.140625" style="26" customWidth="1"/>
    <col min="90" max="90" width="12.7109375" style="26" customWidth="1"/>
    <col min="91" max="93" width="12.7109375" style="26" customWidth="1" outlineLevel="1"/>
    <col min="94" max="94" width="15.140625" style="26" customWidth="1"/>
    <col min="95" max="95" width="12.7109375" style="26" customWidth="1"/>
    <col min="96" max="98" width="12.7109375" style="26" customWidth="1" outlineLevel="1"/>
    <col min="99" max="99" width="15.140625" style="26" customWidth="1"/>
    <col min="100" max="100" width="12.7109375" style="26" customWidth="1"/>
    <col min="101" max="16384" width="9.140625" style="26"/>
  </cols>
  <sheetData>
    <row r="1" spans="1:100" s="14" customFormat="1" ht="28.5" customHeight="1" x14ac:dyDescent="0.25">
      <c r="A1" s="19" t="s">
        <v>1</v>
      </c>
      <c r="B1" s="20"/>
      <c r="C1" s="20"/>
      <c r="D1" s="20"/>
      <c r="E1" s="20"/>
      <c r="F1" s="20"/>
      <c r="G1" s="20"/>
      <c r="H1" s="20"/>
      <c r="I1" s="20"/>
      <c r="J1" s="20"/>
      <c r="K1" s="20"/>
      <c r="L1" s="20"/>
      <c r="M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row>
    <row r="2" spans="1:100" s="14" customFormat="1" ht="18" customHeight="1" x14ac:dyDescent="0.2">
      <c r="A2" s="14" t="s">
        <v>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row>
    <row r="3" spans="1:100" s="14" customFormat="1" ht="18" customHeight="1" x14ac:dyDescent="0.2">
      <c r="A3" s="21"/>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row>
    <row r="4" spans="1:100" s="14" customFormat="1" ht="56.25" customHeight="1" x14ac:dyDescent="0.2">
      <c r="A4" s="109" t="s">
        <v>0</v>
      </c>
      <c r="B4" s="109" t="s">
        <v>3</v>
      </c>
      <c r="C4" s="112" t="s">
        <v>4</v>
      </c>
      <c r="D4" s="113"/>
      <c r="E4" s="113"/>
      <c r="F4" s="113"/>
      <c r="G4" s="114"/>
      <c r="H4" s="112" t="s">
        <v>5</v>
      </c>
      <c r="I4" s="113"/>
      <c r="J4" s="113"/>
      <c r="K4" s="113"/>
      <c r="L4" s="114"/>
      <c r="M4" s="112" t="s">
        <v>6</v>
      </c>
      <c r="N4" s="113"/>
      <c r="O4" s="113"/>
      <c r="P4" s="113"/>
      <c r="Q4" s="114"/>
      <c r="R4" s="112" t="s">
        <v>7</v>
      </c>
      <c r="S4" s="113"/>
      <c r="T4" s="113"/>
      <c r="U4" s="113"/>
      <c r="V4" s="113"/>
      <c r="W4" s="113"/>
      <c r="X4" s="113"/>
      <c r="Y4" s="114"/>
      <c r="Z4" s="112" t="s">
        <v>8</v>
      </c>
      <c r="AA4" s="113"/>
      <c r="AB4" s="113"/>
      <c r="AC4" s="113"/>
      <c r="AD4" s="114"/>
      <c r="AE4" s="112" t="s">
        <v>9</v>
      </c>
      <c r="AF4" s="113"/>
      <c r="AG4" s="113"/>
      <c r="AH4" s="113"/>
      <c r="AI4" s="114"/>
      <c r="AJ4" s="112" t="s">
        <v>10</v>
      </c>
      <c r="AK4" s="113"/>
      <c r="AL4" s="113"/>
      <c r="AM4" s="113"/>
      <c r="AN4" s="114"/>
      <c r="AO4" s="112" t="s">
        <v>11</v>
      </c>
      <c r="AP4" s="113"/>
      <c r="AQ4" s="113"/>
      <c r="AR4" s="113"/>
      <c r="AS4" s="114"/>
      <c r="AT4" s="112" t="s">
        <v>12</v>
      </c>
      <c r="AU4" s="113"/>
      <c r="AV4" s="113"/>
      <c r="AW4" s="113"/>
      <c r="AX4" s="114"/>
      <c r="AY4" s="112" t="s">
        <v>13</v>
      </c>
      <c r="AZ4" s="113"/>
      <c r="BA4" s="113"/>
      <c r="BB4" s="113"/>
      <c r="BC4" s="114"/>
      <c r="BD4" s="112" t="s">
        <v>14</v>
      </c>
      <c r="BE4" s="113"/>
      <c r="BF4" s="113"/>
      <c r="BG4" s="113"/>
      <c r="BH4" s="114"/>
      <c r="BI4" s="112" t="s">
        <v>15</v>
      </c>
      <c r="BJ4" s="113"/>
      <c r="BK4" s="113"/>
      <c r="BL4" s="113"/>
      <c r="BM4" s="114"/>
      <c r="BN4" s="112" t="s">
        <v>16</v>
      </c>
      <c r="BO4" s="113"/>
      <c r="BP4" s="113"/>
      <c r="BQ4" s="113"/>
      <c r="BR4" s="114"/>
      <c r="BS4" s="112" t="s">
        <v>17</v>
      </c>
      <c r="BT4" s="113"/>
      <c r="BU4" s="113"/>
      <c r="BV4" s="113"/>
      <c r="BW4" s="114"/>
      <c r="BX4" s="112" t="s">
        <v>18</v>
      </c>
      <c r="BY4" s="113"/>
      <c r="BZ4" s="113"/>
      <c r="CA4" s="113"/>
      <c r="CB4" s="114"/>
      <c r="CC4" s="112" t="s">
        <v>19</v>
      </c>
      <c r="CD4" s="113"/>
      <c r="CE4" s="113"/>
      <c r="CF4" s="113"/>
      <c r="CG4" s="114"/>
      <c r="CH4" s="112" t="s">
        <v>20</v>
      </c>
      <c r="CI4" s="113"/>
      <c r="CJ4" s="113"/>
      <c r="CK4" s="113"/>
      <c r="CL4" s="114"/>
      <c r="CM4" s="112" t="s">
        <v>21</v>
      </c>
      <c r="CN4" s="113"/>
      <c r="CO4" s="113"/>
      <c r="CP4" s="113"/>
      <c r="CQ4" s="114"/>
      <c r="CR4" s="112" t="s">
        <v>22</v>
      </c>
      <c r="CS4" s="113"/>
      <c r="CT4" s="113"/>
      <c r="CU4" s="113"/>
      <c r="CV4" s="114"/>
    </row>
    <row r="5" spans="1:100" s="14" customFormat="1" ht="56.25" customHeight="1" x14ac:dyDescent="0.2">
      <c r="A5" s="110"/>
      <c r="B5" s="110"/>
      <c r="C5" s="115" t="s">
        <v>23</v>
      </c>
      <c r="D5" s="115"/>
      <c r="E5" s="115"/>
      <c r="F5" s="115"/>
      <c r="G5" s="15" t="s">
        <v>24</v>
      </c>
      <c r="H5" s="115" t="s">
        <v>23</v>
      </c>
      <c r="I5" s="115"/>
      <c r="J5" s="115"/>
      <c r="K5" s="115"/>
      <c r="L5" s="15" t="s">
        <v>24</v>
      </c>
      <c r="M5" s="115" t="s">
        <v>23</v>
      </c>
      <c r="N5" s="115"/>
      <c r="O5" s="115"/>
      <c r="P5" s="115"/>
      <c r="Q5" s="15" t="s">
        <v>24</v>
      </c>
      <c r="R5" s="116" t="s">
        <v>23</v>
      </c>
      <c r="S5" s="117"/>
      <c r="T5" s="117"/>
      <c r="U5" s="118"/>
      <c r="V5" s="116" t="s">
        <v>24</v>
      </c>
      <c r="W5" s="117"/>
      <c r="X5" s="117"/>
      <c r="Y5" s="118"/>
      <c r="Z5" s="115" t="s">
        <v>23</v>
      </c>
      <c r="AA5" s="115"/>
      <c r="AB5" s="115"/>
      <c r="AC5" s="115"/>
      <c r="AD5" s="15" t="s">
        <v>24</v>
      </c>
      <c r="AE5" s="115" t="s">
        <v>23</v>
      </c>
      <c r="AF5" s="115"/>
      <c r="AG5" s="115"/>
      <c r="AH5" s="115"/>
      <c r="AI5" s="15" t="s">
        <v>24</v>
      </c>
      <c r="AJ5" s="115" t="s">
        <v>23</v>
      </c>
      <c r="AK5" s="115"/>
      <c r="AL5" s="115"/>
      <c r="AM5" s="115"/>
      <c r="AN5" s="15" t="s">
        <v>24</v>
      </c>
      <c r="AO5" s="115" t="s">
        <v>23</v>
      </c>
      <c r="AP5" s="115"/>
      <c r="AQ5" s="115"/>
      <c r="AR5" s="115"/>
      <c r="AS5" s="15" t="s">
        <v>24</v>
      </c>
      <c r="AT5" s="115" t="s">
        <v>23</v>
      </c>
      <c r="AU5" s="115"/>
      <c r="AV5" s="115"/>
      <c r="AW5" s="115"/>
      <c r="AX5" s="15" t="s">
        <v>24</v>
      </c>
      <c r="AY5" s="115" t="s">
        <v>23</v>
      </c>
      <c r="AZ5" s="115"/>
      <c r="BA5" s="115"/>
      <c r="BB5" s="115"/>
      <c r="BC5" s="15" t="s">
        <v>24</v>
      </c>
      <c r="BD5" s="115" t="s">
        <v>23</v>
      </c>
      <c r="BE5" s="115"/>
      <c r="BF5" s="115"/>
      <c r="BG5" s="115"/>
      <c r="BH5" s="15" t="s">
        <v>24</v>
      </c>
      <c r="BI5" s="115" t="s">
        <v>23</v>
      </c>
      <c r="BJ5" s="115"/>
      <c r="BK5" s="115"/>
      <c r="BL5" s="115"/>
      <c r="BM5" s="15" t="s">
        <v>24</v>
      </c>
      <c r="BN5" s="115" t="s">
        <v>23</v>
      </c>
      <c r="BO5" s="115"/>
      <c r="BP5" s="115"/>
      <c r="BQ5" s="115"/>
      <c r="BR5" s="15" t="s">
        <v>24</v>
      </c>
      <c r="BS5" s="115" t="s">
        <v>23</v>
      </c>
      <c r="BT5" s="115"/>
      <c r="BU5" s="115"/>
      <c r="BV5" s="115"/>
      <c r="BW5" s="15" t="s">
        <v>24</v>
      </c>
      <c r="BX5" s="115" t="s">
        <v>23</v>
      </c>
      <c r="BY5" s="115"/>
      <c r="BZ5" s="115"/>
      <c r="CA5" s="115"/>
      <c r="CB5" s="15" t="s">
        <v>24</v>
      </c>
      <c r="CC5" s="115" t="s">
        <v>23</v>
      </c>
      <c r="CD5" s="115"/>
      <c r="CE5" s="115"/>
      <c r="CF5" s="115"/>
      <c r="CG5" s="15" t="s">
        <v>24</v>
      </c>
      <c r="CH5" s="115" t="s">
        <v>23</v>
      </c>
      <c r="CI5" s="115"/>
      <c r="CJ5" s="115"/>
      <c r="CK5" s="115"/>
      <c r="CL5" s="15" t="s">
        <v>24</v>
      </c>
      <c r="CM5" s="115" t="s">
        <v>23</v>
      </c>
      <c r="CN5" s="115"/>
      <c r="CO5" s="115"/>
      <c r="CP5" s="115"/>
      <c r="CQ5" s="15" t="s">
        <v>24</v>
      </c>
      <c r="CR5" s="115" t="s">
        <v>23</v>
      </c>
      <c r="CS5" s="115"/>
      <c r="CT5" s="115"/>
      <c r="CU5" s="115"/>
      <c r="CV5" s="15" t="s">
        <v>24</v>
      </c>
    </row>
    <row r="6" spans="1:100" s="14" customFormat="1" ht="65.25" customHeight="1" x14ac:dyDescent="0.2">
      <c r="A6" s="111"/>
      <c r="B6" s="111"/>
      <c r="C6" s="16" t="s">
        <v>25</v>
      </c>
      <c r="D6" s="16" t="s">
        <v>26</v>
      </c>
      <c r="E6" s="16" t="s">
        <v>27</v>
      </c>
      <c r="F6" s="16" t="s">
        <v>28</v>
      </c>
      <c r="G6" s="16" t="s">
        <v>28</v>
      </c>
      <c r="H6" s="16" t="s">
        <v>25</v>
      </c>
      <c r="I6" s="16" t="s">
        <v>26</v>
      </c>
      <c r="J6" s="16" t="s">
        <v>27</v>
      </c>
      <c r="K6" s="16" t="s">
        <v>28</v>
      </c>
      <c r="L6" s="16" t="s">
        <v>28</v>
      </c>
      <c r="M6" s="16" t="s">
        <v>25</v>
      </c>
      <c r="N6" s="16" t="s">
        <v>26</v>
      </c>
      <c r="O6" s="16" t="s">
        <v>27</v>
      </c>
      <c r="P6" s="16" t="s">
        <v>28</v>
      </c>
      <c r="Q6" s="16" t="s">
        <v>28</v>
      </c>
      <c r="R6" s="16" t="s">
        <v>25</v>
      </c>
      <c r="S6" s="16" t="s">
        <v>26</v>
      </c>
      <c r="T6" s="16" t="s">
        <v>27</v>
      </c>
      <c r="U6" s="16" t="s">
        <v>28</v>
      </c>
      <c r="V6" s="16" t="s">
        <v>25</v>
      </c>
      <c r="W6" s="16" t="s">
        <v>26</v>
      </c>
      <c r="X6" s="16" t="s">
        <v>27</v>
      </c>
      <c r="Y6" s="16" t="s">
        <v>28</v>
      </c>
      <c r="Z6" s="16" t="s">
        <v>25</v>
      </c>
      <c r="AA6" s="16" t="s">
        <v>26</v>
      </c>
      <c r="AB6" s="16" t="s">
        <v>27</v>
      </c>
      <c r="AC6" s="16" t="s">
        <v>28</v>
      </c>
      <c r="AD6" s="16" t="s">
        <v>28</v>
      </c>
      <c r="AE6" s="16" t="s">
        <v>25</v>
      </c>
      <c r="AF6" s="16" t="s">
        <v>26</v>
      </c>
      <c r="AG6" s="16" t="s">
        <v>27</v>
      </c>
      <c r="AH6" s="16" t="s">
        <v>28</v>
      </c>
      <c r="AI6" s="16" t="s">
        <v>28</v>
      </c>
      <c r="AJ6" s="16" t="s">
        <v>25</v>
      </c>
      <c r="AK6" s="16" t="s">
        <v>26</v>
      </c>
      <c r="AL6" s="16" t="s">
        <v>27</v>
      </c>
      <c r="AM6" s="16" t="s">
        <v>28</v>
      </c>
      <c r="AN6" s="16" t="s">
        <v>28</v>
      </c>
      <c r="AO6" s="16" t="s">
        <v>25</v>
      </c>
      <c r="AP6" s="16" t="s">
        <v>26</v>
      </c>
      <c r="AQ6" s="16" t="s">
        <v>27</v>
      </c>
      <c r="AR6" s="16" t="s">
        <v>28</v>
      </c>
      <c r="AS6" s="16" t="s">
        <v>28</v>
      </c>
      <c r="AT6" s="16" t="s">
        <v>25</v>
      </c>
      <c r="AU6" s="16" t="s">
        <v>26</v>
      </c>
      <c r="AV6" s="16" t="s">
        <v>27</v>
      </c>
      <c r="AW6" s="16" t="s">
        <v>28</v>
      </c>
      <c r="AX6" s="16" t="s">
        <v>28</v>
      </c>
      <c r="AY6" s="16" t="s">
        <v>25</v>
      </c>
      <c r="AZ6" s="16" t="s">
        <v>26</v>
      </c>
      <c r="BA6" s="16" t="s">
        <v>27</v>
      </c>
      <c r="BB6" s="16" t="s">
        <v>28</v>
      </c>
      <c r="BC6" s="16" t="s">
        <v>28</v>
      </c>
      <c r="BD6" s="16" t="s">
        <v>25</v>
      </c>
      <c r="BE6" s="16" t="s">
        <v>26</v>
      </c>
      <c r="BF6" s="16" t="s">
        <v>27</v>
      </c>
      <c r="BG6" s="16" t="s">
        <v>28</v>
      </c>
      <c r="BH6" s="16" t="s">
        <v>28</v>
      </c>
      <c r="BI6" s="16" t="s">
        <v>25</v>
      </c>
      <c r="BJ6" s="16" t="s">
        <v>26</v>
      </c>
      <c r="BK6" s="16" t="s">
        <v>27</v>
      </c>
      <c r="BL6" s="16" t="s">
        <v>28</v>
      </c>
      <c r="BM6" s="16" t="s">
        <v>28</v>
      </c>
      <c r="BN6" s="16" t="s">
        <v>25</v>
      </c>
      <c r="BO6" s="16" t="s">
        <v>26</v>
      </c>
      <c r="BP6" s="16" t="s">
        <v>27</v>
      </c>
      <c r="BQ6" s="16" t="s">
        <v>28</v>
      </c>
      <c r="BR6" s="16" t="s">
        <v>28</v>
      </c>
      <c r="BS6" s="16" t="s">
        <v>25</v>
      </c>
      <c r="BT6" s="16" t="s">
        <v>26</v>
      </c>
      <c r="BU6" s="16" t="s">
        <v>27</v>
      </c>
      <c r="BV6" s="16" t="s">
        <v>28</v>
      </c>
      <c r="BW6" s="16" t="s">
        <v>28</v>
      </c>
      <c r="BX6" s="16" t="s">
        <v>25</v>
      </c>
      <c r="BY6" s="16" t="s">
        <v>26</v>
      </c>
      <c r="BZ6" s="16" t="s">
        <v>27</v>
      </c>
      <c r="CA6" s="16" t="s">
        <v>28</v>
      </c>
      <c r="CB6" s="16" t="s">
        <v>28</v>
      </c>
      <c r="CC6" s="16" t="s">
        <v>25</v>
      </c>
      <c r="CD6" s="16" t="s">
        <v>26</v>
      </c>
      <c r="CE6" s="16" t="s">
        <v>27</v>
      </c>
      <c r="CF6" s="16" t="s">
        <v>28</v>
      </c>
      <c r="CG6" s="16" t="s">
        <v>28</v>
      </c>
      <c r="CH6" s="16" t="s">
        <v>25</v>
      </c>
      <c r="CI6" s="16" t="s">
        <v>26</v>
      </c>
      <c r="CJ6" s="16" t="s">
        <v>27</v>
      </c>
      <c r="CK6" s="16" t="s">
        <v>28</v>
      </c>
      <c r="CL6" s="16" t="s">
        <v>28</v>
      </c>
      <c r="CM6" s="16" t="s">
        <v>25</v>
      </c>
      <c r="CN6" s="16" t="s">
        <v>26</v>
      </c>
      <c r="CO6" s="16" t="s">
        <v>27</v>
      </c>
      <c r="CP6" s="16" t="s">
        <v>28</v>
      </c>
      <c r="CQ6" s="16" t="s">
        <v>28</v>
      </c>
      <c r="CR6" s="16" t="s">
        <v>25</v>
      </c>
      <c r="CS6" s="16" t="s">
        <v>26</v>
      </c>
      <c r="CT6" s="16" t="s">
        <v>27</v>
      </c>
      <c r="CU6" s="16" t="s">
        <v>28</v>
      </c>
      <c r="CV6" s="16" t="s">
        <v>28</v>
      </c>
    </row>
    <row r="7" spans="1:100" s="14" customFormat="1" ht="24.95" customHeight="1" x14ac:dyDescent="0.2">
      <c r="A7" s="22">
        <v>1</v>
      </c>
      <c r="B7" s="23" t="s">
        <v>29</v>
      </c>
      <c r="C7" s="24">
        <v>243</v>
      </c>
      <c r="D7" s="24">
        <v>2202388</v>
      </c>
      <c r="E7" s="24">
        <v>0</v>
      </c>
      <c r="F7" s="24">
        <v>2202631</v>
      </c>
      <c r="G7" s="24">
        <v>300</v>
      </c>
      <c r="H7" s="24">
        <v>0</v>
      </c>
      <c r="I7" s="24">
        <v>0</v>
      </c>
      <c r="J7" s="24">
        <v>0</v>
      </c>
      <c r="K7" s="24">
        <v>0</v>
      </c>
      <c r="L7" s="24">
        <v>0</v>
      </c>
      <c r="M7" s="24">
        <v>2893</v>
      </c>
      <c r="N7" s="24">
        <v>2182</v>
      </c>
      <c r="O7" s="24">
        <v>1837</v>
      </c>
      <c r="P7" s="24">
        <v>6912</v>
      </c>
      <c r="Q7" s="24">
        <v>8511</v>
      </c>
      <c r="R7" s="24">
        <v>119</v>
      </c>
      <c r="S7" s="24">
        <v>0</v>
      </c>
      <c r="T7" s="24">
        <v>0</v>
      </c>
      <c r="U7" s="24">
        <v>119</v>
      </c>
      <c r="V7" s="24">
        <v>164</v>
      </c>
      <c r="W7" s="24">
        <v>0</v>
      </c>
      <c r="X7" s="24">
        <v>0</v>
      </c>
      <c r="Y7" s="24">
        <v>164</v>
      </c>
      <c r="Z7" s="24">
        <v>12985</v>
      </c>
      <c r="AA7" s="24">
        <v>3621</v>
      </c>
      <c r="AB7" s="24">
        <v>5566</v>
      </c>
      <c r="AC7" s="24">
        <v>22172</v>
      </c>
      <c r="AD7" s="24">
        <v>22251</v>
      </c>
      <c r="AE7" s="24">
        <v>12757</v>
      </c>
      <c r="AF7" s="24">
        <v>3077</v>
      </c>
      <c r="AG7" s="24">
        <v>2039</v>
      </c>
      <c r="AH7" s="24">
        <v>17873</v>
      </c>
      <c r="AI7" s="24">
        <v>20165</v>
      </c>
      <c r="AJ7" s="24">
        <v>0</v>
      </c>
      <c r="AK7" s="24">
        <v>0</v>
      </c>
      <c r="AL7" s="24">
        <v>0</v>
      </c>
      <c r="AM7" s="24">
        <v>0</v>
      </c>
      <c r="AN7" s="24">
        <v>0</v>
      </c>
      <c r="AO7" s="24">
        <v>3</v>
      </c>
      <c r="AP7" s="24">
        <v>0</v>
      </c>
      <c r="AQ7" s="24">
        <v>0</v>
      </c>
      <c r="AR7" s="24">
        <v>3</v>
      </c>
      <c r="AS7" s="24">
        <v>3</v>
      </c>
      <c r="AT7" s="24">
        <v>0</v>
      </c>
      <c r="AU7" s="24">
        <v>0</v>
      </c>
      <c r="AV7" s="24">
        <v>0</v>
      </c>
      <c r="AW7" s="24">
        <v>0</v>
      </c>
      <c r="AX7" s="24">
        <v>0</v>
      </c>
      <c r="AY7" s="24">
        <v>1</v>
      </c>
      <c r="AZ7" s="24">
        <v>0</v>
      </c>
      <c r="BA7" s="24">
        <v>0</v>
      </c>
      <c r="BB7" s="24">
        <v>1</v>
      </c>
      <c r="BC7" s="24">
        <v>1</v>
      </c>
      <c r="BD7" s="24">
        <v>0</v>
      </c>
      <c r="BE7" s="24">
        <v>0</v>
      </c>
      <c r="BF7" s="24">
        <v>0</v>
      </c>
      <c r="BG7" s="24">
        <v>0</v>
      </c>
      <c r="BH7" s="24">
        <v>0</v>
      </c>
      <c r="BI7" s="24">
        <v>2054</v>
      </c>
      <c r="BJ7" s="24">
        <v>40</v>
      </c>
      <c r="BK7" s="24">
        <v>1</v>
      </c>
      <c r="BL7" s="24">
        <v>2095</v>
      </c>
      <c r="BM7" s="24">
        <v>446</v>
      </c>
      <c r="BN7" s="24">
        <v>2521</v>
      </c>
      <c r="BO7" s="24">
        <v>12641</v>
      </c>
      <c r="BP7" s="24">
        <v>22</v>
      </c>
      <c r="BQ7" s="24">
        <v>15184</v>
      </c>
      <c r="BR7" s="24">
        <v>24946</v>
      </c>
      <c r="BS7" s="24">
        <v>0</v>
      </c>
      <c r="BT7" s="24">
        <v>0</v>
      </c>
      <c r="BU7" s="24">
        <v>0</v>
      </c>
      <c r="BV7" s="24">
        <v>0</v>
      </c>
      <c r="BW7" s="24">
        <v>0</v>
      </c>
      <c r="BX7" s="24">
        <v>899</v>
      </c>
      <c r="BY7" s="24">
        <v>10</v>
      </c>
      <c r="BZ7" s="24">
        <v>2</v>
      </c>
      <c r="CA7" s="24">
        <v>911</v>
      </c>
      <c r="CB7" s="24">
        <v>769</v>
      </c>
      <c r="CC7" s="24">
        <v>0</v>
      </c>
      <c r="CD7" s="24">
        <v>0</v>
      </c>
      <c r="CE7" s="24">
        <v>0</v>
      </c>
      <c r="CF7" s="24">
        <v>0</v>
      </c>
      <c r="CG7" s="24">
        <v>0</v>
      </c>
      <c r="CH7" s="24">
        <v>1885</v>
      </c>
      <c r="CI7" s="24">
        <v>475</v>
      </c>
      <c r="CJ7" s="24">
        <v>4</v>
      </c>
      <c r="CK7" s="24">
        <v>2364</v>
      </c>
      <c r="CL7" s="24">
        <v>2493</v>
      </c>
      <c r="CM7" s="24">
        <v>0</v>
      </c>
      <c r="CN7" s="24">
        <v>0</v>
      </c>
      <c r="CO7" s="24">
        <v>0</v>
      </c>
      <c r="CP7" s="24">
        <v>0</v>
      </c>
      <c r="CQ7" s="24">
        <v>0</v>
      </c>
      <c r="CR7" s="24">
        <f t="shared" ref="CR7:CR20" si="0">C7+H7+M7+R7+Z7+AE7+AJ7+AO7+AT7+AY7+BD7+BI7+BN7+BS7+BX7+CC7+CH7+CM7</f>
        <v>36360</v>
      </c>
      <c r="CS7" s="24">
        <f t="shared" ref="CS7:CS20" si="1">D7+I7+N7+S7+AA7+AF7+AK7+AP7+AU7+AZ7+BE7+BJ7+BO7+BT7+BY7+CD7+CI7+CN7</f>
        <v>2224434</v>
      </c>
      <c r="CT7" s="24">
        <f t="shared" ref="CT7:CT20" si="2">E7+J7+O7+T7+AB7+AG7+AL7+AQ7+AV7+BA7+BF7+BK7+BP7+BU7+BZ7+CE7+CJ7+CO7</f>
        <v>9471</v>
      </c>
      <c r="CU7" s="24">
        <f t="shared" ref="CU7:CU20" si="3">F7+K7+P7+U7+AC7+AH7+AM7+AR7+AW7+BB7+BG7+BL7+BQ7+BV7+CA7+CF7+CK7+CP7</f>
        <v>2270265</v>
      </c>
      <c r="CV7" s="24">
        <f t="shared" ref="CV7:CV20" si="4">G7+L7+Q7+Y7+AD7+AI7+AN7+AS7+AX7+BC7+BH7+BM7+BR7+BW7+CB7+CG7+CL7+CQ7</f>
        <v>80049</v>
      </c>
    </row>
    <row r="8" spans="1:100" s="25" customFormat="1" ht="24.95" customHeight="1" x14ac:dyDescent="0.2">
      <c r="A8" s="22">
        <v>2</v>
      </c>
      <c r="B8" s="23" t="s">
        <v>30</v>
      </c>
      <c r="C8" s="24">
        <v>10688</v>
      </c>
      <c r="D8" s="24">
        <v>25</v>
      </c>
      <c r="E8" s="24">
        <v>86828</v>
      </c>
      <c r="F8" s="24">
        <v>97541</v>
      </c>
      <c r="G8" s="24">
        <v>107430</v>
      </c>
      <c r="H8" s="24">
        <v>0</v>
      </c>
      <c r="I8" s="24">
        <v>51115</v>
      </c>
      <c r="J8" s="24">
        <v>0</v>
      </c>
      <c r="K8" s="24">
        <v>51115</v>
      </c>
      <c r="L8" s="24">
        <v>35747</v>
      </c>
      <c r="M8" s="24">
        <v>13791</v>
      </c>
      <c r="N8" s="24">
        <v>71</v>
      </c>
      <c r="O8" s="24">
        <v>2993</v>
      </c>
      <c r="P8" s="24">
        <v>16855</v>
      </c>
      <c r="Q8" s="24">
        <v>34074</v>
      </c>
      <c r="R8" s="24">
        <v>44968</v>
      </c>
      <c r="S8" s="24">
        <v>4680</v>
      </c>
      <c r="T8" s="24">
        <v>132893</v>
      </c>
      <c r="U8" s="24">
        <v>182541</v>
      </c>
      <c r="V8" s="24">
        <v>83710</v>
      </c>
      <c r="W8" s="24">
        <v>7832</v>
      </c>
      <c r="X8" s="24">
        <v>130636</v>
      </c>
      <c r="Y8" s="24">
        <v>222178</v>
      </c>
      <c r="Z8" s="24">
        <v>0</v>
      </c>
      <c r="AA8" s="24">
        <v>0</v>
      </c>
      <c r="AB8" s="24">
        <v>0</v>
      </c>
      <c r="AC8" s="24">
        <v>0</v>
      </c>
      <c r="AD8" s="24">
        <v>0</v>
      </c>
      <c r="AE8" s="24">
        <v>0</v>
      </c>
      <c r="AF8" s="24">
        <v>0</v>
      </c>
      <c r="AG8" s="24">
        <v>0</v>
      </c>
      <c r="AH8" s="24">
        <v>0</v>
      </c>
      <c r="AI8" s="24">
        <v>0</v>
      </c>
      <c r="AJ8" s="24">
        <v>0</v>
      </c>
      <c r="AK8" s="24">
        <v>0</v>
      </c>
      <c r="AL8" s="24">
        <v>0</v>
      </c>
      <c r="AM8" s="24">
        <v>0</v>
      </c>
      <c r="AN8" s="24">
        <v>0</v>
      </c>
      <c r="AO8" s="24">
        <v>0</v>
      </c>
      <c r="AP8" s="24">
        <v>0</v>
      </c>
      <c r="AQ8" s="24">
        <v>0</v>
      </c>
      <c r="AR8" s="24">
        <v>0</v>
      </c>
      <c r="AS8" s="24">
        <v>0</v>
      </c>
      <c r="AT8" s="24">
        <v>0</v>
      </c>
      <c r="AU8" s="24">
        <v>0</v>
      </c>
      <c r="AV8" s="24">
        <v>0</v>
      </c>
      <c r="AW8" s="24">
        <v>0</v>
      </c>
      <c r="AX8" s="24">
        <v>0</v>
      </c>
      <c r="AY8" s="24">
        <v>0</v>
      </c>
      <c r="AZ8" s="24">
        <v>0</v>
      </c>
      <c r="BA8" s="24">
        <v>0</v>
      </c>
      <c r="BB8" s="24">
        <v>0</v>
      </c>
      <c r="BC8" s="24">
        <v>0</v>
      </c>
      <c r="BD8" s="24">
        <v>0</v>
      </c>
      <c r="BE8" s="24">
        <v>0</v>
      </c>
      <c r="BF8" s="24">
        <v>0</v>
      </c>
      <c r="BG8" s="24">
        <v>0</v>
      </c>
      <c r="BH8" s="24">
        <v>0</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f t="shared" si="0"/>
        <v>69447</v>
      </c>
      <c r="CS8" s="24">
        <f t="shared" si="1"/>
        <v>55891</v>
      </c>
      <c r="CT8" s="24">
        <f t="shared" si="2"/>
        <v>222714</v>
      </c>
      <c r="CU8" s="24">
        <f t="shared" si="3"/>
        <v>348052</v>
      </c>
      <c r="CV8" s="24">
        <f t="shared" si="4"/>
        <v>399429</v>
      </c>
    </row>
    <row r="9" spans="1:100" ht="24.95" customHeight="1" x14ac:dyDescent="0.2">
      <c r="A9" s="22">
        <v>3</v>
      </c>
      <c r="B9" s="23" t="s">
        <v>31</v>
      </c>
      <c r="C9" s="24">
        <v>30800</v>
      </c>
      <c r="D9" s="24">
        <v>47515</v>
      </c>
      <c r="E9" s="24">
        <v>0</v>
      </c>
      <c r="F9" s="24">
        <v>78315</v>
      </c>
      <c r="G9" s="24">
        <v>134435</v>
      </c>
      <c r="H9" s="24">
        <v>19950</v>
      </c>
      <c r="I9" s="24">
        <v>5216</v>
      </c>
      <c r="J9" s="24">
        <v>0</v>
      </c>
      <c r="K9" s="24">
        <v>25166</v>
      </c>
      <c r="L9" s="24">
        <v>4141</v>
      </c>
      <c r="M9" s="24">
        <v>17945</v>
      </c>
      <c r="N9" s="24">
        <v>16847</v>
      </c>
      <c r="O9" s="24">
        <v>0</v>
      </c>
      <c r="P9" s="24">
        <v>34792</v>
      </c>
      <c r="Q9" s="24">
        <v>50691</v>
      </c>
      <c r="R9" s="24">
        <v>39203</v>
      </c>
      <c r="S9" s="24">
        <v>9309</v>
      </c>
      <c r="T9" s="24">
        <v>307</v>
      </c>
      <c r="U9" s="24">
        <v>48819</v>
      </c>
      <c r="V9" s="24">
        <v>42059</v>
      </c>
      <c r="W9" s="24">
        <v>8824</v>
      </c>
      <c r="X9" s="24">
        <v>2167</v>
      </c>
      <c r="Y9" s="24">
        <v>53050</v>
      </c>
      <c r="Z9" s="24">
        <v>3068</v>
      </c>
      <c r="AA9" s="24">
        <v>4631</v>
      </c>
      <c r="AB9" s="24">
        <v>0</v>
      </c>
      <c r="AC9" s="24">
        <v>7699</v>
      </c>
      <c r="AD9" s="24">
        <v>11669</v>
      </c>
      <c r="AE9" s="24">
        <v>2813</v>
      </c>
      <c r="AF9" s="24">
        <v>4045</v>
      </c>
      <c r="AG9" s="24">
        <v>0</v>
      </c>
      <c r="AH9" s="24">
        <v>6858</v>
      </c>
      <c r="AI9" s="24">
        <v>12003</v>
      </c>
      <c r="AJ9" s="24">
        <v>0</v>
      </c>
      <c r="AK9" s="24">
        <v>0</v>
      </c>
      <c r="AL9" s="24">
        <v>0</v>
      </c>
      <c r="AM9" s="24">
        <v>0</v>
      </c>
      <c r="AN9" s="24">
        <v>0</v>
      </c>
      <c r="AO9" s="24">
        <v>2</v>
      </c>
      <c r="AP9" s="24">
        <v>0</v>
      </c>
      <c r="AQ9" s="24">
        <v>0</v>
      </c>
      <c r="AR9" s="24">
        <v>2</v>
      </c>
      <c r="AS9" s="24">
        <v>1</v>
      </c>
      <c r="AT9" s="24">
        <v>0</v>
      </c>
      <c r="AU9" s="24">
        <v>0</v>
      </c>
      <c r="AV9" s="24">
        <v>0</v>
      </c>
      <c r="AW9" s="24">
        <v>0</v>
      </c>
      <c r="AX9" s="24">
        <v>0</v>
      </c>
      <c r="AY9" s="24">
        <v>3</v>
      </c>
      <c r="AZ9" s="24">
        <v>0</v>
      </c>
      <c r="BA9" s="24">
        <v>0</v>
      </c>
      <c r="BB9" s="24">
        <v>3</v>
      </c>
      <c r="BC9" s="24">
        <v>5</v>
      </c>
      <c r="BD9" s="24">
        <v>0</v>
      </c>
      <c r="BE9" s="24">
        <v>0</v>
      </c>
      <c r="BF9" s="24">
        <v>0</v>
      </c>
      <c r="BG9" s="24">
        <v>0</v>
      </c>
      <c r="BH9" s="24">
        <v>0</v>
      </c>
      <c r="BI9" s="24">
        <v>2163</v>
      </c>
      <c r="BJ9" s="24">
        <v>80</v>
      </c>
      <c r="BK9" s="24">
        <v>0</v>
      </c>
      <c r="BL9" s="24">
        <v>2243</v>
      </c>
      <c r="BM9" s="24">
        <v>770</v>
      </c>
      <c r="BN9" s="24">
        <v>2279</v>
      </c>
      <c r="BO9" s="24">
        <v>9447</v>
      </c>
      <c r="BP9" s="24">
        <v>0</v>
      </c>
      <c r="BQ9" s="24">
        <v>11726</v>
      </c>
      <c r="BR9" s="24">
        <v>22534</v>
      </c>
      <c r="BS9" s="24">
        <v>5</v>
      </c>
      <c r="BT9" s="24">
        <v>0</v>
      </c>
      <c r="BU9" s="24">
        <v>0</v>
      </c>
      <c r="BV9" s="24">
        <v>5</v>
      </c>
      <c r="BW9" s="24">
        <v>5</v>
      </c>
      <c r="BX9" s="24">
        <v>3180</v>
      </c>
      <c r="BY9" s="24">
        <v>5</v>
      </c>
      <c r="BZ9" s="24">
        <v>0</v>
      </c>
      <c r="CA9" s="24">
        <v>3185</v>
      </c>
      <c r="CB9" s="24">
        <v>2785</v>
      </c>
      <c r="CC9" s="24">
        <v>0</v>
      </c>
      <c r="CD9" s="24">
        <v>0</v>
      </c>
      <c r="CE9" s="24">
        <v>0</v>
      </c>
      <c r="CF9" s="24">
        <v>0</v>
      </c>
      <c r="CG9" s="24">
        <v>0</v>
      </c>
      <c r="CH9" s="24">
        <v>344</v>
      </c>
      <c r="CI9" s="24">
        <v>19664</v>
      </c>
      <c r="CJ9" s="24">
        <v>0</v>
      </c>
      <c r="CK9" s="24">
        <v>20008</v>
      </c>
      <c r="CL9" s="24">
        <v>26817</v>
      </c>
      <c r="CM9" s="24">
        <v>0</v>
      </c>
      <c r="CN9" s="24">
        <v>0</v>
      </c>
      <c r="CO9" s="24">
        <v>0</v>
      </c>
      <c r="CP9" s="24">
        <v>0</v>
      </c>
      <c r="CQ9" s="24">
        <v>0</v>
      </c>
      <c r="CR9" s="24">
        <f t="shared" si="0"/>
        <v>121755</v>
      </c>
      <c r="CS9" s="24">
        <f t="shared" si="1"/>
        <v>116759</v>
      </c>
      <c r="CT9" s="24">
        <f t="shared" si="2"/>
        <v>307</v>
      </c>
      <c r="CU9" s="24">
        <f t="shared" si="3"/>
        <v>238821</v>
      </c>
      <c r="CV9" s="24">
        <f t="shared" si="4"/>
        <v>318906</v>
      </c>
    </row>
    <row r="10" spans="1:100" ht="24.95" customHeight="1" x14ac:dyDescent="0.2">
      <c r="A10" s="22">
        <v>4</v>
      </c>
      <c r="B10" s="23" t="s">
        <v>32</v>
      </c>
      <c r="C10" s="24">
        <v>0</v>
      </c>
      <c r="D10" s="24">
        <v>79929</v>
      </c>
      <c r="E10" s="24">
        <v>0</v>
      </c>
      <c r="F10" s="24">
        <v>79929</v>
      </c>
      <c r="G10" s="24">
        <v>16076</v>
      </c>
      <c r="H10" s="24">
        <v>0</v>
      </c>
      <c r="I10" s="24">
        <v>185</v>
      </c>
      <c r="J10" s="24">
        <v>0</v>
      </c>
      <c r="K10" s="24">
        <v>185</v>
      </c>
      <c r="L10" s="24">
        <v>22</v>
      </c>
      <c r="M10" s="24">
        <v>4</v>
      </c>
      <c r="N10" s="24">
        <v>0</v>
      </c>
      <c r="O10" s="24">
        <v>0</v>
      </c>
      <c r="P10" s="24">
        <v>4</v>
      </c>
      <c r="Q10" s="24">
        <v>0</v>
      </c>
      <c r="R10" s="24">
        <v>1012</v>
      </c>
      <c r="S10" s="24">
        <v>0</v>
      </c>
      <c r="T10" s="24">
        <v>0</v>
      </c>
      <c r="U10" s="24">
        <v>1012</v>
      </c>
      <c r="V10" s="24">
        <v>653</v>
      </c>
      <c r="W10" s="24">
        <v>0</v>
      </c>
      <c r="X10" s="24">
        <v>0</v>
      </c>
      <c r="Y10" s="24">
        <v>653</v>
      </c>
      <c r="Z10" s="24">
        <v>4</v>
      </c>
      <c r="AA10" s="24">
        <v>27</v>
      </c>
      <c r="AB10" s="24">
        <v>0</v>
      </c>
      <c r="AC10" s="24">
        <v>31</v>
      </c>
      <c r="AD10" s="24">
        <v>678</v>
      </c>
      <c r="AE10" s="24">
        <v>4</v>
      </c>
      <c r="AF10" s="24">
        <v>0</v>
      </c>
      <c r="AG10" s="24">
        <v>0</v>
      </c>
      <c r="AH10" s="24">
        <v>4</v>
      </c>
      <c r="AI10" s="24">
        <v>1</v>
      </c>
      <c r="AJ10" s="24">
        <v>0</v>
      </c>
      <c r="AK10" s="24">
        <v>0</v>
      </c>
      <c r="AL10" s="24">
        <v>0</v>
      </c>
      <c r="AM10" s="24">
        <v>0</v>
      </c>
      <c r="AN10" s="24">
        <v>0</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v>0</v>
      </c>
      <c r="BI10" s="24">
        <v>0</v>
      </c>
      <c r="BJ10" s="24">
        <v>0</v>
      </c>
      <c r="BK10" s="24">
        <v>0</v>
      </c>
      <c r="BL10" s="24">
        <v>0</v>
      </c>
      <c r="BM10" s="24">
        <v>0</v>
      </c>
      <c r="BN10" s="24">
        <v>0</v>
      </c>
      <c r="BO10" s="24">
        <v>6028</v>
      </c>
      <c r="BP10" s="24">
        <v>0</v>
      </c>
      <c r="BQ10" s="24">
        <v>6028</v>
      </c>
      <c r="BR10" s="24">
        <v>773</v>
      </c>
      <c r="BS10" s="24">
        <v>0</v>
      </c>
      <c r="BT10" s="24">
        <v>0</v>
      </c>
      <c r="BU10" s="24">
        <v>0</v>
      </c>
      <c r="BV10" s="24">
        <v>0</v>
      </c>
      <c r="BW10" s="24">
        <v>0</v>
      </c>
      <c r="BX10" s="24">
        <v>2</v>
      </c>
      <c r="BY10" s="24">
        <v>0</v>
      </c>
      <c r="BZ10" s="24">
        <v>0</v>
      </c>
      <c r="CA10" s="24">
        <v>2</v>
      </c>
      <c r="CB10" s="24">
        <v>2</v>
      </c>
      <c r="CC10" s="24">
        <v>0</v>
      </c>
      <c r="CD10" s="24">
        <v>30416</v>
      </c>
      <c r="CE10" s="24">
        <v>0</v>
      </c>
      <c r="CF10" s="24">
        <v>30416</v>
      </c>
      <c r="CG10" s="24">
        <v>3888</v>
      </c>
      <c r="CH10" s="24">
        <v>0</v>
      </c>
      <c r="CI10" s="24">
        <v>0</v>
      </c>
      <c r="CJ10" s="24">
        <v>0</v>
      </c>
      <c r="CK10" s="24">
        <v>0</v>
      </c>
      <c r="CL10" s="24">
        <v>0</v>
      </c>
      <c r="CM10" s="24">
        <v>0</v>
      </c>
      <c r="CN10" s="24">
        <v>0</v>
      </c>
      <c r="CO10" s="24">
        <v>0</v>
      </c>
      <c r="CP10" s="24">
        <v>0</v>
      </c>
      <c r="CQ10" s="24">
        <v>0</v>
      </c>
      <c r="CR10" s="24">
        <f t="shared" si="0"/>
        <v>1026</v>
      </c>
      <c r="CS10" s="24">
        <f t="shared" si="1"/>
        <v>116585</v>
      </c>
      <c r="CT10" s="24">
        <f t="shared" si="2"/>
        <v>0</v>
      </c>
      <c r="CU10" s="24">
        <f t="shared" si="3"/>
        <v>117611</v>
      </c>
      <c r="CV10" s="24">
        <f t="shared" si="4"/>
        <v>22093</v>
      </c>
    </row>
    <row r="11" spans="1:100" ht="24.95" customHeight="1" x14ac:dyDescent="0.2">
      <c r="A11" s="22">
        <v>5</v>
      </c>
      <c r="B11" s="23" t="s">
        <v>33</v>
      </c>
      <c r="C11" s="24">
        <v>6964</v>
      </c>
      <c r="D11" s="24">
        <v>12</v>
      </c>
      <c r="E11" s="24">
        <v>14547</v>
      </c>
      <c r="F11" s="24">
        <v>21523</v>
      </c>
      <c r="G11" s="24">
        <v>22698</v>
      </c>
      <c r="H11" s="24">
        <v>8194</v>
      </c>
      <c r="I11" s="24">
        <v>404</v>
      </c>
      <c r="J11" s="24">
        <v>15737</v>
      </c>
      <c r="K11" s="24">
        <v>24335</v>
      </c>
      <c r="L11" s="24">
        <v>26461</v>
      </c>
      <c r="M11" s="24">
        <v>9174</v>
      </c>
      <c r="N11" s="24">
        <v>63</v>
      </c>
      <c r="O11" s="24">
        <v>1374</v>
      </c>
      <c r="P11" s="24">
        <v>10611</v>
      </c>
      <c r="Q11" s="24">
        <v>14958</v>
      </c>
      <c r="R11" s="24">
        <v>13098</v>
      </c>
      <c r="S11" s="24">
        <v>114</v>
      </c>
      <c r="T11" s="24">
        <v>40621</v>
      </c>
      <c r="U11" s="24">
        <v>53833</v>
      </c>
      <c r="V11" s="24">
        <v>18537</v>
      </c>
      <c r="W11" s="24">
        <v>496</v>
      </c>
      <c r="X11" s="24">
        <v>39640</v>
      </c>
      <c r="Y11" s="24">
        <v>58673</v>
      </c>
      <c r="Z11" s="24">
        <v>133</v>
      </c>
      <c r="AA11" s="24">
        <v>117</v>
      </c>
      <c r="AB11" s="24">
        <v>338</v>
      </c>
      <c r="AC11" s="24">
        <v>588</v>
      </c>
      <c r="AD11" s="24">
        <v>766</v>
      </c>
      <c r="AE11" s="24">
        <v>154</v>
      </c>
      <c r="AF11" s="24">
        <v>117</v>
      </c>
      <c r="AG11" s="24">
        <v>338</v>
      </c>
      <c r="AH11" s="24">
        <v>609</v>
      </c>
      <c r="AI11" s="24">
        <v>781</v>
      </c>
      <c r="AJ11" s="24">
        <v>0</v>
      </c>
      <c r="AK11" s="24">
        <v>0</v>
      </c>
      <c r="AL11" s="24">
        <v>0</v>
      </c>
      <c r="AM11" s="24">
        <v>0</v>
      </c>
      <c r="AN11" s="24">
        <v>0</v>
      </c>
      <c r="AO11" s="24">
        <v>0</v>
      </c>
      <c r="AP11" s="24">
        <v>0</v>
      </c>
      <c r="AQ11" s="24">
        <v>0</v>
      </c>
      <c r="AR11" s="24">
        <v>0</v>
      </c>
      <c r="AS11" s="24">
        <v>0</v>
      </c>
      <c r="AT11" s="24">
        <v>0</v>
      </c>
      <c r="AU11" s="24">
        <v>0</v>
      </c>
      <c r="AV11" s="24">
        <v>0</v>
      </c>
      <c r="AW11" s="24">
        <v>0</v>
      </c>
      <c r="AX11" s="24">
        <v>0</v>
      </c>
      <c r="AY11" s="24">
        <v>0</v>
      </c>
      <c r="AZ11" s="24">
        <v>0</v>
      </c>
      <c r="BA11" s="24">
        <v>0</v>
      </c>
      <c r="BB11" s="24">
        <v>0</v>
      </c>
      <c r="BC11" s="24">
        <v>0</v>
      </c>
      <c r="BD11" s="24">
        <v>0</v>
      </c>
      <c r="BE11" s="24">
        <v>0</v>
      </c>
      <c r="BF11" s="24">
        <v>0</v>
      </c>
      <c r="BG11" s="24">
        <v>0</v>
      </c>
      <c r="BH11" s="24">
        <v>0</v>
      </c>
      <c r="BI11" s="24">
        <v>0</v>
      </c>
      <c r="BJ11" s="24">
        <v>0</v>
      </c>
      <c r="BK11" s="24">
        <v>0</v>
      </c>
      <c r="BL11" s="24">
        <v>0</v>
      </c>
      <c r="BM11" s="24">
        <v>0</v>
      </c>
      <c r="BN11" s="24">
        <v>0</v>
      </c>
      <c r="BO11" s="24">
        <v>0</v>
      </c>
      <c r="BP11" s="24">
        <v>0</v>
      </c>
      <c r="BQ11" s="24">
        <v>0</v>
      </c>
      <c r="BR11" s="24">
        <v>0</v>
      </c>
      <c r="BS11" s="24">
        <v>0</v>
      </c>
      <c r="BT11" s="24">
        <v>0</v>
      </c>
      <c r="BU11" s="24">
        <v>0</v>
      </c>
      <c r="BV11" s="24">
        <v>0</v>
      </c>
      <c r="BW11" s="24">
        <v>0</v>
      </c>
      <c r="BX11" s="24">
        <v>1</v>
      </c>
      <c r="BY11" s="24">
        <v>0</v>
      </c>
      <c r="BZ11" s="24">
        <v>0</v>
      </c>
      <c r="CA11" s="24">
        <v>1</v>
      </c>
      <c r="CB11" s="24">
        <v>1</v>
      </c>
      <c r="CC11" s="24">
        <v>0</v>
      </c>
      <c r="CD11" s="24">
        <v>0</v>
      </c>
      <c r="CE11" s="24">
        <v>0</v>
      </c>
      <c r="CF11" s="24">
        <v>0</v>
      </c>
      <c r="CG11" s="24">
        <v>0</v>
      </c>
      <c r="CH11" s="24">
        <v>4</v>
      </c>
      <c r="CI11" s="24">
        <v>0</v>
      </c>
      <c r="CJ11" s="24">
        <v>0</v>
      </c>
      <c r="CK11" s="24">
        <v>4</v>
      </c>
      <c r="CL11" s="24">
        <v>0</v>
      </c>
      <c r="CM11" s="24">
        <v>0</v>
      </c>
      <c r="CN11" s="24">
        <v>0</v>
      </c>
      <c r="CO11" s="24">
        <v>0</v>
      </c>
      <c r="CP11" s="24">
        <v>0</v>
      </c>
      <c r="CQ11" s="24">
        <v>0</v>
      </c>
      <c r="CR11" s="24">
        <f t="shared" si="0"/>
        <v>37722</v>
      </c>
      <c r="CS11" s="24">
        <f t="shared" si="1"/>
        <v>827</v>
      </c>
      <c r="CT11" s="24">
        <f t="shared" si="2"/>
        <v>72955</v>
      </c>
      <c r="CU11" s="24">
        <f t="shared" si="3"/>
        <v>111504</v>
      </c>
      <c r="CV11" s="24">
        <f t="shared" si="4"/>
        <v>124338</v>
      </c>
    </row>
    <row r="12" spans="1:100" ht="24.95" customHeight="1" x14ac:dyDescent="0.2">
      <c r="A12" s="22">
        <v>6</v>
      </c>
      <c r="B12" s="23" t="s">
        <v>47</v>
      </c>
      <c r="C12" s="24">
        <v>12568</v>
      </c>
      <c r="D12" s="24">
        <v>114</v>
      </c>
      <c r="E12" s="24">
        <v>0</v>
      </c>
      <c r="F12" s="24">
        <v>12682</v>
      </c>
      <c r="G12" s="24">
        <v>14945</v>
      </c>
      <c r="H12" s="24">
        <v>11854</v>
      </c>
      <c r="I12" s="24">
        <v>10057</v>
      </c>
      <c r="J12" s="24">
        <v>0</v>
      </c>
      <c r="K12" s="24">
        <v>21911</v>
      </c>
      <c r="L12" s="24">
        <v>15961</v>
      </c>
      <c r="M12" s="24">
        <v>12675</v>
      </c>
      <c r="N12" s="24">
        <v>206</v>
      </c>
      <c r="O12" s="24">
        <v>0</v>
      </c>
      <c r="P12" s="24">
        <v>12881</v>
      </c>
      <c r="Q12" s="24">
        <v>14612</v>
      </c>
      <c r="R12" s="24">
        <v>20573</v>
      </c>
      <c r="S12" s="24">
        <v>122</v>
      </c>
      <c r="T12" s="24">
        <v>0</v>
      </c>
      <c r="U12" s="24">
        <v>20695</v>
      </c>
      <c r="V12" s="24">
        <v>26271</v>
      </c>
      <c r="W12" s="24">
        <v>165</v>
      </c>
      <c r="X12" s="24">
        <v>0</v>
      </c>
      <c r="Y12" s="24">
        <v>26436</v>
      </c>
      <c r="Z12" s="24">
        <v>553</v>
      </c>
      <c r="AA12" s="24">
        <v>635</v>
      </c>
      <c r="AB12" s="24">
        <v>0</v>
      </c>
      <c r="AC12" s="24">
        <v>1188</v>
      </c>
      <c r="AD12" s="24">
        <v>2104</v>
      </c>
      <c r="AE12" s="24">
        <v>494</v>
      </c>
      <c r="AF12" s="24">
        <v>389</v>
      </c>
      <c r="AG12" s="24">
        <v>0</v>
      </c>
      <c r="AH12" s="24">
        <v>883</v>
      </c>
      <c r="AI12" s="24">
        <v>1447</v>
      </c>
      <c r="AJ12" s="24">
        <v>0</v>
      </c>
      <c r="AK12" s="24">
        <v>0</v>
      </c>
      <c r="AL12" s="24">
        <v>0</v>
      </c>
      <c r="AM12" s="24">
        <v>0</v>
      </c>
      <c r="AN12" s="24">
        <v>0</v>
      </c>
      <c r="AO12" s="24">
        <v>7</v>
      </c>
      <c r="AP12" s="24">
        <v>0</v>
      </c>
      <c r="AQ12" s="24">
        <v>0</v>
      </c>
      <c r="AR12" s="24">
        <v>7</v>
      </c>
      <c r="AS12" s="24">
        <v>4</v>
      </c>
      <c r="AT12" s="24">
        <v>7</v>
      </c>
      <c r="AU12" s="24">
        <v>0</v>
      </c>
      <c r="AV12" s="24">
        <v>0</v>
      </c>
      <c r="AW12" s="24">
        <v>7</v>
      </c>
      <c r="AX12" s="24">
        <v>5</v>
      </c>
      <c r="AY12" s="24">
        <v>0</v>
      </c>
      <c r="AZ12" s="24">
        <v>0</v>
      </c>
      <c r="BA12" s="24">
        <v>0</v>
      </c>
      <c r="BB12" s="24">
        <v>0</v>
      </c>
      <c r="BC12" s="24">
        <v>0</v>
      </c>
      <c r="BD12" s="24">
        <v>0</v>
      </c>
      <c r="BE12" s="24">
        <v>0</v>
      </c>
      <c r="BF12" s="24">
        <v>0</v>
      </c>
      <c r="BG12" s="24">
        <v>0</v>
      </c>
      <c r="BH12" s="24">
        <v>0</v>
      </c>
      <c r="BI12" s="24">
        <v>1616</v>
      </c>
      <c r="BJ12" s="24">
        <v>32</v>
      </c>
      <c r="BK12" s="24">
        <v>0</v>
      </c>
      <c r="BL12" s="24">
        <v>1648</v>
      </c>
      <c r="BM12" s="24">
        <v>1144</v>
      </c>
      <c r="BN12" s="24">
        <v>670</v>
      </c>
      <c r="BO12" s="24">
        <v>936</v>
      </c>
      <c r="BP12" s="24">
        <v>0</v>
      </c>
      <c r="BQ12" s="24">
        <v>1606</v>
      </c>
      <c r="BR12" s="24">
        <v>2995</v>
      </c>
      <c r="BS12" s="24">
        <v>3350</v>
      </c>
      <c r="BT12" s="24">
        <v>0</v>
      </c>
      <c r="BU12" s="24">
        <v>0</v>
      </c>
      <c r="BV12" s="24">
        <v>3350</v>
      </c>
      <c r="BW12" s="24">
        <v>9896</v>
      </c>
      <c r="BX12" s="24">
        <v>0</v>
      </c>
      <c r="BY12" s="24">
        <v>0</v>
      </c>
      <c r="BZ12" s="24">
        <v>0</v>
      </c>
      <c r="CA12" s="24">
        <v>0</v>
      </c>
      <c r="CB12" s="24">
        <v>0</v>
      </c>
      <c r="CC12" s="24">
        <v>0</v>
      </c>
      <c r="CD12" s="24">
        <v>0</v>
      </c>
      <c r="CE12" s="24">
        <v>0</v>
      </c>
      <c r="CF12" s="24">
        <v>0</v>
      </c>
      <c r="CG12" s="24">
        <v>0</v>
      </c>
      <c r="CH12" s="24">
        <v>13</v>
      </c>
      <c r="CI12" s="24">
        <v>10</v>
      </c>
      <c r="CJ12" s="24">
        <v>0</v>
      </c>
      <c r="CK12" s="24">
        <v>23</v>
      </c>
      <c r="CL12" s="24">
        <v>41</v>
      </c>
      <c r="CM12" s="24">
        <v>0</v>
      </c>
      <c r="CN12" s="24">
        <v>0</v>
      </c>
      <c r="CO12" s="24">
        <v>0</v>
      </c>
      <c r="CP12" s="24">
        <v>0</v>
      </c>
      <c r="CQ12" s="24">
        <v>0</v>
      </c>
      <c r="CR12" s="24">
        <f t="shared" si="0"/>
        <v>64380</v>
      </c>
      <c r="CS12" s="24">
        <f t="shared" si="1"/>
        <v>12501</v>
      </c>
      <c r="CT12" s="24">
        <f t="shared" si="2"/>
        <v>0</v>
      </c>
      <c r="CU12" s="24">
        <f t="shared" si="3"/>
        <v>76881</v>
      </c>
      <c r="CV12" s="24">
        <f t="shared" si="4"/>
        <v>89590</v>
      </c>
    </row>
    <row r="13" spans="1:100" ht="24.95" customHeight="1" x14ac:dyDescent="0.2">
      <c r="A13" s="22">
        <v>7</v>
      </c>
      <c r="B13" s="23" t="s">
        <v>34</v>
      </c>
      <c r="C13" s="24">
        <v>1025</v>
      </c>
      <c r="D13" s="24">
        <v>23</v>
      </c>
      <c r="E13" s="24">
        <v>13676</v>
      </c>
      <c r="F13" s="24">
        <v>14724</v>
      </c>
      <c r="G13" s="24">
        <v>18401</v>
      </c>
      <c r="H13" s="24">
        <v>611</v>
      </c>
      <c r="I13" s="24">
        <v>2636</v>
      </c>
      <c r="J13" s="24">
        <v>13138</v>
      </c>
      <c r="K13" s="24">
        <v>16385</v>
      </c>
      <c r="L13" s="24">
        <v>20365</v>
      </c>
      <c r="M13" s="24">
        <v>953</v>
      </c>
      <c r="N13" s="24">
        <v>95</v>
      </c>
      <c r="O13" s="24">
        <v>2318</v>
      </c>
      <c r="P13" s="24">
        <v>3366</v>
      </c>
      <c r="Q13" s="24">
        <v>6187</v>
      </c>
      <c r="R13" s="24">
        <v>1365</v>
      </c>
      <c r="S13" s="24">
        <v>113</v>
      </c>
      <c r="T13" s="24">
        <v>19256</v>
      </c>
      <c r="U13" s="24">
        <v>20734</v>
      </c>
      <c r="V13" s="24">
        <v>7754</v>
      </c>
      <c r="W13" s="24">
        <v>132</v>
      </c>
      <c r="X13" s="24">
        <v>19235</v>
      </c>
      <c r="Y13" s="24">
        <v>27121</v>
      </c>
      <c r="Z13" s="24">
        <v>126</v>
      </c>
      <c r="AA13" s="24">
        <v>207</v>
      </c>
      <c r="AB13" s="24">
        <v>489</v>
      </c>
      <c r="AC13" s="24">
        <v>822</v>
      </c>
      <c r="AD13" s="24">
        <v>975</v>
      </c>
      <c r="AE13" s="24">
        <v>72</v>
      </c>
      <c r="AF13" s="24">
        <v>101</v>
      </c>
      <c r="AG13" s="24">
        <v>476</v>
      </c>
      <c r="AH13" s="24">
        <v>649</v>
      </c>
      <c r="AI13" s="24">
        <v>717</v>
      </c>
      <c r="AJ13" s="24">
        <v>0</v>
      </c>
      <c r="AK13" s="24">
        <v>0</v>
      </c>
      <c r="AL13" s="24">
        <v>0</v>
      </c>
      <c r="AM13" s="24">
        <v>0</v>
      </c>
      <c r="AN13" s="24">
        <v>0</v>
      </c>
      <c r="AO13" s="24">
        <v>0</v>
      </c>
      <c r="AP13" s="24">
        <v>0</v>
      </c>
      <c r="AQ13" s="24">
        <v>0</v>
      </c>
      <c r="AR13" s="24">
        <v>0</v>
      </c>
      <c r="AS13" s="24">
        <v>0</v>
      </c>
      <c r="AT13" s="24">
        <v>0</v>
      </c>
      <c r="AU13" s="24">
        <v>0</v>
      </c>
      <c r="AV13" s="24">
        <v>0</v>
      </c>
      <c r="AW13" s="24">
        <v>0</v>
      </c>
      <c r="AX13" s="24">
        <v>0</v>
      </c>
      <c r="AY13" s="24">
        <v>0</v>
      </c>
      <c r="AZ13" s="24">
        <v>0</v>
      </c>
      <c r="BA13" s="24">
        <v>0</v>
      </c>
      <c r="BB13" s="24">
        <v>0</v>
      </c>
      <c r="BC13" s="24">
        <v>0</v>
      </c>
      <c r="BD13" s="24">
        <v>0</v>
      </c>
      <c r="BE13" s="24">
        <v>0</v>
      </c>
      <c r="BF13" s="24">
        <v>0</v>
      </c>
      <c r="BG13" s="24">
        <v>0</v>
      </c>
      <c r="BH13" s="24">
        <v>0</v>
      </c>
      <c r="BI13" s="24">
        <v>50</v>
      </c>
      <c r="BJ13" s="24">
        <v>7</v>
      </c>
      <c r="BK13" s="24">
        <v>0</v>
      </c>
      <c r="BL13" s="24">
        <v>57</v>
      </c>
      <c r="BM13" s="24">
        <v>11</v>
      </c>
      <c r="BN13" s="24">
        <v>41</v>
      </c>
      <c r="BO13" s="24">
        <v>3</v>
      </c>
      <c r="BP13" s="24">
        <v>71</v>
      </c>
      <c r="BQ13" s="24">
        <v>115</v>
      </c>
      <c r="BR13" s="24">
        <v>143</v>
      </c>
      <c r="BS13" s="24">
        <v>0</v>
      </c>
      <c r="BT13" s="24">
        <v>0</v>
      </c>
      <c r="BU13" s="24">
        <v>0</v>
      </c>
      <c r="BV13" s="24">
        <v>0</v>
      </c>
      <c r="BW13" s="24">
        <v>0</v>
      </c>
      <c r="BX13" s="24">
        <v>0</v>
      </c>
      <c r="BY13" s="24">
        <v>0</v>
      </c>
      <c r="BZ13" s="24">
        <v>0</v>
      </c>
      <c r="CA13" s="24">
        <v>0</v>
      </c>
      <c r="CB13" s="24">
        <v>0</v>
      </c>
      <c r="CC13" s="24">
        <v>0</v>
      </c>
      <c r="CD13" s="24">
        <v>0</v>
      </c>
      <c r="CE13" s="24">
        <v>0</v>
      </c>
      <c r="CF13" s="24">
        <v>0</v>
      </c>
      <c r="CG13" s="24">
        <v>0</v>
      </c>
      <c r="CH13" s="24">
        <v>0</v>
      </c>
      <c r="CI13" s="24">
        <v>0</v>
      </c>
      <c r="CJ13" s="24">
        <v>71</v>
      </c>
      <c r="CK13" s="24">
        <v>71</v>
      </c>
      <c r="CL13" s="24">
        <v>73</v>
      </c>
      <c r="CM13" s="24">
        <v>0</v>
      </c>
      <c r="CN13" s="24">
        <v>0</v>
      </c>
      <c r="CO13" s="24">
        <v>0</v>
      </c>
      <c r="CP13" s="24">
        <v>0</v>
      </c>
      <c r="CQ13" s="24">
        <v>0</v>
      </c>
      <c r="CR13" s="24">
        <f t="shared" si="0"/>
        <v>4243</v>
      </c>
      <c r="CS13" s="24">
        <f t="shared" si="1"/>
        <v>3185</v>
      </c>
      <c r="CT13" s="24">
        <f t="shared" si="2"/>
        <v>49495</v>
      </c>
      <c r="CU13" s="24">
        <f t="shared" si="3"/>
        <v>56923</v>
      </c>
      <c r="CV13" s="24">
        <f t="shared" si="4"/>
        <v>73993</v>
      </c>
    </row>
    <row r="14" spans="1:100" ht="24.95" customHeight="1" x14ac:dyDescent="0.2">
      <c r="A14" s="22">
        <v>8</v>
      </c>
      <c r="B14" s="23" t="s">
        <v>35</v>
      </c>
      <c r="C14" s="24">
        <v>2720</v>
      </c>
      <c r="D14" s="24">
        <v>0</v>
      </c>
      <c r="E14" s="24">
        <v>1005</v>
      </c>
      <c r="F14" s="24">
        <v>3725</v>
      </c>
      <c r="G14" s="24">
        <v>3541</v>
      </c>
      <c r="H14" s="24">
        <v>1110</v>
      </c>
      <c r="I14" s="24">
        <v>1397</v>
      </c>
      <c r="J14" s="24">
        <v>195</v>
      </c>
      <c r="K14" s="24">
        <v>2702</v>
      </c>
      <c r="L14" s="24">
        <v>536</v>
      </c>
      <c r="M14" s="24">
        <v>7690</v>
      </c>
      <c r="N14" s="24">
        <v>1092</v>
      </c>
      <c r="O14" s="24">
        <v>511</v>
      </c>
      <c r="P14" s="24">
        <v>9293</v>
      </c>
      <c r="Q14" s="24">
        <v>10288</v>
      </c>
      <c r="R14" s="24">
        <v>20351</v>
      </c>
      <c r="S14" s="24">
        <v>1286</v>
      </c>
      <c r="T14" s="24">
        <v>2257</v>
      </c>
      <c r="U14" s="24">
        <v>23894</v>
      </c>
      <c r="V14" s="24">
        <v>23588</v>
      </c>
      <c r="W14" s="24">
        <v>2236</v>
      </c>
      <c r="X14" s="24">
        <v>1828</v>
      </c>
      <c r="Y14" s="24">
        <v>27652</v>
      </c>
      <c r="Z14" s="24">
        <v>1119</v>
      </c>
      <c r="AA14" s="24">
        <v>1074</v>
      </c>
      <c r="AB14" s="24">
        <v>72</v>
      </c>
      <c r="AC14" s="24">
        <v>2265</v>
      </c>
      <c r="AD14" s="24">
        <v>3228</v>
      </c>
      <c r="AE14" s="24">
        <v>1129</v>
      </c>
      <c r="AF14" s="24">
        <v>1146</v>
      </c>
      <c r="AG14" s="24">
        <v>72</v>
      </c>
      <c r="AH14" s="24">
        <v>2347</v>
      </c>
      <c r="AI14" s="24">
        <v>3478</v>
      </c>
      <c r="AJ14" s="24">
        <v>0</v>
      </c>
      <c r="AK14" s="24">
        <v>0</v>
      </c>
      <c r="AL14" s="24">
        <v>0</v>
      </c>
      <c r="AM14" s="24">
        <v>0</v>
      </c>
      <c r="AN14" s="24">
        <v>0</v>
      </c>
      <c r="AO14" s="24">
        <v>7</v>
      </c>
      <c r="AP14" s="24">
        <v>0</v>
      </c>
      <c r="AQ14" s="24">
        <v>0</v>
      </c>
      <c r="AR14" s="24">
        <v>7</v>
      </c>
      <c r="AS14" s="24">
        <v>8</v>
      </c>
      <c r="AT14" s="24">
        <v>0</v>
      </c>
      <c r="AU14" s="24">
        <v>0</v>
      </c>
      <c r="AV14" s="24">
        <v>0</v>
      </c>
      <c r="AW14" s="24">
        <v>0</v>
      </c>
      <c r="AX14" s="24">
        <v>0</v>
      </c>
      <c r="AY14" s="24">
        <v>0</v>
      </c>
      <c r="AZ14" s="24">
        <v>0</v>
      </c>
      <c r="BA14" s="24">
        <v>0</v>
      </c>
      <c r="BB14" s="24">
        <v>0</v>
      </c>
      <c r="BC14" s="24">
        <v>0</v>
      </c>
      <c r="BD14" s="24">
        <v>0</v>
      </c>
      <c r="BE14" s="24">
        <v>0</v>
      </c>
      <c r="BF14" s="24">
        <v>0</v>
      </c>
      <c r="BG14" s="24">
        <v>0</v>
      </c>
      <c r="BH14" s="24">
        <v>0</v>
      </c>
      <c r="BI14" s="24">
        <v>172</v>
      </c>
      <c r="BJ14" s="24">
        <v>549</v>
      </c>
      <c r="BK14" s="24">
        <v>0</v>
      </c>
      <c r="BL14" s="24">
        <v>721</v>
      </c>
      <c r="BM14" s="24">
        <v>1329</v>
      </c>
      <c r="BN14" s="24">
        <v>3617</v>
      </c>
      <c r="BO14" s="24">
        <v>340</v>
      </c>
      <c r="BP14" s="24">
        <v>2</v>
      </c>
      <c r="BQ14" s="24">
        <v>3959</v>
      </c>
      <c r="BR14" s="24">
        <v>10876</v>
      </c>
      <c r="BS14" s="24">
        <v>5</v>
      </c>
      <c r="BT14" s="24">
        <v>0</v>
      </c>
      <c r="BU14" s="24">
        <v>0</v>
      </c>
      <c r="BV14" s="24">
        <v>5</v>
      </c>
      <c r="BW14" s="24">
        <v>10</v>
      </c>
      <c r="BX14" s="24">
        <v>0</v>
      </c>
      <c r="BY14" s="24">
        <v>0</v>
      </c>
      <c r="BZ14" s="24">
        <v>0</v>
      </c>
      <c r="CA14" s="24">
        <v>0</v>
      </c>
      <c r="CB14" s="24">
        <v>0</v>
      </c>
      <c r="CC14" s="24">
        <v>0</v>
      </c>
      <c r="CD14" s="24">
        <v>0</v>
      </c>
      <c r="CE14" s="24">
        <v>0</v>
      </c>
      <c r="CF14" s="24">
        <v>0</v>
      </c>
      <c r="CG14" s="24">
        <v>0</v>
      </c>
      <c r="CH14" s="24">
        <v>41</v>
      </c>
      <c r="CI14" s="24">
        <v>23</v>
      </c>
      <c r="CJ14" s="24">
        <v>1</v>
      </c>
      <c r="CK14" s="24">
        <v>65</v>
      </c>
      <c r="CL14" s="24">
        <v>103</v>
      </c>
      <c r="CM14" s="24">
        <v>0</v>
      </c>
      <c r="CN14" s="24">
        <v>0</v>
      </c>
      <c r="CO14" s="24">
        <v>0</v>
      </c>
      <c r="CP14" s="24">
        <v>0</v>
      </c>
      <c r="CQ14" s="24">
        <v>0</v>
      </c>
      <c r="CR14" s="24">
        <f t="shared" si="0"/>
        <v>37961</v>
      </c>
      <c r="CS14" s="24">
        <f t="shared" si="1"/>
        <v>6907</v>
      </c>
      <c r="CT14" s="24">
        <f t="shared" si="2"/>
        <v>4115</v>
      </c>
      <c r="CU14" s="24">
        <f t="shared" si="3"/>
        <v>48983</v>
      </c>
      <c r="CV14" s="24">
        <f t="shared" si="4"/>
        <v>61049</v>
      </c>
    </row>
    <row r="15" spans="1:100" ht="24.95" customHeight="1" x14ac:dyDescent="0.2">
      <c r="A15" s="22">
        <v>9</v>
      </c>
      <c r="B15" s="23" t="s">
        <v>36</v>
      </c>
      <c r="C15" s="24">
        <v>1</v>
      </c>
      <c r="D15" s="24">
        <v>0</v>
      </c>
      <c r="E15" s="24">
        <v>0</v>
      </c>
      <c r="F15" s="24">
        <v>1</v>
      </c>
      <c r="G15" s="24">
        <v>0</v>
      </c>
      <c r="H15" s="24">
        <v>1942</v>
      </c>
      <c r="I15" s="24">
        <v>3299</v>
      </c>
      <c r="J15" s="24">
        <v>3</v>
      </c>
      <c r="K15" s="24">
        <v>5244</v>
      </c>
      <c r="L15" s="24">
        <v>669</v>
      </c>
      <c r="M15" s="24">
        <v>385</v>
      </c>
      <c r="N15" s="24">
        <v>540</v>
      </c>
      <c r="O15" s="24">
        <v>3</v>
      </c>
      <c r="P15" s="24">
        <v>928</v>
      </c>
      <c r="Q15" s="24">
        <v>1434</v>
      </c>
      <c r="R15" s="24">
        <v>29094</v>
      </c>
      <c r="S15" s="24">
        <v>224</v>
      </c>
      <c r="T15" s="24">
        <v>5916</v>
      </c>
      <c r="U15" s="24">
        <v>35234</v>
      </c>
      <c r="V15" s="24">
        <v>31422</v>
      </c>
      <c r="W15" s="24">
        <v>258</v>
      </c>
      <c r="X15" s="24">
        <v>8830</v>
      </c>
      <c r="Y15" s="24">
        <v>40510</v>
      </c>
      <c r="Z15" s="24">
        <v>764</v>
      </c>
      <c r="AA15" s="24">
        <v>607</v>
      </c>
      <c r="AB15" s="24">
        <v>4</v>
      </c>
      <c r="AC15" s="24">
        <v>1375</v>
      </c>
      <c r="AD15" s="24">
        <v>2192</v>
      </c>
      <c r="AE15" s="24">
        <v>570</v>
      </c>
      <c r="AF15" s="24">
        <v>590</v>
      </c>
      <c r="AG15" s="24">
        <v>4</v>
      </c>
      <c r="AH15" s="24">
        <v>1164</v>
      </c>
      <c r="AI15" s="24">
        <v>1782</v>
      </c>
      <c r="AJ15" s="24">
        <v>0</v>
      </c>
      <c r="AK15" s="24">
        <v>0</v>
      </c>
      <c r="AL15" s="24">
        <v>0</v>
      </c>
      <c r="AM15" s="24">
        <v>0</v>
      </c>
      <c r="AN15" s="24">
        <v>0</v>
      </c>
      <c r="AO15" s="24">
        <v>1</v>
      </c>
      <c r="AP15" s="24">
        <v>0</v>
      </c>
      <c r="AQ15" s="24">
        <v>0</v>
      </c>
      <c r="AR15" s="24">
        <v>1</v>
      </c>
      <c r="AS15" s="24">
        <v>1</v>
      </c>
      <c r="AT15" s="24">
        <v>3</v>
      </c>
      <c r="AU15" s="24">
        <v>0</v>
      </c>
      <c r="AV15" s="24">
        <v>0</v>
      </c>
      <c r="AW15" s="24">
        <v>3</v>
      </c>
      <c r="AX15" s="24">
        <v>3</v>
      </c>
      <c r="AY15" s="24">
        <v>3</v>
      </c>
      <c r="AZ15" s="24">
        <v>0</v>
      </c>
      <c r="BA15" s="24">
        <v>0</v>
      </c>
      <c r="BB15" s="24">
        <v>3</v>
      </c>
      <c r="BC15" s="24">
        <v>2</v>
      </c>
      <c r="BD15" s="24">
        <v>0</v>
      </c>
      <c r="BE15" s="24">
        <v>0</v>
      </c>
      <c r="BF15" s="24">
        <v>0</v>
      </c>
      <c r="BG15" s="24">
        <v>0</v>
      </c>
      <c r="BH15" s="24">
        <v>0</v>
      </c>
      <c r="BI15" s="24">
        <v>164</v>
      </c>
      <c r="BJ15" s="24">
        <v>3</v>
      </c>
      <c r="BK15" s="24">
        <v>0</v>
      </c>
      <c r="BL15" s="24">
        <v>167</v>
      </c>
      <c r="BM15" s="24">
        <v>48</v>
      </c>
      <c r="BN15" s="24">
        <v>287</v>
      </c>
      <c r="BO15" s="24">
        <v>19</v>
      </c>
      <c r="BP15" s="24">
        <v>0</v>
      </c>
      <c r="BQ15" s="24">
        <v>306</v>
      </c>
      <c r="BR15" s="24">
        <v>613</v>
      </c>
      <c r="BS15" s="24">
        <v>593</v>
      </c>
      <c r="BT15" s="24">
        <v>586</v>
      </c>
      <c r="BU15" s="24">
        <v>4</v>
      </c>
      <c r="BV15" s="24">
        <v>1183</v>
      </c>
      <c r="BW15" s="24">
        <v>1776</v>
      </c>
      <c r="BX15" s="24">
        <v>1958</v>
      </c>
      <c r="BY15" s="24">
        <v>4</v>
      </c>
      <c r="BZ15" s="24">
        <v>0</v>
      </c>
      <c r="CA15" s="24">
        <v>1962</v>
      </c>
      <c r="CB15" s="24">
        <v>1262</v>
      </c>
      <c r="CC15" s="24">
        <v>0</v>
      </c>
      <c r="CD15" s="24">
        <v>0</v>
      </c>
      <c r="CE15" s="24">
        <v>0</v>
      </c>
      <c r="CF15" s="24">
        <v>0</v>
      </c>
      <c r="CG15" s="24">
        <v>0</v>
      </c>
      <c r="CH15" s="24">
        <v>746</v>
      </c>
      <c r="CI15" s="24">
        <v>0</v>
      </c>
      <c r="CJ15" s="24">
        <v>14</v>
      </c>
      <c r="CK15" s="24">
        <v>760</v>
      </c>
      <c r="CL15" s="24">
        <v>1296</v>
      </c>
      <c r="CM15" s="24">
        <v>0</v>
      </c>
      <c r="CN15" s="24">
        <v>0</v>
      </c>
      <c r="CO15" s="24">
        <v>0</v>
      </c>
      <c r="CP15" s="24">
        <v>0</v>
      </c>
      <c r="CQ15" s="24">
        <v>0</v>
      </c>
      <c r="CR15" s="24">
        <f t="shared" si="0"/>
        <v>36511</v>
      </c>
      <c r="CS15" s="24">
        <f t="shared" si="1"/>
        <v>5872</v>
      </c>
      <c r="CT15" s="24">
        <f t="shared" si="2"/>
        <v>5948</v>
      </c>
      <c r="CU15" s="24">
        <f t="shared" si="3"/>
        <v>48331</v>
      </c>
      <c r="CV15" s="24">
        <f t="shared" si="4"/>
        <v>51588</v>
      </c>
    </row>
    <row r="16" spans="1:100" ht="24.95" customHeight="1" x14ac:dyDescent="0.2">
      <c r="A16" s="22">
        <v>10</v>
      </c>
      <c r="B16" s="23" t="s">
        <v>37</v>
      </c>
      <c r="C16" s="24">
        <v>0</v>
      </c>
      <c r="D16" s="24">
        <v>7</v>
      </c>
      <c r="E16" s="24">
        <v>0</v>
      </c>
      <c r="F16" s="24">
        <v>7</v>
      </c>
      <c r="G16" s="24">
        <v>12</v>
      </c>
      <c r="H16" s="24">
        <v>58</v>
      </c>
      <c r="I16" s="24">
        <v>1352</v>
      </c>
      <c r="J16" s="24">
        <v>303</v>
      </c>
      <c r="K16" s="24">
        <v>1713</v>
      </c>
      <c r="L16" s="24">
        <v>414</v>
      </c>
      <c r="M16" s="24">
        <v>47</v>
      </c>
      <c r="N16" s="24">
        <v>834</v>
      </c>
      <c r="O16" s="24">
        <v>1482</v>
      </c>
      <c r="P16" s="24">
        <v>2363</v>
      </c>
      <c r="Q16" s="24">
        <v>2925</v>
      </c>
      <c r="R16" s="24">
        <v>3230</v>
      </c>
      <c r="S16" s="24">
        <v>2382</v>
      </c>
      <c r="T16" s="24">
        <v>2709</v>
      </c>
      <c r="U16" s="24">
        <v>8321</v>
      </c>
      <c r="V16" s="24">
        <v>2427</v>
      </c>
      <c r="W16" s="24">
        <v>3185</v>
      </c>
      <c r="X16" s="24">
        <v>3074</v>
      </c>
      <c r="Y16" s="24">
        <v>8686</v>
      </c>
      <c r="Z16" s="24">
        <v>258</v>
      </c>
      <c r="AA16" s="24">
        <v>56</v>
      </c>
      <c r="AB16" s="24">
        <v>1555</v>
      </c>
      <c r="AC16" s="24">
        <v>1869</v>
      </c>
      <c r="AD16" s="24">
        <v>2022</v>
      </c>
      <c r="AE16" s="24">
        <v>256</v>
      </c>
      <c r="AF16" s="24">
        <v>51</v>
      </c>
      <c r="AG16" s="24">
        <v>1555</v>
      </c>
      <c r="AH16" s="24">
        <v>1862</v>
      </c>
      <c r="AI16" s="24">
        <v>2010</v>
      </c>
      <c r="AJ16" s="24">
        <v>0</v>
      </c>
      <c r="AK16" s="24">
        <v>0</v>
      </c>
      <c r="AL16" s="24">
        <v>0</v>
      </c>
      <c r="AM16" s="24">
        <v>0</v>
      </c>
      <c r="AN16" s="24">
        <v>0</v>
      </c>
      <c r="AO16" s="24">
        <v>7</v>
      </c>
      <c r="AP16" s="24">
        <v>1</v>
      </c>
      <c r="AQ16" s="24">
        <v>0</v>
      </c>
      <c r="AR16" s="24">
        <v>8</v>
      </c>
      <c r="AS16" s="24">
        <v>14</v>
      </c>
      <c r="AT16" s="24">
        <v>11</v>
      </c>
      <c r="AU16" s="24">
        <v>1</v>
      </c>
      <c r="AV16" s="24">
        <v>0</v>
      </c>
      <c r="AW16" s="24">
        <v>12</v>
      </c>
      <c r="AX16" s="24">
        <v>18</v>
      </c>
      <c r="AY16" s="24">
        <v>0</v>
      </c>
      <c r="AZ16" s="24">
        <v>0</v>
      </c>
      <c r="BA16" s="24">
        <v>0</v>
      </c>
      <c r="BB16" s="24">
        <v>0</v>
      </c>
      <c r="BC16" s="24">
        <v>0</v>
      </c>
      <c r="BD16" s="24">
        <v>0</v>
      </c>
      <c r="BE16" s="24">
        <v>0</v>
      </c>
      <c r="BF16" s="24">
        <v>0</v>
      </c>
      <c r="BG16" s="24">
        <v>0</v>
      </c>
      <c r="BH16" s="24">
        <v>0</v>
      </c>
      <c r="BI16" s="24">
        <v>261</v>
      </c>
      <c r="BJ16" s="24">
        <v>8</v>
      </c>
      <c r="BK16" s="24">
        <v>3864</v>
      </c>
      <c r="BL16" s="24">
        <v>4133</v>
      </c>
      <c r="BM16" s="24">
        <v>620</v>
      </c>
      <c r="BN16" s="24">
        <v>103</v>
      </c>
      <c r="BO16" s="24">
        <v>2300</v>
      </c>
      <c r="BP16" s="24">
        <v>5</v>
      </c>
      <c r="BQ16" s="24">
        <v>2408</v>
      </c>
      <c r="BR16" s="24">
        <v>2453</v>
      </c>
      <c r="BS16" s="24">
        <v>0</v>
      </c>
      <c r="BT16" s="24">
        <v>0</v>
      </c>
      <c r="BU16" s="24">
        <v>0</v>
      </c>
      <c r="BV16" s="24">
        <v>0</v>
      </c>
      <c r="BW16" s="24">
        <v>0</v>
      </c>
      <c r="BX16" s="24">
        <v>35</v>
      </c>
      <c r="BY16" s="24">
        <v>0</v>
      </c>
      <c r="BZ16" s="24">
        <v>0</v>
      </c>
      <c r="CA16" s="24">
        <v>35</v>
      </c>
      <c r="CB16" s="24">
        <v>15</v>
      </c>
      <c r="CC16" s="24">
        <v>0</v>
      </c>
      <c r="CD16" s="24">
        <v>0</v>
      </c>
      <c r="CE16" s="24">
        <v>0</v>
      </c>
      <c r="CF16" s="24">
        <v>0</v>
      </c>
      <c r="CG16" s="24">
        <v>0</v>
      </c>
      <c r="CH16" s="24">
        <v>8</v>
      </c>
      <c r="CI16" s="24">
        <v>294</v>
      </c>
      <c r="CJ16" s="24">
        <v>2</v>
      </c>
      <c r="CK16" s="24">
        <v>304</v>
      </c>
      <c r="CL16" s="24">
        <v>315</v>
      </c>
      <c r="CM16" s="24">
        <v>0</v>
      </c>
      <c r="CN16" s="24">
        <v>0</v>
      </c>
      <c r="CO16" s="24">
        <v>0</v>
      </c>
      <c r="CP16" s="24">
        <v>0</v>
      </c>
      <c r="CQ16" s="24">
        <v>0</v>
      </c>
      <c r="CR16" s="24">
        <f t="shared" si="0"/>
        <v>4274</v>
      </c>
      <c r="CS16" s="24">
        <f t="shared" si="1"/>
        <v>7286</v>
      </c>
      <c r="CT16" s="24">
        <f t="shared" si="2"/>
        <v>11475</v>
      </c>
      <c r="CU16" s="24">
        <f t="shared" si="3"/>
        <v>23035</v>
      </c>
      <c r="CV16" s="24">
        <f t="shared" si="4"/>
        <v>19504</v>
      </c>
    </row>
    <row r="17" spans="1:100" ht="24.95" customHeight="1" x14ac:dyDescent="0.2">
      <c r="A17" s="22">
        <v>11</v>
      </c>
      <c r="B17" s="23" t="s">
        <v>38</v>
      </c>
      <c r="C17" s="24">
        <v>2900</v>
      </c>
      <c r="D17" s="24">
        <v>0</v>
      </c>
      <c r="E17" s="24">
        <v>0</v>
      </c>
      <c r="F17" s="24">
        <v>2900</v>
      </c>
      <c r="G17" s="24">
        <v>2737</v>
      </c>
      <c r="H17" s="24">
        <v>91</v>
      </c>
      <c r="I17" s="24">
        <v>442</v>
      </c>
      <c r="J17" s="24">
        <v>0</v>
      </c>
      <c r="K17" s="24">
        <v>533</v>
      </c>
      <c r="L17" s="24">
        <v>220</v>
      </c>
      <c r="M17" s="24">
        <v>2739</v>
      </c>
      <c r="N17" s="24">
        <v>53</v>
      </c>
      <c r="O17" s="24">
        <v>0</v>
      </c>
      <c r="P17" s="24">
        <v>2792</v>
      </c>
      <c r="Q17" s="24">
        <v>2970</v>
      </c>
      <c r="R17" s="24">
        <v>7611</v>
      </c>
      <c r="S17" s="24">
        <v>101</v>
      </c>
      <c r="T17" s="24">
        <v>0</v>
      </c>
      <c r="U17" s="24">
        <v>7712</v>
      </c>
      <c r="V17" s="24">
        <v>7487</v>
      </c>
      <c r="W17" s="24">
        <v>150</v>
      </c>
      <c r="X17" s="24">
        <v>0</v>
      </c>
      <c r="Y17" s="24">
        <v>7637</v>
      </c>
      <c r="Z17" s="24">
        <v>596</v>
      </c>
      <c r="AA17" s="24">
        <v>434</v>
      </c>
      <c r="AB17" s="24">
        <v>0</v>
      </c>
      <c r="AC17" s="24">
        <v>1030</v>
      </c>
      <c r="AD17" s="24">
        <v>1401</v>
      </c>
      <c r="AE17" s="24">
        <v>463</v>
      </c>
      <c r="AF17" s="24">
        <v>348</v>
      </c>
      <c r="AG17" s="24">
        <v>0</v>
      </c>
      <c r="AH17" s="24">
        <v>811</v>
      </c>
      <c r="AI17" s="24">
        <v>1249</v>
      </c>
      <c r="AJ17" s="24">
        <v>0</v>
      </c>
      <c r="AK17" s="24">
        <v>0</v>
      </c>
      <c r="AL17" s="24">
        <v>0</v>
      </c>
      <c r="AM17" s="24">
        <v>0</v>
      </c>
      <c r="AN17" s="24">
        <v>0</v>
      </c>
      <c r="AO17" s="24">
        <v>0</v>
      </c>
      <c r="AP17" s="24">
        <v>0</v>
      </c>
      <c r="AQ17" s="24">
        <v>0</v>
      </c>
      <c r="AR17" s="24">
        <v>0</v>
      </c>
      <c r="AS17" s="24">
        <v>0</v>
      </c>
      <c r="AT17" s="24">
        <v>4</v>
      </c>
      <c r="AU17" s="24">
        <v>0</v>
      </c>
      <c r="AV17" s="24">
        <v>0</v>
      </c>
      <c r="AW17" s="24">
        <v>4</v>
      </c>
      <c r="AX17" s="24">
        <v>5</v>
      </c>
      <c r="AY17" s="24">
        <v>1</v>
      </c>
      <c r="AZ17" s="24">
        <v>0</v>
      </c>
      <c r="BA17" s="24">
        <v>0</v>
      </c>
      <c r="BB17" s="24">
        <v>1</v>
      </c>
      <c r="BC17" s="24">
        <v>1</v>
      </c>
      <c r="BD17" s="24">
        <v>0</v>
      </c>
      <c r="BE17" s="24">
        <v>0</v>
      </c>
      <c r="BF17" s="24">
        <v>0</v>
      </c>
      <c r="BG17" s="24">
        <v>0</v>
      </c>
      <c r="BH17" s="24">
        <v>0</v>
      </c>
      <c r="BI17" s="24">
        <v>63</v>
      </c>
      <c r="BJ17" s="24">
        <v>2</v>
      </c>
      <c r="BK17" s="24">
        <v>0</v>
      </c>
      <c r="BL17" s="24">
        <v>65</v>
      </c>
      <c r="BM17" s="24">
        <v>25</v>
      </c>
      <c r="BN17" s="24">
        <v>2798</v>
      </c>
      <c r="BO17" s="24">
        <v>76</v>
      </c>
      <c r="BP17" s="24">
        <v>0</v>
      </c>
      <c r="BQ17" s="24">
        <v>2874</v>
      </c>
      <c r="BR17" s="24">
        <v>707</v>
      </c>
      <c r="BS17" s="24">
        <v>0</v>
      </c>
      <c r="BT17" s="24">
        <v>0</v>
      </c>
      <c r="BU17" s="24">
        <v>0</v>
      </c>
      <c r="BV17" s="24">
        <v>0</v>
      </c>
      <c r="BW17" s="24">
        <v>0</v>
      </c>
      <c r="BX17" s="24">
        <v>72</v>
      </c>
      <c r="BY17" s="24">
        <v>0</v>
      </c>
      <c r="BZ17" s="24">
        <v>0</v>
      </c>
      <c r="CA17" s="24">
        <v>72</v>
      </c>
      <c r="CB17" s="24">
        <v>84</v>
      </c>
      <c r="CC17" s="24">
        <v>0</v>
      </c>
      <c r="CD17" s="24">
        <v>0</v>
      </c>
      <c r="CE17" s="24">
        <v>0</v>
      </c>
      <c r="CF17" s="24">
        <v>0</v>
      </c>
      <c r="CG17" s="24">
        <v>0</v>
      </c>
      <c r="CH17" s="24">
        <v>2739</v>
      </c>
      <c r="CI17" s="24">
        <v>52</v>
      </c>
      <c r="CJ17" s="24">
        <v>0</v>
      </c>
      <c r="CK17" s="24">
        <v>2791</v>
      </c>
      <c r="CL17" s="24">
        <v>679</v>
      </c>
      <c r="CM17" s="24">
        <v>0</v>
      </c>
      <c r="CN17" s="24">
        <v>0</v>
      </c>
      <c r="CO17" s="24">
        <v>0</v>
      </c>
      <c r="CP17" s="24">
        <v>0</v>
      </c>
      <c r="CQ17" s="24">
        <v>0</v>
      </c>
      <c r="CR17" s="24">
        <f t="shared" si="0"/>
        <v>20077</v>
      </c>
      <c r="CS17" s="24">
        <f t="shared" si="1"/>
        <v>1508</v>
      </c>
      <c r="CT17" s="24">
        <f t="shared" si="2"/>
        <v>0</v>
      </c>
      <c r="CU17" s="24">
        <f t="shared" si="3"/>
        <v>21585</v>
      </c>
      <c r="CV17" s="24">
        <f t="shared" si="4"/>
        <v>17715</v>
      </c>
    </row>
    <row r="18" spans="1:100" ht="24.95" customHeight="1" x14ac:dyDescent="0.2">
      <c r="A18" s="22">
        <v>12</v>
      </c>
      <c r="B18" s="23" t="s">
        <v>39</v>
      </c>
      <c r="C18" s="24">
        <v>416</v>
      </c>
      <c r="D18" s="24">
        <v>85</v>
      </c>
      <c r="E18" s="24">
        <v>1349</v>
      </c>
      <c r="F18" s="24">
        <v>1850</v>
      </c>
      <c r="G18" s="24">
        <v>1764</v>
      </c>
      <c r="H18" s="24">
        <v>36</v>
      </c>
      <c r="I18" s="24">
        <v>724</v>
      </c>
      <c r="J18" s="24">
        <v>57</v>
      </c>
      <c r="K18" s="24">
        <v>817</v>
      </c>
      <c r="L18" s="24">
        <v>173</v>
      </c>
      <c r="M18" s="24">
        <v>3735</v>
      </c>
      <c r="N18" s="24">
        <v>377</v>
      </c>
      <c r="O18" s="24">
        <v>1790</v>
      </c>
      <c r="P18" s="24">
        <v>5902</v>
      </c>
      <c r="Q18" s="24">
        <v>6403</v>
      </c>
      <c r="R18" s="24">
        <v>3745</v>
      </c>
      <c r="S18" s="24">
        <v>564</v>
      </c>
      <c r="T18" s="24">
        <v>3089</v>
      </c>
      <c r="U18" s="24">
        <v>7398</v>
      </c>
      <c r="V18" s="24">
        <v>5839</v>
      </c>
      <c r="W18" s="24">
        <v>869</v>
      </c>
      <c r="X18" s="24">
        <v>2913</v>
      </c>
      <c r="Y18" s="24">
        <v>9621</v>
      </c>
      <c r="Z18" s="24">
        <v>298</v>
      </c>
      <c r="AA18" s="24">
        <v>247</v>
      </c>
      <c r="AB18" s="24">
        <v>553</v>
      </c>
      <c r="AC18" s="24">
        <v>1098</v>
      </c>
      <c r="AD18" s="24">
        <v>1384</v>
      </c>
      <c r="AE18" s="24">
        <v>845</v>
      </c>
      <c r="AF18" s="24">
        <v>248</v>
      </c>
      <c r="AG18" s="24">
        <v>717</v>
      </c>
      <c r="AH18" s="24">
        <v>1810</v>
      </c>
      <c r="AI18" s="24">
        <v>1484</v>
      </c>
      <c r="AJ18" s="24">
        <v>0</v>
      </c>
      <c r="AK18" s="24">
        <v>0</v>
      </c>
      <c r="AL18" s="24">
        <v>0</v>
      </c>
      <c r="AM18" s="24">
        <v>0</v>
      </c>
      <c r="AN18" s="24">
        <v>0</v>
      </c>
      <c r="AO18" s="24">
        <v>4</v>
      </c>
      <c r="AP18" s="24">
        <v>0</v>
      </c>
      <c r="AQ18" s="24">
        <v>0</v>
      </c>
      <c r="AR18" s="24">
        <v>4</v>
      </c>
      <c r="AS18" s="24">
        <v>4</v>
      </c>
      <c r="AT18" s="24">
        <v>6</v>
      </c>
      <c r="AU18" s="24">
        <v>0</v>
      </c>
      <c r="AV18" s="24">
        <v>0</v>
      </c>
      <c r="AW18" s="24">
        <v>6</v>
      </c>
      <c r="AX18" s="24">
        <v>7</v>
      </c>
      <c r="AY18" s="24">
        <v>0</v>
      </c>
      <c r="AZ18" s="24">
        <v>0</v>
      </c>
      <c r="BA18" s="24">
        <v>8</v>
      </c>
      <c r="BB18" s="24">
        <v>8</v>
      </c>
      <c r="BC18" s="24">
        <v>18</v>
      </c>
      <c r="BD18" s="24">
        <v>0</v>
      </c>
      <c r="BE18" s="24">
        <v>0</v>
      </c>
      <c r="BF18" s="24">
        <v>0</v>
      </c>
      <c r="BG18" s="24">
        <v>0</v>
      </c>
      <c r="BH18" s="24">
        <v>1</v>
      </c>
      <c r="BI18" s="24">
        <v>1031</v>
      </c>
      <c r="BJ18" s="24">
        <v>514</v>
      </c>
      <c r="BK18" s="24">
        <v>11</v>
      </c>
      <c r="BL18" s="24">
        <v>1556</v>
      </c>
      <c r="BM18" s="24">
        <v>527</v>
      </c>
      <c r="BN18" s="24">
        <v>208</v>
      </c>
      <c r="BO18" s="24">
        <v>496</v>
      </c>
      <c r="BP18" s="24">
        <v>2</v>
      </c>
      <c r="BQ18" s="24">
        <v>706</v>
      </c>
      <c r="BR18" s="24">
        <v>845</v>
      </c>
      <c r="BS18" s="24">
        <v>6</v>
      </c>
      <c r="BT18" s="24">
        <v>0</v>
      </c>
      <c r="BU18" s="24">
        <v>0</v>
      </c>
      <c r="BV18" s="24">
        <v>6</v>
      </c>
      <c r="BW18" s="24">
        <v>11</v>
      </c>
      <c r="BX18" s="24">
        <v>314</v>
      </c>
      <c r="BY18" s="24">
        <v>0</v>
      </c>
      <c r="BZ18" s="24">
        <v>0</v>
      </c>
      <c r="CA18" s="24">
        <v>314</v>
      </c>
      <c r="CB18" s="24">
        <v>295</v>
      </c>
      <c r="CC18" s="24">
        <v>0</v>
      </c>
      <c r="CD18" s="24">
        <v>0</v>
      </c>
      <c r="CE18" s="24">
        <v>0</v>
      </c>
      <c r="CF18" s="24">
        <v>0</v>
      </c>
      <c r="CG18" s="24">
        <v>0</v>
      </c>
      <c r="CH18" s="24">
        <v>36</v>
      </c>
      <c r="CI18" s="24">
        <v>23</v>
      </c>
      <c r="CJ18" s="24">
        <v>1</v>
      </c>
      <c r="CK18" s="24">
        <v>60</v>
      </c>
      <c r="CL18" s="24">
        <v>140</v>
      </c>
      <c r="CM18" s="24">
        <v>0</v>
      </c>
      <c r="CN18" s="24">
        <v>0</v>
      </c>
      <c r="CO18" s="24">
        <v>0</v>
      </c>
      <c r="CP18" s="24">
        <v>0</v>
      </c>
      <c r="CQ18" s="24">
        <v>0</v>
      </c>
      <c r="CR18" s="24">
        <f t="shared" si="0"/>
        <v>10680</v>
      </c>
      <c r="CS18" s="24">
        <f t="shared" si="1"/>
        <v>3278</v>
      </c>
      <c r="CT18" s="24">
        <f t="shared" si="2"/>
        <v>7577</v>
      </c>
      <c r="CU18" s="24">
        <f t="shared" si="3"/>
        <v>21535</v>
      </c>
      <c r="CV18" s="24">
        <f t="shared" si="4"/>
        <v>22677</v>
      </c>
    </row>
    <row r="19" spans="1:100" ht="24.95" customHeight="1" x14ac:dyDescent="0.2">
      <c r="A19" s="22">
        <v>13</v>
      </c>
      <c r="B19" s="23" t="s">
        <v>40</v>
      </c>
      <c r="C19" s="24">
        <v>0</v>
      </c>
      <c r="D19" s="24">
        <v>0</v>
      </c>
      <c r="E19" s="24">
        <v>0</v>
      </c>
      <c r="F19" s="24">
        <v>0</v>
      </c>
      <c r="G19" s="24">
        <v>0</v>
      </c>
      <c r="H19" s="24">
        <v>0</v>
      </c>
      <c r="I19" s="24">
        <v>2</v>
      </c>
      <c r="J19" s="24">
        <v>0</v>
      </c>
      <c r="K19" s="24">
        <v>2</v>
      </c>
      <c r="L19" s="24">
        <v>2</v>
      </c>
      <c r="M19" s="24">
        <v>671</v>
      </c>
      <c r="N19" s="24">
        <v>1368</v>
      </c>
      <c r="O19" s="24">
        <v>1176</v>
      </c>
      <c r="P19" s="24">
        <v>3215</v>
      </c>
      <c r="Q19" s="24">
        <v>4239</v>
      </c>
      <c r="R19" s="24">
        <v>0</v>
      </c>
      <c r="S19" s="24">
        <v>0</v>
      </c>
      <c r="T19" s="24">
        <v>0</v>
      </c>
      <c r="U19" s="24">
        <v>0</v>
      </c>
      <c r="V19" s="24">
        <v>0</v>
      </c>
      <c r="W19" s="24">
        <v>0</v>
      </c>
      <c r="X19" s="24">
        <v>0</v>
      </c>
      <c r="Y19" s="24">
        <v>0</v>
      </c>
      <c r="Z19" s="24">
        <v>1460</v>
      </c>
      <c r="AA19" s="24">
        <v>1579</v>
      </c>
      <c r="AB19" s="24">
        <v>1207</v>
      </c>
      <c r="AC19" s="24">
        <v>4246</v>
      </c>
      <c r="AD19" s="24">
        <v>5326</v>
      </c>
      <c r="AE19" s="24">
        <v>1041</v>
      </c>
      <c r="AF19" s="24">
        <v>1484</v>
      </c>
      <c r="AG19" s="24">
        <v>1209</v>
      </c>
      <c r="AH19" s="24">
        <v>3734</v>
      </c>
      <c r="AI19" s="24">
        <v>5359</v>
      </c>
      <c r="AJ19" s="24">
        <v>0</v>
      </c>
      <c r="AK19" s="24">
        <v>0</v>
      </c>
      <c r="AL19" s="24">
        <v>0</v>
      </c>
      <c r="AM19" s="24">
        <v>0</v>
      </c>
      <c r="AN19" s="24">
        <v>0</v>
      </c>
      <c r="AO19" s="24">
        <v>0</v>
      </c>
      <c r="AP19" s="24">
        <v>0</v>
      </c>
      <c r="AQ19" s="24">
        <v>0</v>
      </c>
      <c r="AR19" s="24">
        <v>0</v>
      </c>
      <c r="AS19" s="24">
        <v>0</v>
      </c>
      <c r="AT19" s="24">
        <v>0</v>
      </c>
      <c r="AU19" s="24">
        <v>0</v>
      </c>
      <c r="AV19" s="24">
        <v>0</v>
      </c>
      <c r="AW19" s="24">
        <v>0</v>
      </c>
      <c r="AX19" s="24">
        <v>0</v>
      </c>
      <c r="AY19" s="24">
        <v>0</v>
      </c>
      <c r="AZ19" s="24">
        <v>0</v>
      </c>
      <c r="BA19" s="24">
        <v>3</v>
      </c>
      <c r="BB19" s="24">
        <v>3</v>
      </c>
      <c r="BC19" s="24">
        <v>3</v>
      </c>
      <c r="BD19" s="24">
        <v>0</v>
      </c>
      <c r="BE19" s="24">
        <v>0</v>
      </c>
      <c r="BF19" s="24">
        <v>0</v>
      </c>
      <c r="BG19" s="24">
        <v>0</v>
      </c>
      <c r="BH19" s="24">
        <v>0</v>
      </c>
      <c r="BI19" s="24">
        <v>57</v>
      </c>
      <c r="BJ19" s="24">
        <v>38</v>
      </c>
      <c r="BK19" s="24">
        <v>0</v>
      </c>
      <c r="BL19" s="24">
        <v>95</v>
      </c>
      <c r="BM19" s="24">
        <v>24</v>
      </c>
      <c r="BN19" s="24">
        <v>4746</v>
      </c>
      <c r="BO19" s="24">
        <v>5</v>
      </c>
      <c r="BP19" s="24">
        <v>23</v>
      </c>
      <c r="BQ19" s="24">
        <v>4774</v>
      </c>
      <c r="BR19" s="24">
        <v>7652</v>
      </c>
      <c r="BS19" s="24">
        <v>0</v>
      </c>
      <c r="BT19" s="24">
        <v>0</v>
      </c>
      <c r="BU19" s="24">
        <v>0</v>
      </c>
      <c r="BV19" s="24">
        <v>0</v>
      </c>
      <c r="BW19" s="24">
        <v>0</v>
      </c>
      <c r="BX19" s="24">
        <v>3</v>
      </c>
      <c r="BY19" s="24">
        <v>0</v>
      </c>
      <c r="BZ19" s="24">
        <v>0</v>
      </c>
      <c r="CA19" s="24">
        <v>3</v>
      </c>
      <c r="CB19" s="24">
        <v>7</v>
      </c>
      <c r="CC19" s="24">
        <v>0</v>
      </c>
      <c r="CD19" s="24">
        <v>0</v>
      </c>
      <c r="CE19" s="24">
        <v>0</v>
      </c>
      <c r="CF19" s="24">
        <v>0</v>
      </c>
      <c r="CG19" s="24">
        <v>0</v>
      </c>
      <c r="CH19" s="24">
        <v>78</v>
      </c>
      <c r="CI19" s="24">
        <v>0</v>
      </c>
      <c r="CJ19" s="24">
        <v>0</v>
      </c>
      <c r="CK19" s="24">
        <v>78</v>
      </c>
      <c r="CL19" s="24">
        <v>79</v>
      </c>
      <c r="CM19" s="24">
        <v>0</v>
      </c>
      <c r="CN19" s="24">
        <v>0</v>
      </c>
      <c r="CO19" s="24">
        <v>0</v>
      </c>
      <c r="CP19" s="24">
        <v>0</v>
      </c>
      <c r="CQ19" s="24">
        <v>0</v>
      </c>
      <c r="CR19" s="24">
        <f t="shared" si="0"/>
        <v>8056</v>
      </c>
      <c r="CS19" s="24">
        <f t="shared" si="1"/>
        <v>4476</v>
      </c>
      <c r="CT19" s="24">
        <f t="shared" si="2"/>
        <v>3618</v>
      </c>
      <c r="CU19" s="24">
        <f t="shared" si="3"/>
        <v>16150</v>
      </c>
      <c r="CV19" s="24">
        <f t="shared" si="4"/>
        <v>22691</v>
      </c>
    </row>
    <row r="20" spans="1:100" ht="24.95" customHeight="1" x14ac:dyDescent="0.2">
      <c r="A20" s="22">
        <v>14</v>
      </c>
      <c r="B20" s="27" t="s">
        <v>41</v>
      </c>
      <c r="C20" s="24">
        <v>0</v>
      </c>
      <c r="D20" s="24">
        <v>0</v>
      </c>
      <c r="E20" s="24">
        <v>0</v>
      </c>
      <c r="F20" s="24">
        <v>0</v>
      </c>
      <c r="G20" s="24">
        <v>0</v>
      </c>
      <c r="H20" s="24">
        <v>0</v>
      </c>
      <c r="I20" s="24">
        <v>0</v>
      </c>
      <c r="J20" s="24">
        <v>0</v>
      </c>
      <c r="K20" s="24">
        <v>0</v>
      </c>
      <c r="L20" s="24">
        <v>0</v>
      </c>
      <c r="M20" s="24">
        <v>0</v>
      </c>
      <c r="N20" s="24">
        <v>1</v>
      </c>
      <c r="O20" s="24">
        <v>0</v>
      </c>
      <c r="P20" s="24">
        <v>1</v>
      </c>
      <c r="Q20" s="24">
        <v>1</v>
      </c>
      <c r="R20" s="24">
        <v>0</v>
      </c>
      <c r="S20" s="24">
        <v>0</v>
      </c>
      <c r="T20" s="24">
        <v>0</v>
      </c>
      <c r="U20" s="24">
        <v>0</v>
      </c>
      <c r="V20" s="24">
        <v>0</v>
      </c>
      <c r="W20" s="24">
        <v>0</v>
      </c>
      <c r="X20" s="24">
        <v>0</v>
      </c>
      <c r="Y20" s="24">
        <v>0</v>
      </c>
      <c r="Z20" s="24">
        <v>0</v>
      </c>
      <c r="AA20" s="24">
        <v>1</v>
      </c>
      <c r="AB20" s="24">
        <v>0</v>
      </c>
      <c r="AC20" s="24">
        <v>1</v>
      </c>
      <c r="AD20" s="24">
        <v>1</v>
      </c>
      <c r="AE20" s="24">
        <v>0</v>
      </c>
      <c r="AF20" s="24">
        <v>1</v>
      </c>
      <c r="AG20" s="24">
        <v>0</v>
      </c>
      <c r="AH20" s="24">
        <v>1</v>
      </c>
      <c r="AI20" s="24">
        <v>1</v>
      </c>
      <c r="AJ20" s="24">
        <v>0</v>
      </c>
      <c r="AK20" s="24">
        <v>0</v>
      </c>
      <c r="AL20" s="24">
        <v>0</v>
      </c>
      <c r="AM20" s="24">
        <v>0</v>
      </c>
      <c r="AN20" s="24">
        <v>0</v>
      </c>
      <c r="AO20" s="24">
        <v>0</v>
      </c>
      <c r="AP20" s="24">
        <v>0</v>
      </c>
      <c r="AQ20" s="24">
        <v>0</v>
      </c>
      <c r="AR20" s="24">
        <v>0</v>
      </c>
      <c r="AS20" s="24">
        <v>0</v>
      </c>
      <c r="AT20" s="24">
        <v>0</v>
      </c>
      <c r="AU20" s="24">
        <v>0</v>
      </c>
      <c r="AV20" s="24">
        <v>0</v>
      </c>
      <c r="AW20" s="24">
        <v>0</v>
      </c>
      <c r="AX20" s="24">
        <v>0</v>
      </c>
      <c r="AY20" s="24">
        <v>0</v>
      </c>
      <c r="AZ20" s="24">
        <v>0</v>
      </c>
      <c r="BA20" s="24">
        <v>0</v>
      </c>
      <c r="BB20" s="24">
        <v>0</v>
      </c>
      <c r="BC20" s="24">
        <v>0</v>
      </c>
      <c r="BD20" s="24">
        <v>0</v>
      </c>
      <c r="BE20" s="24">
        <v>0</v>
      </c>
      <c r="BF20" s="24">
        <v>0</v>
      </c>
      <c r="BG20" s="24">
        <v>0</v>
      </c>
      <c r="BH20" s="24">
        <v>0</v>
      </c>
      <c r="BI20" s="24">
        <v>0</v>
      </c>
      <c r="BJ20" s="24">
        <v>0</v>
      </c>
      <c r="BK20" s="24">
        <v>0</v>
      </c>
      <c r="BL20" s="24">
        <v>0</v>
      </c>
      <c r="BM20" s="24">
        <v>0</v>
      </c>
      <c r="BN20" s="24">
        <v>0</v>
      </c>
      <c r="BO20" s="24">
        <v>0</v>
      </c>
      <c r="BP20" s="24">
        <v>0</v>
      </c>
      <c r="BQ20" s="24">
        <v>0</v>
      </c>
      <c r="BR20" s="24">
        <v>0</v>
      </c>
      <c r="BS20" s="24">
        <v>0</v>
      </c>
      <c r="BT20" s="24">
        <v>0</v>
      </c>
      <c r="BU20" s="24">
        <v>0</v>
      </c>
      <c r="BV20" s="24">
        <v>0</v>
      </c>
      <c r="BW20" s="24">
        <v>0</v>
      </c>
      <c r="BX20" s="24">
        <v>1</v>
      </c>
      <c r="BY20" s="24">
        <v>0</v>
      </c>
      <c r="BZ20" s="24">
        <v>0</v>
      </c>
      <c r="CA20" s="24">
        <v>1</v>
      </c>
      <c r="CB20" s="24">
        <v>2</v>
      </c>
      <c r="CC20" s="24">
        <v>0</v>
      </c>
      <c r="CD20" s="24">
        <v>0</v>
      </c>
      <c r="CE20" s="24">
        <v>0</v>
      </c>
      <c r="CF20" s="24">
        <v>0</v>
      </c>
      <c r="CG20" s="24">
        <v>0</v>
      </c>
      <c r="CH20" s="24">
        <v>0</v>
      </c>
      <c r="CI20" s="24">
        <v>0</v>
      </c>
      <c r="CJ20" s="24">
        <v>0</v>
      </c>
      <c r="CK20" s="24">
        <v>0</v>
      </c>
      <c r="CL20" s="24">
        <v>0</v>
      </c>
      <c r="CM20" s="24">
        <v>0</v>
      </c>
      <c r="CN20" s="24">
        <v>0</v>
      </c>
      <c r="CO20" s="24">
        <v>0</v>
      </c>
      <c r="CP20" s="24">
        <v>0</v>
      </c>
      <c r="CQ20" s="24">
        <v>0</v>
      </c>
      <c r="CR20" s="24">
        <f t="shared" si="0"/>
        <v>1</v>
      </c>
      <c r="CS20" s="24">
        <f t="shared" si="1"/>
        <v>3</v>
      </c>
      <c r="CT20" s="24">
        <f t="shared" si="2"/>
        <v>0</v>
      </c>
      <c r="CU20" s="24">
        <f t="shared" si="3"/>
        <v>4</v>
      </c>
      <c r="CV20" s="24">
        <f t="shared" si="4"/>
        <v>5</v>
      </c>
    </row>
    <row r="21" spans="1:100" x14ac:dyDescent="0.2">
      <c r="A21" s="28"/>
      <c r="B21" s="29" t="s">
        <v>22</v>
      </c>
      <c r="C21" s="30">
        <f t="shared" ref="C21:BN21" si="5">SUM(C7:C20)</f>
        <v>68325</v>
      </c>
      <c r="D21" s="30">
        <f t="shared" si="5"/>
        <v>2330098</v>
      </c>
      <c r="E21" s="30">
        <f t="shared" si="5"/>
        <v>117405</v>
      </c>
      <c r="F21" s="30">
        <f t="shared" si="5"/>
        <v>2515828</v>
      </c>
      <c r="G21" s="30">
        <f t="shared" si="5"/>
        <v>322339</v>
      </c>
      <c r="H21" s="30">
        <f t="shared" si="5"/>
        <v>43846</v>
      </c>
      <c r="I21" s="30">
        <f t="shared" si="5"/>
        <v>76829</v>
      </c>
      <c r="J21" s="30">
        <f t="shared" si="5"/>
        <v>29433</v>
      </c>
      <c r="K21" s="30">
        <f t="shared" si="5"/>
        <v>150108</v>
      </c>
      <c r="L21" s="30">
        <f t="shared" si="5"/>
        <v>104711</v>
      </c>
      <c r="M21" s="30">
        <f t="shared" si="5"/>
        <v>72702</v>
      </c>
      <c r="N21" s="30">
        <f t="shared" si="5"/>
        <v>23729</v>
      </c>
      <c r="O21" s="30">
        <f t="shared" si="5"/>
        <v>13484</v>
      </c>
      <c r="P21" s="30">
        <f t="shared" si="5"/>
        <v>109915</v>
      </c>
      <c r="Q21" s="30">
        <f t="shared" si="5"/>
        <v>157293</v>
      </c>
      <c r="R21" s="30">
        <f t="shared" si="5"/>
        <v>184369</v>
      </c>
      <c r="S21" s="30">
        <f t="shared" si="5"/>
        <v>18895</v>
      </c>
      <c r="T21" s="30">
        <f t="shared" si="5"/>
        <v>207048</v>
      </c>
      <c r="U21" s="30">
        <f t="shared" si="5"/>
        <v>410312</v>
      </c>
      <c r="V21" s="30">
        <f t="shared" si="5"/>
        <v>249911</v>
      </c>
      <c r="W21" s="30">
        <f t="shared" si="5"/>
        <v>24147</v>
      </c>
      <c r="X21" s="30">
        <f t="shared" si="5"/>
        <v>208323</v>
      </c>
      <c r="Y21" s="30">
        <f t="shared" si="5"/>
        <v>482381</v>
      </c>
      <c r="Z21" s="30">
        <f t="shared" si="5"/>
        <v>21364</v>
      </c>
      <c r="AA21" s="30">
        <f t="shared" si="5"/>
        <v>13236</v>
      </c>
      <c r="AB21" s="30">
        <f t="shared" si="5"/>
        <v>9784</v>
      </c>
      <c r="AC21" s="30">
        <f t="shared" si="5"/>
        <v>44384</v>
      </c>
      <c r="AD21" s="30">
        <f t="shared" si="5"/>
        <v>53997</v>
      </c>
      <c r="AE21" s="30">
        <f t="shared" si="5"/>
        <v>20598</v>
      </c>
      <c r="AF21" s="30">
        <f t="shared" si="5"/>
        <v>11597</v>
      </c>
      <c r="AG21" s="30">
        <f t="shared" si="5"/>
        <v>6410</v>
      </c>
      <c r="AH21" s="30">
        <f t="shared" si="5"/>
        <v>38605</v>
      </c>
      <c r="AI21" s="30">
        <f t="shared" si="5"/>
        <v>50477</v>
      </c>
      <c r="AJ21" s="30">
        <f t="shared" si="5"/>
        <v>0</v>
      </c>
      <c r="AK21" s="30">
        <f t="shared" si="5"/>
        <v>0</v>
      </c>
      <c r="AL21" s="30">
        <f t="shared" si="5"/>
        <v>0</v>
      </c>
      <c r="AM21" s="30">
        <f t="shared" si="5"/>
        <v>0</v>
      </c>
      <c r="AN21" s="30">
        <f t="shared" si="5"/>
        <v>0</v>
      </c>
      <c r="AO21" s="30">
        <f t="shared" si="5"/>
        <v>31</v>
      </c>
      <c r="AP21" s="30">
        <f t="shared" si="5"/>
        <v>1</v>
      </c>
      <c r="AQ21" s="30">
        <f t="shared" si="5"/>
        <v>0</v>
      </c>
      <c r="AR21" s="30">
        <f t="shared" si="5"/>
        <v>32</v>
      </c>
      <c r="AS21" s="30">
        <f t="shared" si="5"/>
        <v>35</v>
      </c>
      <c r="AT21" s="30">
        <f t="shared" si="5"/>
        <v>31</v>
      </c>
      <c r="AU21" s="30">
        <f t="shared" si="5"/>
        <v>1</v>
      </c>
      <c r="AV21" s="30">
        <f t="shared" si="5"/>
        <v>0</v>
      </c>
      <c r="AW21" s="30">
        <f t="shared" si="5"/>
        <v>32</v>
      </c>
      <c r="AX21" s="30">
        <f t="shared" si="5"/>
        <v>38</v>
      </c>
      <c r="AY21" s="30">
        <f t="shared" si="5"/>
        <v>8</v>
      </c>
      <c r="AZ21" s="30">
        <f t="shared" si="5"/>
        <v>0</v>
      </c>
      <c r="BA21" s="30">
        <f t="shared" si="5"/>
        <v>11</v>
      </c>
      <c r="BB21" s="30">
        <f t="shared" si="5"/>
        <v>19</v>
      </c>
      <c r="BC21" s="30">
        <f t="shared" si="5"/>
        <v>30</v>
      </c>
      <c r="BD21" s="30">
        <f t="shared" si="5"/>
        <v>0</v>
      </c>
      <c r="BE21" s="30">
        <f t="shared" si="5"/>
        <v>0</v>
      </c>
      <c r="BF21" s="30">
        <f t="shared" si="5"/>
        <v>0</v>
      </c>
      <c r="BG21" s="30">
        <f t="shared" si="5"/>
        <v>0</v>
      </c>
      <c r="BH21" s="30">
        <f t="shared" si="5"/>
        <v>1</v>
      </c>
      <c r="BI21" s="30">
        <f t="shared" si="5"/>
        <v>7631</v>
      </c>
      <c r="BJ21" s="30">
        <f t="shared" si="5"/>
        <v>1273</v>
      </c>
      <c r="BK21" s="30">
        <f t="shared" si="5"/>
        <v>3876</v>
      </c>
      <c r="BL21" s="30">
        <f t="shared" si="5"/>
        <v>12780</v>
      </c>
      <c r="BM21" s="30">
        <f t="shared" si="5"/>
        <v>4944</v>
      </c>
      <c r="BN21" s="30">
        <f t="shared" si="5"/>
        <v>17270</v>
      </c>
      <c r="BO21" s="30">
        <f t="shared" ref="BO21:CQ21" si="6">SUM(BO7:BO20)</f>
        <v>32291</v>
      </c>
      <c r="BP21" s="30">
        <f t="shared" si="6"/>
        <v>125</v>
      </c>
      <c r="BQ21" s="30">
        <f t="shared" si="6"/>
        <v>49686</v>
      </c>
      <c r="BR21" s="30">
        <f t="shared" si="6"/>
        <v>74537</v>
      </c>
      <c r="BS21" s="30">
        <f t="shared" si="6"/>
        <v>3959</v>
      </c>
      <c r="BT21" s="30">
        <f t="shared" si="6"/>
        <v>586</v>
      </c>
      <c r="BU21" s="30">
        <f t="shared" si="6"/>
        <v>4</v>
      </c>
      <c r="BV21" s="30">
        <f t="shared" si="6"/>
        <v>4549</v>
      </c>
      <c r="BW21" s="30">
        <f t="shared" si="6"/>
        <v>11698</v>
      </c>
      <c r="BX21" s="30">
        <f t="shared" si="6"/>
        <v>6465</v>
      </c>
      <c r="BY21" s="30">
        <f t="shared" si="6"/>
        <v>19</v>
      </c>
      <c r="BZ21" s="30">
        <f t="shared" si="6"/>
        <v>2</v>
      </c>
      <c r="CA21" s="30">
        <f t="shared" si="6"/>
        <v>6486</v>
      </c>
      <c r="CB21" s="30">
        <f t="shared" si="6"/>
        <v>5222</v>
      </c>
      <c r="CC21" s="30">
        <f t="shared" si="6"/>
        <v>0</v>
      </c>
      <c r="CD21" s="30">
        <f t="shared" si="6"/>
        <v>30416</v>
      </c>
      <c r="CE21" s="30">
        <f t="shared" si="6"/>
        <v>0</v>
      </c>
      <c r="CF21" s="30">
        <f t="shared" si="6"/>
        <v>30416</v>
      </c>
      <c r="CG21" s="30">
        <f t="shared" si="6"/>
        <v>3888</v>
      </c>
      <c r="CH21" s="30">
        <f t="shared" si="6"/>
        <v>5894</v>
      </c>
      <c r="CI21" s="30">
        <f t="shared" si="6"/>
        <v>20541</v>
      </c>
      <c r="CJ21" s="30">
        <f t="shared" si="6"/>
        <v>93</v>
      </c>
      <c r="CK21" s="30">
        <f t="shared" si="6"/>
        <v>26528</v>
      </c>
      <c r="CL21" s="30">
        <f t="shared" si="6"/>
        <v>32036</v>
      </c>
      <c r="CM21" s="30">
        <f t="shared" si="6"/>
        <v>0</v>
      </c>
      <c r="CN21" s="30">
        <f t="shared" si="6"/>
        <v>0</v>
      </c>
      <c r="CO21" s="30">
        <f t="shared" si="6"/>
        <v>0</v>
      </c>
      <c r="CP21" s="30">
        <f t="shared" si="6"/>
        <v>0</v>
      </c>
      <c r="CQ21" s="30">
        <f t="shared" si="6"/>
        <v>0</v>
      </c>
      <c r="CR21" s="30">
        <f t="shared" ref="CR21" si="7">SUM(CR7:CR20)</f>
        <v>452493</v>
      </c>
      <c r="CS21" s="30">
        <f t="shared" ref="CS21" si="8">SUM(CS7:CS20)</f>
        <v>2559512</v>
      </c>
      <c r="CT21" s="30">
        <f t="shared" ref="CT21" si="9">SUM(CT7:CT20)</f>
        <v>387675</v>
      </c>
      <c r="CU21" s="30">
        <f t="shared" ref="CU21" si="10">SUM(CU7:CU20)</f>
        <v>3399680</v>
      </c>
      <c r="CV21" s="30">
        <f t="shared" ref="CV21" si="11">SUM(CV7:CV20)</f>
        <v>1303627</v>
      </c>
    </row>
    <row r="22" spans="1:100" x14ac:dyDescent="0.2">
      <c r="A22" s="31"/>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row>
    <row r="23" spans="1:100" s="34" customFormat="1" ht="12.75" customHeight="1" x14ac:dyDescent="0.2"/>
    <row r="24" spans="1:100" x14ac:dyDescent="0.25">
      <c r="B24" s="35" t="s">
        <v>42</v>
      </c>
    </row>
    <row r="25" spans="1:100" x14ac:dyDescent="0.25">
      <c r="B25" s="35" t="s">
        <v>43</v>
      </c>
    </row>
  </sheetData>
  <sortState ref="B7:CV20">
    <sortCondition descending="1" ref="CU7:CU20"/>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B4" sqref="B4:B6"/>
    </sheetView>
  </sheetViews>
  <sheetFormatPr defaultRowHeight="15" x14ac:dyDescent="0.2"/>
  <cols>
    <col min="1" max="1" width="5.85546875" style="26" customWidth="1"/>
    <col min="2" max="2" width="49.5703125" style="26" customWidth="1"/>
    <col min="3" max="3" width="15.140625" style="26" customWidth="1"/>
    <col min="4" max="4" width="12.7109375" style="26" customWidth="1"/>
    <col min="5" max="5" width="15.140625" style="26" customWidth="1"/>
    <col min="6" max="6" width="12.7109375" style="26" customWidth="1"/>
    <col min="7" max="7" width="15.140625" style="26" customWidth="1"/>
    <col min="8" max="8" width="12.7109375" style="26" customWidth="1"/>
    <col min="9" max="9" width="15.140625" style="26" customWidth="1"/>
    <col min="10" max="10" width="12.7109375" style="26" customWidth="1"/>
    <col min="11" max="11" width="15.140625" style="26" customWidth="1"/>
    <col min="12" max="12" width="12.7109375" style="26" customWidth="1"/>
    <col min="13" max="13" width="15.140625" style="26" customWidth="1"/>
    <col min="14" max="14" width="12.7109375" style="26" customWidth="1"/>
    <col min="15" max="15" width="15.140625" style="26" customWidth="1"/>
    <col min="16" max="16" width="12.7109375" style="26" customWidth="1"/>
    <col min="17" max="17" width="15.140625" style="26" customWidth="1"/>
    <col min="18" max="18" width="12.7109375" style="26" customWidth="1"/>
    <col min="19" max="19" width="15.140625" style="26" customWidth="1"/>
    <col min="20" max="20" width="12.7109375" style="26" customWidth="1"/>
    <col min="21" max="21" width="15.140625" style="26" customWidth="1"/>
    <col min="22" max="22" width="12.7109375" style="26" customWidth="1"/>
    <col min="23" max="23" width="15.140625" style="26" customWidth="1"/>
    <col min="24" max="24" width="12.7109375" style="26" customWidth="1"/>
    <col min="25" max="25" width="15.140625" style="26" customWidth="1"/>
    <col min="26" max="26" width="12.7109375" style="26" customWidth="1"/>
    <col min="27" max="27" width="15.140625" style="26" customWidth="1"/>
    <col min="28" max="28" width="12.7109375" style="26" customWidth="1"/>
    <col min="29" max="29" width="15.140625" style="26" customWidth="1"/>
    <col min="30" max="30" width="12.7109375" style="26" customWidth="1"/>
    <col min="31" max="31" width="15.140625" style="26" customWidth="1"/>
    <col min="32" max="32" width="12.7109375" style="26" customWidth="1"/>
    <col min="33" max="33" width="15.140625" style="26" customWidth="1"/>
    <col min="34" max="34" width="12.7109375" style="26" customWidth="1"/>
    <col min="35" max="35" width="15.140625" style="26" customWidth="1"/>
    <col min="36" max="36" width="12.7109375" style="26" customWidth="1"/>
    <col min="37" max="37" width="15.140625" style="26" customWidth="1"/>
    <col min="38" max="38" width="12.7109375" style="26" customWidth="1"/>
    <col min="39" max="39" width="15.140625" style="26" customWidth="1"/>
    <col min="40" max="40" width="12.7109375" style="26" customWidth="1"/>
    <col min="41" max="16384" width="9.140625" style="26"/>
  </cols>
  <sheetData>
    <row r="1" spans="1:40" ht="27.75" customHeight="1" x14ac:dyDescent="0.2">
      <c r="A1" s="52" t="s">
        <v>79</v>
      </c>
      <c r="B1" s="52"/>
      <c r="C1" s="52"/>
      <c r="D1" s="52"/>
      <c r="E1" s="52"/>
    </row>
    <row r="2" spans="1:40" s="85" customFormat="1" ht="17.25" customHeight="1" x14ac:dyDescent="0.25">
      <c r="A2" s="14" t="s">
        <v>2</v>
      </c>
    </row>
    <row r="3" spans="1:40" s="85" customFormat="1" ht="21.75" customHeight="1" x14ac:dyDescent="0.25">
      <c r="A3" s="21"/>
    </row>
    <row r="4" spans="1:40" s="14" customFormat="1" ht="89.25" customHeight="1" x14ac:dyDescent="0.2">
      <c r="A4" s="109" t="s">
        <v>0</v>
      </c>
      <c r="B4" s="109" t="s">
        <v>3</v>
      </c>
      <c r="C4" s="122" t="s">
        <v>4</v>
      </c>
      <c r="D4" s="122"/>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12" t="s">
        <v>16</v>
      </c>
      <c r="AB4" s="114"/>
      <c r="AC4" s="112" t="s">
        <v>17</v>
      </c>
      <c r="AD4" s="114"/>
      <c r="AE4" s="112" t="s">
        <v>18</v>
      </c>
      <c r="AF4" s="114"/>
      <c r="AG4" s="112" t="s">
        <v>19</v>
      </c>
      <c r="AH4" s="114"/>
      <c r="AI4" s="123" t="s">
        <v>20</v>
      </c>
      <c r="AJ4" s="124"/>
      <c r="AK4" s="123" t="s">
        <v>21</v>
      </c>
      <c r="AL4" s="124"/>
      <c r="AM4" s="123" t="s">
        <v>22</v>
      </c>
      <c r="AN4" s="124"/>
    </row>
    <row r="5" spans="1:40" s="14" customFormat="1" ht="52.5" customHeight="1" x14ac:dyDescent="0.2">
      <c r="A5" s="110"/>
      <c r="B5" s="110"/>
      <c r="C5" s="46" t="s">
        <v>48</v>
      </c>
      <c r="D5" s="46" t="s">
        <v>49</v>
      </c>
      <c r="E5" s="46" t="s">
        <v>48</v>
      </c>
      <c r="F5" s="46" t="s">
        <v>49</v>
      </c>
      <c r="G5" s="46" t="s">
        <v>48</v>
      </c>
      <c r="H5" s="46" t="s">
        <v>49</v>
      </c>
      <c r="I5" s="46" t="s">
        <v>48</v>
      </c>
      <c r="J5" s="46" t="s">
        <v>49</v>
      </c>
      <c r="K5" s="46" t="s">
        <v>48</v>
      </c>
      <c r="L5" s="46" t="s">
        <v>49</v>
      </c>
      <c r="M5" s="46" t="s">
        <v>48</v>
      </c>
      <c r="N5" s="46" t="s">
        <v>49</v>
      </c>
      <c r="O5" s="46" t="s">
        <v>48</v>
      </c>
      <c r="P5" s="46" t="s">
        <v>49</v>
      </c>
      <c r="Q5" s="46" t="s">
        <v>48</v>
      </c>
      <c r="R5" s="46" t="s">
        <v>49</v>
      </c>
      <c r="S5" s="46" t="s">
        <v>48</v>
      </c>
      <c r="T5" s="46" t="s">
        <v>49</v>
      </c>
      <c r="U5" s="46" t="s">
        <v>48</v>
      </c>
      <c r="V5" s="46" t="s">
        <v>49</v>
      </c>
      <c r="W5" s="46" t="s">
        <v>48</v>
      </c>
      <c r="X5" s="46" t="s">
        <v>49</v>
      </c>
      <c r="Y5" s="46" t="s">
        <v>48</v>
      </c>
      <c r="Z5" s="46" t="s">
        <v>49</v>
      </c>
      <c r="AA5" s="46" t="s">
        <v>48</v>
      </c>
      <c r="AB5" s="46" t="s">
        <v>49</v>
      </c>
      <c r="AC5" s="46" t="s">
        <v>48</v>
      </c>
      <c r="AD5" s="46" t="s">
        <v>49</v>
      </c>
      <c r="AE5" s="46" t="s">
        <v>48</v>
      </c>
      <c r="AF5" s="46" t="s">
        <v>49</v>
      </c>
      <c r="AG5" s="46" t="s">
        <v>48</v>
      </c>
      <c r="AH5" s="46" t="s">
        <v>49</v>
      </c>
      <c r="AI5" s="46" t="s">
        <v>48</v>
      </c>
      <c r="AJ5" s="46" t="s">
        <v>49</v>
      </c>
      <c r="AK5" s="46" t="s">
        <v>48</v>
      </c>
      <c r="AL5" s="46" t="s">
        <v>49</v>
      </c>
      <c r="AM5" s="46" t="s">
        <v>48</v>
      </c>
      <c r="AN5" s="46" t="s">
        <v>49</v>
      </c>
    </row>
    <row r="6" spans="1:40" s="14" customFormat="1" ht="51.75" customHeight="1" x14ac:dyDescent="0.2">
      <c r="A6" s="111"/>
      <c r="B6" s="111"/>
      <c r="C6" s="16" t="s">
        <v>22</v>
      </c>
      <c r="D6" s="16" t="s">
        <v>22</v>
      </c>
      <c r="E6" s="16" t="s">
        <v>22</v>
      </c>
      <c r="F6" s="16" t="s">
        <v>22</v>
      </c>
      <c r="G6" s="16" t="s">
        <v>22</v>
      </c>
      <c r="H6" s="16" t="s">
        <v>22</v>
      </c>
      <c r="I6" s="16" t="s">
        <v>22</v>
      </c>
      <c r="J6" s="16" t="s">
        <v>22</v>
      </c>
      <c r="K6" s="16" t="s">
        <v>22</v>
      </c>
      <c r="L6" s="16" t="s">
        <v>22</v>
      </c>
      <c r="M6" s="16" t="s">
        <v>22</v>
      </c>
      <c r="N6" s="16" t="s">
        <v>22</v>
      </c>
      <c r="O6" s="16" t="s">
        <v>22</v>
      </c>
      <c r="P6" s="16" t="s">
        <v>22</v>
      </c>
      <c r="Q6" s="16" t="s">
        <v>22</v>
      </c>
      <c r="R6" s="16" t="s">
        <v>22</v>
      </c>
      <c r="S6" s="16" t="s">
        <v>22</v>
      </c>
      <c r="T6" s="16" t="s">
        <v>22</v>
      </c>
      <c r="U6" s="16" t="s">
        <v>22</v>
      </c>
      <c r="V6" s="16" t="s">
        <v>22</v>
      </c>
      <c r="W6" s="16" t="s">
        <v>22</v>
      </c>
      <c r="X6" s="16" t="s">
        <v>22</v>
      </c>
      <c r="Y6" s="16" t="s">
        <v>22</v>
      </c>
      <c r="Z6" s="16" t="s">
        <v>22</v>
      </c>
      <c r="AA6" s="16" t="s">
        <v>22</v>
      </c>
      <c r="AB6" s="16" t="s">
        <v>22</v>
      </c>
      <c r="AC6" s="16" t="s">
        <v>22</v>
      </c>
      <c r="AD6" s="16" t="s">
        <v>22</v>
      </c>
      <c r="AE6" s="16" t="s">
        <v>22</v>
      </c>
      <c r="AF6" s="16" t="s">
        <v>22</v>
      </c>
      <c r="AG6" s="16" t="s">
        <v>22</v>
      </c>
      <c r="AH6" s="16" t="s">
        <v>22</v>
      </c>
      <c r="AI6" s="16" t="s">
        <v>22</v>
      </c>
      <c r="AJ6" s="16" t="s">
        <v>22</v>
      </c>
      <c r="AK6" s="16" t="s">
        <v>22</v>
      </c>
      <c r="AL6" s="16" t="s">
        <v>22</v>
      </c>
      <c r="AM6" s="16" t="s">
        <v>22</v>
      </c>
      <c r="AN6" s="16" t="s">
        <v>22</v>
      </c>
    </row>
    <row r="7" spans="1:40" s="14" customFormat="1" ht="24.95" customHeight="1" x14ac:dyDescent="0.2">
      <c r="A7" s="22">
        <v>1</v>
      </c>
      <c r="B7" s="47" t="s">
        <v>29</v>
      </c>
      <c r="C7" s="24">
        <v>284452.17951900937</v>
      </c>
      <c r="D7" s="24">
        <v>0</v>
      </c>
      <c r="E7" s="24">
        <v>0</v>
      </c>
      <c r="F7" s="24">
        <v>0</v>
      </c>
      <c r="G7" s="24">
        <v>35.091045000000001</v>
      </c>
      <c r="H7" s="24">
        <v>0</v>
      </c>
      <c r="I7" s="24">
        <v>0</v>
      </c>
      <c r="J7" s="24">
        <v>0</v>
      </c>
      <c r="K7" s="24">
        <v>127123.15301800123</v>
      </c>
      <c r="L7" s="24">
        <v>0</v>
      </c>
      <c r="M7" s="24">
        <v>67.695553000000004</v>
      </c>
      <c r="N7" s="24">
        <v>0</v>
      </c>
      <c r="O7" s="24">
        <v>0</v>
      </c>
      <c r="P7" s="24">
        <v>0</v>
      </c>
      <c r="Q7" s="24">
        <v>0</v>
      </c>
      <c r="R7" s="24">
        <v>0</v>
      </c>
      <c r="S7" s="24">
        <v>0</v>
      </c>
      <c r="T7" s="24">
        <v>0</v>
      </c>
      <c r="U7" s="24">
        <v>0</v>
      </c>
      <c r="V7" s="24">
        <v>0</v>
      </c>
      <c r="W7" s="24">
        <v>0</v>
      </c>
      <c r="X7" s="24">
        <v>0</v>
      </c>
      <c r="Y7" s="24">
        <v>0</v>
      </c>
      <c r="Z7" s="24">
        <v>0</v>
      </c>
      <c r="AA7" s="24">
        <v>13577.277663000064</v>
      </c>
      <c r="AB7" s="24">
        <v>0</v>
      </c>
      <c r="AC7" s="24">
        <v>0</v>
      </c>
      <c r="AD7" s="24">
        <v>0</v>
      </c>
      <c r="AE7" s="24">
        <v>8033.0328351117205</v>
      </c>
      <c r="AF7" s="24">
        <v>0</v>
      </c>
      <c r="AG7" s="24">
        <v>21381.217138000418</v>
      </c>
      <c r="AH7" s="24">
        <v>0</v>
      </c>
      <c r="AI7" s="24">
        <v>0</v>
      </c>
      <c r="AJ7" s="24">
        <v>0</v>
      </c>
      <c r="AK7" s="24">
        <v>0</v>
      </c>
      <c r="AL7" s="24">
        <v>0</v>
      </c>
      <c r="AM7" s="24">
        <f t="shared" ref="AM7:AM20" si="0">C7+E7+G7+I7+K7+M7+O7+Q7+S7+U7+W7+Y7+AA7+AC7+AE7+AG7+AI7+AK7</f>
        <v>454669.64677112282</v>
      </c>
      <c r="AN7" s="24">
        <f t="shared" ref="AN7:AN20" si="1">D7+F7+H7+J7+L7+N7+P7+R7+T7+V7+X7+Z7+AB7+AD7+AF7+AH7+AJ7+AL7</f>
        <v>0</v>
      </c>
    </row>
    <row r="8" spans="1:40" s="25" customFormat="1" ht="24.95" customHeight="1" x14ac:dyDescent="0.2">
      <c r="A8" s="22">
        <v>2</v>
      </c>
      <c r="B8" s="47" t="s">
        <v>31</v>
      </c>
      <c r="C8" s="24">
        <v>0</v>
      </c>
      <c r="D8" s="24">
        <v>0</v>
      </c>
      <c r="E8" s="24">
        <v>0</v>
      </c>
      <c r="F8" s="24">
        <v>0</v>
      </c>
      <c r="G8" s="24">
        <v>0</v>
      </c>
      <c r="H8" s="24">
        <v>0</v>
      </c>
      <c r="I8" s="24">
        <v>0</v>
      </c>
      <c r="J8" s="24">
        <v>0</v>
      </c>
      <c r="K8" s="24">
        <v>6129.4435890000004</v>
      </c>
      <c r="L8" s="24">
        <v>-2109.19</v>
      </c>
      <c r="M8" s="24">
        <v>0</v>
      </c>
      <c r="N8" s="24">
        <v>0</v>
      </c>
      <c r="O8" s="24">
        <v>0</v>
      </c>
      <c r="P8" s="24">
        <v>0</v>
      </c>
      <c r="Q8" s="24">
        <v>0</v>
      </c>
      <c r="R8" s="24">
        <v>0</v>
      </c>
      <c r="S8" s="24">
        <v>0</v>
      </c>
      <c r="T8" s="24">
        <v>0</v>
      </c>
      <c r="U8" s="24">
        <v>0</v>
      </c>
      <c r="V8" s="24">
        <v>0</v>
      </c>
      <c r="W8" s="24">
        <v>0</v>
      </c>
      <c r="X8" s="24">
        <v>0</v>
      </c>
      <c r="Y8" s="24">
        <v>0</v>
      </c>
      <c r="Z8" s="24">
        <v>0</v>
      </c>
      <c r="AA8" s="24">
        <v>54649.631999999998</v>
      </c>
      <c r="AB8" s="24">
        <v>42255.854109280001</v>
      </c>
      <c r="AC8" s="24">
        <v>0</v>
      </c>
      <c r="AD8" s="24">
        <v>0</v>
      </c>
      <c r="AE8" s="24">
        <v>0</v>
      </c>
      <c r="AF8" s="24">
        <v>0</v>
      </c>
      <c r="AG8" s="24">
        <v>0</v>
      </c>
      <c r="AH8" s="24">
        <v>0</v>
      </c>
      <c r="AI8" s="24">
        <v>0</v>
      </c>
      <c r="AJ8" s="24">
        <v>0</v>
      </c>
      <c r="AK8" s="24">
        <v>0</v>
      </c>
      <c r="AL8" s="24">
        <v>0</v>
      </c>
      <c r="AM8" s="24">
        <f t="shared" si="0"/>
        <v>60779.075589</v>
      </c>
      <c r="AN8" s="24">
        <f t="shared" si="1"/>
        <v>40146.664109279998</v>
      </c>
    </row>
    <row r="9" spans="1:40" ht="24.95" customHeight="1" x14ac:dyDescent="0.2">
      <c r="A9" s="22">
        <v>3</v>
      </c>
      <c r="B9" s="47" t="s">
        <v>39</v>
      </c>
      <c r="C9" s="24">
        <v>0</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27996.32</v>
      </c>
      <c r="V9" s="24">
        <v>0</v>
      </c>
      <c r="W9" s="24">
        <v>0</v>
      </c>
      <c r="X9" s="24">
        <v>0</v>
      </c>
      <c r="Y9" s="24">
        <v>0</v>
      </c>
      <c r="Z9" s="24">
        <v>0</v>
      </c>
      <c r="AA9" s="24">
        <v>13965.44</v>
      </c>
      <c r="AB9" s="24">
        <v>0</v>
      </c>
      <c r="AC9" s="24">
        <v>0</v>
      </c>
      <c r="AD9" s="24">
        <v>0</v>
      </c>
      <c r="AE9" s="24">
        <v>0</v>
      </c>
      <c r="AF9" s="24">
        <v>0</v>
      </c>
      <c r="AG9" s="24">
        <v>0</v>
      </c>
      <c r="AH9" s="24">
        <v>0</v>
      </c>
      <c r="AI9" s="24">
        <v>0</v>
      </c>
      <c r="AJ9" s="24">
        <v>0</v>
      </c>
      <c r="AK9" s="24">
        <v>0</v>
      </c>
      <c r="AL9" s="24">
        <v>0</v>
      </c>
      <c r="AM9" s="24">
        <f t="shared" si="0"/>
        <v>41961.760000000002</v>
      </c>
      <c r="AN9" s="24">
        <f t="shared" si="1"/>
        <v>0</v>
      </c>
    </row>
    <row r="10" spans="1:40" ht="24.95" customHeight="1" x14ac:dyDescent="0.2">
      <c r="A10" s="22">
        <v>4</v>
      </c>
      <c r="B10" s="47" t="s">
        <v>35</v>
      </c>
      <c r="C10" s="24">
        <v>0</v>
      </c>
      <c r="D10" s="24">
        <v>0</v>
      </c>
      <c r="E10" s="24">
        <v>0</v>
      </c>
      <c r="F10" s="24">
        <v>0</v>
      </c>
      <c r="G10" s="24">
        <v>0</v>
      </c>
      <c r="H10" s="24">
        <v>0</v>
      </c>
      <c r="I10" s="24">
        <v>0</v>
      </c>
      <c r="J10" s="24">
        <v>0</v>
      </c>
      <c r="K10" s="24">
        <v>0</v>
      </c>
      <c r="L10" s="24">
        <v>0</v>
      </c>
      <c r="M10" s="24">
        <v>0</v>
      </c>
      <c r="N10" s="24">
        <v>0</v>
      </c>
      <c r="O10" s="24">
        <v>0</v>
      </c>
      <c r="P10" s="24">
        <v>0</v>
      </c>
      <c r="Q10" s="24">
        <v>5126.3507639999998</v>
      </c>
      <c r="R10" s="24">
        <v>747.67671674999997</v>
      </c>
      <c r="S10" s="24">
        <v>0</v>
      </c>
      <c r="T10" s="24">
        <v>0</v>
      </c>
      <c r="U10" s="24">
        <v>0</v>
      </c>
      <c r="V10" s="24">
        <v>0</v>
      </c>
      <c r="W10" s="24">
        <v>0</v>
      </c>
      <c r="X10" s="24">
        <v>0</v>
      </c>
      <c r="Y10" s="24">
        <v>0</v>
      </c>
      <c r="Z10" s="24">
        <v>0</v>
      </c>
      <c r="AA10" s="24">
        <v>0</v>
      </c>
      <c r="AB10" s="24">
        <v>0</v>
      </c>
      <c r="AC10" s="24">
        <v>0</v>
      </c>
      <c r="AD10" s="24">
        <v>0</v>
      </c>
      <c r="AE10" s="24">
        <v>0</v>
      </c>
      <c r="AF10" s="24">
        <v>0</v>
      </c>
      <c r="AG10" s="24">
        <v>0</v>
      </c>
      <c r="AH10" s="24">
        <v>0</v>
      </c>
      <c r="AI10" s="24">
        <v>0</v>
      </c>
      <c r="AJ10" s="24">
        <v>0</v>
      </c>
      <c r="AK10" s="24">
        <v>0</v>
      </c>
      <c r="AL10" s="24">
        <v>0</v>
      </c>
      <c r="AM10" s="24">
        <f t="shared" si="0"/>
        <v>5126.3507639999998</v>
      </c>
      <c r="AN10" s="24">
        <f t="shared" si="1"/>
        <v>747.67671674999997</v>
      </c>
    </row>
    <row r="11" spans="1:40" ht="24.95" customHeight="1" x14ac:dyDescent="0.2">
      <c r="A11" s="22">
        <v>5</v>
      </c>
      <c r="B11" s="47" t="s">
        <v>47</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0</v>
      </c>
      <c r="AJ11" s="24">
        <v>0</v>
      </c>
      <c r="AK11" s="24">
        <v>0</v>
      </c>
      <c r="AL11" s="24">
        <v>0</v>
      </c>
      <c r="AM11" s="24">
        <f t="shared" si="0"/>
        <v>0</v>
      </c>
      <c r="AN11" s="24">
        <f t="shared" si="1"/>
        <v>0</v>
      </c>
    </row>
    <row r="12" spans="1:40" ht="24.95" customHeight="1" x14ac:dyDescent="0.2">
      <c r="A12" s="22">
        <v>6</v>
      </c>
      <c r="B12" s="47" t="s">
        <v>36</v>
      </c>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0</v>
      </c>
      <c r="AK12" s="24">
        <v>0</v>
      </c>
      <c r="AL12" s="24">
        <v>0</v>
      </c>
      <c r="AM12" s="24">
        <f t="shared" si="0"/>
        <v>0</v>
      </c>
      <c r="AN12" s="24">
        <f t="shared" si="1"/>
        <v>0</v>
      </c>
    </row>
    <row r="13" spans="1:40" ht="24.95" customHeight="1" x14ac:dyDescent="0.2">
      <c r="A13" s="22">
        <v>7</v>
      </c>
      <c r="B13" s="47" t="s">
        <v>34</v>
      </c>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4">
        <v>0</v>
      </c>
      <c r="AI13" s="24">
        <v>0</v>
      </c>
      <c r="AJ13" s="24">
        <v>0</v>
      </c>
      <c r="AK13" s="24">
        <v>0</v>
      </c>
      <c r="AL13" s="24">
        <v>0</v>
      </c>
      <c r="AM13" s="24">
        <f t="shared" si="0"/>
        <v>0</v>
      </c>
      <c r="AN13" s="24">
        <f t="shared" si="1"/>
        <v>0</v>
      </c>
    </row>
    <row r="14" spans="1:40" ht="24.95" customHeight="1" x14ac:dyDescent="0.2">
      <c r="A14" s="22">
        <v>8</v>
      </c>
      <c r="B14" s="47" t="s">
        <v>33</v>
      </c>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4">
        <v>0</v>
      </c>
      <c r="AI14" s="24">
        <v>0</v>
      </c>
      <c r="AJ14" s="24">
        <v>0</v>
      </c>
      <c r="AK14" s="24">
        <v>0</v>
      </c>
      <c r="AL14" s="24">
        <v>0</v>
      </c>
      <c r="AM14" s="24">
        <f t="shared" si="0"/>
        <v>0</v>
      </c>
      <c r="AN14" s="24">
        <f t="shared" si="1"/>
        <v>0</v>
      </c>
    </row>
    <row r="15" spans="1:40" ht="24.95" customHeight="1" x14ac:dyDescent="0.2">
      <c r="A15" s="22">
        <v>9</v>
      </c>
      <c r="B15" s="47" t="s">
        <v>37</v>
      </c>
      <c r="C15" s="24">
        <v>0</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0</v>
      </c>
      <c r="AI15" s="24">
        <v>0</v>
      </c>
      <c r="AJ15" s="24">
        <v>0</v>
      </c>
      <c r="AK15" s="24">
        <v>0</v>
      </c>
      <c r="AL15" s="24">
        <v>0</v>
      </c>
      <c r="AM15" s="24">
        <f t="shared" si="0"/>
        <v>0</v>
      </c>
      <c r="AN15" s="24">
        <f t="shared" si="1"/>
        <v>0</v>
      </c>
    </row>
    <row r="16" spans="1:40" ht="24.95" customHeight="1" x14ac:dyDescent="0.2">
      <c r="A16" s="22">
        <v>10</v>
      </c>
      <c r="B16" s="47" t="s">
        <v>32</v>
      </c>
      <c r="C16" s="24">
        <v>0</v>
      </c>
      <c r="D16" s="24">
        <v>0</v>
      </c>
      <c r="E16" s="24">
        <v>0</v>
      </c>
      <c r="F16" s="24">
        <v>0</v>
      </c>
      <c r="G16" s="24">
        <v>0</v>
      </c>
      <c r="H16" s="24">
        <v>0</v>
      </c>
      <c r="I16" s="24">
        <v>0</v>
      </c>
      <c r="J16" s="24">
        <v>0</v>
      </c>
      <c r="K16" s="24">
        <v>0</v>
      </c>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v>0</v>
      </c>
      <c r="AE16" s="24">
        <v>0</v>
      </c>
      <c r="AF16" s="24">
        <v>0</v>
      </c>
      <c r="AG16" s="24">
        <v>0</v>
      </c>
      <c r="AH16" s="24">
        <v>0</v>
      </c>
      <c r="AI16" s="24">
        <v>0</v>
      </c>
      <c r="AJ16" s="24">
        <v>0</v>
      </c>
      <c r="AK16" s="24">
        <v>0</v>
      </c>
      <c r="AL16" s="24">
        <v>0</v>
      </c>
      <c r="AM16" s="24">
        <f t="shared" si="0"/>
        <v>0</v>
      </c>
      <c r="AN16" s="24">
        <f t="shared" si="1"/>
        <v>0</v>
      </c>
    </row>
    <row r="17" spans="1:40" ht="24.95" customHeight="1" x14ac:dyDescent="0.2">
      <c r="A17" s="22">
        <v>11</v>
      </c>
      <c r="B17" s="47" t="s">
        <v>38</v>
      </c>
      <c r="C17" s="24">
        <v>0</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4">
        <v>0</v>
      </c>
      <c r="AI17" s="24">
        <v>0</v>
      </c>
      <c r="AJ17" s="24">
        <v>0</v>
      </c>
      <c r="AK17" s="24">
        <v>0</v>
      </c>
      <c r="AL17" s="24">
        <v>0</v>
      </c>
      <c r="AM17" s="24">
        <f t="shared" si="0"/>
        <v>0</v>
      </c>
      <c r="AN17" s="24">
        <f t="shared" si="1"/>
        <v>0</v>
      </c>
    </row>
    <row r="18" spans="1:40" ht="24.95" customHeight="1" x14ac:dyDescent="0.2">
      <c r="A18" s="22">
        <v>12</v>
      </c>
      <c r="B18" s="47" t="s">
        <v>41</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24">
        <f t="shared" si="0"/>
        <v>0</v>
      </c>
      <c r="AN18" s="24">
        <f t="shared" si="1"/>
        <v>0</v>
      </c>
    </row>
    <row r="19" spans="1:40" ht="24.95" customHeight="1" x14ac:dyDescent="0.2">
      <c r="A19" s="22">
        <v>13</v>
      </c>
      <c r="B19" s="47" t="s">
        <v>30</v>
      </c>
      <c r="C19" s="24">
        <v>0</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0</v>
      </c>
      <c r="AB19" s="24">
        <v>0</v>
      </c>
      <c r="AC19" s="24">
        <v>0</v>
      </c>
      <c r="AD19" s="24">
        <v>0</v>
      </c>
      <c r="AE19" s="24">
        <v>0</v>
      </c>
      <c r="AF19" s="24">
        <v>0</v>
      </c>
      <c r="AG19" s="24">
        <v>0</v>
      </c>
      <c r="AH19" s="24">
        <v>0</v>
      </c>
      <c r="AI19" s="24">
        <v>0</v>
      </c>
      <c r="AJ19" s="24">
        <v>0</v>
      </c>
      <c r="AK19" s="24">
        <v>0</v>
      </c>
      <c r="AL19" s="24">
        <v>0</v>
      </c>
      <c r="AM19" s="24">
        <f t="shared" si="0"/>
        <v>0</v>
      </c>
      <c r="AN19" s="24">
        <f t="shared" si="1"/>
        <v>0</v>
      </c>
    </row>
    <row r="20" spans="1:40" ht="24.95" customHeight="1" x14ac:dyDescent="0.2">
      <c r="A20" s="22">
        <v>14</v>
      </c>
      <c r="B20" s="50" t="s">
        <v>40</v>
      </c>
      <c r="C20" s="24">
        <v>0</v>
      </c>
      <c r="D20" s="24">
        <v>0</v>
      </c>
      <c r="E20" s="24">
        <v>0</v>
      </c>
      <c r="F20" s="24">
        <v>0</v>
      </c>
      <c r="G20" s="24">
        <v>0</v>
      </c>
      <c r="H20" s="24">
        <v>0</v>
      </c>
      <c r="I20" s="24">
        <v>0</v>
      </c>
      <c r="J20" s="24">
        <v>0</v>
      </c>
      <c r="K20" s="24">
        <v>0</v>
      </c>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v>0</v>
      </c>
      <c r="AE20" s="24">
        <v>0</v>
      </c>
      <c r="AF20" s="24">
        <v>0</v>
      </c>
      <c r="AG20" s="24">
        <v>0</v>
      </c>
      <c r="AH20" s="24">
        <v>0</v>
      </c>
      <c r="AI20" s="24">
        <v>0</v>
      </c>
      <c r="AJ20" s="24">
        <v>0</v>
      </c>
      <c r="AK20" s="24">
        <v>0</v>
      </c>
      <c r="AL20" s="24">
        <v>0</v>
      </c>
      <c r="AM20" s="24">
        <f t="shared" si="0"/>
        <v>0</v>
      </c>
      <c r="AN20" s="24">
        <f t="shared" si="1"/>
        <v>0</v>
      </c>
    </row>
    <row r="21" spans="1:40" x14ac:dyDescent="0.2">
      <c r="A21" s="28"/>
      <c r="B21" s="29" t="s">
        <v>22</v>
      </c>
      <c r="C21" s="30">
        <f t="shared" ref="C21:AL21" si="2">SUM(C7:C20)</f>
        <v>284452.17951900937</v>
      </c>
      <c r="D21" s="30">
        <f t="shared" si="2"/>
        <v>0</v>
      </c>
      <c r="E21" s="30">
        <f t="shared" si="2"/>
        <v>0</v>
      </c>
      <c r="F21" s="30">
        <f t="shared" si="2"/>
        <v>0</v>
      </c>
      <c r="G21" s="30">
        <f t="shared" si="2"/>
        <v>35.091045000000001</v>
      </c>
      <c r="H21" s="30">
        <f t="shared" si="2"/>
        <v>0</v>
      </c>
      <c r="I21" s="30">
        <f t="shared" si="2"/>
        <v>0</v>
      </c>
      <c r="J21" s="30">
        <f t="shared" si="2"/>
        <v>0</v>
      </c>
      <c r="K21" s="30">
        <f t="shared" si="2"/>
        <v>133252.59660700124</v>
      </c>
      <c r="L21" s="30">
        <f t="shared" si="2"/>
        <v>-2109.19</v>
      </c>
      <c r="M21" s="30">
        <f t="shared" si="2"/>
        <v>67.695553000000004</v>
      </c>
      <c r="N21" s="30">
        <f t="shared" si="2"/>
        <v>0</v>
      </c>
      <c r="O21" s="30">
        <f t="shared" si="2"/>
        <v>0</v>
      </c>
      <c r="P21" s="30">
        <f t="shared" si="2"/>
        <v>0</v>
      </c>
      <c r="Q21" s="30">
        <f t="shared" si="2"/>
        <v>5126.3507639999998</v>
      </c>
      <c r="R21" s="30">
        <f t="shared" si="2"/>
        <v>747.67671674999997</v>
      </c>
      <c r="S21" s="30">
        <f t="shared" si="2"/>
        <v>0</v>
      </c>
      <c r="T21" s="30">
        <f t="shared" si="2"/>
        <v>0</v>
      </c>
      <c r="U21" s="30">
        <f t="shared" si="2"/>
        <v>27996.32</v>
      </c>
      <c r="V21" s="30">
        <f t="shared" si="2"/>
        <v>0</v>
      </c>
      <c r="W21" s="30">
        <f t="shared" si="2"/>
        <v>0</v>
      </c>
      <c r="X21" s="30">
        <f t="shared" si="2"/>
        <v>0</v>
      </c>
      <c r="Y21" s="30">
        <f t="shared" si="2"/>
        <v>0</v>
      </c>
      <c r="Z21" s="30">
        <f t="shared" si="2"/>
        <v>0</v>
      </c>
      <c r="AA21" s="30">
        <f t="shared" si="2"/>
        <v>82192.349663000059</v>
      </c>
      <c r="AB21" s="30">
        <f t="shared" si="2"/>
        <v>42255.854109280001</v>
      </c>
      <c r="AC21" s="30">
        <f t="shared" si="2"/>
        <v>0</v>
      </c>
      <c r="AD21" s="30">
        <f t="shared" si="2"/>
        <v>0</v>
      </c>
      <c r="AE21" s="30">
        <f t="shared" si="2"/>
        <v>8033.0328351117205</v>
      </c>
      <c r="AF21" s="30">
        <f t="shared" si="2"/>
        <v>0</v>
      </c>
      <c r="AG21" s="30">
        <f t="shared" si="2"/>
        <v>21381.217138000418</v>
      </c>
      <c r="AH21" s="30">
        <f t="shared" si="2"/>
        <v>0</v>
      </c>
      <c r="AI21" s="30">
        <f t="shared" si="2"/>
        <v>0</v>
      </c>
      <c r="AJ21" s="30">
        <f t="shared" si="2"/>
        <v>0</v>
      </c>
      <c r="AK21" s="30">
        <f t="shared" si="2"/>
        <v>0</v>
      </c>
      <c r="AL21" s="30">
        <f t="shared" si="2"/>
        <v>0</v>
      </c>
      <c r="AM21" s="30">
        <f>SUM(AM7:AM20)</f>
        <v>562536.83312412282</v>
      </c>
      <c r="AN21" s="30">
        <f>SUM(AN7:AN20)</f>
        <v>40894.340826029998</v>
      </c>
    </row>
    <row r="22" spans="1:40" s="88" customFormat="1" ht="15" customHeight="1" x14ac:dyDescent="0.25"/>
    <row r="23" spans="1:40" s="88" customFormat="1" ht="15" customHeight="1" x14ac:dyDescent="0.25"/>
    <row r="24" spans="1:40" x14ac:dyDescent="0.2">
      <c r="B24" s="52" t="s">
        <v>50</v>
      </c>
    </row>
    <row r="25" spans="1:40" ht="20.25" customHeight="1" x14ac:dyDescent="0.2">
      <c r="B25" s="119" t="s">
        <v>53</v>
      </c>
      <c r="C25" s="119"/>
      <c r="D25" s="119"/>
      <c r="E25" s="119"/>
      <c r="F25" s="119"/>
      <c r="G25" s="119"/>
      <c r="H25" s="119"/>
      <c r="I25" s="119"/>
      <c r="J25" s="119"/>
      <c r="K25" s="119"/>
      <c r="L25" s="119"/>
      <c r="M25" s="119"/>
      <c r="N25" s="119"/>
    </row>
    <row r="26" spans="1:40" ht="15" customHeight="1" x14ac:dyDescent="0.2">
      <c r="B26" s="119"/>
      <c r="C26" s="119"/>
      <c r="D26" s="119"/>
      <c r="E26" s="119"/>
      <c r="F26" s="119"/>
      <c r="G26" s="119"/>
      <c r="H26" s="119"/>
      <c r="I26" s="119"/>
      <c r="J26" s="119"/>
      <c r="K26" s="119"/>
      <c r="L26" s="119"/>
      <c r="M26" s="119"/>
      <c r="N26" s="119"/>
    </row>
    <row r="27" spans="1:40" s="88" customFormat="1" x14ac:dyDescent="0.25"/>
    <row r="28" spans="1:40" s="88" customFormat="1" x14ac:dyDescent="0.25"/>
    <row r="29" spans="1:40" s="88" customFormat="1" x14ac:dyDescent="0.25"/>
  </sheetData>
  <sortState ref="B7:AN20">
    <sortCondition descending="1" ref="AM7:AM20"/>
  </sortState>
  <mergeCells count="22">
    <mergeCell ref="B25:N26"/>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F8" sqref="F8"/>
    </sheetView>
  </sheetViews>
  <sheetFormatPr defaultRowHeight="14.25" x14ac:dyDescent="0.2"/>
  <cols>
    <col min="1" max="1" width="4" style="49" customWidth="1"/>
    <col min="2" max="2" width="47.42578125" style="49" customWidth="1"/>
    <col min="3" max="6" width="9.7109375" style="49" customWidth="1"/>
    <col min="7" max="7" width="12" style="49" customWidth="1"/>
    <col min="8" max="8" width="11.85546875" style="49" customWidth="1"/>
    <col min="9" max="10" width="10.140625" style="49" bestFit="1" customWidth="1"/>
    <col min="11" max="20" width="9.7109375" style="49" customWidth="1"/>
    <col min="21" max="21" width="11" style="49" customWidth="1"/>
    <col min="22" max="26" width="9.7109375" style="49" customWidth="1"/>
    <col min="27" max="27" width="11" style="49" customWidth="1"/>
    <col min="28" max="28" width="10.42578125" style="49" customWidth="1"/>
    <col min="29" max="38" width="9.7109375" style="49" customWidth="1"/>
    <col min="39" max="39" width="12.7109375" style="49" customWidth="1"/>
    <col min="40" max="40" width="11.85546875" style="49" customWidth="1"/>
    <col min="41" max="16384" width="9.140625" style="49"/>
  </cols>
  <sheetData>
    <row r="1" spans="1:40" s="94" customFormat="1" ht="16.5" customHeight="1" x14ac:dyDescent="0.2">
      <c r="A1" s="128" t="s">
        <v>80</v>
      </c>
      <c r="B1" s="128"/>
      <c r="C1" s="128"/>
      <c r="D1" s="128"/>
      <c r="E1" s="128"/>
      <c r="F1" s="128"/>
      <c r="G1" s="128"/>
      <c r="H1" s="128"/>
      <c r="I1" s="128"/>
      <c r="J1" s="128"/>
      <c r="K1" s="128"/>
      <c r="L1" s="128"/>
      <c r="M1" s="129"/>
      <c r="N1" s="129"/>
      <c r="W1" s="95"/>
    </row>
    <row r="2" spans="1:40" ht="18.75" customHeight="1" x14ac:dyDescent="0.2">
      <c r="A2" s="14" t="s">
        <v>2</v>
      </c>
      <c r="B2" s="26"/>
      <c r="C2" s="96"/>
      <c r="D2" s="96"/>
      <c r="E2" s="96"/>
      <c r="F2" s="96"/>
      <c r="G2" s="96"/>
      <c r="H2" s="96"/>
      <c r="I2" s="96"/>
      <c r="J2" s="96"/>
      <c r="K2" s="96"/>
      <c r="L2" s="96"/>
      <c r="M2" s="96"/>
      <c r="N2" s="96"/>
      <c r="O2" s="97"/>
      <c r="P2" s="97"/>
      <c r="Q2" s="97"/>
      <c r="R2" s="97"/>
      <c r="S2" s="97"/>
      <c r="T2" s="97"/>
      <c r="U2" s="97"/>
      <c r="V2" s="97"/>
      <c r="W2" s="97"/>
      <c r="X2" s="97"/>
      <c r="Y2" s="97"/>
      <c r="Z2" s="97"/>
      <c r="AA2" s="97"/>
      <c r="AB2" s="97"/>
      <c r="AC2" s="97"/>
      <c r="AD2" s="97"/>
      <c r="AE2" s="97"/>
      <c r="AF2" s="97"/>
      <c r="AG2" s="97"/>
      <c r="AH2" s="97"/>
      <c r="AI2" s="97"/>
      <c r="AJ2" s="97"/>
      <c r="AK2" s="97"/>
      <c r="AL2" s="97"/>
    </row>
    <row r="3" spans="1:40" ht="18.75" customHeight="1" x14ac:dyDescent="0.2">
      <c r="A3" s="43"/>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row>
    <row r="4" spans="1:40" ht="94.5" customHeight="1" x14ac:dyDescent="0.2">
      <c r="A4" s="130" t="s">
        <v>0</v>
      </c>
      <c r="B4" s="109" t="s">
        <v>3</v>
      </c>
      <c r="C4" s="122" t="s">
        <v>4</v>
      </c>
      <c r="D4" s="122"/>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20" t="s">
        <v>16</v>
      </c>
      <c r="AB4" s="121"/>
      <c r="AC4" s="112" t="s">
        <v>17</v>
      </c>
      <c r="AD4" s="114"/>
      <c r="AE4" s="112" t="s">
        <v>18</v>
      </c>
      <c r="AF4" s="114"/>
      <c r="AG4" s="112" t="s">
        <v>19</v>
      </c>
      <c r="AH4" s="114"/>
      <c r="AI4" s="123" t="s">
        <v>20</v>
      </c>
      <c r="AJ4" s="124"/>
      <c r="AK4" s="123" t="s">
        <v>21</v>
      </c>
      <c r="AL4" s="124"/>
      <c r="AM4" s="123" t="s">
        <v>22</v>
      </c>
      <c r="AN4" s="124"/>
    </row>
    <row r="5" spans="1:40" ht="55.5" customHeight="1" x14ac:dyDescent="0.2">
      <c r="A5" s="131"/>
      <c r="B5" s="111"/>
      <c r="C5" s="59" t="s">
        <v>54</v>
      </c>
      <c r="D5" s="59" t="s">
        <v>55</v>
      </c>
      <c r="E5" s="59" t="s">
        <v>54</v>
      </c>
      <c r="F5" s="59" t="s">
        <v>55</v>
      </c>
      <c r="G5" s="59" t="s">
        <v>54</v>
      </c>
      <c r="H5" s="59" t="s">
        <v>55</v>
      </c>
      <c r="I5" s="59" t="s">
        <v>54</v>
      </c>
      <c r="J5" s="59" t="s">
        <v>55</v>
      </c>
      <c r="K5" s="59" t="s">
        <v>54</v>
      </c>
      <c r="L5" s="59" t="s">
        <v>55</v>
      </c>
      <c r="M5" s="59" t="s">
        <v>54</v>
      </c>
      <c r="N5" s="59" t="s">
        <v>55</v>
      </c>
      <c r="O5" s="59" t="s">
        <v>54</v>
      </c>
      <c r="P5" s="59" t="s">
        <v>55</v>
      </c>
      <c r="Q5" s="59" t="s">
        <v>54</v>
      </c>
      <c r="R5" s="59" t="s">
        <v>55</v>
      </c>
      <c r="S5" s="59" t="s">
        <v>54</v>
      </c>
      <c r="T5" s="59" t="s">
        <v>55</v>
      </c>
      <c r="U5" s="59" t="s">
        <v>54</v>
      </c>
      <c r="V5" s="59" t="s">
        <v>55</v>
      </c>
      <c r="W5" s="59" t="s">
        <v>54</v>
      </c>
      <c r="X5" s="59" t="s">
        <v>55</v>
      </c>
      <c r="Y5" s="59" t="s">
        <v>54</v>
      </c>
      <c r="Z5" s="59" t="s">
        <v>55</v>
      </c>
      <c r="AA5" s="59" t="s">
        <v>54</v>
      </c>
      <c r="AB5" s="59" t="s">
        <v>55</v>
      </c>
      <c r="AC5" s="59" t="s">
        <v>54</v>
      </c>
      <c r="AD5" s="59" t="s">
        <v>55</v>
      </c>
      <c r="AE5" s="59" t="s">
        <v>54</v>
      </c>
      <c r="AF5" s="59" t="s">
        <v>55</v>
      </c>
      <c r="AG5" s="59" t="s">
        <v>54</v>
      </c>
      <c r="AH5" s="59" t="s">
        <v>55</v>
      </c>
      <c r="AI5" s="59" t="s">
        <v>54</v>
      </c>
      <c r="AJ5" s="59" t="s">
        <v>55</v>
      </c>
      <c r="AK5" s="59" t="s">
        <v>54</v>
      </c>
      <c r="AL5" s="59" t="s">
        <v>55</v>
      </c>
      <c r="AM5" s="59" t="s">
        <v>54</v>
      </c>
      <c r="AN5" s="59" t="s">
        <v>55</v>
      </c>
    </row>
    <row r="6" spans="1:40" s="74" customFormat="1" ht="24.95" customHeight="1" x14ac:dyDescent="0.2">
      <c r="A6" s="22">
        <v>1</v>
      </c>
      <c r="B6" s="47" t="s">
        <v>39</v>
      </c>
      <c r="C6" s="89">
        <v>0</v>
      </c>
      <c r="D6" s="89">
        <v>0</v>
      </c>
      <c r="E6" s="89">
        <v>0</v>
      </c>
      <c r="F6" s="89">
        <v>0</v>
      </c>
      <c r="G6" s="89">
        <v>0</v>
      </c>
      <c r="H6" s="89">
        <v>0</v>
      </c>
      <c r="I6" s="89">
        <v>0</v>
      </c>
      <c r="J6" s="89">
        <v>0</v>
      </c>
      <c r="K6" s="89">
        <v>0</v>
      </c>
      <c r="L6" s="89">
        <v>0</v>
      </c>
      <c r="M6" s="89">
        <v>0</v>
      </c>
      <c r="N6" s="89">
        <v>0</v>
      </c>
      <c r="O6" s="89">
        <v>0</v>
      </c>
      <c r="P6" s="89">
        <v>0</v>
      </c>
      <c r="Q6" s="89">
        <v>0</v>
      </c>
      <c r="R6" s="89">
        <v>0</v>
      </c>
      <c r="S6" s="89">
        <v>0</v>
      </c>
      <c r="T6" s="89">
        <v>0</v>
      </c>
      <c r="U6" s="89">
        <v>25358.84</v>
      </c>
      <c r="V6" s="89">
        <v>25358.84</v>
      </c>
      <c r="W6" s="89">
        <v>0</v>
      </c>
      <c r="X6" s="89">
        <v>0</v>
      </c>
      <c r="Y6" s="89">
        <v>0</v>
      </c>
      <c r="Z6" s="89">
        <v>0</v>
      </c>
      <c r="AA6" s="89">
        <v>6192771.2699999996</v>
      </c>
      <c r="AB6" s="89">
        <v>5103</v>
      </c>
      <c r="AC6" s="89">
        <v>0</v>
      </c>
      <c r="AD6" s="89">
        <v>0</v>
      </c>
      <c r="AE6" s="89">
        <v>0</v>
      </c>
      <c r="AF6" s="89">
        <v>0</v>
      </c>
      <c r="AG6" s="89">
        <v>0</v>
      </c>
      <c r="AH6" s="89">
        <v>0</v>
      </c>
      <c r="AI6" s="89">
        <v>0</v>
      </c>
      <c r="AJ6" s="89">
        <v>0</v>
      </c>
      <c r="AK6" s="89">
        <v>0</v>
      </c>
      <c r="AL6" s="89">
        <v>0</v>
      </c>
      <c r="AM6" s="39">
        <f t="shared" ref="AM6:AM19" si="0">C6+E6+G6+I6+K6+M6+O6+Q6+S6+U6+W6+Y6+AA6+AC6+AE6+AG6+AI6+AK6</f>
        <v>6218130.1099999994</v>
      </c>
      <c r="AN6" s="39">
        <f t="shared" ref="AN6:AN19" si="1">D6+F6+H6+J6+L6+N6+P6+R6+T6+V6+X6+Z6+AB6+AD6+AF6+AH6+AJ6+AL6</f>
        <v>30461.84</v>
      </c>
    </row>
    <row r="7" spans="1:40" s="74" customFormat="1" ht="24.95" customHeight="1" x14ac:dyDescent="0.2">
      <c r="A7" s="22">
        <v>2</v>
      </c>
      <c r="B7" s="47" t="s">
        <v>31</v>
      </c>
      <c r="C7" s="89">
        <v>0</v>
      </c>
      <c r="D7" s="89">
        <v>0</v>
      </c>
      <c r="E7" s="89">
        <v>0</v>
      </c>
      <c r="F7" s="89">
        <v>0</v>
      </c>
      <c r="G7" s="89">
        <v>0</v>
      </c>
      <c r="H7" s="89">
        <v>0</v>
      </c>
      <c r="I7" s="89">
        <v>0</v>
      </c>
      <c r="J7" s="89">
        <v>0</v>
      </c>
      <c r="K7" s="89">
        <v>6948.7609631103987</v>
      </c>
      <c r="L7" s="89">
        <v>5671.1557949285816</v>
      </c>
      <c r="M7" s="89">
        <v>0</v>
      </c>
      <c r="N7" s="89">
        <v>0</v>
      </c>
      <c r="O7" s="89">
        <v>0</v>
      </c>
      <c r="P7" s="89">
        <v>0</v>
      </c>
      <c r="Q7" s="89">
        <v>0</v>
      </c>
      <c r="R7" s="89">
        <v>0</v>
      </c>
      <c r="S7" s="89">
        <v>0</v>
      </c>
      <c r="T7" s="89">
        <v>0</v>
      </c>
      <c r="U7" s="89">
        <v>0</v>
      </c>
      <c r="V7" s="89">
        <v>0</v>
      </c>
      <c r="W7" s="89">
        <v>0</v>
      </c>
      <c r="X7" s="89">
        <v>0</v>
      </c>
      <c r="Y7" s="89">
        <v>0</v>
      </c>
      <c r="Z7" s="89">
        <v>0</v>
      </c>
      <c r="AA7" s="89">
        <v>1062671.168151415</v>
      </c>
      <c r="AB7" s="89">
        <v>226082.80889384111</v>
      </c>
      <c r="AC7" s="89">
        <v>0</v>
      </c>
      <c r="AD7" s="89">
        <v>0</v>
      </c>
      <c r="AE7" s="89">
        <v>0</v>
      </c>
      <c r="AF7" s="89">
        <v>0</v>
      </c>
      <c r="AG7" s="89">
        <v>0</v>
      </c>
      <c r="AH7" s="89">
        <v>0</v>
      </c>
      <c r="AI7" s="89">
        <v>0</v>
      </c>
      <c r="AJ7" s="89">
        <v>0</v>
      </c>
      <c r="AK7" s="89">
        <v>0</v>
      </c>
      <c r="AL7" s="89">
        <v>0</v>
      </c>
      <c r="AM7" s="39">
        <f t="shared" si="0"/>
        <v>1069619.9291145254</v>
      </c>
      <c r="AN7" s="39">
        <f t="shared" si="1"/>
        <v>231753.96468876969</v>
      </c>
    </row>
    <row r="8" spans="1:40" s="74" customFormat="1" ht="24.95" customHeight="1" x14ac:dyDescent="0.2">
      <c r="A8" s="22">
        <v>3</v>
      </c>
      <c r="B8" s="47" t="s">
        <v>29</v>
      </c>
      <c r="C8" s="89">
        <v>284452.17951900937</v>
      </c>
      <c r="D8" s="89">
        <v>284452.17951900937</v>
      </c>
      <c r="E8" s="89">
        <v>0</v>
      </c>
      <c r="F8" s="89">
        <v>0</v>
      </c>
      <c r="G8" s="89">
        <v>35.091044999999994</v>
      </c>
      <c r="H8" s="89">
        <v>35.091044999999994</v>
      </c>
      <c r="I8" s="89">
        <v>0</v>
      </c>
      <c r="J8" s="89">
        <v>0</v>
      </c>
      <c r="K8" s="89">
        <v>127123.15301800123</v>
      </c>
      <c r="L8" s="89">
        <v>127123.15301800123</v>
      </c>
      <c r="M8" s="89">
        <v>67.695553000000004</v>
      </c>
      <c r="N8" s="89">
        <v>67.695553000000004</v>
      </c>
      <c r="O8" s="89">
        <v>0</v>
      </c>
      <c r="P8" s="89">
        <v>0</v>
      </c>
      <c r="Q8" s="89">
        <v>0</v>
      </c>
      <c r="R8" s="89">
        <v>0</v>
      </c>
      <c r="S8" s="89">
        <v>0</v>
      </c>
      <c r="T8" s="89">
        <v>0</v>
      </c>
      <c r="U8" s="89">
        <v>0</v>
      </c>
      <c r="V8" s="89">
        <v>0</v>
      </c>
      <c r="W8" s="89">
        <v>0</v>
      </c>
      <c r="X8" s="89">
        <v>0</v>
      </c>
      <c r="Y8" s="89">
        <v>0</v>
      </c>
      <c r="Z8" s="89">
        <v>0</v>
      </c>
      <c r="AA8" s="89">
        <v>13577.277663000064</v>
      </c>
      <c r="AB8" s="89">
        <v>13577.277663000064</v>
      </c>
      <c r="AC8" s="89">
        <v>0</v>
      </c>
      <c r="AD8" s="89">
        <v>0</v>
      </c>
      <c r="AE8" s="89">
        <v>8033.0328351117205</v>
      </c>
      <c r="AF8" s="89">
        <v>8033.0328351117205</v>
      </c>
      <c r="AG8" s="89">
        <v>21381.217138000418</v>
      </c>
      <c r="AH8" s="89">
        <v>21381.217138000418</v>
      </c>
      <c r="AI8" s="89">
        <v>0</v>
      </c>
      <c r="AJ8" s="89">
        <v>0</v>
      </c>
      <c r="AK8" s="89">
        <v>0</v>
      </c>
      <c r="AL8" s="89">
        <v>0</v>
      </c>
      <c r="AM8" s="39">
        <f t="shared" si="0"/>
        <v>454669.64677112282</v>
      </c>
      <c r="AN8" s="39">
        <f t="shared" si="1"/>
        <v>454669.64677112282</v>
      </c>
    </row>
    <row r="9" spans="1:40" s="74" customFormat="1" ht="24.95" customHeight="1" x14ac:dyDescent="0.2">
      <c r="A9" s="22">
        <v>4</v>
      </c>
      <c r="B9" s="47" t="s">
        <v>35</v>
      </c>
      <c r="C9" s="89">
        <v>0</v>
      </c>
      <c r="D9" s="89">
        <v>0</v>
      </c>
      <c r="E9" s="89">
        <v>0</v>
      </c>
      <c r="F9" s="89">
        <v>0</v>
      </c>
      <c r="G9" s="89">
        <v>0</v>
      </c>
      <c r="H9" s="89">
        <v>0</v>
      </c>
      <c r="I9" s="89">
        <v>0</v>
      </c>
      <c r="J9" s="89">
        <v>0</v>
      </c>
      <c r="K9" s="89">
        <v>0</v>
      </c>
      <c r="L9" s="89">
        <v>0</v>
      </c>
      <c r="M9" s="89">
        <v>0</v>
      </c>
      <c r="N9" s="89">
        <v>0</v>
      </c>
      <c r="O9" s="89">
        <v>0</v>
      </c>
      <c r="P9" s="89">
        <v>0</v>
      </c>
      <c r="Q9" s="89">
        <v>5126.3507639999998</v>
      </c>
      <c r="R9" s="89">
        <v>4378.6740472499996</v>
      </c>
      <c r="S9" s="89">
        <v>0</v>
      </c>
      <c r="T9" s="89">
        <v>0</v>
      </c>
      <c r="U9" s="89">
        <v>0</v>
      </c>
      <c r="V9" s="89">
        <v>0</v>
      </c>
      <c r="W9" s="89">
        <v>0</v>
      </c>
      <c r="X9" s="89">
        <v>0</v>
      </c>
      <c r="Y9" s="89">
        <v>0</v>
      </c>
      <c r="Z9" s="89">
        <v>0</v>
      </c>
      <c r="AA9" s="89">
        <v>62822.661980661564</v>
      </c>
      <c r="AB9" s="89">
        <v>2135.9686942179133</v>
      </c>
      <c r="AC9" s="89">
        <v>2022.5426183318987</v>
      </c>
      <c r="AD9" s="89">
        <v>68.764282476543258</v>
      </c>
      <c r="AE9" s="89">
        <v>0</v>
      </c>
      <c r="AF9" s="89">
        <v>0</v>
      </c>
      <c r="AG9" s="89">
        <v>0</v>
      </c>
      <c r="AH9" s="89">
        <v>0</v>
      </c>
      <c r="AI9" s="89">
        <v>0</v>
      </c>
      <c r="AJ9" s="89">
        <v>0</v>
      </c>
      <c r="AK9" s="89">
        <v>0</v>
      </c>
      <c r="AL9" s="89">
        <v>0</v>
      </c>
      <c r="AM9" s="39">
        <f t="shared" si="0"/>
        <v>69971.555362993458</v>
      </c>
      <c r="AN9" s="39">
        <f t="shared" si="1"/>
        <v>6583.4070239444563</v>
      </c>
    </row>
    <row r="10" spans="1:40" s="74" customFormat="1" ht="24.95" customHeight="1" x14ac:dyDescent="0.2">
      <c r="A10" s="22">
        <v>5</v>
      </c>
      <c r="B10" s="47" t="s">
        <v>47</v>
      </c>
      <c r="C10" s="89">
        <v>0</v>
      </c>
      <c r="D10" s="89">
        <v>0</v>
      </c>
      <c r="E10" s="89">
        <v>0</v>
      </c>
      <c r="F10" s="89">
        <v>0</v>
      </c>
      <c r="G10" s="89">
        <v>0</v>
      </c>
      <c r="H10" s="89">
        <v>0</v>
      </c>
      <c r="I10" s="89">
        <v>0</v>
      </c>
      <c r="J10" s="89">
        <v>0</v>
      </c>
      <c r="K10" s="89">
        <v>0</v>
      </c>
      <c r="L10" s="89">
        <v>0</v>
      </c>
      <c r="M10" s="89">
        <v>0</v>
      </c>
      <c r="N10" s="89">
        <v>0</v>
      </c>
      <c r="O10" s="89">
        <v>0</v>
      </c>
      <c r="P10" s="89">
        <v>0</v>
      </c>
      <c r="Q10" s="89">
        <v>0</v>
      </c>
      <c r="R10" s="89">
        <v>0</v>
      </c>
      <c r="S10" s="89">
        <v>0</v>
      </c>
      <c r="T10" s="89">
        <v>0</v>
      </c>
      <c r="U10" s="89">
        <v>0</v>
      </c>
      <c r="V10" s="89">
        <v>0</v>
      </c>
      <c r="W10" s="89">
        <v>0</v>
      </c>
      <c r="X10" s="89">
        <v>0</v>
      </c>
      <c r="Y10" s="89">
        <v>0</v>
      </c>
      <c r="Z10" s="89">
        <v>0</v>
      </c>
      <c r="AA10" s="89">
        <v>0</v>
      </c>
      <c r="AB10" s="89">
        <v>0</v>
      </c>
      <c r="AC10" s="89">
        <v>0</v>
      </c>
      <c r="AD10" s="89">
        <v>0</v>
      </c>
      <c r="AE10" s="89">
        <v>0</v>
      </c>
      <c r="AF10" s="89">
        <v>0</v>
      </c>
      <c r="AG10" s="89">
        <v>0</v>
      </c>
      <c r="AH10" s="89">
        <v>0</v>
      </c>
      <c r="AI10" s="89">
        <v>0</v>
      </c>
      <c r="AJ10" s="89">
        <v>0</v>
      </c>
      <c r="AK10" s="89">
        <v>0</v>
      </c>
      <c r="AL10" s="89">
        <v>0</v>
      </c>
      <c r="AM10" s="39">
        <f t="shared" si="0"/>
        <v>0</v>
      </c>
      <c r="AN10" s="39">
        <f t="shared" si="1"/>
        <v>0</v>
      </c>
    </row>
    <row r="11" spans="1:40" s="74" customFormat="1" ht="24.95" customHeight="1" x14ac:dyDescent="0.2">
      <c r="A11" s="22">
        <v>6</v>
      </c>
      <c r="B11" s="47" t="s">
        <v>36</v>
      </c>
      <c r="C11" s="89">
        <v>0</v>
      </c>
      <c r="D11" s="89">
        <v>0</v>
      </c>
      <c r="E11" s="89">
        <v>0</v>
      </c>
      <c r="F11" s="89">
        <v>0</v>
      </c>
      <c r="G11" s="89">
        <v>0</v>
      </c>
      <c r="H11" s="89">
        <v>0</v>
      </c>
      <c r="I11" s="89">
        <v>0</v>
      </c>
      <c r="J11" s="89">
        <v>0</v>
      </c>
      <c r="K11" s="89">
        <v>0</v>
      </c>
      <c r="L11" s="89">
        <v>0</v>
      </c>
      <c r="M11" s="89">
        <v>0</v>
      </c>
      <c r="N11" s="89">
        <v>0</v>
      </c>
      <c r="O11" s="89">
        <v>0</v>
      </c>
      <c r="P11" s="89">
        <v>0</v>
      </c>
      <c r="Q11" s="89">
        <v>0</v>
      </c>
      <c r="R11" s="89">
        <v>0</v>
      </c>
      <c r="S11" s="89">
        <v>0</v>
      </c>
      <c r="T11" s="89">
        <v>0</v>
      </c>
      <c r="U11" s="89">
        <v>0</v>
      </c>
      <c r="V11" s="89">
        <v>0</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39">
        <f t="shared" si="0"/>
        <v>0</v>
      </c>
      <c r="AN11" s="39">
        <f t="shared" si="1"/>
        <v>0</v>
      </c>
    </row>
    <row r="12" spans="1:40" s="74" customFormat="1" ht="24.95" customHeight="1" x14ac:dyDescent="0.2">
      <c r="A12" s="22">
        <v>7</v>
      </c>
      <c r="B12" s="47" t="s">
        <v>34</v>
      </c>
      <c r="C12" s="89">
        <v>0</v>
      </c>
      <c r="D12" s="89">
        <v>0</v>
      </c>
      <c r="E12" s="89">
        <v>0</v>
      </c>
      <c r="F12" s="89">
        <v>0</v>
      </c>
      <c r="G12" s="89">
        <v>0</v>
      </c>
      <c r="H12" s="89">
        <v>0</v>
      </c>
      <c r="I12" s="89">
        <v>0</v>
      </c>
      <c r="J12" s="89">
        <v>0</v>
      </c>
      <c r="K12" s="89">
        <v>0</v>
      </c>
      <c r="L12" s="89">
        <v>0</v>
      </c>
      <c r="M12" s="89">
        <v>0</v>
      </c>
      <c r="N12" s="89">
        <v>0</v>
      </c>
      <c r="O12" s="89">
        <v>0</v>
      </c>
      <c r="P12" s="89">
        <v>0</v>
      </c>
      <c r="Q12" s="89">
        <v>0</v>
      </c>
      <c r="R12" s="89">
        <v>0</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39">
        <f t="shared" si="0"/>
        <v>0</v>
      </c>
      <c r="AN12" s="39">
        <f t="shared" si="1"/>
        <v>0</v>
      </c>
    </row>
    <row r="13" spans="1:40" s="74" customFormat="1" ht="24.95" customHeight="1" x14ac:dyDescent="0.2">
      <c r="A13" s="22">
        <v>8</v>
      </c>
      <c r="B13" s="47" t="s">
        <v>33</v>
      </c>
      <c r="C13" s="89">
        <v>0</v>
      </c>
      <c r="D13" s="89">
        <v>0</v>
      </c>
      <c r="E13" s="89">
        <v>0</v>
      </c>
      <c r="F13" s="89">
        <v>0</v>
      </c>
      <c r="G13" s="89">
        <v>0</v>
      </c>
      <c r="H13" s="89">
        <v>0</v>
      </c>
      <c r="I13" s="89">
        <v>0</v>
      </c>
      <c r="J13" s="89">
        <v>0</v>
      </c>
      <c r="K13" s="89">
        <v>0</v>
      </c>
      <c r="L13" s="89">
        <v>0</v>
      </c>
      <c r="M13" s="89">
        <v>0</v>
      </c>
      <c r="N13" s="89">
        <v>0</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39">
        <f t="shared" si="0"/>
        <v>0</v>
      </c>
      <c r="AN13" s="39">
        <f t="shared" si="1"/>
        <v>0</v>
      </c>
    </row>
    <row r="14" spans="1:40" s="74" customFormat="1" ht="24.95" customHeight="1" x14ac:dyDescent="0.2">
      <c r="A14" s="22">
        <v>9</v>
      </c>
      <c r="B14" s="47" t="s">
        <v>37</v>
      </c>
      <c r="C14" s="89">
        <v>0</v>
      </c>
      <c r="D14" s="89">
        <v>0</v>
      </c>
      <c r="E14" s="89">
        <v>0</v>
      </c>
      <c r="F14" s="89">
        <v>0</v>
      </c>
      <c r="G14" s="89">
        <v>0</v>
      </c>
      <c r="H14" s="89">
        <v>0</v>
      </c>
      <c r="I14" s="89">
        <v>0</v>
      </c>
      <c r="J14" s="89">
        <v>0</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39">
        <f t="shared" si="0"/>
        <v>0</v>
      </c>
      <c r="AN14" s="39">
        <f t="shared" si="1"/>
        <v>0</v>
      </c>
    </row>
    <row r="15" spans="1:40" s="74" customFormat="1" ht="24.95" customHeight="1" x14ac:dyDescent="0.2">
      <c r="A15" s="22">
        <v>10</v>
      </c>
      <c r="B15" s="47" t="s">
        <v>32</v>
      </c>
      <c r="C15" s="89">
        <v>0</v>
      </c>
      <c r="D15" s="89">
        <v>0</v>
      </c>
      <c r="E15" s="89">
        <v>0</v>
      </c>
      <c r="F15" s="89">
        <v>0</v>
      </c>
      <c r="G15" s="89">
        <v>0</v>
      </c>
      <c r="H15" s="89">
        <v>0</v>
      </c>
      <c r="I15" s="89">
        <v>0</v>
      </c>
      <c r="J15" s="89">
        <v>0</v>
      </c>
      <c r="K15" s="89">
        <v>0</v>
      </c>
      <c r="L15" s="89">
        <v>0</v>
      </c>
      <c r="M15" s="89">
        <v>0</v>
      </c>
      <c r="N15" s="89">
        <v>0</v>
      </c>
      <c r="O15" s="89">
        <v>0</v>
      </c>
      <c r="P15" s="89">
        <v>0</v>
      </c>
      <c r="Q15" s="89">
        <v>0</v>
      </c>
      <c r="R15" s="89">
        <v>0</v>
      </c>
      <c r="S15" s="89">
        <v>0</v>
      </c>
      <c r="T15" s="89">
        <v>0</v>
      </c>
      <c r="U15" s="89">
        <v>0</v>
      </c>
      <c r="V15" s="89">
        <v>0</v>
      </c>
      <c r="W15" s="89">
        <v>0</v>
      </c>
      <c r="X15" s="89">
        <v>0</v>
      </c>
      <c r="Y15" s="89">
        <v>0</v>
      </c>
      <c r="Z15" s="89">
        <v>0</v>
      </c>
      <c r="AA15" s="89">
        <v>0</v>
      </c>
      <c r="AB15" s="89">
        <v>0</v>
      </c>
      <c r="AC15" s="89">
        <v>0</v>
      </c>
      <c r="AD15" s="89">
        <v>0</v>
      </c>
      <c r="AE15" s="89">
        <v>0</v>
      </c>
      <c r="AF15" s="89">
        <v>0</v>
      </c>
      <c r="AG15" s="89">
        <v>0</v>
      </c>
      <c r="AH15" s="89">
        <v>0</v>
      </c>
      <c r="AI15" s="89">
        <v>0</v>
      </c>
      <c r="AJ15" s="89">
        <v>0</v>
      </c>
      <c r="AK15" s="89">
        <v>0</v>
      </c>
      <c r="AL15" s="89">
        <v>0</v>
      </c>
      <c r="AM15" s="39">
        <f t="shared" si="0"/>
        <v>0</v>
      </c>
      <c r="AN15" s="39">
        <f t="shared" si="1"/>
        <v>0</v>
      </c>
    </row>
    <row r="16" spans="1:40" s="74" customFormat="1" ht="24.95" customHeight="1" x14ac:dyDescent="0.2">
      <c r="A16" s="22">
        <v>11</v>
      </c>
      <c r="B16" s="47" t="s">
        <v>38</v>
      </c>
      <c r="C16" s="89">
        <v>0</v>
      </c>
      <c r="D16" s="89">
        <v>0</v>
      </c>
      <c r="E16" s="89">
        <v>0</v>
      </c>
      <c r="F16" s="89">
        <v>0</v>
      </c>
      <c r="G16" s="89">
        <v>0</v>
      </c>
      <c r="H16" s="89">
        <v>0</v>
      </c>
      <c r="I16" s="89">
        <v>0</v>
      </c>
      <c r="J16" s="89">
        <v>0</v>
      </c>
      <c r="K16" s="89">
        <v>0</v>
      </c>
      <c r="L16" s="89">
        <v>0</v>
      </c>
      <c r="M16" s="89">
        <v>0</v>
      </c>
      <c r="N16" s="89">
        <v>0</v>
      </c>
      <c r="O16" s="89">
        <v>0</v>
      </c>
      <c r="P16" s="89">
        <v>0</v>
      </c>
      <c r="Q16" s="89">
        <v>0</v>
      </c>
      <c r="R16" s="89">
        <v>0</v>
      </c>
      <c r="S16" s="89">
        <v>0</v>
      </c>
      <c r="T16" s="89">
        <v>0</v>
      </c>
      <c r="U16" s="89">
        <v>0</v>
      </c>
      <c r="V16" s="89">
        <v>0</v>
      </c>
      <c r="W16" s="89">
        <v>0</v>
      </c>
      <c r="X16" s="89">
        <v>0</v>
      </c>
      <c r="Y16" s="89">
        <v>0</v>
      </c>
      <c r="Z16" s="89">
        <v>0</v>
      </c>
      <c r="AA16" s="89">
        <v>0</v>
      </c>
      <c r="AB16" s="89">
        <v>0</v>
      </c>
      <c r="AC16" s="89">
        <v>0</v>
      </c>
      <c r="AD16" s="89">
        <v>0</v>
      </c>
      <c r="AE16" s="89">
        <v>0</v>
      </c>
      <c r="AF16" s="89">
        <v>0</v>
      </c>
      <c r="AG16" s="89">
        <v>0</v>
      </c>
      <c r="AH16" s="89">
        <v>0</v>
      </c>
      <c r="AI16" s="89">
        <v>0</v>
      </c>
      <c r="AJ16" s="89">
        <v>0</v>
      </c>
      <c r="AK16" s="89">
        <v>0</v>
      </c>
      <c r="AL16" s="89">
        <v>0</v>
      </c>
      <c r="AM16" s="39">
        <f t="shared" si="0"/>
        <v>0</v>
      </c>
      <c r="AN16" s="39">
        <f t="shared" si="1"/>
        <v>0</v>
      </c>
    </row>
    <row r="17" spans="1:40" s="74" customFormat="1" ht="24.95" customHeight="1" x14ac:dyDescent="0.2">
      <c r="A17" s="22">
        <v>12</v>
      </c>
      <c r="B17" s="47" t="s">
        <v>41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89">
        <v>0</v>
      </c>
      <c r="AI17" s="89">
        <v>0</v>
      </c>
      <c r="AJ17" s="89">
        <v>0</v>
      </c>
      <c r="AK17" s="89">
        <v>0</v>
      </c>
      <c r="AL17" s="89">
        <v>0</v>
      </c>
      <c r="AM17" s="39">
        <f t="shared" si="0"/>
        <v>0</v>
      </c>
      <c r="AN17" s="39">
        <f t="shared" si="1"/>
        <v>0</v>
      </c>
    </row>
    <row r="18" spans="1:40" s="74" customFormat="1" ht="24.95" customHeight="1" x14ac:dyDescent="0.2">
      <c r="A18" s="22">
        <v>13</v>
      </c>
      <c r="B18" s="47" t="s">
        <v>30</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39">
        <f t="shared" si="0"/>
        <v>0</v>
      </c>
      <c r="AN18" s="39">
        <f t="shared" si="1"/>
        <v>0</v>
      </c>
    </row>
    <row r="19" spans="1:40" s="74" customFormat="1" ht="24.95" customHeight="1" x14ac:dyDescent="0.2">
      <c r="A19" s="22">
        <v>14</v>
      </c>
      <c r="B19" s="50" t="s">
        <v>40</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39">
        <f t="shared" si="0"/>
        <v>0</v>
      </c>
      <c r="AN19" s="39">
        <f t="shared" si="1"/>
        <v>0</v>
      </c>
    </row>
    <row r="20" spans="1:40" ht="15" x14ac:dyDescent="0.2">
      <c r="A20" s="100"/>
      <c r="B20" s="101" t="s">
        <v>22</v>
      </c>
      <c r="C20" s="30">
        <f t="shared" ref="C20:AN20" si="2">SUM(C6:C19)</f>
        <v>284452.17951900937</v>
      </c>
      <c r="D20" s="30">
        <f t="shared" si="2"/>
        <v>284452.17951900937</v>
      </c>
      <c r="E20" s="30">
        <f t="shared" si="2"/>
        <v>0</v>
      </c>
      <c r="F20" s="30">
        <f t="shared" si="2"/>
        <v>0</v>
      </c>
      <c r="G20" s="30">
        <f t="shared" si="2"/>
        <v>35.091044999999994</v>
      </c>
      <c r="H20" s="30">
        <f t="shared" si="2"/>
        <v>35.091044999999994</v>
      </c>
      <c r="I20" s="30">
        <f t="shared" si="2"/>
        <v>0</v>
      </c>
      <c r="J20" s="30">
        <f t="shared" si="2"/>
        <v>0</v>
      </c>
      <c r="K20" s="30">
        <f t="shared" si="2"/>
        <v>134071.91398111163</v>
      </c>
      <c r="L20" s="30">
        <f t="shared" si="2"/>
        <v>132794.30881292981</v>
      </c>
      <c r="M20" s="30">
        <f t="shared" si="2"/>
        <v>67.695553000000004</v>
      </c>
      <c r="N20" s="30">
        <f t="shared" si="2"/>
        <v>67.695553000000004</v>
      </c>
      <c r="O20" s="30">
        <f t="shared" si="2"/>
        <v>0</v>
      </c>
      <c r="P20" s="30">
        <f t="shared" si="2"/>
        <v>0</v>
      </c>
      <c r="Q20" s="30">
        <f t="shared" si="2"/>
        <v>5126.3507639999998</v>
      </c>
      <c r="R20" s="30">
        <f t="shared" si="2"/>
        <v>4378.6740472499996</v>
      </c>
      <c r="S20" s="30">
        <f t="shared" si="2"/>
        <v>0</v>
      </c>
      <c r="T20" s="30">
        <f t="shared" si="2"/>
        <v>0</v>
      </c>
      <c r="U20" s="30">
        <f t="shared" si="2"/>
        <v>25358.84</v>
      </c>
      <c r="V20" s="30">
        <f t="shared" si="2"/>
        <v>25358.84</v>
      </c>
      <c r="W20" s="30">
        <f t="shared" si="2"/>
        <v>0</v>
      </c>
      <c r="X20" s="30">
        <f t="shared" si="2"/>
        <v>0</v>
      </c>
      <c r="Y20" s="30">
        <f t="shared" si="2"/>
        <v>0</v>
      </c>
      <c r="Z20" s="30">
        <f t="shared" si="2"/>
        <v>0</v>
      </c>
      <c r="AA20" s="30">
        <f t="shared" si="2"/>
        <v>7331842.377795076</v>
      </c>
      <c r="AB20" s="30">
        <f t="shared" si="2"/>
        <v>246899.05525105909</v>
      </c>
      <c r="AC20" s="30">
        <f t="shared" si="2"/>
        <v>2022.5426183318987</v>
      </c>
      <c r="AD20" s="30">
        <f t="shared" si="2"/>
        <v>68.764282476543258</v>
      </c>
      <c r="AE20" s="30">
        <f t="shared" si="2"/>
        <v>8033.0328351117205</v>
      </c>
      <c r="AF20" s="30">
        <f t="shared" si="2"/>
        <v>8033.0328351117205</v>
      </c>
      <c r="AG20" s="30">
        <f t="shared" si="2"/>
        <v>21381.217138000418</v>
      </c>
      <c r="AH20" s="30">
        <f t="shared" si="2"/>
        <v>21381.217138000418</v>
      </c>
      <c r="AI20" s="30">
        <f t="shared" si="2"/>
        <v>0</v>
      </c>
      <c r="AJ20" s="30">
        <f t="shared" si="2"/>
        <v>0</v>
      </c>
      <c r="AK20" s="30">
        <f t="shared" si="2"/>
        <v>0</v>
      </c>
      <c r="AL20" s="30">
        <f t="shared" si="2"/>
        <v>0</v>
      </c>
      <c r="AM20" s="30">
        <f t="shared" si="2"/>
        <v>7812391.2412486412</v>
      </c>
      <c r="AN20" s="30">
        <f t="shared" si="2"/>
        <v>723468.85848383699</v>
      </c>
    </row>
    <row r="21" spans="1:40" ht="15" x14ac:dyDescent="0.2">
      <c r="A21" s="102"/>
      <c r="B21" s="10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3" spans="1:40" ht="15" x14ac:dyDescent="0.2">
      <c r="B23" s="52" t="s">
        <v>50</v>
      </c>
      <c r="C23" s="26"/>
      <c r="D23" s="26"/>
      <c r="E23" s="26"/>
      <c r="F23" s="26"/>
      <c r="G23" s="26"/>
      <c r="H23" s="26"/>
      <c r="I23" s="26"/>
      <c r="J23" s="26"/>
      <c r="K23" s="26"/>
      <c r="L23" s="26"/>
      <c r="M23" s="26"/>
      <c r="N23" s="26"/>
      <c r="AM23" s="99"/>
      <c r="AN23" s="99"/>
    </row>
    <row r="24" spans="1:40" ht="12.75" customHeight="1" x14ac:dyDescent="0.2">
      <c r="B24" s="119" t="s">
        <v>82</v>
      </c>
      <c r="C24" s="119"/>
      <c r="D24" s="119"/>
      <c r="E24" s="119"/>
      <c r="F24" s="119"/>
      <c r="G24" s="119"/>
      <c r="H24" s="119"/>
      <c r="I24" s="119"/>
      <c r="J24" s="119"/>
      <c r="K24" s="119"/>
      <c r="L24" s="119"/>
      <c r="M24" s="119"/>
      <c r="N24" s="119"/>
    </row>
    <row r="25" spans="1:40" x14ac:dyDescent="0.2">
      <c r="B25" s="119"/>
      <c r="C25" s="119"/>
      <c r="D25" s="119"/>
      <c r="E25" s="119"/>
      <c r="F25" s="119"/>
      <c r="G25" s="119"/>
      <c r="H25" s="119"/>
      <c r="I25" s="119"/>
      <c r="J25" s="119"/>
      <c r="K25" s="119"/>
      <c r="L25" s="119"/>
      <c r="M25" s="119"/>
      <c r="N25" s="119"/>
      <c r="AM25" s="99"/>
      <c r="AN25" s="99"/>
    </row>
    <row r="26" spans="1:40" ht="15" x14ac:dyDescent="0.25">
      <c r="B26" s="60" t="s">
        <v>81</v>
      </c>
      <c r="C26" s="26"/>
      <c r="D26" s="26"/>
      <c r="E26" s="26"/>
      <c r="F26" s="26"/>
      <c r="G26" s="26"/>
      <c r="H26" s="26"/>
      <c r="I26" s="26"/>
      <c r="J26" s="26"/>
      <c r="K26" s="26"/>
      <c r="L26" s="26"/>
      <c r="M26" s="26"/>
      <c r="N26" s="26"/>
    </row>
    <row r="27" spans="1:40" ht="15" x14ac:dyDescent="0.25">
      <c r="B27" s="60" t="s">
        <v>58</v>
      </c>
      <c r="C27" s="26"/>
      <c r="D27" s="26"/>
      <c r="E27" s="26"/>
      <c r="F27" s="26"/>
      <c r="G27" s="26"/>
      <c r="H27" s="26"/>
      <c r="I27" s="26"/>
      <c r="J27" s="26"/>
      <c r="K27" s="26"/>
      <c r="L27" s="26"/>
      <c r="M27" s="26"/>
      <c r="N27" s="26"/>
    </row>
  </sheetData>
  <sortState ref="B6:AN19">
    <sortCondition descending="1" ref="AM6:AM19"/>
  </sortState>
  <mergeCells count="23">
    <mergeCell ref="M4:N4"/>
    <mergeCell ref="A1:N1"/>
    <mergeCell ref="A4:A5"/>
    <mergeCell ref="B4:B5"/>
    <mergeCell ref="C4:D4"/>
    <mergeCell ref="E4:F4"/>
    <mergeCell ref="G4:H4"/>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0"/>
  <sheetViews>
    <sheetView zoomScale="90" zoomScaleNormal="90" workbookViewId="0">
      <pane xSplit="2" ySplit="6" topLeftCell="C7" activePane="bottomRight" state="frozen"/>
      <selection pane="topRight"/>
      <selection pane="bottomLeft"/>
      <selection pane="bottomRight" activeCell="F7" sqref="F7"/>
    </sheetView>
  </sheetViews>
  <sheetFormatPr defaultRowHeight="14.25" x14ac:dyDescent="0.2"/>
  <cols>
    <col min="1" max="1" width="4" style="49" customWidth="1"/>
    <col min="2" max="2" width="47.42578125" style="49" customWidth="1"/>
    <col min="3" max="6" width="9.7109375" style="49" customWidth="1"/>
    <col min="7" max="7" width="12" style="49" customWidth="1"/>
    <col min="8" max="8" width="11.85546875" style="49" customWidth="1"/>
    <col min="9" max="10" width="10.140625" style="49" bestFit="1" customWidth="1"/>
    <col min="11" max="20" width="9.7109375" style="49" customWidth="1"/>
    <col min="21" max="21" width="11" style="49" customWidth="1"/>
    <col min="22" max="26" width="9.7109375" style="49" customWidth="1"/>
    <col min="27" max="27" width="11" style="49" customWidth="1"/>
    <col min="28" max="28" width="10.42578125" style="49" customWidth="1"/>
    <col min="29" max="38" width="9.7109375" style="49" customWidth="1"/>
    <col min="39" max="39" width="12.7109375" style="49" customWidth="1"/>
    <col min="40" max="40" width="11.85546875" style="49" customWidth="1"/>
    <col min="41" max="16384" width="9.140625" style="49"/>
  </cols>
  <sheetData>
    <row r="1" spans="1:40" s="26" customFormat="1" ht="19.5" customHeight="1" x14ac:dyDescent="0.2">
      <c r="A1" s="52" t="s">
        <v>83</v>
      </c>
      <c r="B1" s="3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31"/>
    </row>
    <row r="2" spans="1:40" s="26" customFormat="1" ht="19.5" customHeight="1" x14ac:dyDescent="0.2">
      <c r="A2" s="14" t="s">
        <v>2</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row>
    <row r="3" spans="1:40" s="26" customFormat="1" ht="19.5" customHeight="1" x14ac:dyDescent="0.2">
      <c r="A3" s="14"/>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row>
    <row r="4" spans="1:40" s="26" customFormat="1" ht="19.5" customHeight="1" x14ac:dyDescent="0.2">
      <c r="A4" s="14"/>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row>
    <row r="5" spans="1:40" s="26" customFormat="1" ht="94.5" customHeight="1" x14ac:dyDescent="0.2">
      <c r="A5" s="109" t="s">
        <v>0</v>
      </c>
      <c r="B5" s="109" t="s">
        <v>3</v>
      </c>
      <c r="C5" s="120" t="s">
        <v>4</v>
      </c>
      <c r="D5" s="121"/>
      <c r="E5" s="120" t="s">
        <v>5</v>
      </c>
      <c r="F5" s="121"/>
      <c r="G5" s="120" t="s">
        <v>6</v>
      </c>
      <c r="H5" s="121"/>
      <c r="I5" s="120" t="s">
        <v>7</v>
      </c>
      <c r="J5" s="121"/>
      <c r="K5" s="120" t="s">
        <v>8</v>
      </c>
      <c r="L5" s="121"/>
      <c r="M5" s="120" t="s">
        <v>9</v>
      </c>
      <c r="N5" s="121"/>
      <c r="O5" s="120" t="s">
        <v>10</v>
      </c>
      <c r="P5" s="121"/>
      <c r="Q5" s="120" t="s">
        <v>11</v>
      </c>
      <c r="R5" s="121"/>
      <c r="S5" s="120" t="s">
        <v>12</v>
      </c>
      <c r="T5" s="121"/>
      <c r="U5" s="120" t="s">
        <v>13</v>
      </c>
      <c r="V5" s="121"/>
      <c r="W5" s="120" t="s">
        <v>14</v>
      </c>
      <c r="X5" s="121"/>
      <c r="Y5" s="120" t="s">
        <v>15</v>
      </c>
      <c r="Z5" s="121"/>
      <c r="AA5" s="112" t="s">
        <v>16</v>
      </c>
      <c r="AB5" s="114"/>
      <c r="AC5" s="112" t="s">
        <v>17</v>
      </c>
      <c r="AD5" s="114"/>
      <c r="AE5" s="112" t="s">
        <v>18</v>
      </c>
      <c r="AF5" s="114"/>
      <c r="AG5" s="112" t="s">
        <v>19</v>
      </c>
      <c r="AH5" s="114"/>
      <c r="AI5" s="112" t="s">
        <v>20</v>
      </c>
      <c r="AJ5" s="114"/>
      <c r="AK5" s="112" t="s">
        <v>21</v>
      </c>
      <c r="AL5" s="114"/>
      <c r="AM5" s="112" t="s">
        <v>22</v>
      </c>
      <c r="AN5" s="114"/>
    </row>
    <row r="6" spans="1:40" s="26" customFormat="1" ht="45.75" customHeight="1" x14ac:dyDescent="0.2">
      <c r="A6" s="111"/>
      <c r="B6" s="111"/>
      <c r="C6" s="104" t="s">
        <v>60</v>
      </c>
      <c r="D6" s="104" t="s">
        <v>61</v>
      </c>
      <c r="E6" s="104" t="s">
        <v>60</v>
      </c>
      <c r="F6" s="104" t="s">
        <v>61</v>
      </c>
      <c r="G6" s="104" t="s">
        <v>60</v>
      </c>
      <c r="H6" s="104" t="s">
        <v>61</v>
      </c>
      <c r="I6" s="104" t="s">
        <v>60</v>
      </c>
      <c r="J6" s="104" t="s">
        <v>61</v>
      </c>
      <c r="K6" s="104" t="s">
        <v>60</v>
      </c>
      <c r="L6" s="104" t="s">
        <v>61</v>
      </c>
      <c r="M6" s="104" t="s">
        <v>60</v>
      </c>
      <c r="N6" s="104" t="s">
        <v>61</v>
      </c>
      <c r="O6" s="104" t="s">
        <v>60</v>
      </c>
      <c r="P6" s="104" t="s">
        <v>61</v>
      </c>
      <c r="Q6" s="104" t="s">
        <v>60</v>
      </c>
      <c r="R6" s="104" t="s">
        <v>61</v>
      </c>
      <c r="S6" s="104" t="s">
        <v>60</v>
      </c>
      <c r="T6" s="104" t="s">
        <v>61</v>
      </c>
      <c r="U6" s="104" t="s">
        <v>60</v>
      </c>
      <c r="V6" s="104" t="s">
        <v>61</v>
      </c>
      <c r="W6" s="104" t="s">
        <v>60</v>
      </c>
      <c r="X6" s="104" t="s">
        <v>61</v>
      </c>
      <c r="Y6" s="104" t="s">
        <v>60</v>
      </c>
      <c r="Z6" s="104" t="s">
        <v>61</v>
      </c>
      <c r="AA6" s="104" t="s">
        <v>60</v>
      </c>
      <c r="AB6" s="104" t="s">
        <v>61</v>
      </c>
      <c r="AC6" s="104" t="s">
        <v>60</v>
      </c>
      <c r="AD6" s="104" t="s">
        <v>61</v>
      </c>
      <c r="AE6" s="104" t="s">
        <v>60</v>
      </c>
      <c r="AF6" s="104" t="s">
        <v>61</v>
      </c>
      <c r="AG6" s="104" t="s">
        <v>60</v>
      </c>
      <c r="AH6" s="104" t="s">
        <v>61</v>
      </c>
      <c r="AI6" s="104" t="s">
        <v>60</v>
      </c>
      <c r="AJ6" s="104" t="s">
        <v>61</v>
      </c>
      <c r="AK6" s="104" t="s">
        <v>60</v>
      </c>
      <c r="AL6" s="104" t="s">
        <v>61</v>
      </c>
      <c r="AM6" s="104" t="s">
        <v>60</v>
      </c>
      <c r="AN6" s="104" t="s">
        <v>61</v>
      </c>
    </row>
    <row r="7" spans="1:40" s="74" customFormat="1" ht="24.95" customHeight="1" x14ac:dyDescent="0.2">
      <c r="A7" s="22">
        <v>1</v>
      </c>
      <c r="B7" s="47" t="s">
        <v>29</v>
      </c>
      <c r="C7" s="89">
        <v>0</v>
      </c>
      <c r="D7" s="89">
        <v>0</v>
      </c>
      <c r="E7" s="89">
        <v>0</v>
      </c>
      <c r="F7" s="89">
        <v>0</v>
      </c>
      <c r="G7" s="89">
        <v>0</v>
      </c>
      <c r="H7" s="89">
        <v>0</v>
      </c>
      <c r="I7" s="89">
        <v>0</v>
      </c>
      <c r="J7" s="89">
        <v>0</v>
      </c>
      <c r="K7" s="89">
        <v>32909.9</v>
      </c>
      <c r="L7" s="89">
        <v>32909.9</v>
      </c>
      <c r="M7" s="89">
        <v>0</v>
      </c>
      <c r="N7" s="89">
        <v>0</v>
      </c>
      <c r="O7" s="89">
        <v>0</v>
      </c>
      <c r="P7" s="89">
        <v>0</v>
      </c>
      <c r="Q7" s="89">
        <v>0</v>
      </c>
      <c r="R7" s="89">
        <v>0</v>
      </c>
      <c r="S7" s="89">
        <v>0</v>
      </c>
      <c r="T7" s="89">
        <v>0</v>
      </c>
      <c r="U7" s="89">
        <v>0</v>
      </c>
      <c r="V7" s="89">
        <v>0</v>
      </c>
      <c r="W7" s="89">
        <v>0</v>
      </c>
      <c r="X7" s="89">
        <v>0</v>
      </c>
      <c r="Y7" s="89">
        <v>0</v>
      </c>
      <c r="Z7" s="89">
        <v>0</v>
      </c>
      <c r="AA7" s="89">
        <v>0</v>
      </c>
      <c r="AB7" s="89">
        <v>0</v>
      </c>
      <c r="AC7" s="89">
        <v>0</v>
      </c>
      <c r="AD7" s="89">
        <v>0</v>
      </c>
      <c r="AE7" s="89">
        <v>0</v>
      </c>
      <c r="AF7" s="89">
        <v>0</v>
      </c>
      <c r="AG7" s="89">
        <v>0</v>
      </c>
      <c r="AH7" s="89">
        <v>0</v>
      </c>
      <c r="AI7" s="89">
        <v>0</v>
      </c>
      <c r="AJ7" s="89">
        <v>0</v>
      </c>
      <c r="AK7" s="89">
        <v>0</v>
      </c>
      <c r="AL7" s="89">
        <v>0</v>
      </c>
      <c r="AM7" s="39">
        <f t="shared" ref="AM7:AM20" si="0">C7+E7+G7+I7+K7+M7+O7+Q7+S7+U7+W7+Y7+AA7+AC7+AE7+AG7+AI7+AK7</f>
        <v>32909.9</v>
      </c>
      <c r="AN7" s="39">
        <f t="shared" ref="AN7:AN20" si="1">D7+F7+H7+J7+L7+N7+P7+R7+T7+V7+X7+Z7+AB7+AD7+AF7+AH7+AJ7+AL7</f>
        <v>32909.9</v>
      </c>
    </row>
    <row r="8" spans="1:40" s="74" customFormat="1" ht="24.95" customHeight="1" x14ac:dyDescent="0.2">
      <c r="A8" s="22">
        <v>2</v>
      </c>
      <c r="B8" s="47" t="s">
        <v>31</v>
      </c>
      <c r="C8" s="89">
        <v>0</v>
      </c>
      <c r="D8" s="89">
        <v>0</v>
      </c>
      <c r="E8" s="89">
        <v>0</v>
      </c>
      <c r="F8" s="89">
        <v>0</v>
      </c>
      <c r="G8" s="89">
        <v>0</v>
      </c>
      <c r="H8" s="89">
        <v>0</v>
      </c>
      <c r="I8" s="89">
        <v>0</v>
      </c>
      <c r="J8" s="89">
        <v>0</v>
      </c>
      <c r="K8" s="89">
        <v>29131.8</v>
      </c>
      <c r="L8" s="89">
        <v>29131.8</v>
      </c>
      <c r="M8" s="89">
        <v>0</v>
      </c>
      <c r="N8" s="89">
        <v>0</v>
      </c>
      <c r="O8" s="89">
        <v>0</v>
      </c>
      <c r="P8" s="89">
        <v>0</v>
      </c>
      <c r="Q8" s="89">
        <v>0</v>
      </c>
      <c r="R8" s="89">
        <v>0</v>
      </c>
      <c r="S8" s="89">
        <v>0</v>
      </c>
      <c r="T8" s="89">
        <v>0</v>
      </c>
      <c r="U8" s="89">
        <v>0</v>
      </c>
      <c r="V8" s="89">
        <v>0</v>
      </c>
      <c r="W8" s="89">
        <v>0</v>
      </c>
      <c r="X8" s="89">
        <v>0</v>
      </c>
      <c r="Y8" s="89">
        <v>0</v>
      </c>
      <c r="Z8" s="89">
        <v>0</v>
      </c>
      <c r="AA8" s="89">
        <v>0</v>
      </c>
      <c r="AB8" s="89">
        <v>0</v>
      </c>
      <c r="AC8" s="89">
        <v>0</v>
      </c>
      <c r="AD8" s="89">
        <v>0</v>
      </c>
      <c r="AE8" s="89">
        <v>0</v>
      </c>
      <c r="AF8" s="89">
        <v>0</v>
      </c>
      <c r="AG8" s="89">
        <v>0</v>
      </c>
      <c r="AH8" s="89">
        <v>0</v>
      </c>
      <c r="AI8" s="89">
        <v>0</v>
      </c>
      <c r="AJ8" s="89">
        <v>0</v>
      </c>
      <c r="AK8" s="89">
        <v>0</v>
      </c>
      <c r="AL8" s="89">
        <v>0</v>
      </c>
      <c r="AM8" s="39">
        <f t="shared" si="0"/>
        <v>29131.8</v>
      </c>
      <c r="AN8" s="39">
        <f t="shared" si="1"/>
        <v>29131.8</v>
      </c>
    </row>
    <row r="9" spans="1:40" s="74" customFormat="1" ht="24.95" customHeight="1" x14ac:dyDescent="0.2">
      <c r="A9" s="22">
        <v>3</v>
      </c>
      <c r="B9" s="47" t="s">
        <v>35</v>
      </c>
      <c r="C9" s="89">
        <v>0</v>
      </c>
      <c r="D9" s="89">
        <v>0</v>
      </c>
      <c r="E9" s="89">
        <v>0</v>
      </c>
      <c r="F9" s="89">
        <v>0</v>
      </c>
      <c r="G9" s="89">
        <v>0</v>
      </c>
      <c r="H9" s="89">
        <v>0</v>
      </c>
      <c r="I9" s="89">
        <v>0</v>
      </c>
      <c r="J9" s="89">
        <v>0</v>
      </c>
      <c r="K9" s="89">
        <v>0</v>
      </c>
      <c r="L9" s="89">
        <v>0</v>
      </c>
      <c r="M9" s="89">
        <v>0</v>
      </c>
      <c r="N9" s="89">
        <v>0</v>
      </c>
      <c r="O9" s="89">
        <v>0</v>
      </c>
      <c r="P9" s="89">
        <v>0</v>
      </c>
      <c r="Q9" s="89">
        <v>0</v>
      </c>
      <c r="R9" s="89">
        <v>0</v>
      </c>
      <c r="S9" s="89">
        <v>0</v>
      </c>
      <c r="T9" s="89">
        <v>0</v>
      </c>
      <c r="U9" s="89">
        <v>0</v>
      </c>
      <c r="V9" s="89">
        <v>0</v>
      </c>
      <c r="W9" s="89">
        <v>0</v>
      </c>
      <c r="X9" s="89">
        <v>0</v>
      </c>
      <c r="Y9" s="89">
        <v>0</v>
      </c>
      <c r="Z9" s="89">
        <v>0</v>
      </c>
      <c r="AA9" s="89">
        <v>0</v>
      </c>
      <c r="AB9" s="89">
        <v>0</v>
      </c>
      <c r="AC9" s="89">
        <v>0</v>
      </c>
      <c r="AD9" s="89">
        <v>0</v>
      </c>
      <c r="AE9" s="89">
        <v>0</v>
      </c>
      <c r="AF9" s="89">
        <v>0</v>
      </c>
      <c r="AG9" s="89">
        <v>0</v>
      </c>
      <c r="AH9" s="89">
        <v>0</v>
      </c>
      <c r="AI9" s="89">
        <v>0</v>
      </c>
      <c r="AJ9" s="89">
        <v>0</v>
      </c>
      <c r="AK9" s="89">
        <v>0</v>
      </c>
      <c r="AL9" s="89">
        <v>0</v>
      </c>
      <c r="AM9" s="39">
        <f t="shared" si="0"/>
        <v>0</v>
      </c>
      <c r="AN9" s="39">
        <f t="shared" si="1"/>
        <v>0</v>
      </c>
    </row>
    <row r="10" spans="1:40" s="74" customFormat="1" ht="24.95" customHeight="1" x14ac:dyDescent="0.2">
      <c r="A10" s="22">
        <v>4</v>
      </c>
      <c r="B10" s="47" t="s">
        <v>47</v>
      </c>
      <c r="C10" s="89">
        <v>0</v>
      </c>
      <c r="D10" s="89">
        <v>0</v>
      </c>
      <c r="E10" s="89">
        <v>0</v>
      </c>
      <c r="F10" s="89">
        <v>0</v>
      </c>
      <c r="G10" s="89">
        <v>0</v>
      </c>
      <c r="H10" s="89">
        <v>0</v>
      </c>
      <c r="I10" s="89">
        <v>0</v>
      </c>
      <c r="J10" s="89">
        <v>0</v>
      </c>
      <c r="K10" s="89">
        <v>0</v>
      </c>
      <c r="L10" s="89">
        <v>0</v>
      </c>
      <c r="M10" s="89">
        <v>0</v>
      </c>
      <c r="N10" s="89">
        <v>0</v>
      </c>
      <c r="O10" s="89">
        <v>0</v>
      </c>
      <c r="P10" s="89">
        <v>0</v>
      </c>
      <c r="Q10" s="89">
        <v>0</v>
      </c>
      <c r="R10" s="89">
        <v>0</v>
      </c>
      <c r="S10" s="89">
        <v>0</v>
      </c>
      <c r="T10" s="89">
        <v>0</v>
      </c>
      <c r="U10" s="89">
        <v>0</v>
      </c>
      <c r="V10" s="89">
        <v>0</v>
      </c>
      <c r="W10" s="89">
        <v>0</v>
      </c>
      <c r="X10" s="89">
        <v>0</v>
      </c>
      <c r="Y10" s="89">
        <v>0</v>
      </c>
      <c r="Z10" s="89">
        <v>0</v>
      </c>
      <c r="AA10" s="89">
        <v>0</v>
      </c>
      <c r="AB10" s="89">
        <v>0</v>
      </c>
      <c r="AC10" s="89">
        <v>0</v>
      </c>
      <c r="AD10" s="89">
        <v>0</v>
      </c>
      <c r="AE10" s="89">
        <v>0</v>
      </c>
      <c r="AF10" s="89">
        <v>0</v>
      </c>
      <c r="AG10" s="89">
        <v>0</v>
      </c>
      <c r="AH10" s="89">
        <v>0</v>
      </c>
      <c r="AI10" s="89">
        <v>0</v>
      </c>
      <c r="AJ10" s="89">
        <v>0</v>
      </c>
      <c r="AK10" s="89">
        <v>0</v>
      </c>
      <c r="AL10" s="89">
        <v>0</v>
      </c>
      <c r="AM10" s="39">
        <f t="shared" si="0"/>
        <v>0</v>
      </c>
      <c r="AN10" s="39">
        <f t="shared" si="1"/>
        <v>0</v>
      </c>
    </row>
    <row r="11" spans="1:40" s="74" customFormat="1" ht="24.95" customHeight="1" x14ac:dyDescent="0.2">
      <c r="A11" s="22">
        <v>5</v>
      </c>
      <c r="B11" s="47" t="s">
        <v>36</v>
      </c>
      <c r="C11" s="89">
        <v>0</v>
      </c>
      <c r="D11" s="89">
        <v>0</v>
      </c>
      <c r="E11" s="89">
        <v>0</v>
      </c>
      <c r="F11" s="89">
        <v>0</v>
      </c>
      <c r="G11" s="89">
        <v>0</v>
      </c>
      <c r="H11" s="89">
        <v>0</v>
      </c>
      <c r="I11" s="89">
        <v>0</v>
      </c>
      <c r="J11" s="89">
        <v>0</v>
      </c>
      <c r="K11" s="89">
        <v>0</v>
      </c>
      <c r="L11" s="89">
        <v>0</v>
      </c>
      <c r="M11" s="89">
        <v>0</v>
      </c>
      <c r="N11" s="89">
        <v>0</v>
      </c>
      <c r="O11" s="89">
        <v>0</v>
      </c>
      <c r="P11" s="89">
        <v>0</v>
      </c>
      <c r="Q11" s="89">
        <v>0</v>
      </c>
      <c r="R11" s="89">
        <v>0</v>
      </c>
      <c r="S11" s="89">
        <v>0</v>
      </c>
      <c r="T11" s="89">
        <v>0</v>
      </c>
      <c r="U11" s="89">
        <v>0</v>
      </c>
      <c r="V11" s="89">
        <v>0</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39">
        <f t="shared" si="0"/>
        <v>0</v>
      </c>
      <c r="AN11" s="39">
        <f t="shared" si="1"/>
        <v>0</v>
      </c>
    </row>
    <row r="12" spans="1:40" s="74" customFormat="1" ht="24.95" customHeight="1" x14ac:dyDescent="0.2">
      <c r="A12" s="22">
        <v>6</v>
      </c>
      <c r="B12" s="47" t="s">
        <v>34</v>
      </c>
      <c r="C12" s="89">
        <v>0</v>
      </c>
      <c r="D12" s="89">
        <v>0</v>
      </c>
      <c r="E12" s="89">
        <v>0</v>
      </c>
      <c r="F12" s="89">
        <v>0</v>
      </c>
      <c r="G12" s="89">
        <v>0</v>
      </c>
      <c r="H12" s="89">
        <v>0</v>
      </c>
      <c r="I12" s="89">
        <v>0</v>
      </c>
      <c r="J12" s="89">
        <v>0</v>
      </c>
      <c r="K12" s="89">
        <v>0</v>
      </c>
      <c r="L12" s="89">
        <v>0</v>
      </c>
      <c r="M12" s="89">
        <v>0</v>
      </c>
      <c r="N12" s="89">
        <v>0</v>
      </c>
      <c r="O12" s="89">
        <v>0</v>
      </c>
      <c r="P12" s="89">
        <v>0</v>
      </c>
      <c r="Q12" s="89">
        <v>0</v>
      </c>
      <c r="R12" s="89">
        <v>0</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39">
        <f t="shared" si="0"/>
        <v>0</v>
      </c>
      <c r="AN12" s="39">
        <f t="shared" si="1"/>
        <v>0</v>
      </c>
    </row>
    <row r="13" spans="1:40" s="74" customFormat="1" ht="24.95" customHeight="1" x14ac:dyDescent="0.2">
      <c r="A13" s="22">
        <v>7</v>
      </c>
      <c r="B13" s="47" t="s">
        <v>39</v>
      </c>
      <c r="C13" s="89">
        <v>0</v>
      </c>
      <c r="D13" s="89">
        <v>0</v>
      </c>
      <c r="E13" s="89">
        <v>0</v>
      </c>
      <c r="F13" s="89">
        <v>0</v>
      </c>
      <c r="G13" s="89">
        <v>0</v>
      </c>
      <c r="H13" s="89">
        <v>0</v>
      </c>
      <c r="I13" s="89">
        <v>0</v>
      </c>
      <c r="J13" s="89">
        <v>0</v>
      </c>
      <c r="K13" s="89">
        <v>0</v>
      </c>
      <c r="L13" s="89">
        <v>0</v>
      </c>
      <c r="M13" s="89">
        <v>0</v>
      </c>
      <c r="N13" s="89">
        <v>0</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39">
        <f t="shared" si="0"/>
        <v>0</v>
      </c>
      <c r="AN13" s="39">
        <f t="shared" si="1"/>
        <v>0</v>
      </c>
    </row>
    <row r="14" spans="1:40" s="74" customFormat="1" ht="24.95" customHeight="1" x14ac:dyDescent="0.2">
      <c r="A14" s="22">
        <v>8</v>
      </c>
      <c r="B14" s="47" t="s">
        <v>33</v>
      </c>
      <c r="C14" s="89">
        <v>0</v>
      </c>
      <c r="D14" s="89">
        <v>0</v>
      </c>
      <c r="E14" s="89">
        <v>0</v>
      </c>
      <c r="F14" s="89">
        <v>0</v>
      </c>
      <c r="G14" s="89">
        <v>0</v>
      </c>
      <c r="H14" s="89">
        <v>0</v>
      </c>
      <c r="I14" s="89">
        <v>0</v>
      </c>
      <c r="J14" s="89">
        <v>0</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39">
        <f t="shared" si="0"/>
        <v>0</v>
      </c>
      <c r="AN14" s="39">
        <f t="shared" si="1"/>
        <v>0</v>
      </c>
    </row>
    <row r="15" spans="1:40" s="74" customFormat="1" ht="24.95" customHeight="1" x14ac:dyDescent="0.2">
      <c r="A15" s="22">
        <v>9</v>
      </c>
      <c r="B15" s="47" t="s">
        <v>37</v>
      </c>
      <c r="C15" s="89">
        <v>0</v>
      </c>
      <c r="D15" s="89">
        <v>0</v>
      </c>
      <c r="E15" s="89">
        <v>0</v>
      </c>
      <c r="F15" s="89">
        <v>0</v>
      </c>
      <c r="G15" s="89">
        <v>0</v>
      </c>
      <c r="H15" s="89">
        <v>0</v>
      </c>
      <c r="I15" s="89">
        <v>0</v>
      </c>
      <c r="J15" s="89">
        <v>0</v>
      </c>
      <c r="K15" s="89">
        <v>0</v>
      </c>
      <c r="L15" s="89">
        <v>0</v>
      </c>
      <c r="M15" s="89">
        <v>0</v>
      </c>
      <c r="N15" s="89">
        <v>0</v>
      </c>
      <c r="O15" s="89">
        <v>0</v>
      </c>
      <c r="P15" s="89">
        <v>0</v>
      </c>
      <c r="Q15" s="89">
        <v>0</v>
      </c>
      <c r="R15" s="89">
        <v>0</v>
      </c>
      <c r="S15" s="89">
        <v>0</v>
      </c>
      <c r="T15" s="89">
        <v>0</v>
      </c>
      <c r="U15" s="89">
        <v>0</v>
      </c>
      <c r="V15" s="89">
        <v>0</v>
      </c>
      <c r="W15" s="89">
        <v>0</v>
      </c>
      <c r="X15" s="89">
        <v>0</v>
      </c>
      <c r="Y15" s="89">
        <v>0</v>
      </c>
      <c r="Z15" s="89">
        <v>0</v>
      </c>
      <c r="AA15" s="89">
        <v>0</v>
      </c>
      <c r="AB15" s="89">
        <v>0</v>
      </c>
      <c r="AC15" s="89">
        <v>0</v>
      </c>
      <c r="AD15" s="89">
        <v>0</v>
      </c>
      <c r="AE15" s="89">
        <v>0</v>
      </c>
      <c r="AF15" s="89">
        <v>0</v>
      </c>
      <c r="AG15" s="89">
        <v>0</v>
      </c>
      <c r="AH15" s="89">
        <v>0</v>
      </c>
      <c r="AI15" s="89">
        <v>0</v>
      </c>
      <c r="AJ15" s="89">
        <v>0</v>
      </c>
      <c r="AK15" s="89">
        <v>0</v>
      </c>
      <c r="AL15" s="89">
        <v>0</v>
      </c>
      <c r="AM15" s="39">
        <f t="shared" si="0"/>
        <v>0</v>
      </c>
      <c r="AN15" s="39">
        <f t="shared" si="1"/>
        <v>0</v>
      </c>
    </row>
    <row r="16" spans="1:40" s="74" customFormat="1" ht="24.95" customHeight="1" x14ac:dyDescent="0.2">
      <c r="A16" s="22">
        <v>10</v>
      </c>
      <c r="B16" s="47" t="s">
        <v>32</v>
      </c>
      <c r="C16" s="89">
        <v>0</v>
      </c>
      <c r="D16" s="89">
        <v>0</v>
      </c>
      <c r="E16" s="89">
        <v>0</v>
      </c>
      <c r="F16" s="89">
        <v>0</v>
      </c>
      <c r="G16" s="89">
        <v>0</v>
      </c>
      <c r="H16" s="89">
        <v>0</v>
      </c>
      <c r="I16" s="89">
        <v>0</v>
      </c>
      <c r="J16" s="89">
        <v>0</v>
      </c>
      <c r="K16" s="89">
        <v>0</v>
      </c>
      <c r="L16" s="89">
        <v>0</v>
      </c>
      <c r="M16" s="89">
        <v>0</v>
      </c>
      <c r="N16" s="89">
        <v>0</v>
      </c>
      <c r="O16" s="89">
        <v>0</v>
      </c>
      <c r="P16" s="89">
        <v>0</v>
      </c>
      <c r="Q16" s="89">
        <v>0</v>
      </c>
      <c r="R16" s="89">
        <v>0</v>
      </c>
      <c r="S16" s="89">
        <v>0</v>
      </c>
      <c r="T16" s="89">
        <v>0</v>
      </c>
      <c r="U16" s="89">
        <v>0</v>
      </c>
      <c r="V16" s="89">
        <v>0</v>
      </c>
      <c r="W16" s="89">
        <v>0</v>
      </c>
      <c r="X16" s="89">
        <v>0</v>
      </c>
      <c r="Y16" s="89">
        <v>0</v>
      </c>
      <c r="Z16" s="89">
        <v>0</v>
      </c>
      <c r="AA16" s="89">
        <v>0</v>
      </c>
      <c r="AB16" s="89">
        <v>0</v>
      </c>
      <c r="AC16" s="89">
        <v>0</v>
      </c>
      <c r="AD16" s="89">
        <v>0</v>
      </c>
      <c r="AE16" s="89">
        <v>0</v>
      </c>
      <c r="AF16" s="89">
        <v>0</v>
      </c>
      <c r="AG16" s="89">
        <v>0</v>
      </c>
      <c r="AH16" s="89">
        <v>0</v>
      </c>
      <c r="AI16" s="89">
        <v>0</v>
      </c>
      <c r="AJ16" s="89">
        <v>0</v>
      </c>
      <c r="AK16" s="89">
        <v>0</v>
      </c>
      <c r="AL16" s="89">
        <v>0</v>
      </c>
      <c r="AM16" s="39">
        <f t="shared" si="0"/>
        <v>0</v>
      </c>
      <c r="AN16" s="39">
        <f t="shared" si="1"/>
        <v>0</v>
      </c>
    </row>
    <row r="17" spans="1:40" s="74" customFormat="1" ht="24.95" customHeight="1" x14ac:dyDescent="0.2">
      <c r="A17" s="22">
        <v>11</v>
      </c>
      <c r="B17" s="47" t="s">
        <v>38</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89">
        <v>0</v>
      </c>
      <c r="AI17" s="89">
        <v>0</v>
      </c>
      <c r="AJ17" s="89">
        <v>0</v>
      </c>
      <c r="AK17" s="89">
        <v>0</v>
      </c>
      <c r="AL17" s="89">
        <v>0</v>
      </c>
      <c r="AM17" s="39">
        <f t="shared" si="0"/>
        <v>0</v>
      </c>
      <c r="AN17" s="39">
        <f t="shared" si="1"/>
        <v>0</v>
      </c>
    </row>
    <row r="18" spans="1:40" s="74" customFormat="1" ht="24.95" customHeight="1" x14ac:dyDescent="0.2">
      <c r="A18" s="22">
        <v>12</v>
      </c>
      <c r="B18" s="47" t="s">
        <v>41</v>
      </c>
      <c r="C18" s="89">
        <v>0</v>
      </c>
      <c r="D18" s="89">
        <v>0</v>
      </c>
      <c r="E18" s="89">
        <v>0</v>
      </c>
      <c r="F18" s="89">
        <v>0</v>
      </c>
      <c r="G18" s="89">
        <v>0</v>
      </c>
      <c r="H18" s="89">
        <v>0</v>
      </c>
      <c r="I18" s="89">
        <v>0</v>
      </c>
      <c r="J18" s="89">
        <v>0</v>
      </c>
      <c r="K18" s="89">
        <v>0</v>
      </c>
      <c r="L18" s="89">
        <v>0</v>
      </c>
      <c r="M18" s="89">
        <v>0</v>
      </c>
      <c r="N18" s="89">
        <v>0</v>
      </c>
      <c r="O18" s="89">
        <v>0</v>
      </c>
      <c r="P18" s="89">
        <v>0</v>
      </c>
      <c r="Q18" s="89">
        <v>0</v>
      </c>
      <c r="R18" s="89">
        <v>0</v>
      </c>
      <c r="S18" s="89">
        <v>0</v>
      </c>
      <c r="T18" s="89">
        <v>0</v>
      </c>
      <c r="U18" s="89">
        <v>0</v>
      </c>
      <c r="V18" s="89">
        <v>0</v>
      </c>
      <c r="W18" s="89">
        <v>0</v>
      </c>
      <c r="X18" s="89">
        <v>0</v>
      </c>
      <c r="Y18" s="89">
        <v>0</v>
      </c>
      <c r="Z18" s="89">
        <v>0</v>
      </c>
      <c r="AA18" s="89">
        <v>0</v>
      </c>
      <c r="AB18" s="89">
        <v>0</v>
      </c>
      <c r="AC18" s="89">
        <v>0</v>
      </c>
      <c r="AD18" s="89">
        <v>0</v>
      </c>
      <c r="AE18" s="89">
        <v>0</v>
      </c>
      <c r="AF18" s="89">
        <v>0</v>
      </c>
      <c r="AG18" s="89">
        <v>0</v>
      </c>
      <c r="AH18" s="89">
        <v>0</v>
      </c>
      <c r="AI18" s="89">
        <v>0</v>
      </c>
      <c r="AJ18" s="89">
        <v>0</v>
      </c>
      <c r="AK18" s="89">
        <v>0</v>
      </c>
      <c r="AL18" s="89">
        <v>0</v>
      </c>
      <c r="AM18" s="39">
        <f t="shared" si="0"/>
        <v>0</v>
      </c>
      <c r="AN18" s="39">
        <f t="shared" si="1"/>
        <v>0</v>
      </c>
    </row>
    <row r="19" spans="1:40" s="74" customFormat="1" ht="24.95" customHeight="1" x14ac:dyDescent="0.2">
      <c r="A19" s="22">
        <v>13</v>
      </c>
      <c r="B19" s="47" t="s">
        <v>30</v>
      </c>
      <c r="C19" s="89">
        <v>0</v>
      </c>
      <c r="D19" s="89">
        <v>0</v>
      </c>
      <c r="E19" s="89">
        <v>0</v>
      </c>
      <c r="F19" s="89">
        <v>0</v>
      </c>
      <c r="G19" s="89">
        <v>0</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89">
        <v>0</v>
      </c>
      <c r="Y19" s="89">
        <v>0</v>
      </c>
      <c r="Z19" s="89">
        <v>0</v>
      </c>
      <c r="AA19" s="89">
        <v>0</v>
      </c>
      <c r="AB19" s="89">
        <v>0</v>
      </c>
      <c r="AC19" s="89">
        <v>0</v>
      </c>
      <c r="AD19" s="89">
        <v>0</v>
      </c>
      <c r="AE19" s="89">
        <v>0</v>
      </c>
      <c r="AF19" s="89">
        <v>0</v>
      </c>
      <c r="AG19" s="89">
        <v>0</v>
      </c>
      <c r="AH19" s="89">
        <v>0</v>
      </c>
      <c r="AI19" s="89">
        <v>0</v>
      </c>
      <c r="AJ19" s="89">
        <v>0</v>
      </c>
      <c r="AK19" s="89">
        <v>0</v>
      </c>
      <c r="AL19" s="89">
        <v>0</v>
      </c>
      <c r="AM19" s="39">
        <f t="shared" si="0"/>
        <v>0</v>
      </c>
      <c r="AN19" s="39">
        <f t="shared" si="1"/>
        <v>0</v>
      </c>
    </row>
    <row r="20" spans="1:40" s="74" customFormat="1" ht="24.95" customHeight="1" x14ac:dyDescent="0.2">
      <c r="A20" s="22">
        <v>14</v>
      </c>
      <c r="B20" s="50" t="s">
        <v>40</v>
      </c>
      <c r="C20" s="89">
        <v>0</v>
      </c>
      <c r="D20" s="89">
        <v>0</v>
      </c>
      <c r="E20" s="89">
        <v>0</v>
      </c>
      <c r="F20" s="89">
        <v>0</v>
      </c>
      <c r="G20" s="89">
        <v>0</v>
      </c>
      <c r="H20" s="89">
        <v>0</v>
      </c>
      <c r="I20" s="89">
        <v>0</v>
      </c>
      <c r="J20" s="89">
        <v>0</v>
      </c>
      <c r="K20" s="89">
        <v>0</v>
      </c>
      <c r="L20" s="89">
        <v>0</v>
      </c>
      <c r="M20" s="89">
        <v>0</v>
      </c>
      <c r="N20" s="89">
        <v>0</v>
      </c>
      <c r="O20" s="89">
        <v>0</v>
      </c>
      <c r="P20" s="89">
        <v>0</v>
      </c>
      <c r="Q20" s="89">
        <v>0</v>
      </c>
      <c r="R20" s="89">
        <v>0</v>
      </c>
      <c r="S20" s="89">
        <v>0</v>
      </c>
      <c r="T20" s="89">
        <v>0</v>
      </c>
      <c r="U20" s="89">
        <v>0</v>
      </c>
      <c r="V20" s="89">
        <v>0</v>
      </c>
      <c r="W20" s="89">
        <v>0</v>
      </c>
      <c r="X20" s="89">
        <v>0</v>
      </c>
      <c r="Y20" s="89">
        <v>0</v>
      </c>
      <c r="Z20" s="89">
        <v>0</v>
      </c>
      <c r="AA20" s="89">
        <v>0</v>
      </c>
      <c r="AB20" s="89">
        <v>0</v>
      </c>
      <c r="AC20" s="89">
        <v>0</v>
      </c>
      <c r="AD20" s="89">
        <v>0</v>
      </c>
      <c r="AE20" s="89">
        <v>0</v>
      </c>
      <c r="AF20" s="89">
        <v>0</v>
      </c>
      <c r="AG20" s="89">
        <v>0</v>
      </c>
      <c r="AH20" s="89">
        <v>0</v>
      </c>
      <c r="AI20" s="89">
        <v>0</v>
      </c>
      <c r="AJ20" s="89">
        <v>0</v>
      </c>
      <c r="AK20" s="89">
        <v>0</v>
      </c>
      <c r="AL20" s="89">
        <v>0</v>
      </c>
      <c r="AM20" s="39">
        <f t="shared" si="0"/>
        <v>0</v>
      </c>
      <c r="AN20" s="39">
        <f t="shared" si="1"/>
        <v>0</v>
      </c>
    </row>
    <row r="21" spans="1:40" ht="15" x14ac:dyDescent="0.2">
      <c r="A21" s="100"/>
      <c r="B21" s="101" t="s">
        <v>22</v>
      </c>
      <c r="C21" s="105">
        <f t="shared" ref="C21:AN21" si="2">SUM(C7:C20)</f>
        <v>0</v>
      </c>
      <c r="D21" s="105">
        <f t="shared" si="2"/>
        <v>0</v>
      </c>
      <c r="E21" s="105">
        <f t="shared" si="2"/>
        <v>0</v>
      </c>
      <c r="F21" s="105">
        <f t="shared" si="2"/>
        <v>0</v>
      </c>
      <c r="G21" s="105">
        <f t="shared" si="2"/>
        <v>0</v>
      </c>
      <c r="H21" s="105">
        <f t="shared" si="2"/>
        <v>0</v>
      </c>
      <c r="I21" s="105">
        <f t="shared" si="2"/>
        <v>0</v>
      </c>
      <c r="J21" s="105">
        <f t="shared" si="2"/>
        <v>0</v>
      </c>
      <c r="K21" s="105">
        <f t="shared" si="2"/>
        <v>62041.7</v>
      </c>
      <c r="L21" s="105">
        <f t="shared" si="2"/>
        <v>62041.7</v>
      </c>
      <c r="M21" s="105">
        <f t="shared" si="2"/>
        <v>0</v>
      </c>
      <c r="N21" s="105">
        <f t="shared" si="2"/>
        <v>0</v>
      </c>
      <c r="O21" s="105">
        <f t="shared" si="2"/>
        <v>0</v>
      </c>
      <c r="P21" s="105">
        <f t="shared" si="2"/>
        <v>0</v>
      </c>
      <c r="Q21" s="105">
        <f t="shared" si="2"/>
        <v>0</v>
      </c>
      <c r="R21" s="105">
        <f t="shared" si="2"/>
        <v>0</v>
      </c>
      <c r="S21" s="105">
        <f t="shared" si="2"/>
        <v>0</v>
      </c>
      <c r="T21" s="105">
        <f t="shared" si="2"/>
        <v>0</v>
      </c>
      <c r="U21" s="105">
        <f t="shared" si="2"/>
        <v>0</v>
      </c>
      <c r="V21" s="105">
        <f t="shared" si="2"/>
        <v>0</v>
      </c>
      <c r="W21" s="105">
        <f t="shared" si="2"/>
        <v>0</v>
      </c>
      <c r="X21" s="105">
        <f t="shared" si="2"/>
        <v>0</v>
      </c>
      <c r="Y21" s="105">
        <f t="shared" si="2"/>
        <v>0</v>
      </c>
      <c r="Z21" s="105">
        <f t="shared" si="2"/>
        <v>0</v>
      </c>
      <c r="AA21" s="105">
        <f t="shared" si="2"/>
        <v>0</v>
      </c>
      <c r="AB21" s="105">
        <f t="shared" si="2"/>
        <v>0</v>
      </c>
      <c r="AC21" s="105">
        <f t="shared" si="2"/>
        <v>0</v>
      </c>
      <c r="AD21" s="105">
        <f t="shared" si="2"/>
        <v>0</v>
      </c>
      <c r="AE21" s="105">
        <f t="shared" si="2"/>
        <v>0</v>
      </c>
      <c r="AF21" s="105">
        <f t="shared" si="2"/>
        <v>0</v>
      </c>
      <c r="AG21" s="105">
        <f t="shared" si="2"/>
        <v>0</v>
      </c>
      <c r="AH21" s="105">
        <f t="shared" si="2"/>
        <v>0</v>
      </c>
      <c r="AI21" s="105">
        <f t="shared" si="2"/>
        <v>0</v>
      </c>
      <c r="AJ21" s="105">
        <f t="shared" si="2"/>
        <v>0</v>
      </c>
      <c r="AK21" s="105">
        <f t="shared" si="2"/>
        <v>0</v>
      </c>
      <c r="AL21" s="105">
        <f t="shared" si="2"/>
        <v>0</v>
      </c>
      <c r="AM21" s="105">
        <f t="shared" si="2"/>
        <v>62041.7</v>
      </c>
      <c r="AN21" s="105">
        <f t="shared" si="2"/>
        <v>62041.7</v>
      </c>
    </row>
    <row r="22" spans="1:40" ht="15" x14ac:dyDescent="0.2">
      <c r="A22" s="102"/>
      <c r="B22" s="103"/>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row>
    <row r="24" spans="1:40" s="26" customFormat="1" ht="15" x14ac:dyDescent="0.2">
      <c r="B24" s="52" t="s">
        <v>50</v>
      </c>
      <c r="C24" s="53"/>
      <c r="D24" s="53"/>
      <c r="E24" s="53"/>
      <c r="F24" s="53"/>
      <c r="G24" s="53"/>
      <c r="H24" s="53"/>
      <c r="I24" s="53"/>
      <c r="J24" s="53"/>
      <c r="K24" s="53"/>
      <c r="L24" s="53"/>
      <c r="M24" s="53"/>
      <c r="N24" s="53"/>
    </row>
    <row r="25" spans="1:40" s="26" customFormat="1" ht="15" x14ac:dyDescent="0.2">
      <c r="B25" s="125" t="s">
        <v>84</v>
      </c>
      <c r="C25" s="125"/>
      <c r="D25" s="125"/>
      <c r="E25" s="125"/>
      <c r="F25" s="125"/>
      <c r="G25" s="125"/>
      <c r="H25" s="125"/>
      <c r="I25" s="125"/>
      <c r="J25" s="125"/>
      <c r="K25" s="125"/>
      <c r="L25" s="125"/>
      <c r="M25" s="125"/>
      <c r="N25" s="125"/>
    </row>
    <row r="26" spans="1:40" s="26" customFormat="1" ht="15" x14ac:dyDescent="0.2">
      <c r="B26" s="125"/>
      <c r="C26" s="125"/>
      <c r="D26" s="125"/>
      <c r="E26" s="125"/>
      <c r="F26" s="125"/>
      <c r="G26" s="125"/>
      <c r="H26" s="125"/>
      <c r="I26" s="125"/>
      <c r="J26" s="125"/>
      <c r="K26" s="125"/>
      <c r="L26" s="125"/>
      <c r="M26" s="125"/>
      <c r="N26" s="125"/>
    </row>
    <row r="27" spans="1:40" s="26" customFormat="1" ht="15" x14ac:dyDescent="0.25">
      <c r="B27" s="60" t="s">
        <v>64</v>
      </c>
    </row>
    <row r="28" spans="1:40" s="26" customFormat="1" ht="15" x14ac:dyDescent="0.25">
      <c r="B28" s="60" t="s">
        <v>65</v>
      </c>
    </row>
    <row r="29" spans="1:40" s="26" customFormat="1" ht="15" x14ac:dyDescent="0.2"/>
    <row r="30" spans="1:40" s="26" customFormat="1" ht="15" x14ac:dyDescent="0.2"/>
  </sheetData>
  <sortState ref="B7:AN20">
    <sortCondition descending="1" ref="AM7:AM20"/>
  </sortState>
  <mergeCells count="22">
    <mergeCell ref="I5:J5"/>
    <mergeCell ref="A5:A6"/>
    <mergeCell ref="B5:B6"/>
    <mergeCell ref="C5:D5"/>
    <mergeCell ref="E5:F5"/>
    <mergeCell ref="G5:H5"/>
    <mergeCell ref="Y5:Z5"/>
    <mergeCell ref="AM5:AN5"/>
    <mergeCell ref="B25:N26"/>
    <mergeCell ref="AA5:AB5"/>
    <mergeCell ref="AC5:AD5"/>
    <mergeCell ref="AE5:AF5"/>
    <mergeCell ref="AG5:AH5"/>
    <mergeCell ref="AI5:AJ5"/>
    <mergeCell ref="AK5:AL5"/>
    <mergeCell ref="O5:P5"/>
    <mergeCell ref="Q5:R5"/>
    <mergeCell ref="S5:T5"/>
    <mergeCell ref="U5:V5"/>
    <mergeCell ref="W5:X5"/>
    <mergeCell ref="K5:L5"/>
    <mergeCell ref="M5:N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E28" sqref="A1:XFD1048576"/>
    </sheetView>
  </sheetViews>
  <sheetFormatPr defaultRowHeight="15.75" x14ac:dyDescent="0.2"/>
  <cols>
    <col min="1" max="1" width="3.7109375" style="94" customWidth="1"/>
    <col min="2" max="2" width="50.85546875" style="94" customWidth="1"/>
    <col min="3" max="3" width="20.28515625" style="94" customWidth="1"/>
    <col min="4" max="4" width="18.42578125" style="94" customWidth="1"/>
    <col min="5" max="40" width="15.85546875" style="94" customWidth="1"/>
    <col min="41" max="16384" width="9.140625" style="94"/>
  </cols>
  <sheetData>
    <row r="1" spans="1:40" s="26" customFormat="1" ht="15" x14ac:dyDescent="0.2">
      <c r="A1" s="126" t="s">
        <v>85</v>
      </c>
      <c r="B1" s="126"/>
      <c r="C1" s="126"/>
      <c r="D1" s="126"/>
      <c r="E1" s="126"/>
      <c r="F1" s="126"/>
      <c r="G1" s="126"/>
      <c r="H1" s="126"/>
      <c r="I1" s="126"/>
      <c r="J1" s="126"/>
      <c r="K1" s="126"/>
      <c r="L1" s="126"/>
      <c r="M1" s="52"/>
      <c r="N1" s="52"/>
      <c r="O1" s="52"/>
      <c r="P1" s="52"/>
      <c r="Q1" s="52"/>
      <c r="R1" s="52"/>
      <c r="S1" s="52"/>
    </row>
    <row r="2" spans="1:40" s="26" customFormat="1" ht="15" x14ac:dyDescent="0.2">
      <c r="A2" s="126"/>
      <c r="B2" s="126"/>
      <c r="C2" s="126"/>
      <c r="D2" s="126"/>
      <c r="E2" s="126"/>
      <c r="F2" s="126"/>
      <c r="G2" s="126"/>
      <c r="H2" s="126"/>
      <c r="I2" s="126"/>
      <c r="J2" s="126"/>
      <c r="K2" s="126"/>
      <c r="L2" s="126"/>
    </row>
    <row r="3" spans="1:40" s="26" customFormat="1" ht="15" customHeight="1" x14ac:dyDescent="0.2">
      <c r="A3" s="14" t="s">
        <v>2</v>
      </c>
      <c r="B3" s="3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31"/>
      <c r="AN3" s="31"/>
    </row>
    <row r="4" spans="1:40" s="26" customFormat="1" ht="22.5" customHeight="1" x14ac:dyDescent="0.2">
      <c r="A4" s="21"/>
      <c r="B4" s="3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31"/>
      <c r="AN4" s="31"/>
    </row>
    <row r="5" spans="1:40" s="26" customFormat="1" ht="90" customHeight="1" x14ac:dyDescent="0.2">
      <c r="A5" s="109" t="s">
        <v>0</v>
      </c>
      <c r="B5" s="109" t="s">
        <v>3</v>
      </c>
      <c r="C5" s="122" t="s">
        <v>4</v>
      </c>
      <c r="D5" s="122"/>
      <c r="E5" s="120" t="s">
        <v>5</v>
      </c>
      <c r="F5" s="121"/>
      <c r="G5" s="120" t="s">
        <v>6</v>
      </c>
      <c r="H5" s="121"/>
      <c r="I5" s="120" t="s">
        <v>7</v>
      </c>
      <c r="J5" s="121"/>
      <c r="K5" s="120" t="s">
        <v>8</v>
      </c>
      <c r="L5" s="121"/>
      <c r="M5" s="120" t="s">
        <v>9</v>
      </c>
      <c r="N5" s="121"/>
      <c r="O5" s="120" t="s">
        <v>10</v>
      </c>
      <c r="P5" s="121"/>
      <c r="Q5" s="120" t="s">
        <v>11</v>
      </c>
      <c r="R5" s="121"/>
      <c r="S5" s="120" t="s">
        <v>12</v>
      </c>
      <c r="T5" s="121"/>
      <c r="U5" s="120" t="s">
        <v>13</v>
      </c>
      <c r="V5" s="121"/>
      <c r="W5" s="120" t="s">
        <v>14</v>
      </c>
      <c r="X5" s="121"/>
      <c r="Y5" s="120" t="s">
        <v>15</v>
      </c>
      <c r="Z5" s="121"/>
      <c r="AA5" s="112" t="s">
        <v>16</v>
      </c>
      <c r="AB5" s="114"/>
      <c r="AC5" s="112" t="s">
        <v>17</v>
      </c>
      <c r="AD5" s="114"/>
      <c r="AE5" s="112" t="s">
        <v>18</v>
      </c>
      <c r="AF5" s="114"/>
      <c r="AG5" s="112" t="s">
        <v>19</v>
      </c>
      <c r="AH5" s="114"/>
      <c r="AI5" s="123" t="s">
        <v>20</v>
      </c>
      <c r="AJ5" s="124"/>
      <c r="AK5" s="123" t="s">
        <v>21</v>
      </c>
      <c r="AL5" s="124"/>
      <c r="AM5" s="123" t="s">
        <v>22</v>
      </c>
      <c r="AN5" s="124"/>
    </row>
    <row r="6" spans="1:40" s="26" customFormat="1" ht="93" customHeight="1" x14ac:dyDescent="0.2">
      <c r="A6" s="111"/>
      <c r="B6" s="111"/>
      <c r="C6" s="46" t="s">
        <v>66</v>
      </c>
      <c r="D6" s="46" t="s">
        <v>67</v>
      </c>
      <c r="E6" s="46" t="s">
        <v>66</v>
      </c>
      <c r="F6" s="46" t="s">
        <v>67</v>
      </c>
      <c r="G6" s="46" t="s">
        <v>66</v>
      </c>
      <c r="H6" s="46" t="s">
        <v>67</v>
      </c>
      <c r="I6" s="46" t="s">
        <v>66</v>
      </c>
      <c r="J6" s="46" t="s">
        <v>67</v>
      </c>
      <c r="K6" s="46" t="s">
        <v>66</v>
      </c>
      <c r="L6" s="46" t="s">
        <v>67</v>
      </c>
      <c r="M6" s="46" t="s">
        <v>66</v>
      </c>
      <c r="N6" s="46" t="s">
        <v>67</v>
      </c>
      <c r="O6" s="46" t="s">
        <v>66</v>
      </c>
      <c r="P6" s="46" t="s">
        <v>67</v>
      </c>
      <c r="Q6" s="46" t="s">
        <v>66</v>
      </c>
      <c r="R6" s="46" t="s">
        <v>67</v>
      </c>
      <c r="S6" s="46" t="s">
        <v>66</v>
      </c>
      <c r="T6" s="46" t="s">
        <v>67</v>
      </c>
      <c r="U6" s="46" t="s">
        <v>66</v>
      </c>
      <c r="V6" s="46" t="s">
        <v>67</v>
      </c>
      <c r="W6" s="46" t="s">
        <v>66</v>
      </c>
      <c r="X6" s="46" t="s">
        <v>67</v>
      </c>
      <c r="Y6" s="46" t="s">
        <v>66</v>
      </c>
      <c r="Z6" s="46" t="s">
        <v>67</v>
      </c>
      <c r="AA6" s="46" t="s">
        <v>66</v>
      </c>
      <c r="AB6" s="46" t="s">
        <v>67</v>
      </c>
      <c r="AC6" s="46" t="s">
        <v>66</v>
      </c>
      <c r="AD6" s="46" t="s">
        <v>67</v>
      </c>
      <c r="AE6" s="46" t="s">
        <v>66</v>
      </c>
      <c r="AF6" s="46" t="s">
        <v>67</v>
      </c>
      <c r="AG6" s="46" t="s">
        <v>66</v>
      </c>
      <c r="AH6" s="46" t="s">
        <v>67</v>
      </c>
      <c r="AI6" s="46" t="s">
        <v>66</v>
      </c>
      <c r="AJ6" s="46" t="s">
        <v>67</v>
      </c>
      <c r="AK6" s="46" t="s">
        <v>66</v>
      </c>
      <c r="AL6" s="46" t="s">
        <v>67</v>
      </c>
      <c r="AM6" s="46" t="s">
        <v>66</v>
      </c>
      <c r="AN6" s="46" t="s">
        <v>67</v>
      </c>
    </row>
    <row r="7" spans="1:40" ht="24.95" customHeight="1" x14ac:dyDescent="0.2">
      <c r="A7" s="22">
        <v>1</v>
      </c>
      <c r="B7" s="23" t="s">
        <v>29</v>
      </c>
      <c r="C7" s="24">
        <v>480.44</v>
      </c>
      <c r="D7" s="24">
        <v>480.44</v>
      </c>
      <c r="E7" s="24">
        <v>0</v>
      </c>
      <c r="F7" s="24">
        <v>0</v>
      </c>
      <c r="G7" s="24">
        <v>0</v>
      </c>
      <c r="H7" s="24">
        <v>0</v>
      </c>
      <c r="I7" s="24">
        <v>0</v>
      </c>
      <c r="J7" s="24">
        <v>0</v>
      </c>
      <c r="K7" s="24">
        <v>36889.9</v>
      </c>
      <c r="L7" s="24">
        <v>36889.9</v>
      </c>
      <c r="M7" s="24">
        <v>0</v>
      </c>
      <c r="N7" s="24">
        <v>0</v>
      </c>
      <c r="O7" s="24">
        <v>0</v>
      </c>
      <c r="P7" s="24">
        <v>0</v>
      </c>
      <c r="Q7" s="24">
        <v>0</v>
      </c>
      <c r="R7" s="24">
        <v>0</v>
      </c>
      <c r="S7" s="24">
        <v>0</v>
      </c>
      <c r="T7" s="24">
        <v>0</v>
      </c>
      <c r="U7" s="24">
        <v>0</v>
      </c>
      <c r="V7" s="24">
        <v>0</v>
      </c>
      <c r="W7" s="24">
        <v>0</v>
      </c>
      <c r="X7" s="24">
        <v>0</v>
      </c>
      <c r="Y7" s="24">
        <v>0</v>
      </c>
      <c r="Z7" s="24">
        <v>0</v>
      </c>
      <c r="AA7" s="24">
        <v>0</v>
      </c>
      <c r="AB7" s="24">
        <v>0</v>
      </c>
      <c r="AC7" s="24">
        <v>0</v>
      </c>
      <c r="AD7" s="24">
        <v>0</v>
      </c>
      <c r="AE7" s="24">
        <v>0</v>
      </c>
      <c r="AF7" s="24">
        <v>0</v>
      </c>
      <c r="AG7" s="24">
        <v>0</v>
      </c>
      <c r="AH7" s="24">
        <v>0</v>
      </c>
      <c r="AI7" s="24">
        <v>0</v>
      </c>
      <c r="AJ7" s="24">
        <v>0</v>
      </c>
      <c r="AK7" s="24">
        <v>0</v>
      </c>
      <c r="AL7" s="24">
        <v>0</v>
      </c>
      <c r="AM7" s="39">
        <f t="shared" ref="AM7:AM20" si="0">C7+E7+G7+I7+K7+M7+O7+Q7+S7+U7+W7+Y7+AA7+AC7+AE7+AG7+AI7+AK7</f>
        <v>37370.340000000004</v>
      </c>
      <c r="AN7" s="39">
        <f t="shared" ref="AN7:AN20" si="1">D7+F7+H7+J7+L7+N7+P7+R7+T7+V7+X7+Z7+AB7+AD7+AF7+AH7+AJ7+AL7</f>
        <v>37370.340000000004</v>
      </c>
    </row>
    <row r="8" spans="1:40" ht="24.95" customHeight="1" x14ac:dyDescent="0.2">
      <c r="A8" s="22">
        <v>2</v>
      </c>
      <c r="B8" s="23" t="s">
        <v>31</v>
      </c>
      <c r="C8" s="24">
        <v>0</v>
      </c>
      <c r="D8" s="24">
        <v>0</v>
      </c>
      <c r="E8" s="24">
        <v>0</v>
      </c>
      <c r="F8" s="24">
        <v>0</v>
      </c>
      <c r="G8" s="24">
        <v>0</v>
      </c>
      <c r="H8" s="24">
        <v>0</v>
      </c>
      <c r="I8" s="24">
        <v>0</v>
      </c>
      <c r="J8" s="24">
        <v>0</v>
      </c>
      <c r="K8" s="24">
        <v>29131.8</v>
      </c>
      <c r="L8" s="24">
        <v>29131.8</v>
      </c>
      <c r="M8" s="24">
        <v>0</v>
      </c>
      <c r="N8" s="24">
        <v>0</v>
      </c>
      <c r="O8" s="24">
        <v>0</v>
      </c>
      <c r="P8" s="24">
        <v>0</v>
      </c>
      <c r="Q8" s="24">
        <v>0</v>
      </c>
      <c r="R8" s="24">
        <v>0</v>
      </c>
      <c r="S8" s="24">
        <v>0</v>
      </c>
      <c r="T8" s="24">
        <v>0</v>
      </c>
      <c r="U8" s="24">
        <v>0</v>
      </c>
      <c r="V8" s="24">
        <v>0</v>
      </c>
      <c r="W8" s="24">
        <v>0</v>
      </c>
      <c r="X8" s="24">
        <v>0</v>
      </c>
      <c r="Y8" s="24">
        <v>0</v>
      </c>
      <c r="Z8" s="24">
        <v>0</v>
      </c>
      <c r="AA8" s="24">
        <v>0</v>
      </c>
      <c r="AB8" s="24">
        <v>0</v>
      </c>
      <c r="AC8" s="24">
        <v>0</v>
      </c>
      <c r="AD8" s="24">
        <v>0</v>
      </c>
      <c r="AE8" s="24">
        <v>0</v>
      </c>
      <c r="AF8" s="24">
        <v>0</v>
      </c>
      <c r="AG8" s="24">
        <v>0</v>
      </c>
      <c r="AH8" s="24">
        <v>0</v>
      </c>
      <c r="AI8" s="24">
        <v>0</v>
      </c>
      <c r="AJ8" s="24">
        <v>0</v>
      </c>
      <c r="AK8" s="24">
        <v>0</v>
      </c>
      <c r="AL8" s="24">
        <v>0</v>
      </c>
      <c r="AM8" s="39">
        <f t="shared" si="0"/>
        <v>29131.8</v>
      </c>
      <c r="AN8" s="39">
        <f t="shared" si="1"/>
        <v>29131.8</v>
      </c>
    </row>
    <row r="9" spans="1:40" ht="24.95" customHeight="1" x14ac:dyDescent="0.2">
      <c r="A9" s="22">
        <v>3</v>
      </c>
      <c r="B9" s="23" t="s">
        <v>35</v>
      </c>
      <c r="C9" s="24">
        <v>0</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24">
        <v>0</v>
      </c>
      <c r="X9" s="24">
        <v>0</v>
      </c>
      <c r="Y9" s="24">
        <v>0</v>
      </c>
      <c r="Z9" s="24">
        <v>0</v>
      </c>
      <c r="AA9" s="24">
        <v>0</v>
      </c>
      <c r="AB9" s="24">
        <v>0</v>
      </c>
      <c r="AC9" s="24">
        <v>0</v>
      </c>
      <c r="AD9" s="24">
        <v>0</v>
      </c>
      <c r="AE9" s="24">
        <v>0</v>
      </c>
      <c r="AF9" s="24">
        <v>0</v>
      </c>
      <c r="AG9" s="24">
        <v>0</v>
      </c>
      <c r="AH9" s="24">
        <v>0</v>
      </c>
      <c r="AI9" s="24">
        <v>0</v>
      </c>
      <c r="AJ9" s="24">
        <v>0</v>
      </c>
      <c r="AK9" s="24">
        <v>0</v>
      </c>
      <c r="AL9" s="24">
        <v>0</v>
      </c>
      <c r="AM9" s="39">
        <f t="shared" si="0"/>
        <v>0</v>
      </c>
      <c r="AN9" s="39">
        <f t="shared" si="1"/>
        <v>0</v>
      </c>
    </row>
    <row r="10" spans="1:40" ht="24.95" customHeight="1" x14ac:dyDescent="0.2">
      <c r="A10" s="22">
        <v>4</v>
      </c>
      <c r="B10" s="23" t="s">
        <v>47</v>
      </c>
      <c r="C10" s="24">
        <v>0</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c r="Z10" s="24">
        <v>0</v>
      </c>
      <c r="AA10" s="24">
        <v>0</v>
      </c>
      <c r="AB10" s="24">
        <v>0</v>
      </c>
      <c r="AC10" s="24">
        <v>0</v>
      </c>
      <c r="AD10" s="24">
        <v>0</v>
      </c>
      <c r="AE10" s="24">
        <v>0</v>
      </c>
      <c r="AF10" s="24">
        <v>0</v>
      </c>
      <c r="AG10" s="24">
        <v>0</v>
      </c>
      <c r="AH10" s="24">
        <v>0</v>
      </c>
      <c r="AI10" s="24">
        <v>0</v>
      </c>
      <c r="AJ10" s="24">
        <v>0</v>
      </c>
      <c r="AK10" s="24">
        <v>0</v>
      </c>
      <c r="AL10" s="24">
        <v>0</v>
      </c>
      <c r="AM10" s="39">
        <f t="shared" si="0"/>
        <v>0</v>
      </c>
      <c r="AN10" s="39">
        <f t="shared" si="1"/>
        <v>0</v>
      </c>
    </row>
    <row r="11" spans="1:40" ht="24.95" customHeight="1" x14ac:dyDescent="0.2">
      <c r="A11" s="22">
        <v>5</v>
      </c>
      <c r="B11" s="23" t="s">
        <v>36</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0</v>
      </c>
      <c r="AJ11" s="24">
        <v>0</v>
      </c>
      <c r="AK11" s="24">
        <v>0</v>
      </c>
      <c r="AL11" s="24">
        <v>0</v>
      </c>
      <c r="AM11" s="39">
        <f t="shared" si="0"/>
        <v>0</v>
      </c>
      <c r="AN11" s="39">
        <f t="shared" si="1"/>
        <v>0</v>
      </c>
    </row>
    <row r="12" spans="1:40" ht="24.95" customHeight="1" x14ac:dyDescent="0.2">
      <c r="A12" s="22">
        <v>6</v>
      </c>
      <c r="B12" s="23" t="s">
        <v>34</v>
      </c>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0</v>
      </c>
      <c r="AK12" s="24">
        <v>0</v>
      </c>
      <c r="AL12" s="24">
        <v>0</v>
      </c>
      <c r="AM12" s="39">
        <f t="shared" si="0"/>
        <v>0</v>
      </c>
      <c r="AN12" s="39">
        <f t="shared" si="1"/>
        <v>0</v>
      </c>
    </row>
    <row r="13" spans="1:40" ht="24.95" customHeight="1" x14ac:dyDescent="0.2">
      <c r="A13" s="22">
        <v>7</v>
      </c>
      <c r="B13" s="23" t="s">
        <v>39</v>
      </c>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4">
        <v>0</v>
      </c>
      <c r="AI13" s="24">
        <v>0</v>
      </c>
      <c r="AJ13" s="24">
        <v>0</v>
      </c>
      <c r="AK13" s="24">
        <v>0</v>
      </c>
      <c r="AL13" s="24">
        <v>0</v>
      </c>
      <c r="AM13" s="39">
        <f t="shared" si="0"/>
        <v>0</v>
      </c>
      <c r="AN13" s="39">
        <f t="shared" si="1"/>
        <v>0</v>
      </c>
    </row>
    <row r="14" spans="1:40" ht="24.95" customHeight="1" x14ac:dyDescent="0.2">
      <c r="A14" s="22">
        <v>8</v>
      </c>
      <c r="B14" s="23" t="s">
        <v>33</v>
      </c>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4">
        <v>0</v>
      </c>
      <c r="AI14" s="24">
        <v>0</v>
      </c>
      <c r="AJ14" s="24">
        <v>0</v>
      </c>
      <c r="AK14" s="24">
        <v>0</v>
      </c>
      <c r="AL14" s="24">
        <v>0</v>
      </c>
      <c r="AM14" s="39">
        <f t="shared" si="0"/>
        <v>0</v>
      </c>
      <c r="AN14" s="39">
        <f t="shared" si="1"/>
        <v>0</v>
      </c>
    </row>
    <row r="15" spans="1:40" ht="24.95" customHeight="1" x14ac:dyDescent="0.2">
      <c r="A15" s="22">
        <v>9</v>
      </c>
      <c r="B15" s="23" t="s">
        <v>37</v>
      </c>
      <c r="C15" s="24">
        <v>0</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0</v>
      </c>
      <c r="AI15" s="24">
        <v>0</v>
      </c>
      <c r="AJ15" s="24">
        <v>0</v>
      </c>
      <c r="AK15" s="24">
        <v>0</v>
      </c>
      <c r="AL15" s="24">
        <v>0</v>
      </c>
      <c r="AM15" s="39">
        <f t="shared" si="0"/>
        <v>0</v>
      </c>
      <c r="AN15" s="39">
        <f t="shared" si="1"/>
        <v>0</v>
      </c>
    </row>
    <row r="16" spans="1:40" ht="24.95" customHeight="1" x14ac:dyDescent="0.2">
      <c r="A16" s="22">
        <v>10</v>
      </c>
      <c r="B16" s="23" t="s">
        <v>32</v>
      </c>
      <c r="C16" s="24">
        <v>0</v>
      </c>
      <c r="D16" s="24">
        <v>0</v>
      </c>
      <c r="E16" s="24">
        <v>0</v>
      </c>
      <c r="F16" s="24">
        <v>0</v>
      </c>
      <c r="G16" s="24">
        <v>0</v>
      </c>
      <c r="H16" s="24">
        <v>0</v>
      </c>
      <c r="I16" s="24">
        <v>0</v>
      </c>
      <c r="J16" s="24">
        <v>0</v>
      </c>
      <c r="K16" s="24">
        <v>0</v>
      </c>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v>0</v>
      </c>
      <c r="AE16" s="24">
        <v>0</v>
      </c>
      <c r="AF16" s="24">
        <v>0</v>
      </c>
      <c r="AG16" s="24">
        <v>0</v>
      </c>
      <c r="AH16" s="24">
        <v>0</v>
      </c>
      <c r="AI16" s="24">
        <v>0</v>
      </c>
      <c r="AJ16" s="24">
        <v>0</v>
      </c>
      <c r="AK16" s="24">
        <v>0</v>
      </c>
      <c r="AL16" s="24">
        <v>0</v>
      </c>
      <c r="AM16" s="39">
        <f t="shared" si="0"/>
        <v>0</v>
      </c>
      <c r="AN16" s="39">
        <f t="shared" si="1"/>
        <v>0</v>
      </c>
    </row>
    <row r="17" spans="1:40" ht="24.95" customHeight="1" x14ac:dyDescent="0.2">
      <c r="A17" s="22">
        <v>11</v>
      </c>
      <c r="B17" s="23" t="s">
        <v>38</v>
      </c>
      <c r="C17" s="24">
        <v>0</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4">
        <v>0</v>
      </c>
      <c r="AI17" s="24">
        <v>0</v>
      </c>
      <c r="AJ17" s="24">
        <v>0</v>
      </c>
      <c r="AK17" s="24">
        <v>0</v>
      </c>
      <c r="AL17" s="24">
        <v>0</v>
      </c>
      <c r="AM17" s="39">
        <f t="shared" si="0"/>
        <v>0</v>
      </c>
      <c r="AN17" s="39">
        <f t="shared" si="1"/>
        <v>0</v>
      </c>
    </row>
    <row r="18" spans="1:40" ht="24.95" customHeight="1" x14ac:dyDescent="0.2">
      <c r="A18" s="22">
        <v>12</v>
      </c>
      <c r="B18" s="23" t="s">
        <v>41</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39">
        <f t="shared" si="0"/>
        <v>0</v>
      </c>
      <c r="AN18" s="39">
        <f t="shared" si="1"/>
        <v>0</v>
      </c>
    </row>
    <row r="19" spans="1:40" ht="24.95" customHeight="1" x14ac:dyDescent="0.2">
      <c r="A19" s="22">
        <v>13</v>
      </c>
      <c r="B19" s="23" t="s">
        <v>30</v>
      </c>
      <c r="C19" s="24">
        <v>0</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0</v>
      </c>
      <c r="AB19" s="24">
        <v>0</v>
      </c>
      <c r="AC19" s="24">
        <v>0</v>
      </c>
      <c r="AD19" s="24">
        <v>0</v>
      </c>
      <c r="AE19" s="24">
        <v>0</v>
      </c>
      <c r="AF19" s="24">
        <v>0</v>
      </c>
      <c r="AG19" s="24">
        <v>0</v>
      </c>
      <c r="AH19" s="24">
        <v>0</v>
      </c>
      <c r="AI19" s="24">
        <v>0</v>
      </c>
      <c r="AJ19" s="24">
        <v>0</v>
      </c>
      <c r="AK19" s="24">
        <v>0</v>
      </c>
      <c r="AL19" s="24">
        <v>0</v>
      </c>
      <c r="AM19" s="39">
        <f t="shared" si="0"/>
        <v>0</v>
      </c>
      <c r="AN19" s="39">
        <f t="shared" si="1"/>
        <v>0</v>
      </c>
    </row>
    <row r="20" spans="1:40" ht="24.95" customHeight="1" x14ac:dyDescent="0.2">
      <c r="A20" s="22">
        <v>14</v>
      </c>
      <c r="B20" s="27" t="s">
        <v>40</v>
      </c>
      <c r="C20" s="24">
        <v>0</v>
      </c>
      <c r="D20" s="24">
        <v>0</v>
      </c>
      <c r="E20" s="24">
        <v>0</v>
      </c>
      <c r="F20" s="24">
        <v>0</v>
      </c>
      <c r="G20" s="24">
        <v>0</v>
      </c>
      <c r="H20" s="24">
        <v>0</v>
      </c>
      <c r="I20" s="24">
        <v>0</v>
      </c>
      <c r="J20" s="24">
        <v>0</v>
      </c>
      <c r="K20" s="24">
        <v>0</v>
      </c>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v>0</v>
      </c>
      <c r="AE20" s="24">
        <v>0</v>
      </c>
      <c r="AF20" s="24">
        <v>0</v>
      </c>
      <c r="AG20" s="24">
        <v>0</v>
      </c>
      <c r="AH20" s="24">
        <v>0</v>
      </c>
      <c r="AI20" s="24">
        <v>0</v>
      </c>
      <c r="AJ20" s="24">
        <v>0</v>
      </c>
      <c r="AK20" s="24">
        <v>0</v>
      </c>
      <c r="AL20" s="24">
        <v>0</v>
      </c>
      <c r="AM20" s="39">
        <f t="shared" si="0"/>
        <v>0</v>
      </c>
      <c r="AN20" s="39">
        <f t="shared" si="1"/>
        <v>0</v>
      </c>
    </row>
    <row r="21" spans="1:40" x14ac:dyDescent="0.2">
      <c r="A21" s="100"/>
      <c r="B21" s="101" t="s">
        <v>22</v>
      </c>
      <c r="C21" s="30">
        <f t="shared" ref="C21:AN21" si="2">SUM(C7:C20)</f>
        <v>480.44</v>
      </c>
      <c r="D21" s="30">
        <f t="shared" si="2"/>
        <v>480.44</v>
      </c>
      <c r="E21" s="30">
        <f t="shared" si="2"/>
        <v>0</v>
      </c>
      <c r="F21" s="30">
        <f t="shared" si="2"/>
        <v>0</v>
      </c>
      <c r="G21" s="30">
        <f t="shared" si="2"/>
        <v>0</v>
      </c>
      <c r="H21" s="30">
        <f t="shared" si="2"/>
        <v>0</v>
      </c>
      <c r="I21" s="30">
        <f t="shared" si="2"/>
        <v>0</v>
      </c>
      <c r="J21" s="30">
        <f t="shared" si="2"/>
        <v>0</v>
      </c>
      <c r="K21" s="30">
        <f t="shared" si="2"/>
        <v>66021.7</v>
      </c>
      <c r="L21" s="30">
        <f t="shared" si="2"/>
        <v>66021.7</v>
      </c>
      <c r="M21" s="30">
        <f t="shared" si="2"/>
        <v>0</v>
      </c>
      <c r="N21" s="30">
        <f t="shared" si="2"/>
        <v>0</v>
      </c>
      <c r="O21" s="30">
        <f t="shared" si="2"/>
        <v>0</v>
      </c>
      <c r="P21" s="30">
        <f t="shared" si="2"/>
        <v>0</v>
      </c>
      <c r="Q21" s="30">
        <f t="shared" si="2"/>
        <v>0</v>
      </c>
      <c r="R21" s="30">
        <f t="shared" si="2"/>
        <v>0</v>
      </c>
      <c r="S21" s="30">
        <f t="shared" si="2"/>
        <v>0</v>
      </c>
      <c r="T21" s="30">
        <f t="shared" si="2"/>
        <v>0</v>
      </c>
      <c r="U21" s="30">
        <f t="shared" si="2"/>
        <v>0</v>
      </c>
      <c r="V21" s="30">
        <f t="shared" si="2"/>
        <v>0</v>
      </c>
      <c r="W21" s="30">
        <f t="shared" si="2"/>
        <v>0</v>
      </c>
      <c r="X21" s="30">
        <f t="shared" si="2"/>
        <v>0</v>
      </c>
      <c r="Y21" s="30">
        <f t="shared" si="2"/>
        <v>0</v>
      </c>
      <c r="Z21" s="30">
        <f t="shared" si="2"/>
        <v>0</v>
      </c>
      <c r="AA21" s="30">
        <f t="shared" si="2"/>
        <v>0</v>
      </c>
      <c r="AB21" s="30">
        <f t="shared" si="2"/>
        <v>0</v>
      </c>
      <c r="AC21" s="30">
        <f t="shared" si="2"/>
        <v>0</v>
      </c>
      <c r="AD21" s="30">
        <f t="shared" si="2"/>
        <v>0</v>
      </c>
      <c r="AE21" s="30">
        <f t="shared" si="2"/>
        <v>0</v>
      </c>
      <c r="AF21" s="30">
        <f t="shared" si="2"/>
        <v>0</v>
      </c>
      <c r="AG21" s="30">
        <f t="shared" si="2"/>
        <v>0</v>
      </c>
      <c r="AH21" s="30">
        <f t="shared" si="2"/>
        <v>0</v>
      </c>
      <c r="AI21" s="30">
        <f t="shared" si="2"/>
        <v>0</v>
      </c>
      <c r="AJ21" s="30">
        <f t="shared" si="2"/>
        <v>0</v>
      </c>
      <c r="AK21" s="30">
        <f t="shared" si="2"/>
        <v>0</v>
      </c>
      <c r="AL21" s="30">
        <f t="shared" si="2"/>
        <v>0</v>
      </c>
      <c r="AM21" s="30">
        <f t="shared" si="2"/>
        <v>66502.14</v>
      </c>
      <c r="AN21" s="30">
        <f t="shared" si="2"/>
        <v>66502.14</v>
      </c>
    </row>
    <row r="23" spans="1:40" s="26" customFormat="1" ht="15" x14ac:dyDescent="0.2">
      <c r="B23" s="52" t="s">
        <v>50</v>
      </c>
      <c r="C23" s="72"/>
      <c r="D23" s="72"/>
      <c r="E23" s="72"/>
      <c r="F23" s="72"/>
      <c r="G23" s="72"/>
      <c r="H23" s="72"/>
      <c r="I23" s="72"/>
      <c r="J23" s="72"/>
      <c r="K23" s="72"/>
      <c r="L23" s="72"/>
      <c r="M23" s="72"/>
      <c r="N23" s="72"/>
    </row>
    <row r="24" spans="1:40" s="26" customFormat="1" ht="15" x14ac:dyDescent="0.2">
      <c r="B24" s="125" t="s">
        <v>69</v>
      </c>
      <c r="C24" s="125"/>
      <c r="D24" s="125"/>
      <c r="E24" s="125"/>
      <c r="F24" s="125"/>
      <c r="G24" s="125"/>
      <c r="H24" s="125"/>
      <c r="I24" s="125"/>
      <c r="J24" s="125"/>
      <c r="K24" s="125"/>
      <c r="L24" s="125"/>
      <c r="M24" s="125"/>
      <c r="N24" s="125"/>
    </row>
    <row r="25" spans="1:40" s="26" customFormat="1" ht="15" x14ac:dyDescent="0.2">
      <c r="B25" s="125"/>
      <c r="C25" s="125"/>
      <c r="D25" s="125"/>
      <c r="E25" s="125"/>
      <c r="F25" s="125"/>
      <c r="G25" s="125"/>
      <c r="H25" s="125"/>
      <c r="I25" s="125"/>
      <c r="J25" s="125"/>
      <c r="K25" s="125"/>
      <c r="L25" s="125"/>
      <c r="M25" s="125"/>
      <c r="N25" s="125"/>
    </row>
    <row r="26" spans="1:40" s="26" customFormat="1" ht="9" customHeight="1" x14ac:dyDescent="0.2">
      <c r="B26" s="69"/>
      <c r="C26" s="69"/>
      <c r="D26" s="69"/>
      <c r="E26" s="69"/>
      <c r="F26" s="69"/>
      <c r="G26" s="69"/>
      <c r="H26" s="69"/>
      <c r="I26" s="69"/>
      <c r="J26" s="69"/>
      <c r="K26" s="69"/>
      <c r="L26" s="69"/>
      <c r="M26" s="69"/>
      <c r="N26" s="69"/>
    </row>
    <row r="27" spans="1:40" s="26" customFormat="1" ht="15" x14ac:dyDescent="0.25">
      <c r="B27" s="60" t="s">
        <v>70</v>
      </c>
    </row>
    <row r="28" spans="1:40" s="26" customFormat="1" ht="15" x14ac:dyDescent="0.25">
      <c r="B28" s="60" t="s">
        <v>71</v>
      </c>
    </row>
    <row r="29" spans="1:40" x14ac:dyDescent="0.2">
      <c r="AM29" s="95"/>
      <c r="AN29" s="95"/>
    </row>
  </sheetData>
  <sortState ref="B7:AN20">
    <sortCondition descending="1" ref="AM7:AM20"/>
  </sortState>
  <mergeCells count="24">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activeCell="B7" sqref="A6:D25"/>
    </sheetView>
  </sheetViews>
  <sheetFormatPr defaultRowHeight="12.75" x14ac:dyDescent="0.2"/>
  <cols>
    <col min="1" max="1" width="4.42578125" customWidth="1"/>
    <col min="2" max="2" width="56.28515625" customWidth="1"/>
    <col min="3" max="3" width="13" customWidth="1"/>
    <col min="4" max="4" width="9.42578125" bestFit="1" customWidth="1"/>
  </cols>
  <sheetData>
    <row r="2" spans="1:5" ht="12.75" customHeight="1" x14ac:dyDescent="0.2">
      <c r="A2" s="132" t="s">
        <v>86</v>
      </c>
      <c r="B2" s="132"/>
      <c r="C2" s="132"/>
      <c r="D2" s="132"/>
    </row>
    <row r="3" spans="1:5" ht="12.75" customHeight="1" x14ac:dyDescent="0.2">
      <c r="A3" s="132"/>
      <c r="B3" s="132"/>
      <c r="C3" s="132"/>
      <c r="D3" s="132"/>
      <c r="E3" s="2"/>
    </row>
    <row r="4" spans="1:5" x14ac:dyDescent="0.2">
      <c r="A4" s="132"/>
      <c r="B4" s="132"/>
      <c r="C4" s="132"/>
      <c r="D4" s="132"/>
      <c r="E4" s="2"/>
    </row>
    <row r="6" spans="1:5" ht="43.5" customHeight="1" x14ac:dyDescent="0.2">
      <c r="A6" s="76" t="s">
        <v>0</v>
      </c>
      <c r="B6" s="76" t="s">
        <v>73</v>
      </c>
      <c r="C6" s="76" t="s">
        <v>74</v>
      </c>
      <c r="D6" s="76" t="s">
        <v>75</v>
      </c>
    </row>
    <row r="7" spans="1:5" ht="27" customHeight="1" x14ac:dyDescent="0.25">
      <c r="A7" s="77">
        <v>1</v>
      </c>
      <c r="B7" s="78" t="s">
        <v>4</v>
      </c>
      <c r="C7" s="107">
        <f>HLOOKUP(B7,'Accept. Re Prem. &amp; Retrocession'!$4:$20,17,FALSE)</f>
        <v>284452.17951900937</v>
      </c>
      <c r="D7" s="108">
        <f>C7/$C$25</f>
        <v>0.49548707532930791</v>
      </c>
    </row>
    <row r="8" spans="1:5" ht="27" customHeight="1" x14ac:dyDescent="0.25">
      <c r="A8" s="77">
        <v>2</v>
      </c>
      <c r="B8" s="78" t="s">
        <v>5</v>
      </c>
      <c r="C8" s="107">
        <f>HLOOKUP(B8,'Accept. Re Prem. &amp; Retrocession'!$4:$20,17,FALSE)</f>
        <v>0</v>
      </c>
      <c r="D8" s="108">
        <f t="shared" ref="D8:D21" si="0">C8/$C$25</f>
        <v>0</v>
      </c>
    </row>
    <row r="9" spans="1:5" ht="27" customHeight="1" x14ac:dyDescent="0.25">
      <c r="A9" s="77">
        <v>3</v>
      </c>
      <c r="B9" s="78" t="s">
        <v>6</v>
      </c>
      <c r="C9" s="107">
        <f>HLOOKUP(B9,'Accept. Re Prem. &amp; Retrocession'!$4:$20,17,FALSE)</f>
        <v>35.091044999999994</v>
      </c>
      <c r="D9" s="108">
        <f t="shared" si="0"/>
        <v>6.1125069551935644E-5</v>
      </c>
    </row>
    <row r="10" spans="1:5" ht="27" customHeight="1" x14ac:dyDescent="0.25">
      <c r="A10" s="77">
        <v>4</v>
      </c>
      <c r="B10" s="78" t="s">
        <v>7</v>
      </c>
      <c r="C10" s="107">
        <f>HLOOKUP(B10,'Accept. Re Prem. &amp; Retrocession'!$4:$20,17,FALSE)</f>
        <v>0</v>
      </c>
      <c r="D10" s="108">
        <f t="shared" si="0"/>
        <v>0</v>
      </c>
    </row>
    <row r="11" spans="1:5" ht="27" customHeight="1" x14ac:dyDescent="0.25">
      <c r="A11" s="77">
        <v>5</v>
      </c>
      <c r="B11" s="78" t="s">
        <v>8</v>
      </c>
      <c r="C11" s="107">
        <f>HLOOKUP(B11,'Accept. Re Prem. &amp; Retrocession'!$4:$20,17,FALSE)</f>
        <v>144801.73601800122</v>
      </c>
      <c r="D11" s="108">
        <f t="shared" si="0"/>
        <v>0.25223005428710804</v>
      </c>
    </row>
    <row r="12" spans="1:5" ht="27" customHeight="1" x14ac:dyDescent="0.25">
      <c r="A12" s="77">
        <v>6</v>
      </c>
      <c r="B12" s="78" t="s">
        <v>9</v>
      </c>
      <c r="C12" s="107">
        <f>HLOOKUP(B12,'Accept. Re Prem. &amp; Retrocession'!$4:$20,17,FALSE)</f>
        <v>67.695553000000004</v>
      </c>
      <c r="D12" s="108">
        <f t="shared" si="0"/>
        <v>1.1791884184360273E-4</v>
      </c>
    </row>
    <row r="13" spans="1:5" ht="27" customHeight="1" x14ac:dyDescent="0.25">
      <c r="A13" s="77">
        <v>7</v>
      </c>
      <c r="B13" s="78" t="s">
        <v>10</v>
      </c>
      <c r="C13" s="107">
        <f>HLOOKUP(B13,'Accept. Re Prem. &amp; Retrocession'!$4:$20,17,FALSE)</f>
        <v>0</v>
      </c>
      <c r="D13" s="108">
        <f t="shared" si="0"/>
        <v>0</v>
      </c>
    </row>
    <row r="14" spans="1:5" ht="27" customHeight="1" x14ac:dyDescent="0.25">
      <c r="A14" s="77">
        <v>8</v>
      </c>
      <c r="B14" s="78" t="s">
        <v>11</v>
      </c>
      <c r="C14" s="107">
        <f>HLOOKUP(B14,'Accept. Re Prem. &amp; Retrocession'!$4:$20,17,FALSE)</f>
        <v>5126.3507639999998</v>
      </c>
      <c r="D14" s="108">
        <f t="shared" si="0"/>
        <v>8.929587220817119E-3</v>
      </c>
    </row>
    <row r="15" spans="1:5" ht="27" customHeight="1" x14ac:dyDescent="0.25">
      <c r="A15" s="77">
        <v>9</v>
      </c>
      <c r="B15" s="78" t="s">
        <v>12</v>
      </c>
      <c r="C15" s="107">
        <f>HLOOKUP(B15,'Accept. Re Prem. &amp; Retrocession'!$4:$20,17,FALSE)</f>
        <v>0</v>
      </c>
      <c r="D15" s="108">
        <f t="shared" si="0"/>
        <v>0</v>
      </c>
    </row>
    <row r="16" spans="1:5" ht="27" customHeight="1" x14ac:dyDescent="0.25">
      <c r="A16" s="77">
        <v>10</v>
      </c>
      <c r="B16" s="78" t="s">
        <v>13</v>
      </c>
      <c r="C16" s="107">
        <f>HLOOKUP(B16,'Accept. Re Prem. &amp; Retrocession'!$4:$20,17,FALSE)</f>
        <v>27996.32</v>
      </c>
      <c r="D16" s="108">
        <f t="shared" si="0"/>
        <v>4.8766772468538541E-2</v>
      </c>
    </row>
    <row r="17" spans="1:4" ht="27" customHeight="1" x14ac:dyDescent="0.25">
      <c r="A17" s="77">
        <v>11</v>
      </c>
      <c r="B17" s="78" t="s">
        <v>14</v>
      </c>
      <c r="C17" s="107">
        <f>HLOOKUP(B17,'Accept. Re Prem. &amp; Retrocession'!$4:$20,17,FALSE)</f>
        <v>0</v>
      </c>
      <c r="D17" s="108">
        <f t="shared" si="0"/>
        <v>0</v>
      </c>
    </row>
    <row r="18" spans="1:4" ht="27" customHeight="1" x14ac:dyDescent="0.25">
      <c r="A18" s="77">
        <v>12</v>
      </c>
      <c r="B18" s="78" t="s">
        <v>15</v>
      </c>
      <c r="C18" s="107">
        <f>HLOOKUP(B18,'Accept. Re Prem. &amp; Retrocession'!$4:$20,17,FALSE)</f>
        <v>0</v>
      </c>
      <c r="D18" s="108">
        <f t="shared" si="0"/>
        <v>0</v>
      </c>
    </row>
    <row r="19" spans="1:4" ht="27" customHeight="1" x14ac:dyDescent="0.25">
      <c r="A19" s="77">
        <v>13</v>
      </c>
      <c r="B19" s="78" t="s">
        <v>16</v>
      </c>
      <c r="C19" s="107">
        <f>HLOOKUP(B19,'Accept. Re Prem. &amp; Retrocession'!$4:$20,17,FALSE)</f>
        <v>82192.349663000059</v>
      </c>
      <c r="D19" s="108">
        <f t="shared" si="0"/>
        <v>0.14317080297232224</v>
      </c>
    </row>
    <row r="20" spans="1:4" ht="27" customHeight="1" x14ac:dyDescent="0.25">
      <c r="A20" s="77">
        <v>14</v>
      </c>
      <c r="B20" s="78" t="s">
        <v>17</v>
      </c>
      <c r="C20" s="107">
        <f>HLOOKUP(B20,'Accept. Re Prem. &amp; Retrocession'!$4:$20,17,FALSE)</f>
        <v>0</v>
      </c>
      <c r="D20" s="108">
        <f t="shared" si="0"/>
        <v>0</v>
      </c>
    </row>
    <row r="21" spans="1:4" ht="27" customHeight="1" x14ac:dyDescent="0.25">
      <c r="A21" s="77">
        <v>15</v>
      </c>
      <c r="B21" s="78" t="s">
        <v>18</v>
      </c>
      <c r="C21" s="107">
        <f>HLOOKUP(B21,'Accept. Re Prem. &amp; Retrocession'!$4:$20,17,FALSE)</f>
        <v>8033.0328351117205</v>
      </c>
      <c r="D21" s="108">
        <f t="shared" si="0"/>
        <v>1.3992734920239246E-2</v>
      </c>
    </row>
    <row r="22" spans="1:4" ht="27" customHeight="1" x14ac:dyDescent="0.25">
      <c r="A22" s="77">
        <v>16</v>
      </c>
      <c r="B22" s="78" t="s">
        <v>19</v>
      </c>
      <c r="C22" s="107">
        <f>HLOOKUP(B22,'Accept. Re Prem. &amp; Retrocession'!$4:$20,17,FALSE)</f>
        <v>21381.217138000418</v>
      </c>
      <c r="D22" s="108">
        <f>C22/$C$25</f>
        <v>3.7243928890271408E-2</v>
      </c>
    </row>
    <row r="23" spans="1:4" ht="27" customHeight="1" x14ac:dyDescent="0.25">
      <c r="A23" s="77">
        <v>17</v>
      </c>
      <c r="B23" s="78" t="s">
        <v>20</v>
      </c>
      <c r="C23" s="107">
        <f>HLOOKUP(B23,'Accept. Re Prem. &amp; Retrocession'!$4:$20,17,FALSE)</f>
        <v>0</v>
      </c>
      <c r="D23" s="108">
        <f>C23/$C$25</f>
        <v>0</v>
      </c>
    </row>
    <row r="24" spans="1:4" ht="27" customHeight="1" x14ac:dyDescent="0.25">
      <c r="A24" s="77">
        <v>18</v>
      </c>
      <c r="B24" s="78" t="s">
        <v>21</v>
      </c>
      <c r="C24" s="107">
        <f>HLOOKUP(B24,'Accept. Re Prem. &amp; Retrocession'!$4:$20,17,FALSE)</f>
        <v>0</v>
      </c>
      <c r="D24" s="108">
        <f>C24/$C$25</f>
        <v>0</v>
      </c>
    </row>
    <row r="25" spans="1:4" ht="27" customHeight="1" x14ac:dyDescent="0.2">
      <c r="A25" s="81"/>
      <c r="B25" s="73" t="s">
        <v>22</v>
      </c>
      <c r="C25" s="82">
        <f>SUM(C7:C24)</f>
        <v>574085.97253512277</v>
      </c>
      <c r="D25" s="83">
        <f>SUM(D7:D24)</f>
        <v>1.0000000000000002</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5" activePane="bottomRight" state="frozen"/>
      <selection pane="topRight" activeCell="C1" sqref="C1"/>
      <selection pane="bottomLeft" activeCell="A6" sqref="A6"/>
      <selection pane="bottomRight" activeCell="B23" sqref="B23"/>
    </sheetView>
  </sheetViews>
  <sheetFormatPr defaultRowHeight="15" x14ac:dyDescent="0.2"/>
  <cols>
    <col min="1" max="1" width="5.85546875" style="26" customWidth="1"/>
    <col min="2" max="2" width="49.5703125" style="26" customWidth="1"/>
    <col min="3" max="8" width="20" style="26" customWidth="1"/>
    <col min="9" max="16384" width="9.140625" style="26"/>
  </cols>
  <sheetData>
    <row r="1" spans="1:8" s="14" customFormat="1" ht="28.5" customHeight="1" x14ac:dyDescent="0.2">
      <c r="A1" s="36" t="s">
        <v>44</v>
      </c>
      <c r="B1" s="20"/>
    </row>
    <row r="2" spans="1:8" s="14" customFormat="1" ht="18" customHeight="1" x14ac:dyDescent="0.2">
      <c r="A2" s="14" t="s">
        <v>2</v>
      </c>
      <c r="B2" s="20"/>
    </row>
    <row r="3" spans="1:8" s="14" customFormat="1" ht="18" customHeight="1" x14ac:dyDescent="0.2">
      <c r="A3" s="21"/>
      <c r="C3" s="20"/>
      <c r="D3" s="20"/>
      <c r="E3" s="20"/>
      <c r="F3" s="20"/>
      <c r="G3" s="20"/>
    </row>
    <row r="4" spans="1:8" s="14" customFormat="1" ht="89.25" customHeight="1" x14ac:dyDescent="0.2">
      <c r="A4" s="17" t="s">
        <v>0</v>
      </c>
      <c r="B4" s="17" t="s">
        <v>3</v>
      </c>
      <c r="C4" s="37" t="s">
        <v>8</v>
      </c>
      <c r="D4" s="37" t="s">
        <v>45</v>
      </c>
      <c r="E4" s="37" t="s">
        <v>46</v>
      </c>
      <c r="F4" s="15" t="s">
        <v>11</v>
      </c>
      <c r="G4" s="15" t="s">
        <v>13</v>
      </c>
      <c r="H4" s="38" t="s">
        <v>28</v>
      </c>
    </row>
    <row r="5" spans="1:8" s="14" customFormat="1" ht="24.95" customHeight="1" x14ac:dyDescent="0.2">
      <c r="A5" s="22">
        <v>1</v>
      </c>
      <c r="B5" s="23" t="s">
        <v>29</v>
      </c>
      <c r="C5" s="24">
        <v>22172</v>
      </c>
      <c r="D5" s="24">
        <v>0</v>
      </c>
      <c r="E5" s="24">
        <v>17823</v>
      </c>
      <c r="F5" s="24">
        <v>3</v>
      </c>
      <c r="G5" s="24">
        <v>1</v>
      </c>
      <c r="H5" s="39">
        <f>SUM(C5:G5)</f>
        <v>39999</v>
      </c>
    </row>
    <row r="6" spans="1:8" s="25" customFormat="1" ht="24.95" customHeight="1" x14ac:dyDescent="0.2">
      <c r="A6" s="22">
        <v>2</v>
      </c>
      <c r="B6" s="23" t="s">
        <v>31</v>
      </c>
      <c r="C6" s="24">
        <v>7699</v>
      </c>
      <c r="D6" s="24">
        <v>0</v>
      </c>
      <c r="E6" s="24">
        <v>6850</v>
      </c>
      <c r="F6" s="24">
        <v>2</v>
      </c>
      <c r="G6" s="24">
        <v>3</v>
      </c>
      <c r="H6" s="39">
        <f t="shared" ref="H6:H18" si="0">SUM(C6:G6)</f>
        <v>14554</v>
      </c>
    </row>
    <row r="7" spans="1:8" ht="24.95" customHeight="1" x14ac:dyDescent="0.2">
      <c r="A7" s="22">
        <v>3</v>
      </c>
      <c r="B7" s="23" t="s">
        <v>40</v>
      </c>
      <c r="C7" s="24">
        <v>4246</v>
      </c>
      <c r="D7" s="24">
        <v>0</v>
      </c>
      <c r="E7" s="24">
        <v>3734</v>
      </c>
      <c r="F7" s="24">
        <v>0</v>
      </c>
      <c r="G7" s="24">
        <v>3</v>
      </c>
      <c r="H7" s="39">
        <f t="shared" si="0"/>
        <v>7983</v>
      </c>
    </row>
    <row r="8" spans="1:8" ht="24.95" customHeight="1" x14ac:dyDescent="0.2">
      <c r="A8" s="22">
        <v>4</v>
      </c>
      <c r="B8" s="23" t="s">
        <v>35</v>
      </c>
      <c r="C8" s="24">
        <v>2265</v>
      </c>
      <c r="D8" s="24">
        <v>0</v>
      </c>
      <c r="E8" s="24">
        <v>2261</v>
      </c>
      <c r="F8" s="24">
        <v>7</v>
      </c>
      <c r="G8" s="24">
        <v>0</v>
      </c>
      <c r="H8" s="39">
        <f t="shared" si="0"/>
        <v>4533</v>
      </c>
    </row>
    <row r="9" spans="1:8" ht="24.95" customHeight="1" x14ac:dyDescent="0.2">
      <c r="A9" s="22">
        <v>5</v>
      </c>
      <c r="B9" s="23" t="s">
        <v>37</v>
      </c>
      <c r="C9" s="24">
        <v>1869</v>
      </c>
      <c r="D9" s="24">
        <v>0</v>
      </c>
      <c r="E9" s="24">
        <v>1853</v>
      </c>
      <c r="F9" s="24">
        <v>8</v>
      </c>
      <c r="G9" s="24">
        <v>0</v>
      </c>
      <c r="H9" s="39">
        <f t="shared" si="0"/>
        <v>3730</v>
      </c>
    </row>
    <row r="10" spans="1:8" ht="24.95" customHeight="1" x14ac:dyDescent="0.2">
      <c r="A10" s="22">
        <v>6</v>
      </c>
      <c r="B10" s="23" t="s">
        <v>36</v>
      </c>
      <c r="C10" s="24">
        <v>1375</v>
      </c>
      <c r="D10" s="24">
        <v>0</v>
      </c>
      <c r="E10" s="24">
        <v>1162</v>
      </c>
      <c r="F10" s="24">
        <v>1</v>
      </c>
      <c r="G10" s="24">
        <v>3</v>
      </c>
      <c r="H10" s="39">
        <f t="shared" si="0"/>
        <v>2541</v>
      </c>
    </row>
    <row r="11" spans="1:8" ht="24.95" customHeight="1" x14ac:dyDescent="0.2">
      <c r="A11" s="22">
        <v>7</v>
      </c>
      <c r="B11" s="23" t="s">
        <v>39</v>
      </c>
      <c r="C11" s="24">
        <v>1094</v>
      </c>
      <c r="D11" s="24">
        <v>0</v>
      </c>
      <c r="E11" s="24">
        <v>1054</v>
      </c>
      <c r="F11" s="24">
        <v>4</v>
      </c>
      <c r="G11" s="24">
        <v>6</v>
      </c>
      <c r="H11" s="39">
        <f t="shared" si="0"/>
        <v>2158</v>
      </c>
    </row>
    <row r="12" spans="1:8" ht="24.95" customHeight="1" x14ac:dyDescent="0.2">
      <c r="A12" s="22">
        <v>8</v>
      </c>
      <c r="B12" s="23" t="s">
        <v>47</v>
      </c>
      <c r="C12" s="24">
        <v>1188</v>
      </c>
      <c r="D12" s="24">
        <v>0</v>
      </c>
      <c r="E12" s="24">
        <v>873</v>
      </c>
      <c r="F12" s="24">
        <v>7</v>
      </c>
      <c r="G12" s="24">
        <v>0</v>
      </c>
      <c r="H12" s="39">
        <f t="shared" si="0"/>
        <v>2068</v>
      </c>
    </row>
    <row r="13" spans="1:8" ht="24.95" customHeight="1" x14ac:dyDescent="0.2">
      <c r="A13" s="22">
        <v>9</v>
      </c>
      <c r="B13" s="23" t="s">
        <v>38</v>
      </c>
      <c r="C13" s="24">
        <v>1030</v>
      </c>
      <c r="D13" s="24">
        <v>0</v>
      </c>
      <c r="E13" s="24">
        <v>794</v>
      </c>
      <c r="F13" s="24">
        <v>0</v>
      </c>
      <c r="G13" s="24">
        <v>1</v>
      </c>
      <c r="H13" s="39">
        <f t="shared" si="0"/>
        <v>1825</v>
      </c>
    </row>
    <row r="14" spans="1:8" ht="24.95" customHeight="1" x14ac:dyDescent="0.2">
      <c r="A14" s="22">
        <v>10</v>
      </c>
      <c r="B14" s="23" t="s">
        <v>34</v>
      </c>
      <c r="C14" s="24">
        <v>822</v>
      </c>
      <c r="D14" s="24">
        <v>0</v>
      </c>
      <c r="E14" s="24">
        <v>649</v>
      </c>
      <c r="F14" s="24">
        <v>0</v>
      </c>
      <c r="G14" s="24">
        <v>0</v>
      </c>
      <c r="H14" s="39">
        <f t="shared" si="0"/>
        <v>1471</v>
      </c>
    </row>
    <row r="15" spans="1:8" ht="24.95" customHeight="1" x14ac:dyDescent="0.2">
      <c r="A15" s="22">
        <v>11</v>
      </c>
      <c r="B15" s="23" t="s">
        <v>33</v>
      </c>
      <c r="C15" s="24">
        <v>588</v>
      </c>
      <c r="D15" s="24">
        <v>0</v>
      </c>
      <c r="E15" s="24">
        <v>609</v>
      </c>
      <c r="F15" s="24">
        <v>0</v>
      </c>
      <c r="G15" s="24">
        <v>0</v>
      </c>
      <c r="H15" s="39">
        <f t="shared" si="0"/>
        <v>1197</v>
      </c>
    </row>
    <row r="16" spans="1:8" ht="24.95" customHeight="1" x14ac:dyDescent="0.2">
      <c r="A16" s="22">
        <v>12</v>
      </c>
      <c r="B16" s="23" t="s">
        <v>32</v>
      </c>
      <c r="C16" s="24">
        <v>392</v>
      </c>
      <c r="D16" s="24">
        <v>0</v>
      </c>
      <c r="E16" s="24">
        <v>365</v>
      </c>
      <c r="F16" s="24">
        <v>0</v>
      </c>
      <c r="G16" s="24">
        <v>0</v>
      </c>
      <c r="H16" s="39">
        <f t="shared" si="0"/>
        <v>757</v>
      </c>
    </row>
    <row r="17" spans="1:8" ht="24.95" customHeight="1" x14ac:dyDescent="0.2">
      <c r="A17" s="22">
        <v>13</v>
      </c>
      <c r="B17" s="23" t="s">
        <v>41</v>
      </c>
      <c r="C17" s="24">
        <v>1</v>
      </c>
      <c r="D17" s="24">
        <v>0</v>
      </c>
      <c r="E17" s="24">
        <v>1</v>
      </c>
      <c r="F17" s="24">
        <v>0</v>
      </c>
      <c r="G17" s="24">
        <v>0</v>
      </c>
      <c r="H17" s="39">
        <f t="shared" si="0"/>
        <v>2</v>
      </c>
    </row>
    <row r="18" spans="1:8" ht="24.95" customHeight="1" x14ac:dyDescent="0.2">
      <c r="A18" s="22">
        <v>14</v>
      </c>
      <c r="B18" s="27" t="s">
        <v>30</v>
      </c>
      <c r="C18" s="24">
        <v>0</v>
      </c>
      <c r="D18" s="24">
        <v>0</v>
      </c>
      <c r="E18" s="24">
        <v>0</v>
      </c>
      <c r="F18" s="24">
        <v>0</v>
      </c>
      <c r="G18" s="24">
        <v>0</v>
      </c>
      <c r="H18" s="39">
        <f t="shared" si="0"/>
        <v>0</v>
      </c>
    </row>
    <row r="19" spans="1:8" x14ac:dyDescent="0.2">
      <c r="A19" s="28"/>
      <c r="B19" s="29" t="s">
        <v>22</v>
      </c>
      <c r="C19" s="30">
        <f>SUM(C5:C18)</f>
        <v>44741</v>
      </c>
      <c r="D19" s="30">
        <f>SUM(D5:D18)</f>
        <v>0</v>
      </c>
      <c r="E19" s="30">
        <f>SUM(E5:E18)</f>
        <v>38028</v>
      </c>
      <c r="F19" s="30"/>
      <c r="G19" s="30">
        <f>SUM(G5:G18)</f>
        <v>17</v>
      </c>
      <c r="H19" s="30">
        <f>SUM(H5:H18)</f>
        <v>82818</v>
      </c>
    </row>
    <row r="20" spans="1:8" s="34" customFormat="1" ht="12.75" customHeight="1" x14ac:dyDescent="0.2"/>
    <row r="21" spans="1:8" ht="12.75" customHeight="1" x14ac:dyDescent="0.2">
      <c r="D21" s="40"/>
    </row>
    <row r="23" spans="1:8" x14ac:dyDescent="0.25">
      <c r="B23" s="35" t="s">
        <v>43</v>
      </c>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90" zoomScaleNormal="90" workbookViewId="0">
      <pane xSplit="2" ySplit="5" topLeftCell="C6" activePane="bottomRight" state="frozen"/>
      <selection pane="topRight" activeCell="C1" sqref="C1"/>
      <selection pane="bottomLeft" activeCell="A6" sqref="A6"/>
      <selection pane="bottomRight" activeCell="A2" sqref="A2"/>
    </sheetView>
  </sheetViews>
  <sheetFormatPr defaultRowHeight="14.25" x14ac:dyDescent="0.2"/>
  <cols>
    <col min="1" max="1" width="5.85546875" style="49" customWidth="1"/>
    <col min="2" max="2" width="49.5703125" style="49" customWidth="1"/>
    <col min="3" max="40" width="12.7109375" style="49" customWidth="1"/>
    <col min="41" max="16384" width="9.140625" style="49"/>
  </cols>
  <sheetData>
    <row r="1" spans="1:40" s="14" customFormat="1" ht="28.5" customHeight="1" x14ac:dyDescent="0.2">
      <c r="A1" s="41" t="s">
        <v>87</v>
      </c>
      <c r="B1" s="20"/>
      <c r="C1" s="20"/>
      <c r="D1" s="20"/>
      <c r="E1" s="20"/>
      <c r="F1" s="20"/>
      <c r="G1" s="20"/>
      <c r="H1" s="20"/>
      <c r="I1" s="42"/>
      <c r="J1" s="42"/>
    </row>
    <row r="2" spans="1:40" s="14" customFormat="1" ht="18" customHeight="1" x14ac:dyDescent="0.2">
      <c r="A2" s="14" t="s">
        <v>2</v>
      </c>
      <c r="B2" s="20"/>
      <c r="C2" s="20"/>
      <c r="D2" s="20"/>
      <c r="E2" s="20"/>
      <c r="F2" s="20"/>
      <c r="G2" s="20"/>
      <c r="H2" s="20"/>
      <c r="I2" s="42"/>
      <c r="J2" s="42"/>
    </row>
    <row r="3" spans="1:40" s="44" customFormat="1" ht="18" customHeight="1" x14ac:dyDescent="0.2">
      <c r="A3" s="43"/>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0" s="14" customFormat="1" ht="89.25" customHeight="1" x14ac:dyDescent="0.2">
      <c r="A4" s="109" t="s">
        <v>0</v>
      </c>
      <c r="B4" s="109" t="s">
        <v>3</v>
      </c>
      <c r="C4" s="120" t="s">
        <v>4</v>
      </c>
      <c r="D4" s="121"/>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12" t="s">
        <v>16</v>
      </c>
      <c r="AB4" s="114"/>
      <c r="AC4" s="112" t="s">
        <v>17</v>
      </c>
      <c r="AD4" s="114"/>
      <c r="AE4" s="112" t="s">
        <v>18</v>
      </c>
      <c r="AF4" s="114"/>
      <c r="AG4" s="112" t="s">
        <v>19</v>
      </c>
      <c r="AH4" s="114"/>
      <c r="AI4" s="112" t="s">
        <v>20</v>
      </c>
      <c r="AJ4" s="114"/>
      <c r="AK4" s="112" t="s">
        <v>21</v>
      </c>
      <c r="AL4" s="114"/>
      <c r="AM4" s="112" t="s">
        <v>22</v>
      </c>
      <c r="AN4" s="114"/>
    </row>
    <row r="5" spans="1:40" s="14" customFormat="1" ht="45" x14ac:dyDescent="0.2">
      <c r="A5" s="111"/>
      <c r="B5" s="111"/>
      <c r="C5" s="46" t="s">
        <v>48</v>
      </c>
      <c r="D5" s="46" t="s">
        <v>49</v>
      </c>
      <c r="E5" s="46" t="s">
        <v>48</v>
      </c>
      <c r="F5" s="46" t="s">
        <v>49</v>
      </c>
      <c r="G5" s="46" t="s">
        <v>48</v>
      </c>
      <c r="H5" s="46" t="s">
        <v>49</v>
      </c>
      <c r="I5" s="46" t="s">
        <v>48</v>
      </c>
      <c r="J5" s="46" t="s">
        <v>49</v>
      </c>
      <c r="K5" s="46" t="s">
        <v>48</v>
      </c>
      <c r="L5" s="46" t="s">
        <v>49</v>
      </c>
      <c r="M5" s="46" t="s">
        <v>48</v>
      </c>
      <c r="N5" s="46" t="s">
        <v>49</v>
      </c>
      <c r="O5" s="46" t="s">
        <v>48</v>
      </c>
      <c r="P5" s="46" t="s">
        <v>49</v>
      </c>
      <c r="Q5" s="46" t="s">
        <v>48</v>
      </c>
      <c r="R5" s="46" t="s">
        <v>49</v>
      </c>
      <c r="S5" s="46" t="s">
        <v>48</v>
      </c>
      <c r="T5" s="46" t="s">
        <v>49</v>
      </c>
      <c r="U5" s="46" t="s">
        <v>48</v>
      </c>
      <c r="V5" s="46" t="s">
        <v>49</v>
      </c>
      <c r="W5" s="46" t="s">
        <v>48</v>
      </c>
      <c r="X5" s="46" t="s">
        <v>49</v>
      </c>
      <c r="Y5" s="46" t="s">
        <v>48</v>
      </c>
      <c r="Z5" s="46" t="s">
        <v>49</v>
      </c>
      <c r="AA5" s="46" t="s">
        <v>48</v>
      </c>
      <c r="AB5" s="46" t="s">
        <v>49</v>
      </c>
      <c r="AC5" s="46" t="s">
        <v>48</v>
      </c>
      <c r="AD5" s="46" t="s">
        <v>49</v>
      </c>
      <c r="AE5" s="46" t="s">
        <v>48</v>
      </c>
      <c r="AF5" s="46" t="s">
        <v>49</v>
      </c>
      <c r="AG5" s="46" t="s">
        <v>48</v>
      </c>
      <c r="AH5" s="46" t="s">
        <v>49</v>
      </c>
      <c r="AI5" s="46" t="s">
        <v>48</v>
      </c>
      <c r="AJ5" s="46" t="s">
        <v>49</v>
      </c>
      <c r="AK5" s="46" t="s">
        <v>48</v>
      </c>
      <c r="AL5" s="46" t="s">
        <v>49</v>
      </c>
      <c r="AM5" s="46" t="s">
        <v>48</v>
      </c>
      <c r="AN5" s="46" t="s">
        <v>49</v>
      </c>
    </row>
    <row r="6" spans="1:40" s="44" customFormat="1" ht="24.95" customHeight="1" x14ac:dyDescent="0.2">
      <c r="A6" s="22">
        <v>1</v>
      </c>
      <c r="B6" s="47" t="s">
        <v>30</v>
      </c>
      <c r="C6" s="24">
        <v>2633322.5647540791</v>
      </c>
      <c r="D6" s="24">
        <v>0</v>
      </c>
      <c r="E6" s="24">
        <v>1147225.9241850041</v>
      </c>
      <c r="F6" s="24">
        <v>0</v>
      </c>
      <c r="G6" s="24">
        <v>174764.39506599674</v>
      </c>
      <c r="H6" s="24">
        <v>0</v>
      </c>
      <c r="I6" s="24">
        <v>38361016.923668303</v>
      </c>
      <c r="J6" s="24">
        <v>0</v>
      </c>
      <c r="K6" s="24">
        <v>0</v>
      </c>
      <c r="L6" s="24">
        <v>0</v>
      </c>
      <c r="M6" s="24">
        <v>0</v>
      </c>
      <c r="N6" s="24">
        <v>0</v>
      </c>
      <c r="O6" s="24">
        <v>0</v>
      </c>
      <c r="P6" s="24">
        <v>0</v>
      </c>
      <c r="Q6" s="24">
        <v>0</v>
      </c>
      <c r="R6" s="24">
        <v>0</v>
      </c>
      <c r="S6" s="24">
        <v>0</v>
      </c>
      <c r="T6" s="24">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39">
        <f t="shared" ref="AM6:AM19" si="0">C6+E6+G6+I6+K6+M6+O6+Q6+S6+U6+W6+Y6+AA6+AC6+AE6+AG6+AI6+AK6</f>
        <v>42316329.80767338</v>
      </c>
      <c r="AN6" s="39">
        <f t="shared" ref="AN6:AN19" si="1">D6+F6+H6+J6+L6+N6+P6+R6+T6+V6+X6+Z6+AB6+AD6+AF6+AH6+AJ6+AL6</f>
        <v>0</v>
      </c>
    </row>
    <row r="7" spans="1:40" s="48" customFormat="1" ht="24.95" customHeight="1" x14ac:dyDescent="0.2">
      <c r="A7" s="22">
        <v>2</v>
      </c>
      <c r="B7" s="47" t="s">
        <v>29</v>
      </c>
      <c r="C7" s="24">
        <v>2900600.6335420948</v>
      </c>
      <c r="D7" s="24">
        <v>232568.86059499977</v>
      </c>
      <c r="E7" s="24">
        <v>0</v>
      </c>
      <c r="F7" s="24">
        <v>0</v>
      </c>
      <c r="G7" s="24">
        <v>581898.0436639965</v>
      </c>
      <c r="H7" s="24">
        <v>58251.964156999951</v>
      </c>
      <c r="I7" s="24">
        <v>36349.802089000019</v>
      </c>
      <c r="J7" s="24">
        <v>22787.088384999999</v>
      </c>
      <c r="K7" s="24">
        <v>14291930.707548089</v>
      </c>
      <c r="L7" s="24">
        <v>66254.817171999995</v>
      </c>
      <c r="M7" s="24">
        <v>2336293.7153530619</v>
      </c>
      <c r="N7" s="24">
        <v>138490.5298168172</v>
      </c>
      <c r="O7" s="24">
        <v>0</v>
      </c>
      <c r="P7" s="24">
        <v>0</v>
      </c>
      <c r="Q7" s="24">
        <v>381924.89600000001</v>
      </c>
      <c r="R7" s="24">
        <v>348683.92100000003</v>
      </c>
      <c r="S7" s="24">
        <v>0</v>
      </c>
      <c r="T7" s="24">
        <v>0</v>
      </c>
      <c r="U7" s="24">
        <v>25381.439999999999</v>
      </c>
      <c r="V7" s="24">
        <v>0</v>
      </c>
      <c r="W7" s="24">
        <v>0</v>
      </c>
      <c r="X7" s="24">
        <v>0</v>
      </c>
      <c r="Y7" s="24">
        <v>1095915.860766999</v>
      </c>
      <c r="Z7" s="24">
        <v>202197.04340356862</v>
      </c>
      <c r="AA7" s="24">
        <v>14276798.393003002</v>
      </c>
      <c r="AB7" s="24">
        <v>9340063.6046720035</v>
      </c>
      <c r="AC7" s="24">
        <v>0</v>
      </c>
      <c r="AD7" s="24">
        <v>0</v>
      </c>
      <c r="AE7" s="24">
        <v>1005019.579336</v>
      </c>
      <c r="AF7" s="24">
        <v>389053.08342193818</v>
      </c>
      <c r="AG7" s="24">
        <v>0</v>
      </c>
      <c r="AH7" s="24">
        <v>0</v>
      </c>
      <c r="AI7" s="24">
        <v>3711433.7665049993</v>
      </c>
      <c r="AJ7" s="24">
        <v>2581395.5855344771</v>
      </c>
      <c r="AK7" s="24">
        <v>0</v>
      </c>
      <c r="AL7" s="24">
        <v>0</v>
      </c>
      <c r="AM7" s="39">
        <f t="shared" si="0"/>
        <v>40643546.837807253</v>
      </c>
      <c r="AN7" s="39">
        <f t="shared" si="1"/>
        <v>13379746.498157805</v>
      </c>
    </row>
    <row r="8" spans="1:40" ht="24.95" customHeight="1" x14ac:dyDescent="0.2">
      <c r="A8" s="22">
        <v>3</v>
      </c>
      <c r="B8" s="47" t="s">
        <v>31</v>
      </c>
      <c r="C8" s="24">
        <v>4772937.3997439994</v>
      </c>
      <c r="D8" s="24">
        <v>2146993.2177332337</v>
      </c>
      <c r="E8" s="24">
        <v>211709.41447000002</v>
      </c>
      <c r="F8" s="24">
        <v>0</v>
      </c>
      <c r="G8" s="24">
        <v>494752.54036920005</v>
      </c>
      <c r="H8" s="24">
        <v>0</v>
      </c>
      <c r="I8" s="24">
        <v>16424851.794527002</v>
      </c>
      <c r="J8" s="24">
        <v>59539.036899999999</v>
      </c>
      <c r="K8" s="24">
        <v>5759307.5409739995</v>
      </c>
      <c r="L8" s="24">
        <v>197240.9247485245</v>
      </c>
      <c r="M8" s="24">
        <v>822639.63425899984</v>
      </c>
      <c r="N8" s="24">
        <v>62673.612799999995</v>
      </c>
      <c r="O8" s="24">
        <v>0</v>
      </c>
      <c r="P8" s="24">
        <v>0</v>
      </c>
      <c r="Q8" s="24">
        <v>34692.520000000004</v>
      </c>
      <c r="R8" s="24">
        <v>10455.280000000001</v>
      </c>
      <c r="S8" s="24">
        <v>0</v>
      </c>
      <c r="T8" s="24">
        <v>0</v>
      </c>
      <c r="U8" s="24">
        <v>187062.73</v>
      </c>
      <c r="V8" s="24">
        <v>37168.950830679001</v>
      </c>
      <c r="W8" s="24">
        <v>0</v>
      </c>
      <c r="X8" s="24">
        <v>0</v>
      </c>
      <c r="Y8" s="24">
        <v>541278.12657700002</v>
      </c>
      <c r="Z8" s="24">
        <v>265290.01269122551</v>
      </c>
      <c r="AA8" s="24">
        <v>5741203.1500410009</v>
      </c>
      <c r="AB8" s="24">
        <v>4889590.4369404381</v>
      </c>
      <c r="AC8" s="24">
        <v>559835.66</v>
      </c>
      <c r="AD8" s="24">
        <v>543442.62965999998</v>
      </c>
      <c r="AE8" s="24">
        <v>672612.24940699991</v>
      </c>
      <c r="AF8" s="24">
        <v>538089.79952559993</v>
      </c>
      <c r="AG8" s="24">
        <v>0</v>
      </c>
      <c r="AH8" s="24">
        <v>0</v>
      </c>
      <c r="AI8" s="24">
        <v>1818152.7399982</v>
      </c>
      <c r="AJ8" s="24">
        <v>698012.14355200483</v>
      </c>
      <c r="AK8" s="24">
        <v>0</v>
      </c>
      <c r="AL8" s="24">
        <v>0</v>
      </c>
      <c r="AM8" s="39">
        <f t="shared" si="0"/>
        <v>38041035.500366397</v>
      </c>
      <c r="AN8" s="39">
        <f t="shared" si="1"/>
        <v>9448496.0453817062</v>
      </c>
    </row>
    <row r="9" spans="1:40" ht="24.95" customHeight="1" x14ac:dyDescent="0.2">
      <c r="A9" s="22">
        <v>4</v>
      </c>
      <c r="B9" s="47" t="s">
        <v>39</v>
      </c>
      <c r="C9" s="24">
        <v>125512.69</v>
      </c>
      <c r="D9" s="24">
        <v>0</v>
      </c>
      <c r="E9" s="24">
        <v>9757.8799999999992</v>
      </c>
      <c r="F9" s="24">
        <v>0</v>
      </c>
      <c r="G9" s="24">
        <v>179486.96</v>
      </c>
      <c r="H9" s="24">
        <v>9682.2924050000001</v>
      </c>
      <c r="I9" s="24">
        <v>2244560.67</v>
      </c>
      <c r="J9" s="24">
        <v>0</v>
      </c>
      <c r="K9" s="24">
        <v>888447.55</v>
      </c>
      <c r="L9" s="24">
        <v>9071.9490000000005</v>
      </c>
      <c r="M9" s="24">
        <v>146244.63</v>
      </c>
      <c r="N9" s="24">
        <v>15078.534872263015</v>
      </c>
      <c r="O9" s="24">
        <v>0</v>
      </c>
      <c r="P9" s="24">
        <v>0</v>
      </c>
      <c r="Q9" s="24">
        <v>426416.61</v>
      </c>
      <c r="R9" s="24">
        <v>363563.13080000004</v>
      </c>
      <c r="S9" s="24">
        <v>453613.14999999997</v>
      </c>
      <c r="T9" s="24">
        <v>444187.13111999998</v>
      </c>
      <c r="U9" s="24">
        <v>15085.39</v>
      </c>
      <c r="V9" s="24">
        <v>0</v>
      </c>
      <c r="W9" s="24">
        <v>0</v>
      </c>
      <c r="X9" s="24">
        <v>0</v>
      </c>
      <c r="Y9" s="24">
        <v>236290.52</v>
      </c>
      <c r="Z9" s="24">
        <v>100846.49184480254</v>
      </c>
      <c r="AA9" s="24">
        <v>10657054.67</v>
      </c>
      <c r="AB9" s="24">
        <v>8506984.1329261214</v>
      </c>
      <c r="AC9" s="24">
        <v>77490.22</v>
      </c>
      <c r="AD9" s="24">
        <v>45917.852960219177</v>
      </c>
      <c r="AE9" s="24">
        <v>288724.95999999996</v>
      </c>
      <c r="AF9" s="24">
        <v>212645.677163938</v>
      </c>
      <c r="AG9" s="24">
        <v>0</v>
      </c>
      <c r="AH9" s="24">
        <v>0</v>
      </c>
      <c r="AI9" s="24">
        <v>818774.45</v>
      </c>
      <c r="AJ9" s="24">
        <v>460746.0508344383</v>
      </c>
      <c r="AK9" s="24">
        <v>0</v>
      </c>
      <c r="AL9" s="24">
        <v>0</v>
      </c>
      <c r="AM9" s="39">
        <f t="shared" si="0"/>
        <v>16567460.349999998</v>
      </c>
      <c r="AN9" s="39">
        <f t="shared" si="1"/>
        <v>10168723.243926782</v>
      </c>
    </row>
    <row r="10" spans="1:40" ht="24.95" customHeight="1" x14ac:dyDescent="0.2">
      <c r="A10" s="22">
        <v>5</v>
      </c>
      <c r="B10" s="47" t="s">
        <v>36</v>
      </c>
      <c r="C10" s="24">
        <v>500</v>
      </c>
      <c r="D10" s="24">
        <v>0</v>
      </c>
      <c r="E10" s="24">
        <v>92480.33</v>
      </c>
      <c r="F10" s="24">
        <v>0</v>
      </c>
      <c r="G10" s="24">
        <v>95197.91</v>
      </c>
      <c r="H10" s="24">
        <v>45632</v>
      </c>
      <c r="I10" s="24">
        <v>9604065.5899999999</v>
      </c>
      <c r="J10" s="24">
        <v>0</v>
      </c>
      <c r="K10" s="24">
        <v>1157771.92</v>
      </c>
      <c r="L10" s="24">
        <v>0</v>
      </c>
      <c r="M10" s="24">
        <v>128758.53</v>
      </c>
      <c r="N10" s="24">
        <v>0</v>
      </c>
      <c r="O10" s="24">
        <v>0</v>
      </c>
      <c r="P10" s="24">
        <v>0</v>
      </c>
      <c r="Q10" s="24">
        <v>480721.75</v>
      </c>
      <c r="R10" s="24">
        <v>474354.55</v>
      </c>
      <c r="S10" s="24">
        <v>830806.9</v>
      </c>
      <c r="T10" s="24">
        <v>822223.85</v>
      </c>
      <c r="U10" s="24">
        <v>40001.07</v>
      </c>
      <c r="V10" s="24">
        <v>0</v>
      </c>
      <c r="W10" s="24">
        <v>0</v>
      </c>
      <c r="X10" s="24">
        <v>0</v>
      </c>
      <c r="Y10" s="24">
        <v>186579.79</v>
      </c>
      <c r="Z10" s="24">
        <v>17323.2</v>
      </c>
      <c r="AA10" s="24">
        <v>493998.69</v>
      </c>
      <c r="AB10" s="24">
        <v>82502.66</v>
      </c>
      <c r="AC10" s="24">
        <v>16196.54</v>
      </c>
      <c r="AD10" s="24">
        <v>1789.06</v>
      </c>
      <c r="AE10" s="24">
        <v>1213040.46</v>
      </c>
      <c r="AF10" s="24">
        <v>1113339.46</v>
      </c>
      <c r="AG10" s="24">
        <v>0</v>
      </c>
      <c r="AH10" s="24">
        <v>0</v>
      </c>
      <c r="AI10" s="24">
        <v>377064.79</v>
      </c>
      <c r="AJ10" s="24">
        <v>95366.09</v>
      </c>
      <c r="AK10" s="24">
        <v>0</v>
      </c>
      <c r="AL10" s="24">
        <v>0</v>
      </c>
      <c r="AM10" s="39">
        <f t="shared" si="0"/>
        <v>14717184.269999996</v>
      </c>
      <c r="AN10" s="39">
        <f t="shared" si="1"/>
        <v>2652530.8699999996</v>
      </c>
    </row>
    <row r="11" spans="1:40" ht="24.95" customHeight="1" x14ac:dyDescent="0.2">
      <c r="A11" s="22">
        <v>6</v>
      </c>
      <c r="B11" s="47" t="s">
        <v>33</v>
      </c>
      <c r="C11" s="24">
        <v>1424576.4375001579</v>
      </c>
      <c r="D11" s="24">
        <v>0</v>
      </c>
      <c r="E11" s="24">
        <v>1023924.4958999938</v>
      </c>
      <c r="F11" s="24">
        <v>0</v>
      </c>
      <c r="G11" s="24">
        <v>242592.02412582992</v>
      </c>
      <c r="H11" s="24">
        <v>0</v>
      </c>
      <c r="I11" s="24">
        <v>11516909.094699321</v>
      </c>
      <c r="J11" s="24">
        <v>0</v>
      </c>
      <c r="K11" s="24">
        <v>394682.79020669503</v>
      </c>
      <c r="L11" s="24">
        <v>0</v>
      </c>
      <c r="M11" s="24">
        <v>48308.248246845767</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2306.3000000000002</v>
      </c>
      <c r="AF11" s="24">
        <v>0</v>
      </c>
      <c r="AG11" s="24">
        <v>0</v>
      </c>
      <c r="AH11" s="24">
        <v>0</v>
      </c>
      <c r="AI11" s="24">
        <v>4000</v>
      </c>
      <c r="AJ11" s="24">
        <v>0</v>
      </c>
      <c r="AK11" s="24">
        <v>0</v>
      </c>
      <c r="AL11" s="24">
        <v>0</v>
      </c>
      <c r="AM11" s="39">
        <f t="shared" si="0"/>
        <v>14657299.390678843</v>
      </c>
      <c r="AN11" s="39">
        <f t="shared" si="1"/>
        <v>0</v>
      </c>
    </row>
    <row r="12" spans="1:40" ht="24.95" customHeight="1" x14ac:dyDescent="0.2">
      <c r="A12" s="22">
        <v>7</v>
      </c>
      <c r="B12" s="47" t="s">
        <v>35</v>
      </c>
      <c r="C12" s="24">
        <v>158517.179768</v>
      </c>
      <c r="D12" s="24">
        <v>61717.21488775</v>
      </c>
      <c r="E12" s="24">
        <v>50104.539999999994</v>
      </c>
      <c r="F12" s="24">
        <v>1797.7325999999998</v>
      </c>
      <c r="G12" s="24">
        <v>143121.53596199997</v>
      </c>
      <c r="H12" s="24">
        <v>3795.0565485299999</v>
      </c>
      <c r="I12" s="24">
        <v>7465715.9638460008</v>
      </c>
      <c r="J12" s="24">
        <v>0</v>
      </c>
      <c r="K12" s="24">
        <v>1830584.84026</v>
      </c>
      <c r="L12" s="24">
        <v>81424.862366999994</v>
      </c>
      <c r="M12" s="24">
        <v>364602.81220599997</v>
      </c>
      <c r="N12" s="24">
        <v>39029.075513160002</v>
      </c>
      <c r="O12" s="24">
        <v>0</v>
      </c>
      <c r="P12" s="24">
        <v>0</v>
      </c>
      <c r="Q12" s="24">
        <v>12171.278399999999</v>
      </c>
      <c r="R12" s="24">
        <v>3001.1324366399999</v>
      </c>
      <c r="S12" s="24">
        <v>0</v>
      </c>
      <c r="T12" s="24">
        <v>0</v>
      </c>
      <c r="U12" s="24">
        <v>0</v>
      </c>
      <c r="V12" s="24">
        <v>174.21729999999999</v>
      </c>
      <c r="W12" s="24">
        <v>0</v>
      </c>
      <c r="X12" s="24">
        <v>0</v>
      </c>
      <c r="Y12" s="24">
        <v>150033.02420499999</v>
      </c>
      <c r="Z12" s="24">
        <v>55738.729221179994</v>
      </c>
      <c r="AA12" s="24">
        <v>1373680.0911488398</v>
      </c>
      <c r="AB12" s="24">
        <v>983556.5519704998</v>
      </c>
      <c r="AC12" s="24">
        <v>131300.32999999999</v>
      </c>
      <c r="AD12" s="24">
        <v>122896.54370319999</v>
      </c>
      <c r="AE12" s="24">
        <v>0</v>
      </c>
      <c r="AF12" s="24">
        <v>0</v>
      </c>
      <c r="AG12" s="24">
        <v>0</v>
      </c>
      <c r="AH12" s="24">
        <v>0</v>
      </c>
      <c r="AI12" s="24">
        <v>592696.83156199998</v>
      </c>
      <c r="AJ12" s="24">
        <v>530896.73780524009</v>
      </c>
      <c r="AK12" s="24">
        <v>0</v>
      </c>
      <c r="AL12" s="24">
        <v>0</v>
      </c>
      <c r="AM12" s="39">
        <f t="shared" si="0"/>
        <v>12272528.427357839</v>
      </c>
      <c r="AN12" s="39">
        <f t="shared" si="1"/>
        <v>1884027.8543531999</v>
      </c>
    </row>
    <row r="13" spans="1:40" ht="24.95" customHeight="1" x14ac:dyDescent="0.2">
      <c r="A13" s="22">
        <v>8</v>
      </c>
      <c r="B13" s="47" t="s">
        <v>47</v>
      </c>
      <c r="C13" s="24">
        <v>132113.91202535399</v>
      </c>
      <c r="D13" s="24">
        <v>1181.8794910758786</v>
      </c>
      <c r="E13" s="24">
        <v>210491.01083603018</v>
      </c>
      <c r="F13" s="24">
        <v>0</v>
      </c>
      <c r="G13" s="24">
        <v>123046.99485335418</v>
      </c>
      <c r="H13" s="24">
        <v>11714.7128142</v>
      </c>
      <c r="I13" s="24">
        <v>4599633.2005224861</v>
      </c>
      <c r="J13" s="24">
        <v>0</v>
      </c>
      <c r="K13" s="24">
        <v>1048262.1827286172</v>
      </c>
      <c r="L13" s="24">
        <v>95666.841569905155</v>
      </c>
      <c r="M13" s="24">
        <v>177850.34615465993</v>
      </c>
      <c r="N13" s="24">
        <v>56180.889314755557</v>
      </c>
      <c r="O13" s="24">
        <v>0</v>
      </c>
      <c r="P13" s="24">
        <v>0</v>
      </c>
      <c r="Q13" s="24">
        <v>1063034.628125</v>
      </c>
      <c r="R13" s="24">
        <v>1063034.628125</v>
      </c>
      <c r="S13" s="24">
        <v>55726.453125</v>
      </c>
      <c r="T13" s="24">
        <v>55726.453125</v>
      </c>
      <c r="U13" s="24">
        <v>0</v>
      </c>
      <c r="V13" s="24">
        <v>0</v>
      </c>
      <c r="W13" s="24">
        <v>0</v>
      </c>
      <c r="X13" s="24">
        <v>0</v>
      </c>
      <c r="Y13" s="24">
        <v>110736.988094737</v>
      </c>
      <c r="Z13" s="24">
        <v>62079.358775850007</v>
      </c>
      <c r="AA13" s="24">
        <v>1060289.8313654789</v>
      </c>
      <c r="AB13" s="24">
        <v>1266856.7039734807</v>
      </c>
      <c r="AC13" s="24">
        <v>168554.477988</v>
      </c>
      <c r="AD13" s="24">
        <v>72742.124932486142</v>
      </c>
      <c r="AE13" s="24">
        <v>0</v>
      </c>
      <c r="AF13" s="24">
        <v>0</v>
      </c>
      <c r="AG13" s="24">
        <v>0</v>
      </c>
      <c r="AH13" s="24">
        <v>0</v>
      </c>
      <c r="AI13" s="24">
        <v>83788.401803278684</v>
      </c>
      <c r="AJ13" s="24">
        <v>60582.130404448093</v>
      </c>
      <c r="AK13" s="24">
        <v>0</v>
      </c>
      <c r="AL13" s="24">
        <v>0</v>
      </c>
      <c r="AM13" s="39">
        <f t="shared" si="0"/>
        <v>8833528.427621996</v>
      </c>
      <c r="AN13" s="39">
        <f t="shared" si="1"/>
        <v>2745765.7225262015</v>
      </c>
    </row>
    <row r="14" spans="1:40" ht="24.95" customHeight="1" x14ac:dyDescent="0.2">
      <c r="A14" s="22">
        <v>9</v>
      </c>
      <c r="B14" s="47" t="s">
        <v>34</v>
      </c>
      <c r="C14" s="24">
        <v>546857.52999999991</v>
      </c>
      <c r="D14" s="24">
        <v>0</v>
      </c>
      <c r="E14" s="24">
        <v>24444.110000000004</v>
      </c>
      <c r="F14" s="24">
        <v>0</v>
      </c>
      <c r="G14" s="24">
        <v>31435.690000000002</v>
      </c>
      <c r="H14" s="24">
        <v>8126.62</v>
      </c>
      <c r="I14" s="24">
        <v>5183588.3699999992</v>
      </c>
      <c r="J14" s="24">
        <v>0</v>
      </c>
      <c r="K14" s="24">
        <v>698702.77000000014</v>
      </c>
      <c r="L14" s="24">
        <v>339190.03</v>
      </c>
      <c r="M14" s="24">
        <v>88137.78</v>
      </c>
      <c r="N14" s="24">
        <v>41563.42</v>
      </c>
      <c r="O14" s="24">
        <v>0</v>
      </c>
      <c r="P14" s="24">
        <v>0</v>
      </c>
      <c r="Q14" s="24">
        <v>0</v>
      </c>
      <c r="R14" s="24">
        <v>0</v>
      </c>
      <c r="S14" s="24">
        <v>0</v>
      </c>
      <c r="T14" s="24">
        <v>0</v>
      </c>
      <c r="U14" s="24">
        <v>0</v>
      </c>
      <c r="V14" s="24">
        <v>0</v>
      </c>
      <c r="W14" s="24">
        <v>0</v>
      </c>
      <c r="X14" s="24">
        <v>0</v>
      </c>
      <c r="Y14" s="24">
        <v>18789.669999999998</v>
      </c>
      <c r="Z14" s="24">
        <v>11891.69</v>
      </c>
      <c r="AA14" s="24">
        <v>161027.37</v>
      </c>
      <c r="AB14" s="24">
        <v>24271.43</v>
      </c>
      <c r="AC14" s="24">
        <v>0</v>
      </c>
      <c r="AD14" s="24">
        <v>0</v>
      </c>
      <c r="AE14" s="24">
        <v>0</v>
      </c>
      <c r="AF14" s="24">
        <v>0</v>
      </c>
      <c r="AG14" s="24">
        <v>0</v>
      </c>
      <c r="AH14" s="24">
        <v>0</v>
      </c>
      <c r="AI14" s="24">
        <v>510</v>
      </c>
      <c r="AJ14" s="24">
        <v>410.36</v>
      </c>
      <c r="AK14" s="24">
        <v>0</v>
      </c>
      <c r="AL14" s="24">
        <v>0</v>
      </c>
      <c r="AM14" s="39">
        <f t="shared" si="0"/>
        <v>6753493.29</v>
      </c>
      <c r="AN14" s="39">
        <f t="shared" si="1"/>
        <v>425453.55</v>
      </c>
    </row>
    <row r="15" spans="1:40" ht="24.95" customHeight="1" x14ac:dyDescent="0.2">
      <c r="A15" s="22">
        <v>10</v>
      </c>
      <c r="B15" s="47" t="s">
        <v>37</v>
      </c>
      <c r="C15" s="24">
        <v>11250.99</v>
      </c>
      <c r="D15" s="24">
        <v>0</v>
      </c>
      <c r="E15" s="24">
        <v>23416.922829473733</v>
      </c>
      <c r="F15" s="24">
        <v>0</v>
      </c>
      <c r="G15" s="24">
        <v>123325.38808999534</v>
      </c>
      <c r="H15" s="24">
        <v>58502.046818416813</v>
      </c>
      <c r="I15" s="24">
        <v>2773604.7513199765</v>
      </c>
      <c r="J15" s="24">
        <v>0</v>
      </c>
      <c r="K15" s="24">
        <v>906080.74909711338</v>
      </c>
      <c r="L15" s="24">
        <v>350785.22679943149</v>
      </c>
      <c r="M15" s="24">
        <v>120755.62100160409</v>
      </c>
      <c r="N15" s="24">
        <v>27394.607207733829</v>
      </c>
      <c r="O15" s="24">
        <v>0</v>
      </c>
      <c r="P15" s="24">
        <v>0</v>
      </c>
      <c r="Q15" s="24">
        <v>126326.74622711111</v>
      </c>
      <c r="R15" s="24">
        <v>104108.21020200002</v>
      </c>
      <c r="S15" s="24">
        <v>147004.49623822223</v>
      </c>
      <c r="T15" s="24">
        <v>92592.311755999981</v>
      </c>
      <c r="U15" s="24">
        <v>0</v>
      </c>
      <c r="V15" s="24">
        <v>0</v>
      </c>
      <c r="W15" s="24">
        <v>0</v>
      </c>
      <c r="X15" s="24">
        <v>0</v>
      </c>
      <c r="Y15" s="24">
        <v>78515.922374477697</v>
      </c>
      <c r="Z15" s="24">
        <v>58060.483588686475</v>
      </c>
      <c r="AA15" s="24">
        <v>423284.01221570442</v>
      </c>
      <c r="AB15" s="24">
        <v>302991.82923745335</v>
      </c>
      <c r="AC15" s="24">
        <v>0</v>
      </c>
      <c r="AD15" s="24">
        <v>0</v>
      </c>
      <c r="AE15" s="24">
        <v>10718.569023876886</v>
      </c>
      <c r="AF15" s="24">
        <v>0</v>
      </c>
      <c r="AG15" s="24">
        <v>0</v>
      </c>
      <c r="AH15" s="24">
        <v>0</v>
      </c>
      <c r="AI15" s="24">
        <v>127232.93</v>
      </c>
      <c r="AJ15" s="24">
        <v>20811.310000000001</v>
      </c>
      <c r="AK15" s="24">
        <v>0</v>
      </c>
      <c r="AL15" s="24">
        <v>0</v>
      </c>
      <c r="AM15" s="39">
        <f t="shared" si="0"/>
        <v>4871517.098417555</v>
      </c>
      <c r="AN15" s="39">
        <f t="shared" si="1"/>
        <v>1015246.0256097221</v>
      </c>
    </row>
    <row r="16" spans="1:40" ht="24.95" customHeight="1" x14ac:dyDescent="0.2">
      <c r="A16" s="22">
        <v>11</v>
      </c>
      <c r="B16" s="47" t="s">
        <v>40</v>
      </c>
      <c r="C16" s="24">
        <v>0</v>
      </c>
      <c r="D16" s="24">
        <v>0</v>
      </c>
      <c r="E16" s="24">
        <v>160</v>
      </c>
      <c r="F16" s="24">
        <v>0</v>
      </c>
      <c r="G16" s="24">
        <v>139922.91</v>
      </c>
      <c r="H16" s="24">
        <v>0</v>
      </c>
      <c r="I16" s="24">
        <v>0</v>
      </c>
      <c r="J16" s="24">
        <v>0</v>
      </c>
      <c r="K16" s="24">
        <v>3654654.37</v>
      </c>
      <c r="L16" s="24">
        <v>1080143.48</v>
      </c>
      <c r="M16" s="24">
        <v>313484.13</v>
      </c>
      <c r="N16" s="24">
        <v>90342.150000000009</v>
      </c>
      <c r="O16" s="24">
        <v>0</v>
      </c>
      <c r="P16" s="24">
        <v>0</v>
      </c>
      <c r="Q16" s="24">
        <v>0</v>
      </c>
      <c r="R16" s="24">
        <v>0</v>
      </c>
      <c r="S16" s="24">
        <v>0</v>
      </c>
      <c r="T16" s="24">
        <v>0</v>
      </c>
      <c r="U16" s="24">
        <v>14168.55</v>
      </c>
      <c r="V16" s="24">
        <v>7084.28</v>
      </c>
      <c r="W16" s="24">
        <v>0</v>
      </c>
      <c r="X16" s="24">
        <v>0</v>
      </c>
      <c r="Y16" s="24">
        <v>55870.71</v>
      </c>
      <c r="Z16" s="24">
        <v>21954.720000000001</v>
      </c>
      <c r="AA16" s="24">
        <v>114987.79999999999</v>
      </c>
      <c r="AB16" s="24">
        <v>68674.63</v>
      </c>
      <c r="AC16" s="24">
        <v>0</v>
      </c>
      <c r="AD16" s="24">
        <v>0</v>
      </c>
      <c r="AE16" s="24">
        <v>8150.33</v>
      </c>
      <c r="AF16" s="24">
        <v>0</v>
      </c>
      <c r="AG16" s="24">
        <v>0</v>
      </c>
      <c r="AH16" s="24">
        <v>0</v>
      </c>
      <c r="AI16" s="24">
        <v>91402.7</v>
      </c>
      <c r="AJ16" s="24">
        <v>23343.070000000003</v>
      </c>
      <c r="AK16" s="24">
        <v>0</v>
      </c>
      <c r="AL16" s="24">
        <v>0</v>
      </c>
      <c r="AM16" s="39">
        <f t="shared" si="0"/>
        <v>4392801.5</v>
      </c>
      <c r="AN16" s="39">
        <f t="shared" si="1"/>
        <v>1291542.3299999998</v>
      </c>
    </row>
    <row r="17" spans="1:40" ht="24.95" customHeight="1" x14ac:dyDescent="0.2">
      <c r="A17" s="22">
        <v>12</v>
      </c>
      <c r="B17" s="47" t="s">
        <v>38</v>
      </c>
      <c r="C17" s="24">
        <v>9019</v>
      </c>
      <c r="D17" s="24">
        <v>0</v>
      </c>
      <c r="E17" s="24">
        <v>13108.78</v>
      </c>
      <c r="F17" s="24">
        <v>0</v>
      </c>
      <c r="G17" s="24">
        <v>28801</v>
      </c>
      <c r="H17" s="24">
        <v>1986.8200000000002</v>
      </c>
      <c r="I17" s="24">
        <v>1539830.9024</v>
      </c>
      <c r="J17" s="24">
        <v>10827</v>
      </c>
      <c r="K17" s="24">
        <v>769627</v>
      </c>
      <c r="L17" s="24">
        <v>191686</v>
      </c>
      <c r="M17" s="24">
        <v>143053.37</v>
      </c>
      <c r="N17" s="24">
        <v>33008</v>
      </c>
      <c r="O17" s="24">
        <v>0</v>
      </c>
      <c r="P17" s="24">
        <v>0</v>
      </c>
      <c r="Q17" s="24">
        <v>0</v>
      </c>
      <c r="R17" s="24">
        <v>0</v>
      </c>
      <c r="S17" s="24">
        <v>20114.419999999998</v>
      </c>
      <c r="T17" s="24">
        <v>20114.419999999998</v>
      </c>
      <c r="U17" s="24">
        <v>78656.179999999993</v>
      </c>
      <c r="V17" s="24">
        <v>58025.410999999993</v>
      </c>
      <c r="W17" s="24">
        <v>0</v>
      </c>
      <c r="X17" s="24">
        <v>0</v>
      </c>
      <c r="Y17" s="24">
        <v>29016.489999999998</v>
      </c>
      <c r="Z17" s="24">
        <v>19976</v>
      </c>
      <c r="AA17" s="24">
        <v>281505.52</v>
      </c>
      <c r="AB17" s="24">
        <v>192384.11</v>
      </c>
      <c r="AC17" s="24">
        <v>0</v>
      </c>
      <c r="AD17" s="24">
        <v>0</v>
      </c>
      <c r="AE17" s="24">
        <v>89450.18</v>
      </c>
      <c r="AF17" s="24">
        <v>0</v>
      </c>
      <c r="AG17" s="24">
        <v>0</v>
      </c>
      <c r="AH17" s="24">
        <v>0</v>
      </c>
      <c r="AI17" s="24">
        <v>131650.06499999997</v>
      </c>
      <c r="AJ17" s="24">
        <v>51288.5</v>
      </c>
      <c r="AK17" s="24">
        <v>0</v>
      </c>
      <c r="AL17" s="24">
        <v>0</v>
      </c>
      <c r="AM17" s="39">
        <f t="shared" si="0"/>
        <v>3133832.9074000008</v>
      </c>
      <c r="AN17" s="39">
        <f t="shared" si="1"/>
        <v>579296.26099999994</v>
      </c>
    </row>
    <row r="18" spans="1:40" ht="24.95" customHeight="1" x14ac:dyDescent="0.2">
      <c r="A18" s="22">
        <v>13</v>
      </c>
      <c r="B18" s="47" t="s">
        <v>32</v>
      </c>
      <c r="C18" s="24">
        <v>252545.51888999983</v>
      </c>
      <c r="D18" s="24">
        <v>284452.17951900937</v>
      </c>
      <c r="E18" s="24">
        <v>2554.7999999999997</v>
      </c>
      <c r="F18" s="24">
        <v>0</v>
      </c>
      <c r="G18" s="24">
        <v>7500</v>
      </c>
      <c r="H18" s="24">
        <v>35.091044999999994</v>
      </c>
      <c r="I18" s="24">
        <v>105606.21423176632</v>
      </c>
      <c r="J18" s="24">
        <v>0</v>
      </c>
      <c r="K18" s="24">
        <v>73851.179753999982</v>
      </c>
      <c r="L18" s="24">
        <v>127123.15301800123</v>
      </c>
      <c r="M18" s="24">
        <v>7300</v>
      </c>
      <c r="N18" s="24">
        <v>67.695553000000004</v>
      </c>
      <c r="O18" s="24">
        <v>0</v>
      </c>
      <c r="P18" s="24">
        <v>0</v>
      </c>
      <c r="Q18" s="24">
        <v>0</v>
      </c>
      <c r="R18" s="24">
        <v>0</v>
      </c>
      <c r="S18" s="24">
        <v>0</v>
      </c>
      <c r="T18" s="24">
        <v>0</v>
      </c>
      <c r="U18" s="24">
        <v>0</v>
      </c>
      <c r="V18" s="24">
        <v>0</v>
      </c>
      <c r="W18" s="24">
        <v>0</v>
      </c>
      <c r="X18" s="24">
        <v>0</v>
      </c>
      <c r="Y18" s="24">
        <v>0</v>
      </c>
      <c r="Z18" s="24">
        <v>0</v>
      </c>
      <c r="AA18" s="24">
        <v>18090</v>
      </c>
      <c r="AB18" s="24">
        <v>13577.277663000064</v>
      </c>
      <c r="AC18" s="24">
        <v>0</v>
      </c>
      <c r="AD18" s="24">
        <v>0</v>
      </c>
      <c r="AE18" s="24">
        <v>20362.77</v>
      </c>
      <c r="AF18" s="24">
        <v>8033.0328351117205</v>
      </c>
      <c r="AG18" s="24">
        <v>30527</v>
      </c>
      <c r="AH18" s="24">
        <v>21381.217138000418</v>
      </c>
      <c r="AI18" s="24">
        <v>0</v>
      </c>
      <c r="AJ18" s="24">
        <v>0</v>
      </c>
      <c r="AK18" s="24">
        <v>0</v>
      </c>
      <c r="AL18" s="24">
        <v>0</v>
      </c>
      <c r="AM18" s="39">
        <f t="shared" si="0"/>
        <v>518337.48287576617</v>
      </c>
      <c r="AN18" s="39">
        <f t="shared" si="1"/>
        <v>454669.64677112282</v>
      </c>
    </row>
    <row r="19" spans="1:40" ht="24.95" customHeight="1" x14ac:dyDescent="0.2">
      <c r="A19" s="22">
        <v>14</v>
      </c>
      <c r="B19" s="50" t="s">
        <v>41</v>
      </c>
      <c r="C19" s="24">
        <v>0</v>
      </c>
      <c r="D19" s="24">
        <v>0</v>
      </c>
      <c r="E19" s="24">
        <v>0</v>
      </c>
      <c r="F19" s="24">
        <v>0</v>
      </c>
      <c r="G19" s="24">
        <v>67.197000000000003</v>
      </c>
      <c r="H19" s="24">
        <v>0</v>
      </c>
      <c r="I19" s="24">
        <v>0</v>
      </c>
      <c r="J19" s="24">
        <v>0</v>
      </c>
      <c r="K19" s="24">
        <v>313.58600000000001</v>
      </c>
      <c r="L19" s="24">
        <v>0</v>
      </c>
      <c r="M19" s="24">
        <v>111.995</v>
      </c>
      <c r="N19" s="24">
        <v>0</v>
      </c>
      <c r="O19" s="24">
        <v>0</v>
      </c>
      <c r="P19" s="24">
        <v>0</v>
      </c>
      <c r="Q19" s="24">
        <v>0</v>
      </c>
      <c r="R19" s="24">
        <v>0</v>
      </c>
      <c r="S19" s="24">
        <v>0</v>
      </c>
      <c r="T19" s="24">
        <v>0</v>
      </c>
      <c r="U19" s="24">
        <v>0</v>
      </c>
      <c r="V19" s="24">
        <v>0</v>
      </c>
      <c r="W19" s="24">
        <v>0</v>
      </c>
      <c r="X19" s="24">
        <v>0</v>
      </c>
      <c r="Y19" s="24">
        <v>0</v>
      </c>
      <c r="Z19" s="24">
        <v>0</v>
      </c>
      <c r="AA19" s="24">
        <v>0</v>
      </c>
      <c r="AB19" s="24">
        <v>0</v>
      </c>
      <c r="AC19" s="24">
        <v>0</v>
      </c>
      <c r="AD19" s="24">
        <v>0</v>
      </c>
      <c r="AE19" s="24">
        <v>100</v>
      </c>
      <c r="AF19" s="24">
        <v>0</v>
      </c>
      <c r="AG19" s="24">
        <v>0</v>
      </c>
      <c r="AH19" s="24">
        <v>0</v>
      </c>
      <c r="AI19" s="24">
        <v>0</v>
      </c>
      <c r="AJ19" s="24">
        <v>0</v>
      </c>
      <c r="AK19" s="24">
        <v>0</v>
      </c>
      <c r="AL19" s="24">
        <v>0</v>
      </c>
      <c r="AM19" s="39">
        <f t="shared" si="0"/>
        <v>592.77800000000002</v>
      </c>
      <c r="AN19" s="39">
        <f t="shared" si="1"/>
        <v>0</v>
      </c>
    </row>
    <row r="20" spans="1:40" ht="15" x14ac:dyDescent="0.2">
      <c r="A20" s="28"/>
      <c r="B20" s="29" t="s">
        <v>22</v>
      </c>
      <c r="C20" s="30">
        <f t="shared" ref="C20:AN20" si="2">SUM(C6:C19)</f>
        <v>12967753.856223686</v>
      </c>
      <c r="D20" s="30">
        <f t="shared" si="2"/>
        <v>2726913.3522260687</v>
      </c>
      <c r="E20" s="30">
        <f t="shared" si="2"/>
        <v>2809378.2082205014</v>
      </c>
      <c r="F20" s="30">
        <f t="shared" si="2"/>
        <v>1797.7325999999998</v>
      </c>
      <c r="G20" s="30">
        <f t="shared" si="2"/>
        <v>2365912.5891303727</v>
      </c>
      <c r="H20" s="30">
        <f t="shared" si="2"/>
        <v>197726.60378814681</v>
      </c>
      <c r="I20" s="30">
        <f t="shared" si="2"/>
        <v>99855733.277303845</v>
      </c>
      <c r="J20" s="30">
        <f t="shared" si="2"/>
        <v>93153.125285000002</v>
      </c>
      <c r="K20" s="30">
        <f t="shared" si="2"/>
        <v>31474217.186568514</v>
      </c>
      <c r="L20" s="30">
        <f t="shared" si="2"/>
        <v>2538587.2846748624</v>
      </c>
      <c r="M20" s="30">
        <f t="shared" si="2"/>
        <v>4697540.8122211713</v>
      </c>
      <c r="N20" s="30">
        <f t="shared" si="2"/>
        <v>503828.51507772965</v>
      </c>
      <c r="O20" s="30">
        <f t="shared" si="2"/>
        <v>0</v>
      </c>
      <c r="P20" s="30">
        <f t="shared" si="2"/>
        <v>0</v>
      </c>
      <c r="Q20" s="30">
        <f t="shared" si="2"/>
        <v>2525288.4287521113</v>
      </c>
      <c r="R20" s="30">
        <f t="shared" si="2"/>
        <v>2367200.8525636401</v>
      </c>
      <c r="S20" s="30">
        <f t="shared" si="2"/>
        <v>1507265.4193632221</v>
      </c>
      <c r="T20" s="30">
        <f t="shared" si="2"/>
        <v>1434844.1660009997</v>
      </c>
      <c r="U20" s="30">
        <f t="shared" si="2"/>
        <v>360355.36</v>
      </c>
      <c r="V20" s="30">
        <f t="shared" si="2"/>
        <v>102452.85913067899</v>
      </c>
      <c r="W20" s="30">
        <f t="shared" si="2"/>
        <v>0</v>
      </c>
      <c r="X20" s="30">
        <f t="shared" si="2"/>
        <v>0</v>
      </c>
      <c r="Y20" s="30">
        <f t="shared" si="2"/>
        <v>2503027.1020182138</v>
      </c>
      <c r="Z20" s="30">
        <f t="shared" si="2"/>
        <v>815357.72952531301</v>
      </c>
      <c r="AA20" s="30">
        <f t="shared" si="2"/>
        <v>34601919.527774021</v>
      </c>
      <c r="AB20" s="30">
        <f t="shared" si="2"/>
        <v>25671453.367382996</v>
      </c>
      <c r="AC20" s="30">
        <f t="shared" si="2"/>
        <v>953377.22798800003</v>
      </c>
      <c r="AD20" s="30">
        <f t="shared" si="2"/>
        <v>786788.21125590522</v>
      </c>
      <c r="AE20" s="30">
        <f t="shared" si="2"/>
        <v>3310485.397766877</v>
      </c>
      <c r="AF20" s="30">
        <f t="shared" si="2"/>
        <v>2261161.052946588</v>
      </c>
      <c r="AG20" s="30">
        <f t="shared" si="2"/>
        <v>30527</v>
      </c>
      <c r="AH20" s="30">
        <f t="shared" si="2"/>
        <v>21381.217138000418</v>
      </c>
      <c r="AI20" s="30">
        <f t="shared" si="2"/>
        <v>7756706.6748684784</v>
      </c>
      <c r="AJ20" s="30">
        <f t="shared" si="2"/>
        <v>4522851.9781306088</v>
      </c>
      <c r="AK20" s="30">
        <f t="shared" si="2"/>
        <v>0</v>
      </c>
      <c r="AL20" s="30">
        <f t="shared" si="2"/>
        <v>0</v>
      </c>
      <c r="AM20" s="30">
        <f t="shared" si="2"/>
        <v>207719488.06819904</v>
      </c>
      <c r="AN20" s="30">
        <f t="shared" si="2"/>
        <v>44045498.047726534</v>
      </c>
    </row>
    <row r="21" spans="1:40" ht="15" x14ac:dyDescent="0.2">
      <c r="A21" s="31"/>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2" spans="1:40" s="51" customFormat="1" ht="12.75" customHeight="1" x14ac:dyDescent="0.2"/>
    <row r="23" spans="1:40" s="26" customFormat="1" ht="15" x14ac:dyDescent="0.2">
      <c r="B23" s="52" t="s">
        <v>50</v>
      </c>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row>
    <row r="24" spans="1:40" s="26" customFormat="1" ht="12.75" customHeight="1" x14ac:dyDescent="0.2">
      <c r="B24" s="119" t="s">
        <v>51</v>
      </c>
      <c r="C24" s="119"/>
      <c r="D24" s="119"/>
      <c r="E24" s="119"/>
      <c r="F24" s="119"/>
      <c r="G24" s="119"/>
      <c r="H24" s="119"/>
      <c r="I24" s="119"/>
      <c r="J24" s="119"/>
      <c r="K24" s="119"/>
      <c r="L24" s="119"/>
      <c r="M24" s="119"/>
      <c r="N24" s="119"/>
      <c r="AM24" s="53"/>
      <c r="AN24" s="53"/>
    </row>
    <row r="25" spans="1:40" s="26" customFormat="1" ht="17.25" customHeight="1" x14ac:dyDescent="0.2">
      <c r="B25" s="119"/>
      <c r="C25" s="119"/>
      <c r="D25" s="119"/>
      <c r="E25" s="119"/>
      <c r="F25" s="119"/>
      <c r="G25" s="119"/>
      <c r="H25" s="119"/>
      <c r="I25" s="119"/>
      <c r="J25" s="119"/>
      <c r="K25" s="119"/>
      <c r="L25" s="119"/>
      <c r="M25" s="119"/>
      <c r="N25" s="119"/>
      <c r="O25" s="40"/>
      <c r="P25" s="40"/>
      <c r="Q25" s="53"/>
      <c r="R25" s="53"/>
      <c r="AN25" s="53"/>
    </row>
    <row r="26" spans="1:40" ht="12.75" customHeight="1" x14ac:dyDescent="0.2">
      <c r="O26" s="54"/>
      <c r="P26" s="54"/>
    </row>
  </sheetData>
  <sortState ref="B6:AN19">
    <sortCondition descending="1" ref="AM6:AM19"/>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4:N25"/>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0"/>
  <sheetViews>
    <sheetView zoomScale="90" zoomScaleNormal="90" workbookViewId="0">
      <pane xSplit="2" ySplit="6" topLeftCell="C7" activePane="bottomRight" state="frozen"/>
      <selection pane="topRight" activeCell="C1" sqref="C1"/>
      <selection pane="bottomLeft" activeCell="A6" sqref="A6"/>
      <selection pane="bottomRight" activeCell="B4" sqref="B4:B6"/>
    </sheetView>
  </sheetViews>
  <sheetFormatPr defaultRowHeight="14.25" outlineLevelCol="1" x14ac:dyDescent="0.2"/>
  <cols>
    <col min="1" max="1" width="5.85546875" style="49" customWidth="1"/>
    <col min="2" max="2" width="49.5703125" style="49" customWidth="1"/>
    <col min="3" max="5" width="12.7109375" style="49" customWidth="1" outlineLevel="1"/>
    <col min="6" max="6" width="15.140625" style="49" customWidth="1"/>
    <col min="7" max="7" width="16" style="49" customWidth="1"/>
    <col min="8" max="10" width="12.7109375" style="49" customWidth="1" outlineLevel="1"/>
    <col min="11" max="11" width="15.140625" style="49" customWidth="1"/>
    <col min="12" max="12" width="12.7109375" style="49" customWidth="1"/>
    <col min="13" max="15" width="12.7109375" style="49" customWidth="1" outlineLevel="1"/>
    <col min="16" max="16" width="15.140625" style="49" customWidth="1"/>
    <col min="17" max="17" width="12.7109375" style="49" customWidth="1"/>
    <col min="18" max="20" width="12.7109375" style="49" customWidth="1" outlineLevel="1"/>
    <col min="21" max="21" width="15.140625" style="49" customWidth="1"/>
    <col min="22" max="22" width="12.7109375" style="49" customWidth="1"/>
    <col min="23" max="25" width="12.7109375" style="49" customWidth="1" outlineLevel="1"/>
    <col min="26" max="26" width="15.140625" style="49" customWidth="1"/>
    <col min="27" max="27" width="12.7109375" style="49" customWidth="1"/>
    <col min="28" max="30" width="12.7109375" style="49" customWidth="1" outlineLevel="1"/>
    <col min="31" max="31" width="15.140625" style="49" customWidth="1"/>
    <col min="32" max="32" width="12.7109375" style="49" customWidth="1"/>
    <col min="33" max="35" width="12.7109375" style="49" customWidth="1" outlineLevel="1"/>
    <col min="36" max="36" width="15.140625" style="49" customWidth="1"/>
    <col min="37" max="37" width="12.7109375" style="49" customWidth="1"/>
    <col min="38" max="40" width="12.7109375" style="49" customWidth="1" outlineLevel="1"/>
    <col min="41" max="41" width="15.140625" style="49" customWidth="1"/>
    <col min="42" max="42" width="12.7109375" style="49" customWidth="1"/>
    <col min="43" max="45" width="12.7109375" style="49" customWidth="1" outlineLevel="1"/>
    <col min="46" max="46" width="15.140625" style="49" customWidth="1"/>
    <col min="47" max="47" width="12.7109375" style="49" customWidth="1"/>
    <col min="48" max="50" width="12.7109375" style="49" customWidth="1" outlineLevel="1"/>
    <col min="51" max="51" width="15.140625" style="49" customWidth="1"/>
    <col min="52" max="52" width="12.7109375" style="49" customWidth="1"/>
    <col min="53" max="55" width="12.7109375" style="49" customWidth="1" outlineLevel="1"/>
    <col min="56" max="56" width="15.140625" style="49" customWidth="1"/>
    <col min="57" max="57" width="12.7109375" style="49" customWidth="1"/>
    <col min="58" max="60" width="12.7109375" style="49" customWidth="1" outlineLevel="1"/>
    <col min="61" max="61" width="15.140625" style="49" customWidth="1"/>
    <col min="62" max="62" width="12.7109375" style="49" customWidth="1"/>
    <col min="63" max="65" width="12.7109375" style="49" customWidth="1" outlineLevel="1"/>
    <col min="66" max="66" width="15.140625" style="49" customWidth="1"/>
    <col min="67" max="67" width="12.7109375" style="49" customWidth="1"/>
    <col min="68" max="70" width="12.7109375" style="49" customWidth="1" outlineLevel="1"/>
    <col min="71" max="71" width="15.140625" style="49" customWidth="1"/>
    <col min="72" max="72" width="12.7109375" style="49" customWidth="1"/>
    <col min="73" max="75" width="12.7109375" style="49" customWidth="1" outlineLevel="1"/>
    <col min="76" max="76" width="15.140625" style="49" customWidth="1"/>
    <col min="77" max="77" width="12.7109375" style="49" customWidth="1"/>
    <col min="78" max="80" width="12.7109375" style="49" customWidth="1" outlineLevel="1"/>
    <col min="81" max="81" width="15.140625" style="49" customWidth="1"/>
    <col min="82" max="82" width="12.7109375" style="49" customWidth="1"/>
    <col min="83" max="85" width="12.7109375" style="49" customWidth="1" outlineLevel="1"/>
    <col min="86" max="86" width="15.140625" style="49" customWidth="1"/>
    <col min="87" max="87" width="12.7109375" style="49" customWidth="1"/>
    <col min="88" max="90" width="12.7109375" style="49" customWidth="1" outlineLevel="1"/>
    <col min="91" max="91" width="15.140625" style="49" customWidth="1"/>
    <col min="92" max="92" width="12.7109375" style="49" customWidth="1"/>
    <col min="93" max="95" width="12.7109375" style="49" customWidth="1" outlineLevel="1"/>
    <col min="96" max="96" width="15.140625" style="49" customWidth="1"/>
    <col min="97" max="97" width="12.7109375" style="49" customWidth="1"/>
    <col min="98" max="16384" width="9.140625" style="49"/>
  </cols>
  <sheetData>
    <row r="1" spans="1:97" s="14" customFormat="1" ht="28.5" customHeight="1" x14ac:dyDescent="0.2">
      <c r="A1" s="41" t="s">
        <v>52</v>
      </c>
      <c r="B1" s="20"/>
      <c r="C1" s="20"/>
      <c r="D1" s="20"/>
      <c r="E1" s="20"/>
      <c r="F1" s="20"/>
      <c r="G1" s="42"/>
    </row>
    <row r="2" spans="1:97" s="14" customFormat="1" ht="18" customHeight="1" x14ac:dyDescent="0.2">
      <c r="A2" s="14" t="s">
        <v>2</v>
      </c>
      <c r="B2" s="20"/>
      <c r="C2" s="20"/>
      <c r="D2" s="20"/>
      <c r="E2" s="20"/>
      <c r="F2" s="20"/>
      <c r="G2" s="42"/>
    </row>
    <row r="3" spans="1:97" s="44" customFormat="1" ht="18" customHeight="1" x14ac:dyDescent="0.2">
      <c r="A3" s="43"/>
      <c r="C3" s="45"/>
      <c r="D3" s="45"/>
      <c r="E3" s="45"/>
      <c r="F3" s="45"/>
      <c r="G3" s="45"/>
      <c r="H3" s="45"/>
      <c r="I3" s="45"/>
      <c r="J3" s="45"/>
      <c r="K3" s="45"/>
      <c r="L3" s="45"/>
      <c r="M3" s="45"/>
      <c r="N3" s="45"/>
      <c r="O3" s="45"/>
      <c r="P3" s="45"/>
      <c r="Q3" s="45"/>
      <c r="R3" s="45"/>
      <c r="S3" s="45"/>
      <c r="T3" s="45"/>
      <c r="U3" s="45"/>
      <c r="V3" s="45"/>
      <c r="W3" s="45"/>
      <c r="X3" s="45"/>
      <c r="Y3" s="45"/>
      <c r="Z3" s="45"/>
    </row>
    <row r="4" spans="1:97" s="14" customFormat="1" ht="89.25" customHeight="1" x14ac:dyDescent="0.2">
      <c r="A4" s="109" t="s">
        <v>0</v>
      </c>
      <c r="B4" s="109" t="s">
        <v>3</v>
      </c>
      <c r="C4" s="112" t="s">
        <v>4</v>
      </c>
      <c r="D4" s="113"/>
      <c r="E4" s="113"/>
      <c r="F4" s="113"/>
      <c r="G4" s="114"/>
      <c r="H4" s="112" t="s">
        <v>5</v>
      </c>
      <c r="I4" s="113"/>
      <c r="J4" s="113"/>
      <c r="K4" s="113"/>
      <c r="L4" s="114"/>
      <c r="M4" s="112" t="s">
        <v>6</v>
      </c>
      <c r="N4" s="113"/>
      <c r="O4" s="113"/>
      <c r="P4" s="113"/>
      <c r="Q4" s="114"/>
      <c r="R4" s="112" t="s">
        <v>7</v>
      </c>
      <c r="S4" s="113"/>
      <c r="T4" s="113"/>
      <c r="U4" s="113"/>
      <c r="V4" s="114"/>
      <c r="W4" s="112" t="s">
        <v>8</v>
      </c>
      <c r="X4" s="113"/>
      <c r="Y4" s="113"/>
      <c r="Z4" s="113"/>
      <c r="AA4" s="114"/>
      <c r="AB4" s="112" t="s">
        <v>9</v>
      </c>
      <c r="AC4" s="113"/>
      <c r="AD4" s="113"/>
      <c r="AE4" s="113"/>
      <c r="AF4" s="114"/>
      <c r="AG4" s="112" t="s">
        <v>10</v>
      </c>
      <c r="AH4" s="113"/>
      <c r="AI4" s="113"/>
      <c r="AJ4" s="113"/>
      <c r="AK4" s="114"/>
      <c r="AL4" s="112" t="s">
        <v>11</v>
      </c>
      <c r="AM4" s="113"/>
      <c r="AN4" s="113"/>
      <c r="AO4" s="113"/>
      <c r="AP4" s="114"/>
      <c r="AQ4" s="112" t="s">
        <v>12</v>
      </c>
      <c r="AR4" s="113"/>
      <c r="AS4" s="113"/>
      <c r="AT4" s="113"/>
      <c r="AU4" s="114"/>
      <c r="AV4" s="112" t="s">
        <v>13</v>
      </c>
      <c r="AW4" s="113"/>
      <c r="AX4" s="113"/>
      <c r="AY4" s="113"/>
      <c r="AZ4" s="114"/>
      <c r="BA4" s="112" t="s">
        <v>14</v>
      </c>
      <c r="BB4" s="113"/>
      <c r="BC4" s="113"/>
      <c r="BD4" s="113"/>
      <c r="BE4" s="114"/>
      <c r="BF4" s="112" t="s">
        <v>15</v>
      </c>
      <c r="BG4" s="113"/>
      <c r="BH4" s="113"/>
      <c r="BI4" s="113"/>
      <c r="BJ4" s="114"/>
      <c r="BK4" s="112" t="s">
        <v>16</v>
      </c>
      <c r="BL4" s="113"/>
      <c r="BM4" s="113"/>
      <c r="BN4" s="113"/>
      <c r="BO4" s="114"/>
      <c r="BP4" s="112" t="s">
        <v>17</v>
      </c>
      <c r="BQ4" s="113"/>
      <c r="BR4" s="113"/>
      <c r="BS4" s="113"/>
      <c r="BT4" s="114"/>
      <c r="BU4" s="112" t="s">
        <v>18</v>
      </c>
      <c r="BV4" s="113"/>
      <c r="BW4" s="113"/>
      <c r="BX4" s="113"/>
      <c r="BY4" s="114"/>
      <c r="BZ4" s="112" t="s">
        <v>19</v>
      </c>
      <c r="CA4" s="113"/>
      <c r="CB4" s="113"/>
      <c r="CC4" s="113"/>
      <c r="CD4" s="114"/>
      <c r="CE4" s="112" t="s">
        <v>20</v>
      </c>
      <c r="CF4" s="113"/>
      <c r="CG4" s="113"/>
      <c r="CH4" s="113"/>
      <c r="CI4" s="114"/>
      <c r="CJ4" s="112" t="s">
        <v>21</v>
      </c>
      <c r="CK4" s="113"/>
      <c r="CL4" s="113"/>
      <c r="CM4" s="113"/>
      <c r="CN4" s="114"/>
      <c r="CO4" s="112" t="s">
        <v>22</v>
      </c>
      <c r="CP4" s="113"/>
      <c r="CQ4" s="113"/>
      <c r="CR4" s="113"/>
      <c r="CS4" s="114"/>
    </row>
    <row r="5" spans="1:97" s="14" customFormat="1" ht="42" customHeight="1" x14ac:dyDescent="0.2">
      <c r="A5" s="110"/>
      <c r="B5" s="110"/>
      <c r="C5" s="116" t="s">
        <v>48</v>
      </c>
      <c r="D5" s="117"/>
      <c r="E5" s="117"/>
      <c r="F5" s="118"/>
      <c r="G5" s="55" t="s">
        <v>49</v>
      </c>
      <c r="H5" s="116" t="s">
        <v>48</v>
      </c>
      <c r="I5" s="117"/>
      <c r="J5" s="117"/>
      <c r="K5" s="118"/>
      <c r="L5" s="55" t="s">
        <v>49</v>
      </c>
      <c r="M5" s="116" t="s">
        <v>48</v>
      </c>
      <c r="N5" s="117"/>
      <c r="O5" s="117"/>
      <c r="P5" s="118"/>
      <c r="Q5" s="55" t="s">
        <v>49</v>
      </c>
      <c r="R5" s="116" t="s">
        <v>48</v>
      </c>
      <c r="S5" s="117"/>
      <c r="T5" s="117"/>
      <c r="U5" s="118"/>
      <c r="V5" s="55" t="s">
        <v>49</v>
      </c>
      <c r="W5" s="116" t="s">
        <v>48</v>
      </c>
      <c r="X5" s="117"/>
      <c r="Y5" s="117"/>
      <c r="Z5" s="118"/>
      <c r="AA5" s="55" t="s">
        <v>49</v>
      </c>
      <c r="AB5" s="116" t="s">
        <v>48</v>
      </c>
      <c r="AC5" s="117"/>
      <c r="AD5" s="117"/>
      <c r="AE5" s="118"/>
      <c r="AF5" s="55" t="s">
        <v>49</v>
      </c>
      <c r="AG5" s="116" t="s">
        <v>48</v>
      </c>
      <c r="AH5" s="117"/>
      <c r="AI5" s="117"/>
      <c r="AJ5" s="118"/>
      <c r="AK5" s="55" t="s">
        <v>49</v>
      </c>
      <c r="AL5" s="116" t="s">
        <v>48</v>
      </c>
      <c r="AM5" s="117"/>
      <c r="AN5" s="117"/>
      <c r="AO5" s="118"/>
      <c r="AP5" s="55" t="s">
        <v>49</v>
      </c>
      <c r="AQ5" s="116" t="s">
        <v>48</v>
      </c>
      <c r="AR5" s="117"/>
      <c r="AS5" s="117"/>
      <c r="AT5" s="118"/>
      <c r="AU5" s="55" t="s">
        <v>49</v>
      </c>
      <c r="AV5" s="116" t="s">
        <v>48</v>
      </c>
      <c r="AW5" s="117"/>
      <c r="AX5" s="117"/>
      <c r="AY5" s="118"/>
      <c r="AZ5" s="55" t="s">
        <v>49</v>
      </c>
      <c r="BA5" s="116" t="s">
        <v>48</v>
      </c>
      <c r="BB5" s="117"/>
      <c r="BC5" s="117"/>
      <c r="BD5" s="118"/>
      <c r="BE5" s="55" t="s">
        <v>49</v>
      </c>
      <c r="BF5" s="116" t="s">
        <v>48</v>
      </c>
      <c r="BG5" s="117"/>
      <c r="BH5" s="117"/>
      <c r="BI5" s="118"/>
      <c r="BJ5" s="55" t="s">
        <v>49</v>
      </c>
      <c r="BK5" s="116" t="s">
        <v>48</v>
      </c>
      <c r="BL5" s="117"/>
      <c r="BM5" s="117"/>
      <c r="BN5" s="118"/>
      <c r="BO5" s="55" t="s">
        <v>49</v>
      </c>
      <c r="BP5" s="116" t="s">
        <v>48</v>
      </c>
      <c r="BQ5" s="117"/>
      <c r="BR5" s="117"/>
      <c r="BS5" s="118"/>
      <c r="BT5" s="55" t="s">
        <v>49</v>
      </c>
      <c r="BU5" s="116" t="s">
        <v>48</v>
      </c>
      <c r="BV5" s="117"/>
      <c r="BW5" s="117"/>
      <c r="BX5" s="118"/>
      <c r="BY5" s="55" t="s">
        <v>49</v>
      </c>
      <c r="BZ5" s="116" t="s">
        <v>48</v>
      </c>
      <c r="CA5" s="117"/>
      <c r="CB5" s="117"/>
      <c r="CC5" s="118"/>
      <c r="CD5" s="55" t="s">
        <v>49</v>
      </c>
      <c r="CE5" s="116" t="s">
        <v>48</v>
      </c>
      <c r="CF5" s="117"/>
      <c r="CG5" s="117"/>
      <c r="CH5" s="118"/>
      <c r="CI5" s="55" t="s">
        <v>49</v>
      </c>
      <c r="CJ5" s="116" t="s">
        <v>48</v>
      </c>
      <c r="CK5" s="117"/>
      <c r="CL5" s="117"/>
      <c r="CM5" s="118"/>
      <c r="CN5" s="55" t="s">
        <v>49</v>
      </c>
      <c r="CO5" s="116" t="s">
        <v>48</v>
      </c>
      <c r="CP5" s="117"/>
      <c r="CQ5" s="117"/>
      <c r="CR5" s="118"/>
      <c r="CS5" s="55" t="s">
        <v>49</v>
      </c>
    </row>
    <row r="6" spans="1:97" s="14" customFormat="1" ht="51.75" customHeight="1" x14ac:dyDescent="0.2">
      <c r="A6" s="111"/>
      <c r="B6" s="111"/>
      <c r="C6" s="16" t="s">
        <v>25</v>
      </c>
      <c r="D6" s="16" t="s">
        <v>26</v>
      </c>
      <c r="E6" s="16" t="s">
        <v>27</v>
      </c>
      <c r="F6" s="16" t="s">
        <v>28</v>
      </c>
      <c r="G6" s="16" t="s">
        <v>28</v>
      </c>
      <c r="H6" s="16" t="s">
        <v>25</v>
      </c>
      <c r="I6" s="16" t="s">
        <v>26</v>
      </c>
      <c r="J6" s="16" t="s">
        <v>27</v>
      </c>
      <c r="K6" s="16" t="s">
        <v>28</v>
      </c>
      <c r="L6" s="16" t="s">
        <v>28</v>
      </c>
      <c r="M6" s="16" t="s">
        <v>25</v>
      </c>
      <c r="N6" s="16" t="s">
        <v>26</v>
      </c>
      <c r="O6" s="16" t="s">
        <v>27</v>
      </c>
      <c r="P6" s="16" t="s">
        <v>28</v>
      </c>
      <c r="Q6" s="16" t="s">
        <v>28</v>
      </c>
      <c r="R6" s="16" t="s">
        <v>25</v>
      </c>
      <c r="S6" s="16" t="s">
        <v>26</v>
      </c>
      <c r="T6" s="16" t="s">
        <v>27</v>
      </c>
      <c r="U6" s="16" t="s">
        <v>28</v>
      </c>
      <c r="V6" s="16" t="s">
        <v>28</v>
      </c>
      <c r="W6" s="16" t="s">
        <v>25</v>
      </c>
      <c r="X6" s="16" t="s">
        <v>26</v>
      </c>
      <c r="Y6" s="16" t="s">
        <v>27</v>
      </c>
      <c r="Z6" s="16" t="s">
        <v>28</v>
      </c>
      <c r="AA6" s="16" t="s">
        <v>28</v>
      </c>
      <c r="AB6" s="16" t="s">
        <v>25</v>
      </c>
      <c r="AC6" s="16" t="s">
        <v>26</v>
      </c>
      <c r="AD6" s="16" t="s">
        <v>27</v>
      </c>
      <c r="AE6" s="16" t="s">
        <v>28</v>
      </c>
      <c r="AF6" s="16" t="s">
        <v>28</v>
      </c>
      <c r="AG6" s="16" t="s">
        <v>25</v>
      </c>
      <c r="AH6" s="16" t="s">
        <v>26</v>
      </c>
      <c r="AI6" s="16" t="s">
        <v>27</v>
      </c>
      <c r="AJ6" s="16" t="s">
        <v>28</v>
      </c>
      <c r="AK6" s="16" t="s">
        <v>28</v>
      </c>
      <c r="AL6" s="16" t="s">
        <v>25</v>
      </c>
      <c r="AM6" s="16" t="s">
        <v>26</v>
      </c>
      <c r="AN6" s="16" t="s">
        <v>27</v>
      </c>
      <c r="AO6" s="16" t="s">
        <v>28</v>
      </c>
      <c r="AP6" s="16" t="s">
        <v>28</v>
      </c>
      <c r="AQ6" s="16" t="s">
        <v>25</v>
      </c>
      <c r="AR6" s="16" t="s">
        <v>26</v>
      </c>
      <c r="AS6" s="16" t="s">
        <v>27</v>
      </c>
      <c r="AT6" s="16" t="s">
        <v>28</v>
      </c>
      <c r="AU6" s="16" t="s">
        <v>28</v>
      </c>
      <c r="AV6" s="16" t="s">
        <v>25</v>
      </c>
      <c r="AW6" s="16" t="s">
        <v>26</v>
      </c>
      <c r="AX6" s="16" t="s">
        <v>27</v>
      </c>
      <c r="AY6" s="16" t="s">
        <v>28</v>
      </c>
      <c r="AZ6" s="16" t="s">
        <v>28</v>
      </c>
      <c r="BA6" s="16" t="s">
        <v>25</v>
      </c>
      <c r="BB6" s="16" t="s">
        <v>26</v>
      </c>
      <c r="BC6" s="16" t="s">
        <v>27</v>
      </c>
      <c r="BD6" s="16" t="s">
        <v>28</v>
      </c>
      <c r="BE6" s="16" t="s">
        <v>28</v>
      </c>
      <c r="BF6" s="16" t="s">
        <v>25</v>
      </c>
      <c r="BG6" s="16" t="s">
        <v>26</v>
      </c>
      <c r="BH6" s="16" t="s">
        <v>27</v>
      </c>
      <c r="BI6" s="16" t="s">
        <v>28</v>
      </c>
      <c r="BJ6" s="16" t="s">
        <v>28</v>
      </c>
      <c r="BK6" s="16" t="s">
        <v>25</v>
      </c>
      <c r="BL6" s="16" t="s">
        <v>26</v>
      </c>
      <c r="BM6" s="16" t="s">
        <v>27</v>
      </c>
      <c r="BN6" s="16" t="s">
        <v>28</v>
      </c>
      <c r="BO6" s="16" t="s">
        <v>28</v>
      </c>
      <c r="BP6" s="16" t="s">
        <v>25</v>
      </c>
      <c r="BQ6" s="16" t="s">
        <v>26</v>
      </c>
      <c r="BR6" s="16" t="s">
        <v>27</v>
      </c>
      <c r="BS6" s="16" t="s">
        <v>28</v>
      </c>
      <c r="BT6" s="16" t="s">
        <v>28</v>
      </c>
      <c r="BU6" s="16" t="s">
        <v>25</v>
      </c>
      <c r="BV6" s="16" t="s">
        <v>26</v>
      </c>
      <c r="BW6" s="16" t="s">
        <v>27</v>
      </c>
      <c r="BX6" s="16" t="s">
        <v>28</v>
      </c>
      <c r="BY6" s="16" t="s">
        <v>28</v>
      </c>
      <c r="BZ6" s="16" t="s">
        <v>25</v>
      </c>
      <c r="CA6" s="16" t="s">
        <v>26</v>
      </c>
      <c r="CB6" s="16" t="s">
        <v>27</v>
      </c>
      <c r="CC6" s="16" t="s">
        <v>28</v>
      </c>
      <c r="CD6" s="16" t="s">
        <v>28</v>
      </c>
      <c r="CE6" s="16" t="s">
        <v>25</v>
      </c>
      <c r="CF6" s="16" t="s">
        <v>26</v>
      </c>
      <c r="CG6" s="16" t="s">
        <v>27</v>
      </c>
      <c r="CH6" s="16" t="s">
        <v>28</v>
      </c>
      <c r="CI6" s="16" t="s">
        <v>28</v>
      </c>
      <c r="CJ6" s="16" t="s">
        <v>25</v>
      </c>
      <c r="CK6" s="16" t="s">
        <v>26</v>
      </c>
      <c r="CL6" s="16" t="s">
        <v>27</v>
      </c>
      <c r="CM6" s="16" t="s">
        <v>28</v>
      </c>
      <c r="CN6" s="16" t="s">
        <v>28</v>
      </c>
      <c r="CO6" s="16" t="s">
        <v>25</v>
      </c>
      <c r="CP6" s="16" t="s">
        <v>26</v>
      </c>
      <c r="CQ6" s="16" t="s">
        <v>27</v>
      </c>
      <c r="CR6" s="16" t="s">
        <v>28</v>
      </c>
      <c r="CS6" s="16" t="s">
        <v>28</v>
      </c>
    </row>
    <row r="7" spans="1:97" s="44" customFormat="1" ht="24.95" customHeight="1" x14ac:dyDescent="0.2">
      <c r="A7" s="22">
        <v>1</v>
      </c>
      <c r="B7" s="47" t="s">
        <v>30</v>
      </c>
      <c r="C7" s="24">
        <v>155071.73213800165</v>
      </c>
      <c r="D7" s="24">
        <v>328.82414900000003</v>
      </c>
      <c r="E7" s="24">
        <v>2469260.1913740127</v>
      </c>
      <c r="F7" s="24">
        <v>2624660.7476610146</v>
      </c>
      <c r="G7" s="24">
        <v>0</v>
      </c>
      <c r="H7" s="24">
        <v>0</v>
      </c>
      <c r="I7" s="24">
        <v>1137901.5311450041</v>
      </c>
      <c r="J7" s="24">
        <v>0</v>
      </c>
      <c r="K7" s="24">
        <v>1137901.5311450041</v>
      </c>
      <c r="L7" s="24">
        <v>0</v>
      </c>
      <c r="M7" s="24">
        <v>140529.36265799488</v>
      </c>
      <c r="N7" s="24">
        <v>165.7801510000001</v>
      </c>
      <c r="O7" s="24">
        <v>31350.738932000659</v>
      </c>
      <c r="P7" s="24">
        <v>172045.88174099554</v>
      </c>
      <c r="Q7" s="24">
        <v>0</v>
      </c>
      <c r="R7" s="24">
        <v>14750476.191287659</v>
      </c>
      <c r="S7" s="24">
        <v>1526210.0753089965</v>
      </c>
      <c r="T7" s="24">
        <v>21393102.776569471</v>
      </c>
      <c r="U7" s="24">
        <v>37669789.043166131</v>
      </c>
      <c r="V7" s="24">
        <v>0</v>
      </c>
      <c r="W7" s="24">
        <v>0</v>
      </c>
      <c r="X7" s="24">
        <v>0</v>
      </c>
      <c r="Y7" s="24">
        <v>0</v>
      </c>
      <c r="Z7" s="24">
        <v>0</v>
      </c>
      <c r="AA7" s="24">
        <v>0</v>
      </c>
      <c r="AB7" s="24">
        <v>0</v>
      </c>
      <c r="AC7" s="24">
        <v>0</v>
      </c>
      <c r="AD7" s="24">
        <v>0</v>
      </c>
      <c r="AE7" s="24">
        <v>0</v>
      </c>
      <c r="AF7" s="24">
        <v>0</v>
      </c>
      <c r="AG7" s="24">
        <v>0</v>
      </c>
      <c r="AH7" s="24">
        <v>0</v>
      </c>
      <c r="AI7" s="24">
        <v>0</v>
      </c>
      <c r="AJ7" s="24">
        <v>0</v>
      </c>
      <c r="AK7" s="24">
        <v>0</v>
      </c>
      <c r="AL7" s="24">
        <v>0</v>
      </c>
      <c r="AM7" s="24">
        <v>0</v>
      </c>
      <c r="AN7" s="24">
        <v>0</v>
      </c>
      <c r="AO7" s="24">
        <v>0</v>
      </c>
      <c r="AP7" s="24">
        <v>0</v>
      </c>
      <c r="AQ7" s="24">
        <v>0</v>
      </c>
      <c r="AR7" s="24">
        <v>0</v>
      </c>
      <c r="AS7" s="24">
        <v>0</v>
      </c>
      <c r="AT7" s="24">
        <v>0</v>
      </c>
      <c r="AU7" s="24">
        <v>0</v>
      </c>
      <c r="AV7" s="24">
        <v>0</v>
      </c>
      <c r="AW7" s="24">
        <v>0</v>
      </c>
      <c r="AX7" s="24">
        <v>0</v>
      </c>
      <c r="AY7" s="24">
        <v>0</v>
      </c>
      <c r="AZ7" s="24">
        <v>0</v>
      </c>
      <c r="BA7" s="24">
        <v>0</v>
      </c>
      <c r="BB7" s="24">
        <v>0</v>
      </c>
      <c r="BC7" s="24">
        <v>0</v>
      </c>
      <c r="BD7" s="24">
        <v>0</v>
      </c>
      <c r="BE7" s="24">
        <v>0</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f t="shared" ref="CO7:CO20" si="0">C7+H7+M7+R7+W7+AB7+AG7+AL7+AQ7+AV7+BA7+BF7+BK7+BP7+BU7+BZ7+CE7+CJ7</f>
        <v>15046077.286083655</v>
      </c>
      <c r="CP7" s="24">
        <f t="shared" ref="CP7:CP20" si="1">D7+I7+N7+S7+X7+AC7+AH7+AM7+AR7+AW7+BB7+BG7+BL7+BQ7+BV7+CA7+CF7+CK7</f>
        <v>2664606.2107540006</v>
      </c>
      <c r="CQ7" s="24">
        <f t="shared" ref="CQ7:CQ20" si="2">E7+J7+O7+T7+Y7+AD7+AI7+AN7+AS7+AX7+BC7+BH7+BM7+BR7+BW7+CB7+CG7+CL7</f>
        <v>23893713.706875484</v>
      </c>
      <c r="CR7" s="24">
        <f t="shared" ref="CR7:CR20" si="3">F7+K7+P7+U7+Z7+AE7+AJ7+AO7+AT7+AY7+BD7+BI7+BN7+BS7+BX7+CC7+CH7+CM7</f>
        <v>41604397.203713149</v>
      </c>
      <c r="CS7" s="24">
        <f t="shared" ref="CS7:CS20" si="4">G7+L7+Q7+V7+AA7+AF7+AK7+AP7+AU7+AZ7+BE7+BJ7+BO7+BT7+BY7+CD7+CI7+CN7</f>
        <v>0</v>
      </c>
    </row>
    <row r="8" spans="1:97" s="48" customFormat="1" ht="24.95" customHeight="1" x14ac:dyDescent="0.2">
      <c r="A8" s="22">
        <v>2</v>
      </c>
      <c r="B8" s="47" t="s">
        <v>29</v>
      </c>
      <c r="C8" s="24">
        <v>84005.922014588723</v>
      </c>
      <c r="D8" s="24">
        <v>2812270.7053140947</v>
      </c>
      <c r="E8" s="24">
        <v>0</v>
      </c>
      <c r="F8" s="24">
        <v>2896276.6273286836</v>
      </c>
      <c r="G8" s="24">
        <v>228729.63708299978</v>
      </c>
      <c r="H8" s="24">
        <v>0</v>
      </c>
      <c r="I8" s="24">
        <v>0</v>
      </c>
      <c r="J8" s="24">
        <v>0</v>
      </c>
      <c r="K8" s="24">
        <v>0</v>
      </c>
      <c r="L8" s="24">
        <v>0</v>
      </c>
      <c r="M8" s="24">
        <v>354928.54132900294</v>
      </c>
      <c r="N8" s="24">
        <v>180047.30086900049</v>
      </c>
      <c r="O8" s="24">
        <v>29153.203476999988</v>
      </c>
      <c r="P8" s="24">
        <v>564129.04567500344</v>
      </c>
      <c r="Q8" s="24">
        <v>52603.466496999943</v>
      </c>
      <c r="R8" s="24">
        <v>34869.626431596225</v>
      </c>
      <c r="S8" s="24">
        <v>0</v>
      </c>
      <c r="T8" s="24">
        <v>0</v>
      </c>
      <c r="U8" s="24">
        <v>34869.626431596225</v>
      </c>
      <c r="V8" s="24">
        <v>21307.004214000001</v>
      </c>
      <c r="W8" s="24">
        <v>5613589.4422110254</v>
      </c>
      <c r="X8" s="24">
        <v>4187840.7890460067</v>
      </c>
      <c r="Y8" s="24">
        <v>4155248.9767500381</v>
      </c>
      <c r="Z8" s="24">
        <v>13956679.208007071</v>
      </c>
      <c r="AA8" s="24">
        <v>66254.817171999995</v>
      </c>
      <c r="AB8" s="24">
        <v>1741551.6350710634</v>
      </c>
      <c r="AC8" s="24">
        <v>476579.92887300072</v>
      </c>
      <c r="AD8" s="24">
        <v>78382.76695299994</v>
      </c>
      <c r="AE8" s="24">
        <v>2296514.3308970639</v>
      </c>
      <c r="AF8" s="24">
        <v>138490.5298168172</v>
      </c>
      <c r="AG8" s="24">
        <v>0</v>
      </c>
      <c r="AH8" s="24">
        <v>0</v>
      </c>
      <c r="AI8" s="24">
        <v>0</v>
      </c>
      <c r="AJ8" s="24">
        <v>0</v>
      </c>
      <c r="AK8" s="24">
        <v>0</v>
      </c>
      <c r="AL8" s="24">
        <v>381924.89600000001</v>
      </c>
      <c r="AM8" s="24">
        <v>0</v>
      </c>
      <c r="AN8" s="24">
        <v>0</v>
      </c>
      <c r="AO8" s="24">
        <v>381924.89600000001</v>
      </c>
      <c r="AP8" s="24">
        <v>348683.92100000003</v>
      </c>
      <c r="AQ8" s="24">
        <v>0</v>
      </c>
      <c r="AR8" s="24">
        <v>0</v>
      </c>
      <c r="AS8" s="24">
        <v>0</v>
      </c>
      <c r="AT8" s="24">
        <v>0</v>
      </c>
      <c r="AU8" s="24">
        <v>0</v>
      </c>
      <c r="AV8" s="24">
        <v>25381.439999999999</v>
      </c>
      <c r="AW8" s="24">
        <v>0</v>
      </c>
      <c r="AX8" s="24">
        <v>0</v>
      </c>
      <c r="AY8" s="24">
        <v>25381.439999999999</v>
      </c>
      <c r="AZ8" s="24">
        <v>0</v>
      </c>
      <c r="BA8" s="24">
        <v>0</v>
      </c>
      <c r="BB8" s="24">
        <v>0</v>
      </c>
      <c r="BC8" s="24">
        <v>0</v>
      </c>
      <c r="BD8" s="24">
        <v>0</v>
      </c>
      <c r="BE8" s="24">
        <v>0</v>
      </c>
      <c r="BF8" s="24">
        <v>1075251.6380379989</v>
      </c>
      <c r="BG8" s="24">
        <v>4998.8194819999999</v>
      </c>
      <c r="BH8" s="24">
        <v>1399.104</v>
      </c>
      <c r="BI8" s="24">
        <v>1081649.5615199991</v>
      </c>
      <c r="BJ8" s="24">
        <v>202197.04340356865</v>
      </c>
      <c r="BK8" s="24">
        <v>8536282.2038869951</v>
      </c>
      <c r="BL8" s="24">
        <v>5544625.2652680092</v>
      </c>
      <c r="BM8" s="24">
        <v>32756.943977000003</v>
      </c>
      <c r="BN8" s="24">
        <v>14113664.413132004</v>
      </c>
      <c r="BO8" s="24">
        <v>9327264.6057890058</v>
      </c>
      <c r="BP8" s="24">
        <v>0</v>
      </c>
      <c r="BQ8" s="24">
        <v>0</v>
      </c>
      <c r="BR8" s="24">
        <v>0</v>
      </c>
      <c r="BS8" s="24">
        <v>0</v>
      </c>
      <c r="BT8" s="24">
        <v>0</v>
      </c>
      <c r="BU8" s="24">
        <v>665996.97598600003</v>
      </c>
      <c r="BV8" s="24">
        <v>6408.5</v>
      </c>
      <c r="BW8" s="24">
        <v>277</v>
      </c>
      <c r="BX8" s="24">
        <v>672682.47598600003</v>
      </c>
      <c r="BY8" s="24">
        <v>364420.04723193822</v>
      </c>
      <c r="BZ8" s="24">
        <v>-33187.177800000005</v>
      </c>
      <c r="CA8" s="24">
        <v>0</v>
      </c>
      <c r="CB8" s="24">
        <v>0</v>
      </c>
      <c r="CC8" s="24">
        <v>-33187.177800000005</v>
      </c>
      <c r="CD8" s="24">
        <v>0</v>
      </c>
      <c r="CE8" s="24">
        <v>3640050.5471040001</v>
      </c>
      <c r="CF8" s="24">
        <v>51460.510232000001</v>
      </c>
      <c r="CG8" s="24">
        <v>8072.4439999999995</v>
      </c>
      <c r="CH8" s="24">
        <v>3699583.5013360004</v>
      </c>
      <c r="CI8" s="24">
        <v>2574769.0544344741</v>
      </c>
      <c r="CJ8" s="24">
        <v>0</v>
      </c>
      <c r="CK8" s="24">
        <v>0</v>
      </c>
      <c r="CL8" s="24">
        <v>0</v>
      </c>
      <c r="CM8" s="24">
        <v>0</v>
      </c>
      <c r="CN8" s="24">
        <v>0</v>
      </c>
      <c r="CO8" s="24">
        <f t="shared" si="0"/>
        <v>22120645.690272272</v>
      </c>
      <c r="CP8" s="24">
        <f t="shared" si="1"/>
        <v>13264231.81908411</v>
      </c>
      <c r="CQ8" s="24">
        <f t="shared" si="2"/>
        <v>4305290.4391570389</v>
      </c>
      <c r="CR8" s="24">
        <f t="shared" si="3"/>
        <v>39690167.948513418</v>
      </c>
      <c r="CS8" s="24">
        <f t="shared" si="4"/>
        <v>13324720.126641804</v>
      </c>
    </row>
    <row r="9" spans="1:97" ht="24.95" customHeight="1" x14ac:dyDescent="0.2">
      <c r="A9" s="22">
        <v>3</v>
      </c>
      <c r="B9" s="47" t="s">
        <v>31</v>
      </c>
      <c r="C9" s="24">
        <v>714170.4026069995</v>
      </c>
      <c r="D9" s="24">
        <v>3629426.591058</v>
      </c>
      <c r="E9" s="24">
        <v>0</v>
      </c>
      <c r="F9" s="24">
        <v>4343596.9936649995</v>
      </c>
      <c r="G9" s="24">
        <v>2146993.2177332337</v>
      </c>
      <c r="H9" s="24">
        <v>123079.37557000002</v>
      </c>
      <c r="I9" s="24">
        <v>87742.0389</v>
      </c>
      <c r="J9" s="24">
        <v>0</v>
      </c>
      <c r="K9" s="24">
        <v>210821.41447000002</v>
      </c>
      <c r="L9" s="24">
        <v>0</v>
      </c>
      <c r="M9" s="24">
        <v>153330.30233599996</v>
      </c>
      <c r="N9" s="24">
        <v>283257.97949920001</v>
      </c>
      <c r="O9" s="24">
        <v>0</v>
      </c>
      <c r="P9" s="24">
        <v>436588.28183519997</v>
      </c>
      <c r="Q9" s="24">
        <v>0</v>
      </c>
      <c r="R9" s="24">
        <v>13148724.512683</v>
      </c>
      <c r="S9" s="24">
        <v>2801852.8000400001</v>
      </c>
      <c r="T9" s="24">
        <v>74831.759999999995</v>
      </c>
      <c r="U9" s="24">
        <v>16025409.072722999</v>
      </c>
      <c r="V9" s="24">
        <v>58802.474812</v>
      </c>
      <c r="W9" s="24">
        <v>1725155.9287359999</v>
      </c>
      <c r="X9" s="24">
        <v>3516260.3656910001</v>
      </c>
      <c r="Y9" s="24">
        <v>0</v>
      </c>
      <c r="Z9" s="24">
        <v>5241416.294427</v>
      </c>
      <c r="AA9" s="24">
        <v>194623.41317152447</v>
      </c>
      <c r="AB9" s="24">
        <v>294088.93212799996</v>
      </c>
      <c r="AC9" s="24">
        <v>391792.20529000001</v>
      </c>
      <c r="AD9" s="24">
        <v>0</v>
      </c>
      <c r="AE9" s="24">
        <v>685881.13741800003</v>
      </c>
      <c r="AF9" s="24">
        <v>56762.521537699999</v>
      </c>
      <c r="AG9" s="24">
        <v>0</v>
      </c>
      <c r="AH9" s="24">
        <v>0</v>
      </c>
      <c r="AI9" s="24">
        <v>0</v>
      </c>
      <c r="AJ9" s="24">
        <v>0</v>
      </c>
      <c r="AK9" s="24">
        <v>0</v>
      </c>
      <c r="AL9" s="24">
        <v>34692.519999999997</v>
      </c>
      <c r="AM9" s="24">
        <v>0</v>
      </c>
      <c r="AN9" s="24">
        <v>0</v>
      </c>
      <c r="AO9" s="24">
        <v>34692.519999999997</v>
      </c>
      <c r="AP9" s="24">
        <v>10455.280000000001</v>
      </c>
      <c r="AQ9" s="24">
        <v>0</v>
      </c>
      <c r="AR9" s="24">
        <v>0</v>
      </c>
      <c r="AS9" s="24">
        <v>0</v>
      </c>
      <c r="AT9" s="24">
        <v>0</v>
      </c>
      <c r="AU9" s="24">
        <v>0</v>
      </c>
      <c r="AV9" s="24">
        <v>187062.73</v>
      </c>
      <c r="AW9" s="24">
        <v>0</v>
      </c>
      <c r="AX9" s="24">
        <v>0</v>
      </c>
      <c r="AY9" s="24">
        <v>187062.73</v>
      </c>
      <c r="AZ9" s="24">
        <v>37168.950830678994</v>
      </c>
      <c r="BA9" s="24">
        <v>0</v>
      </c>
      <c r="BB9" s="24">
        <v>0</v>
      </c>
      <c r="BC9" s="24">
        <v>0</v>
      </c>
      <c r="BD9" s="24">
        <v>0</v>
      </c>
      <c r="BE9" s="24">
        <v>0</v>
      </c>
      <c r="BF9" s="24">
        <v>534777.14274600009</v>
      </c>
      <c r="BG9" s="24">
        <v>6465.2597929999993</v>
      </c>
      <c r="BH9" s="24">
        <v>0</v>
      </c>
      <c r="BI9" s="24">
        <v>541242.40253900003</v>
      </c>
      <c r="BJ9" s="24">
        <v>265251.63455543347</v>
      </c>
      <c r="BK9" s="24">
        <v>3942909.9631730001</v>
      </c>
      <c r="BL9" s="24">
        <v>1568123.7723609998</v>
      </c>
      <c r="BM9" s="24">
        <v>0</v>
      </c>
      <c r="BN9" s="24">
        <v>5511033.7355340002</v>
      </c>
      <c r="BO9" s="24">
        <v>4783273.8867309354</v>
      </c>
      <c r="BP9" s="24">
        <v>559835.66</v>
      </c>
      <c r="BQ9" s="24">
        <v>0</v>
      </c>
      <c r="BR9" s="24">
        <v>0</v>
      </c>
      <c r="BS9" s="24">
        <v>559835.66</v>
      </c>
      <c r="BT9" s="24">
        <v>543442.62965999998</v>
      </c>
      <c r="BU9" s="24">
        <v>671392.24940699991</v>
      </c>
      <c r="BV9" s="24">
        <v>1220</v>
      </c>
      <c r="BW9" s="24">
        <v>0</v>
      </c>
      <c r="BX9" s="24">
        <v>672612.24940699991</v>
      </c>
      <c r="BY9" s="24">
        <v>538089.79952559993</v>
      </c>
      <c r="BZ9" s="24">
        <v>0</v>
      </c>
      <c r="CA9" s="24">
        <v>0</v>
      </c>
      <c r="CB9" s="24">
        <v>0</v>
      </c>
      <c r="CC9" s="24">
        <v>0</v>
      </c>
      <c r="CD9" s="24">
        <v>0</v>
      </c>
      <c r="CE9" s="24">
        <v>624171.56262800004</v>
      </c>
      <c r="CF9" s="24">
        <v>861428.72483319999</v>
      </c>
      <c r="CG9" s="24">
        <v>0</v>
      </c>
      <c r="CH9" s="24">
        <v>1485600.2874612</v>
      </c>
      <c r="CI9" s="24">
        <v>696573.74311160459</v>
      </c>
      <c r="CJ9" s="24">
        <v>0</v>
      </c>
      <c r="CK9" s="24">
        <v>0</v>
      </c>
      <c r="CL9" s="24">
        <v>0</v>
      </c>
      <c r="CM9" s="24">
        <v>0</v>
      </c>
      <c r="CN9" s="24">
        <v>0</v>
      </c>
      <c r="CO9" s="24">
        <f t="shared" si="0"/>
        <v>22713391.282014001</v>
      </c>
      <c r="CP9" s="24">
        <f t="shared" si="1"/>
        <v>13147569.7374654</v>
      </c>
      <c r="CQ9" s="24">
        <f t="shared" si="2"/>
        <v>74831.759999999995</v>
      </c>
      <c r="CR9" s="24">
        <f t="shared" si="3"/>
        <v>35935792.779479399</v>
      </c>
      <c r="CS9" s="24">
        <f t="shared" si="4"/>
        <v>9331437.551668711</v>
      </c>
    </row>
    <row r="10" spans="1:97" ht="24.95" customHeight="1" x14ac:dyDescent="0.2">
      <c r="A10" s="22">
        <v>4</v>
      </c>
      <c r="B10" s="47" t="s">
        <v>39</v>
      </c>
      <c r="C10" s="24">
        <v>4829.7299999999996</v>
      </c>
      <c r="D10" s="24">
        <v>4659.79</v>
      </c>
      <c r="E10" s="24">
        <v>115078.03</v>
      </c>
      <c r="F10" s="24">
        <v>124567.55</v>
      </c>
      <c r="G10" s="24">
        <v>0</v>
      </c>
      <c r="H10" s="24">
        <v>107.4</v>
      </c>
      <c r="I10" s="24">
        <v>9550.3799999999992</v>
      </c>
      <c r="J10" s="24">
        <v>100.1</v>
      </c>
      <c r="K10" s="24">
        <v>9757.8799999999992</v>
      </c>
      <c r="L10" s="24">
        <v>0</v>
      </c>
      <c r="M10" s="24">
        <v>47062.600000000006</v>
      </c>
      <c r="N10" s="24">
        <v>8822.5300000000007</v>
      </c>
      <c r="O10" s="24">
        <v>108633.14</v>
      </c>
      <c r="P10" s="24">
        <v>164518.27000000002</v>
      </c>
      <c r="Q10" s="24">
        <v>9682.2924050000001</v>
      </c>
      <c r="R10" s="24">
        <v>133875.16</v>
      </c>
      <c r="S10" s="24">
        <v>84934.86</v>
      </c>
      <c r="T10" s="24">
        <v>1712307.45</v>
      </c>
      <c r="U10" s="24">
        <v>1931117.47</v>
      </c>
      <c r="V10" s="24">
        <v>0</v>
      </c>
      <c r="W10" s="24">
        <v>304890.69</v>
      </c>
      <c r="X10" s="24">
        <v>173502.74</v>
      </c>
      <c r="Y10" s="24">
        <v>368030.71</v>
      </c>
      <c r="Z10" s="24">
        <v>846424.14</v>
      </c>
      <c r="AA10" s="24">
        <v>9071.9490000000005</v>
      </c>
      <c r="AB10" s="24">
        <v>109395.6</v>
      </c>
      <c r="AC10" s="24">
        <v>24186.66</v>
      </c>
      <c r="AD10" s="24">
        <v>5642.36</v>
      </c>
      <c r="AE10" s="24">
        <v>139224.62</v>
      </c>
      <c r="AF10" s="24">
        <v>15078.534872263015</v>
      </c>
      <c r="AG10" s="24">
        <v>0</v>
      </c>
      <c r="AH10" s="24">
        <v>0</v>
      </c>
      <c r="AI10" s="24">
        <v>0</v>
      </c>
      <c r="AJ10" s="24">
        <v>0</v>
      </c>
      <c r="AK10" s="24">
        <v>0</v>
      </c>
      <c r="AL10" s="24">
        <v>426416.61</v>
      </c>
      <c r="AM10" s="24">
        <v>0</v>
      </c>
      <c r="AN10" s="24">
        <v>0</v>
      </c>
      <c r="AO10" s="24">
        <v>426416.61</v>
      </c>
      <c r="AP10" s="24">
        <v>363563.13080000004</v>
      </c>
      <c r="AQ10" s="24">
        <v>453613.15</v>
      </c>
      <c r="AR10" s="24">
        <v>0</v>
      </c>
      <c r="AS10" s="24">
        <v>0</v>
      </c>
      <c r="AT10" s="24">
        <v>453613.15</v>
      </c>
      <c r="AU10" s="24">
        <v>444187.13111999998</v>
      </c>
      <c r="AV10" s="24">
        <v>0</v>
      </c>
      <c r="AW10" s="24">
        <v>0</v>
      </c>
      <c r="AX10" s="24">
        <v>15085.39</v>
      </c>
      <c r="AY10" s="24">
        <v>15085.39</v>
      </c>
      <c r="AZ10" s="24">
        <v>0</v>
      </c>
      <c r="BA10" s="24">
        <v>0</v>
      </c>
      <c r="BB10" s="24">
        <v>0</v>
      </c>
      <c r="BC10" s="24">
        <v>0</v>
      </c>
      <c r="BD10" s="24">
        <v>0</v>
      </c>
      <c r="BE10" s="24">
        <v>0</v>
      </c>
      <c r="BF10" s="24">
        <v>207605.73</v>
      </c>
      <c r="BG10" s="24">
        <v>12214.23</v>
      </c>
      <c r="BH10" s="24">
        <v>16470.560000000001</v>
      </c>
      <c r="BI10" s="24">
        <v>236290.52000000002</v>
      </c>
      <c r="BJ10" s="24">
        <v>100846.49184480254</v>
      </c>
      <c r="BK10" s="24">
        <v>9937956.2699999996</v>
      </c>
      <c r="BL10" s="24">
        <v>687007.19</v>
      </c>
      <c r="BM10" s="24">
        <v>10551.05</v>
      </c>
      <c r="BN10" s="24">
        <v>10635514.51</v>
      </c>
      <c r="BO10" s="24">
        <v>8499528.6475532632</v>
      </c>
      <c r="BP10" s="24">
        <v>69757.460000000006</v>
      </c>
      <c r="BQ10" s="24">
        <v>0</v>
      </c>
      <c r="BR10" s="24">
        <v>0</v>
      </c>
      <c r="BS10" s="24">
        <v>69757.460000000006</v>
      </c>
      <c r="BT10" s="24">
        <v>44911.753187369417</v>
      </c>
      <c r="BU10" s="24">
        <v>281193.23</v>
      </c>
      <c r="BV10" s="24">
        <v>0</v>
      </c>
      <c r="BW10" s="24">
        <v>0</v>
      </c>
      <c r="BX10" s="24">
        <v>281193.23</v>
      </c>
      <c r="BY10" s="24">
        <v>209132.14527380076</v>
      </c>
      <c r="BZ10" s="24">
        <v>0</v>
      </c>
      <c r="CA10" s="24">
        <v>0</v>
      </c>
      <c r="CB10" s="24">
        <v>0</v>
      </c>
      <c r="CC10" s="24">
        <v>0</v>
      </c>
      <c r="CD10" s="24">
        <v>0</v>
      </c>
      <c r="CE10" s="24">
        <v>789408.41999999993</v>
      </c>
      <c r="CF10" s="24">
        <v>5447.96</v>
      </c>
      <c r="CG10" s="24">
        <v>12900</v>
      </c>
      <c r="CH10" s="24">
        <v>807756.37999999989</v>
      </c>
      <c r="CI10" s="24">
        <v>460300.70496532461</v>
      </c>
      <c r="CJ10" s="24">
        <v>0</v>
      </c>
      <c r="CK10" s="24">
        <v>0</v>
      </c>
      <c r="CL10" s="24">
        <v>0</v>
      </c>
      <c r="CM10" s="24">
        <v>0</v>
      </c>
      <c r="CN10" s="24">
        <v>0</v>
      </c>
      <c r="CO10" s="24">
        <f t="shared" si="0"/>
        <v>12766112.050000001</v>
      </c>
      <c r="CP10" s="24">
        <f t="shared" si="1"/>
        <v>1010326.3399999999</v>
      </c>
      <c r="CQ10" s="24">
        <f t="shared" si="2"/>
        <v>2364798.79</v>
      </c>
      <c r="CR10" s="24">
        <f t="shared" si="3"/>
        <v>16141237.18</v>
      </c>
      <c r="CS10" s="24">
        <f t="shared" si="4"/>
        <v>10156302.781021824</v>
      </c>
    </row>
    <row r="11" spans="1:97" ht="24.95" customHeight="1" x14ac:dyDescent="0.2">
      <c r="A11" s="22">
        <v>5</v>
      </c>
      <c r="B11" s="47" t="s">
        <v>33</v>
      </c>
      <c r="C11" s="24">
        <v>324321.64700000745</v>
      </c>
      <c r="D11" s="24">
        <v>319.85000000000002</v>
      </c>
      <c r="E11" s="24">
        <v>1085390.5070001502</v>
      </c>
      <c r="F11" s="24">
        <v>1410032.0040001576</v>
      </c>
      <c r="G11" s="24">
        <v>0</v>
      </c>
      <c r="H11" s="24">
        <v>188429.46640000553</v>
      </c>
      <c r="I11" s="24">
        <v>6505.8515999999991</v>
      </c>
      <c r="J11" s="24">
        <v>822748.04039998818</v>
      </c>
      <c r="K11" s="24">
        <v>1017683.3583999937</v>
      </c>
      <c r="L11" s="24">
        <v>0</v>
      </c>
      <c r="M11" s="24">
        <v>203629.95910000199</v>
      </c>
      <c r="N11" s="24">
        <v>3581.2650397260272</v>
      </c>
      <c r="O11" s="24">
        <v>13242.683339526728</v>
      </c>
      <c r="P11" s="24">
        <v>220453.90747925473</v>
      </c>
      <c r="Q11" s="24">
        <v>0</v>
      </c>
      <c r="R11" s="24">
        <v>3472667.2994997473</v>
      </c>
      <c r="S11" s="24">
        <v>37357.179200000006</v>
      </c>
      <c r="T11" s="24">
        <v>7828221.2960995752</v>
      </c>
      <c r="U11" s="24">
        <v>11338245.774799323</v>
      </c>
      <c r="V11" s="24">
        <v>0</v>
      </c>
      <c r="W11" s="24">
        <v>98703.864936767146</v>
      </c>
      <c r="X11" s="24">
        <v>94924.44738331504</v>
      </c>
      <c r="Y11" s="24">
        <v>193556.07072061286</v>
      </c>
      <c r="Z11" s="24">
        <v>387184.38304069504</v>
      </c>
      <c r="AA11" s="24">
        <v>0</v>
      </c>
      <c r="AB11" s="24">
        <v>17600.16885479452</v>
      </c>
      <c r="AC11" s="24">
        <v>10563.004926027399</v>
      </c>
      <c r="AD11" s="24">
        <v>19342.443970133434</v>
      </c>
      <c r="AE11" s="24">
        <v>47505.617750955353</v>
      </c>
      <c r="AF11" s="24">
        <v>0</v>
      </c>
      <c r="AG11" s="24">
        <v>0</v>
      </c>
      <c r="AH11" s="24">
        <v>0</v>
      </c>
      <c r="AI11" s="24">
        <v>0</v>
      </c>
      <c r="AJ11" s="24">
        <v>0</v>
      </c>
      <c r="AK11" s="24">
        <v>0</v>
      </c>
      <c r="AL11" s="24">
        <v>0</v>
      </c>
      <c r="AM11" s="24">
        <v>0</v>
      </c>
      <c r="AN11" s="24">
        <v>0</v>
      </c>
      <c r="AO11" s="24">
        <v>0</v>
      </c>
      <c r="AP11" s="24">
        <v>0</v>
      </c>
      <c r="AQ11" s="24">
        <v>0</v>
      </c>
      <c r="AR11" s="24">
        <v>0</v>
      </c>
      <c r="AS11" s="24">
        <v>0</v>
      </c>
      <c r="AT11" s="24">
        <v>0</v>
      </c>
      <c r="AU11" s="24">
        <v>0</v>
      </c>
      <c r="AV11" s="24">
        <v>0</v>
      </c>
      <c r="AW11" s="24">
        <v>0</v>
      </c>
      <c r="AX11" s="24">
        <v>0</v>
      </c>
      <c r="AY11" s="24">
        <v>0</v>
      </c>
      <c r="AZ11" s="24">
        <v>0</v>
      </c>
      <c r="BA11" s="24">
        <v>0</v>
      </c>
      <c r="BB11" s="24">
        <v>0</v>
      </c>
      <c r="BC11" s="24">
        <v>0</v>
      </c>
      <c r="BD11" s="24">
        <v>0</v>
      </c>
      <c r="BE11" s="24">
        <v>0</v>
      </c>
      <c r="BF11" s="24">
        <v>0</v>
      </c>
      <c r="BG11" s="24">
        <v>0</v>
      </c>
      <c r="BH11" s="24">
        <v>0</v>
      </c>
      <c r="BI11" s="24">
        <v>0</v>
      </c>
      <c r="BJ11" s="24">
        <v>0</v>
      </c>
      <c r="BK11" s="24">
        <v>0</v>
      </c>
      <c r="BL11" s="24">
        <v>0</v>
      </c>
      <c r="BM11" s="24">
        <v>0</v>
      </c>
      <c r="BN11" s="24">
        <v>0</v>
      </c>
      <c r="BO11" s="24">
        <v>0</v>
      </c>
      <c r="BP11" s="24">
        <v>0</v>
      </c>
      <c r="BQ11" s="24">
        <v>0</v>
      </c>
      <c r="BR11" s="24">
        <v>0</v>
      </c>
      <c r="BS11" s="24">
        <v>0</v>
      </c>
      <c r="BT11" s="24">
        <v>0</v>
      </c>
      <c r="BU11" s="24">
        <v>2306.3000000000002</v>
      </c>
      <c r="BV11" s="24">
        <v>0</v>
      </c>
      <c r="BW11" s="24">
        <v>0</v>
      </c>
      <c r="BX11" s="24">
        <v>2306.3000000000002</v>
      </c>
      <c r="BY11" s="24">
        <v>0</v>
      </c>
      <c r="BZ11" s="24">
        <v>0</v>
      </c>
      <c r="CA11" s="24">
        <v>0</v>
      </c>
      <c r="CB11" s="24">
        <v>0</v>
      </c>
      <c r="CC11" s="24">
        <v>0</v>
      </c>
      <c r="CD11" s="24">
        <v>0</v>
      </c>
      <c r="CE11" s="24">
        <v>4000</v>
      </c>
      <c r="CF11" s="24">
        <v>0</v>
      </c>
      <c r="CG11" s="24">
        <v>0</v>
      </c>
      <c r="CH11" s="24">
        <v>4000</v>
      </c>
      <c r="CI11" s="24">
        <v>0</v>
      </c>
      <c r="CJ11" s="24">
        <v>0</v>
      </c>
      <c r="CK11" s="24">
        <v>0</v>
      </c>
      <c r="CL11" s="24">
        <v>0</v>
      </c>
      <c r="CM11" s="24">
        <v>0</v>
      </c>
      <c r="CN11" s="24">
        <v>0</v>
      </c>
      <c r="CO11" s="24">
        <f t="shared" si="0"/>
        <v>4311658.7057913234</v>
      </c>
      <c r="CP11" s="24">
        <f t="shared" si="1"/>
        <v>153251.59814906848</v>
      </c>
      <c r="CQ11" s="24">
        <f t="shared" si="2"/>
        <v>9962501.0415299851</v>
      </c>
      <c r="CR11" s="24">
        <f t="shared" si="3"/>
        <v>14427411.34547038</v>
      </c>
      <c r="CS11" s="24">
        <f t="shared" si="4"/>
        <v>0</v>
      </c>
    </row>
    <row r="12" spans="1:97" ht="24.95" customHeight="1" x14ac:dyDescent="0.2">
      <c r="A12" s="22">
        <v>6</v>
      </c>
      <c r="B12" s="47" t="s">
        <v>36</v>
      </c>
      <c r="C12" s="24">
        <v>500</v>
      </c>
      <c r="D12" s="24">
        <v>0</v>
      </c>
      <c r="E12" s="24">
        <v>0</v>
      </c>
      <c r="F12" s="24">
        <v>500</v>
      </c>
      <c r="G12" s="24">
        <v>0</v>
      </c>
      <c r="H12" s="24">
        <v>42606.3</v>
      </c>
      <c r="I12" s="24">
        <v>49338.93</v>
      </c>
      <c r="J12" s="24">
        <v>0</v>
      </c>
      <c r="K12" s="24">
        <v>91945.23000000001</v>
      </c>
      <c r="L12" s="24">
        <v>0</v>
      </c>
      <c r="M12" s="24">
        <v>90409.69</v>
      </c>
      <c r="N12" s="24">
        <v>4204.71</v>
      </c>
      <c r="O12" s="24">
        <v>0</v>
      </c>
      <c r="P12" s="24">
        <v>94614.400000000009</v>
      </c>
      <c r="Q12" s="24">
        <v>45632</v>
      </c>
      <c r="R12" s="24">
        <v>7930854.4500000002</v>
      </c>
      <c r="S12" s="24">
        <v>80219.210000000006</v>
      </c>
      <c r="T12" s="24">
        <v>1188813.8400000001</v>
      </c>
      <c r="U12" s="24">
        <v>9199887.5</v>
      </c>
      <c r="V12" s="24">
        <v>0</v>
      </c>
      <c r="W12" s="24">
        <v>574098.35</v>
      </c>
      <c r="X12" s="24">
        <v>479553.05</v>
      </c>
      <c r="Y12" s="24">
        <v>5572.51</v>
      </c>
      <c r="Z12" s="24">
        <v>1059223.9099999999</v>
      </c>
      <c r="AA12" s="24">
        <v>0</v>
      </c>
      <c r="AB12" s="24">
        <v>56774.27</v>
      </c>
      <c r="AC12" s="24">
        <v>60464.71</v>
      </c>
      <c r="AD12" s="24">
        <v>542.49</v>
      </c>
      <c r="AE12" s="24">
        <v>117781.47</v>
      </c>
      <c r="AF12" s="24">
        <v>0</v>
      </c>
      <c r="AG12" s="24">
        <v>0</v>
      </c>
      <c r="AH12" s="24">
        <v>0</v>
      </c>
      <c r="AI12" s="24">
        <v>0</v>
      </c>
      <c r="AJ12" s="24">
        <v>0</v>
      </c>
      <c r="AK12" s="24">
        <v>0</v>
      </c>
      <c r="AL12" s="24">
        <v>480721.75</v>
      </c>
      <c r="AM12" s="24">
        <v>0</v>
      </c>
      <c r="AN12" s="24">
        <v>0</v>
      </c>
      <c r="AO12" s="24">
        <v>480721.75</v>
      </c>
      <c r="AP12" s="24">
        <v>474354.55</v>
      </c>
      <c r="AQ12" s="24">
        <v>830806.9</v>
      </c>
      <c r="AR12" s="24">
        <v>0</v>
      </c>
      <c r="AS12" s="24">
        <v>0</v>
      </c>
      <c r="AT12" s="24">
        <v>830806.9</v>
      </c>
      <c r="AU12" s="24">
        <v>822223.85</v>
      </c>
      <c r="AV12" s="24">
        <v>40001.07</v>
      </c>
      <c r="AW12" s="24">
        <v>0</v>
      </c>
      <c r="AX12" s="24">
        <v>0</v>
      </c>
      <c r="AY12" s="24">
        <v>40001.07</v>
      </c>
      <c r="AZ12" s="24">
        <v>0</v>
      </c>
      <c r="BA12" s="24">
        <v>0</v>
      </c>
      <c r="BB12" s="24">
        <v>0</v>
      </c>
      <c r="BC12" s="24">
        <v>0</v>
      </c>
      <c r="BD12" s="24">
        <v>0</v>
      </c>
      <c r="BE12" s="24">
        <v>0</v>
      </c>
      <c r="BF12" s="24">
        <v>186186.16</v>
      </c>
      <c r="BG12" s="24">
        <v>393.63</v>
      </c>
      <c r="BH12" s="24">
        <v>0</v>
      </c>
      <c r="BI12" s="24">
        <v>186579.79</v>
      </c>
      <c r="BJ12" s="24">
        <v>17323.2</v>
      </c>
      <c r="BK12" s="24">
        <v>458243.43</v>
      </c>
      <c r="BL12" s="24">
        <v>11164.64</v>
      </c>
      <c r="BM12" s="24">
        <v>0</v>
      </c>
      <c r="BN12" s="24">
        <v>469408.07</v>
      </c>
      <c r="BO12" s="24">
        <v>82502.66</v>
      </c>
      <c r="BP12" s="24">
        <v>8043.83</v>
      </c>
      <c r="BQ12" s="24">
        <v>6380.67</v>
      </c>
      <c r="BR12" s="24">
        <v>40</v>
      </c>
      <c r="BS12" s="24">
        <v>14464.5</v>
      </c>
      <c r="BT12" s="24">
        <v>1789.06</v>
      </c>
      <c r="BU12" s="24">
        <v>1183905.46</v>
      </c>
      <c r="BV12" s="24">
        <v>700</v>
      </c>
      <c r="BW12" s="24">
        <v>0</v>
      </c>
      <c r="BX12" s="24">
        <v>1184605.46</v>
      </c>
      <c r="BY12" s="24">
        <v>1113339.46</v>
      </c>
      <c r="BZ12" s="24">
        <v>0</v>
      </c>
      <c r="CA12" s="24">
        <v>0</v>
      </c>
      <c r="CB12" s="24">
        <v>0</v>
      </c>
      <c r="CC12" s="24">
        <v>0</v>
      </c>
      <c r="CD12" s="24">
        <v>0</v>
      </c>
      <c r="CE12" s="24">
        <v>367075.88</v>
      </c>
      <c r="CF12" s="24">
        <v>0</v>
      </c>
      <c r="CG12" s="24">
        <v>5253.4</v>
      </c>
      <c r="CH12" s="24">
        <v>372329.28</v>
      </c>
      <c r="CI12" s="24">
        <v>95366.09</v>
      </c>
      <c r="CJ12" s="24">
        <v>0</v>
      </c>
      <c r="CK12" s="24">
        <v>0</v>
      </c>
      <c r="CL12" s="24">
        <v>0</v>
      </c>
      <c r="CM12" s="24">
        <v>0</v>
      </c>
      <c r="CN12" s="24">
        <v>0</v>
      </c>
      <c r="CO12" s="24">
        <f t="shared" si="0"/>
        <v>12250227.540000001</v>
      </c>
      <c r="CP12" s="24">
        <f t="shared" si="1"/>
        <v>692419.55</v>
      </c>
      <c r="CQ12" s="24">
        <f t="shared" si="2"/>
        <v>1200222.24</v>
      </c>
      <c r="CR12" s="24">
        <f t="shared" si="3"/>
        <v>14142869.33</v>
      </c>
      <c r="CS12" s="24">
        <f t="shared" si="4"/>
        <v>2652530.8699999996</v>
      </c>
    </row>
    <row r="13" spans="1:97" ht="24.95" customHeight="1" x14ac:dyDescent="0.2">
      <c r="A13" s="22">
        <v>7</v>
      </c>
      <c r="B13" s="47" t="s">
        <v>35</v>
      </c>
      <c r="C13" s="24">
        <v>130181.91777800002</v>
      </c>
      <c r="D13" s="24">
        <v>0</v>
      </c>
      <c r="E13" s="24">
        <v>26658.580000000005</v>
      </c>
      <c r="F13" s="24">
        <v>156840.49777800002</v>
      </c>
      <c r="G13" s="24">
        <v>61717.21488775</v>
      </c>
      <c r="H13" s="24">
        <v>21184.339999999971</v>
      </c>
      <c r="I13" s="24">
        <v>26563.500000000022</v>
      </c>
      <c r="J13" s="24">
        <v>2356.6999999999998</v>
      </c>
      <c r="K13" s="24">
        <v>50104.539999999994</v>
      </c>
      <c r="L13" s="24">
        <v>1797.7325999999998</v>
      </c>
      <c r="M13" s="24">
        <v>107574.077173</v>
      </c>
      <c r="N13" s="24">
        <v>22412.030000000006</v>
      </c>
      <c r="O13" s="24">
        <v>8935.469999999983</v>
      </c>
      <c r="P13" s="24">
        <v>138921.57717299997</v>
      </c>
      <c r="Q13" s="24">
        <v>3794.278065269993</v>
      </c>
      <c r="R13" s="24">
        <v>6160687.9257179946</v>
      </c>
      <c r="S13" s="24">
        <v>340176.89000000007</v>
      </c>
      <c r="T13" s="24">
        <v>807664.19000000623</v>
      </c>
      <c r="U13" s="24">
        <v>7308529.0057180002</v>
      </c>
      <c r="V13" s="24">
        <v>0</v>
      </c>
      <c r="W13" s="24">
        <v>698510.9559425005</v>
      </c>
      <c r="X13" s="24">
        <v>867293.7099999995</v>
      </c>
      <c r="Y13" s="24">
        <v>52969.039999999972</v>
      </c>
      <c r="Z13" s="24">
        <v>1618773.7059424999</v>
      </c>
      <c r="AA13" s="24">
        <v>66517.658462000021</v>
      </c>
      <c r="AB13" s="24">
        <v>229955.16051599992</v>
      </c>
      <c r="AC13" s="24">
        <v>110405.57000000009</v>
      </c>
      <c r="AD13" s="24">
        <v>5914.5899999999992</v>
      </c>
      <c r="AE13" s="24">
        <v>346275.32051600004</v>
      </c>
      <c r="AF13" s="24">
        <v>39029.112796119996</v>
      </c>
      <c r="AG13" s="24">
        <v>0</v>
      </c>
      <c r="AH13" s="24">
        <v>0</v>
      </c>
      <c r="AI13" s="24">
        <v>0</v>
      </c>
      <c r="AJ13" s="24">
        <v>0</v>
      </c>
      <c r="AK13" s="24">
        <v>0</v>
      </c>
      <c r="AL13" s="24">
        <v>11515.399310000001</v>
      </c>
      <c r="AM13" s="24">
        <v>0</v>
      </c>
      <c r="AN13" s="24">
        <v>0</v>
      </c>
      <c r="AO13" s="24">
        <v>11515.399310000001</v>
      </c>
      <c r="AP13" s="24">
        <v>3001.1392410999997</v>
      </c>
      <c r="AQ13" s="24">
        <v>0</v>
      </c>
      <c r="AR13" s="24">
        <v>0</v>
      </c>
      <c r="AS13" s="24">
        <v>0</v>
      </c>
      <c r="AT13" s="24">
        <v>0</v>
      </c>
      <c r="AU13" s="24">
        <v>0</v>
      </c>
      <c r="AV13" s="24">
        <v>0</v>
      </c>
      <c r="AW13" s="24">
        <v>0</v>
      </c>
      <c r="AX13" s="24">
        <v>0</v>
      </c>
      <c r="AY13" s="24">
        <v>0</v>
      </c>
      <c r="AZ13" s="24">
        <v>174.21890000000005</v>
      </c>
      <c r="BA13" s="24">
        <v>0</v>
      </c>
      <c r="BB13" s="24">
        <v>0</v>
      </c>
      <c r="BC13" s="24">
        <v>0</v>
      </c>
      <c r="BD13" s="24">
        <v>0</v>
      </c>
      <c r="BE13" s="24">
        <v>0</v>
      </c>
      <c r="BF13" s="24">
        <v>106094.72420500003</v>
      </c>
      <c r="BG13" s="24">
        <v>43527.859999999979</v>
      </c>
      <c r="BH13" s="24">
        <v>0</v>
      </c>
      <c r="BI13" s="24">
        <v>149622.58420500002</v>
      </c>
      <c r="BJ13" s="24">
        <v>55738.442228790227</v>
      </c>
      <c r="BK13" s="24">
        <v>1151304.9100428398</v>
      </c>
      <c r="BL13" s="24">
        <v>109304.52</v>
      </c>
      <c r="BM13" s="24">
        <v>27845.07</v>
      </c>
      <c r="BN13" s="24">
        <v>1288454.5000428399</v>
      </c>
      <c r="BO13" s="24">
        <v>918263.3682267681</v>
      </c>
      <c r="BP13" s="24">
        <v>131300.32999999999</v>
      </c>
      <c r="BQ13" s="24">
        <v>0</v>
      </c>
      <c r="BR13" s="24">
        <v>0</v>
      </c>
      <c r="BS13" s="24">
        <v>131300.32999999999</v>
      </c>
      <c r="BT13" s="24">
        <v>122896.54370319999</v>
      </c>
      <c r="BU13" s="24">
        <v>0</v>
      </c>
      <c r="BV13" s="24">
        <v>0</v>
      </c>
      <c r="BW13" s="24">
        <v>0</v>
      </c>
      <c r="BX13" s="24">
        <v>0</v>
      </c>
      <c r="BY13" s="24">
        <v>0</v>
      </c>
      <c r="BZ13" s="24">
        <v>0</v>
      </c>
      <c r="CA13" s="24">
        <v>0</v>
      </c>
      <c r="CB13" s="24">
        <v>0</v>
      </c>
      <c r="CC13" s="24">
        <v>0</v>
      </c>
      <c r="CD13" s="24">
        <v>0</v>
      </c>
      <c r="CE13" s="24">
        <v>535153.26950599998</v>
      </c>
      <c r="CF13" s="24">
        <v>1327.4</v>
      </c>
      <c r="CG13" s="24">
        <v>55999</v>
      </c>
      <c r="CH13" s="24">
        <v>592479.66950600001</v>
      </c>
      <c r="CI13" s="24">
        <v>530789.62126324</v>
      </c>
      <c r="CJ13" s="24">
        <v>0</v>
      </c>
      <c r="CK13" s="24">
        <v>0</v>
      </c>
      <c r="CL13" s="24">
        <v>0</v>
      </c>
      <c r="CM13" s="24">
        <v>0</v>
      </c>
      <c r="CN13" s="24">
        <v>0</v>
      </c>
      <c r="CO13" s="24">
        <f t="shared" si="0"/>
        <v>9283463.0101913363</v>
      </c>
      <c r="CP13" s="24">
        <f t="shared" si="1"/>
        <v>1521011.4799999995</v>
      </c>
      <c r="CQ13" s="24">
        <f t="shared" si="2"/>
        <v>988342.64000000607</v>
      </c>
      <c r="CR13" s="24">
        <f t="shared" si="3"/>
        <v>11792817.130191341</v>
      </c>
      <c r="CS13" s="24">
        <f t="shared" si="4"/>
        <v>1803719.3303742383</v>
      </c>
    </row>
    <row r="14" spans="1:97" ht="24.95" customHeight="1" x14ac:dyDescent="0.2">
      <c r="A14" s="22">
        <v>8</v>
      </c>
      <c r="B14" s="47" t="s">
        <v>47</v>
      </c>
      <c r="C14" s="24">
        <v>114311.40955685335</v>
      </c>
      <c r="D14" s="24">
        <v>12519.5159326882</v>
      </c>
      <c r="E14" s="24">
        <v>0</v>
      </c>
      <c r="F14" s="24">
        <v>126830.92548954155</v>
      </c>
      <c r="G14" s="24">
        <v>1061.9721583033222</v>
      </c>
      <c r="H14" s="24">
        <v>3577.5573662892693</v>
      </c>
      <c r="I14" s="24">
        <v>206909.42063492053</v>
      </c>
      <c r="J14" s="24">
        <v>0</v>
      </c>
      <c r="K14" s="24">
        <v>210486.97800120979</v>
      </c>
      <c r="L14" s="24">
        <v>0</v>
      </c>
      <c r="M14" s="24">
        <v>100150.80560046028</v>
      </c>
      <c r="N14" s="24">
        <v>21055.535838315489</v>
      </c>
      <c r="O14" s="24">
        <v>0</v>
      </c>
      <c r="P14" s="24">
        <v>121206.34143877577</v>
      </c>
      <c r="Q14" s="24">
        <v>11474.305158351364</v>
      </c>
      <c r="R14" s="24">
        <v>4384824.9408689253</v>
      </c>
      <c r="S14" s="24">
        <v>16143.802739726027</v>
      </c>
      <c r="T14" s="24">
        <v>0</v>
      </c>
      <c r="U14" s="24">
        <v>4400968.7436086517</v>
      </c>
      <c r="V14" s="24">
        <v>0</v>
      </c>
      <c r="W14" s="24">
        <v>463813.82761657686</v>
      </c>
      <c r="X14" s="24">
        <v>521825.90045035118</v>
      </c>
      <c r="Y14" s="24">
        <v>0</v>
      </c>
      <c r="Z14" s="24">
        <v>985639.72806692799</v>
      </c>
      <c r="AA14" s="24">
        <v>84069.202382397707</v>
      </c>
      <c r="AB14" s="24">
        <v>129154.39040218521</v>
      </c>
      <c r="AC14" s="24">
        <v>43588.310891853762</v>
      </c>
      <c r="AD14" s="24">
        <v>0</v>
      </c>
      <c r="AE14" s="24">
        <v>172742.70129403897</v>
      </c>
      <c r="AF14" s="24">
        <v>55239.069423484674</v>
      </c>
      <c r="AG14" s="24">
        <v>0</v>
      </c>
      <c r="AH14" s="24">
        <v>0</v>
      </c>
      <c r="AI14" s="24">
        <v>0</v>
      </c>
      <c r="AJ14" s="24">
        <v>0</v>
      </c>
      <c r="AK14" s="24">
        <v>0</v>
      </c>
      <c r="AL14" s="24">
        <v>1007654.4822737389</v>
      </c>
      <c r="AM14" s="24">
        <v>0</v>
      </c>
      <c r="AN14" s="24">
        <v>0</v>
      </c>
      <c r="AO14" s="24">
        <v>1007654.4822737389</v>
      </c>
      <c r="AP14" s="24">
        <v>1007654.4822737389</v>
      </c>
      <c r="AQ14" s="24">
        <v>-20180.715962698538</v>
      </c>
      <c r="AR14" s="24">
        <v>0</v>
      </c>
      <c r="AS14" s="24">
        <v>0</v>
      </c>
      <c r="AT14" s="24">
        <v>-20180.715962698538</v>
      </c>
      <c r="AU14" s="24">
        <v>-20180.715962698538</v>
      </c>
      <c r="AV14" s="24">
        <v>0</v>
      </c>
      <c r="AW14" s="24">
        <v>0</v>
      </c>
      <c r="AX14" s="24">
        <v>0</v>
      </c>
      <c r="AY14" s="24">
        <v>0</v>
      </c>
      <c r="AZ14" s="24">
        <v>0</v>
      </c>
      <c r="BA14" s="24">
        <v>0</v>
      </c>
      <c r="BB14" s="24">
        <v>0</v>
      </c>
      <c r="BC14" s="24">
        <v>0</v>
      </c>
      <c r="BD14" s="24">
        <v>0</v>
      </c>
      <c r="BE14" s="24">
        <v>0</v>
      </c>
      <c r="BF14" s="24">
        <v>108800.34271173707</v>
      </c>
      <c r="BG14" s="24">
        <v>1936.645383</v>
      </c>
      <c r="BH14" s="24">
        <v>0</v>
      </c>
      <c r="BI14" s="24">
        <v>110736.98809473707</v>
      </c>
      <c r="BJ14" s="24">
        <v>62079.358775850007</v>
      </c>
      <c r="BK14" s="24">
        <v>675540.4971156487</v>
      </c>
      <c r="BL14" s="24">
        <v>357814.02218619856</v>
      </c>
      <c r="BM14" s="24">
        <v>0</v>
      </c>
      <c r="BN14" s="24">
        <v>1033354.5193018473</v>
      </c>
      <c r="BO14" s="24">
        <v>1242303.5800173772</v>
      </c>
      <c r="BP14" s="24">
        <v>168554.477988</v>
      </c>
      <c r="BQ14" s="24">
        <v>0</v>
      </c>
      <c r="BR14" s="24">
        <v>0</v>
      </c>
      <c r="BS14" s="24">
        <v>168554.477988</v>
      </c>
      <c r="BT14" s="24">
        <v>72742.124932486142</v>
      </c>
      <c r="BU14" s="24">
        <v>0</v>
      </c>
      <c r="BV14" s="24">
        <v>0</v>
      </c>
      <c r="BW14" s="24">
        <v>0</v>
      </c>
      <c r="BX14" s="24">
        <v>0</v>
      </c>
      <c r="BY14" s="24">
        <v>0</v>
      </c>
      <c r="BZ14" s="24">
        <v>0</v>
      </c>
      <c r="CA14" s="24">
        <v>0</v>
      </c>
      <c r="CB14" s="24">
        <v>0</v>
      </c>
      <c r="CC14" s="24">
        <v>0</v>
      </c>
      <c r="CD14" s="24">
        <v>0</v>
      </c>
      <c r="CE14" s="24">
        <v>79674.401803278684</v>
      </c>
      <c r="CF14" s="24">
        <v>4114</v>
      </c>
      <c r="CG14" s="24">
        <v>0</v>
      </c>
      <c r="CH14" s="24">
        <v>83788.401803278684</v>
      </c>
      <c r="CI14" s="24">
        <v>60582.130404448093</v>
      </c>
      <c r="CJ14" s="24">
        <v>0</v>
      </c>
      <c r="CK14" s="24">
        <v>0</v>
      </c>
      <c r="CL14" s="24">
        <v>0</v>
      </c>
      <c r="CM14" s="24">
        <v>0</v>
      </c>
      <c r="CN14" s="24">
        <v>0</v>
      </c>
      <c r="CO14" s="24">
        <f t="shared" si="0"/>
        <v>7215876.4173409939</v>
      </c>
      <c r="CP14" s="24">
        <f t="shared" si="1"/>
        <v>1185907.1540570538</v>
      </c>
      <c r="CQ14" s="24">
        <f t="shared" si="2"/>
        <v>0</v>
      </c>
      <c r="CR14" s="24">
        <f t="shared" si="3"/>
        <v>8401783.5713980496</v>
      </c>
      <c r="CS14" s="24">
        <f t="shared" si="4"/>
        <v>2577025.5095637389</v>
      </c>
    </row>
    <row r="15" spans="1:97" ht="24.95" customHeight="1" x14ac:dyDescent="0.2">
      <c r="A15" s="22">
        <v>9</v>
      </c>
      <c r="B15" s="47" t="s">
        <v>34</v>
      </c>
      <c r="C15" s="24">
        <v>4809.75</v>
      </c>
      <c r="D15" s="24">
        <v>641.29</v>
      </c>
      <c r="E15" s="24">
        <v>533504.63</v>
      </c>
      <c r="F15" s="24">
        <v>538955.67000000004</v>
      </c>
      <c r="G15" s="24">
        <v>0</v>
      </c>
      <c r="H15" s="24">
        <v>-510.94999999999993</v>
      </c>
      <c r="I15" s="24">
        <v>11109.980000000005</v>
      </c>
      <c r="J15" s="24">
        <v>12375.949999999997</v>
      </c>
      <c r="K15" s="24">
        <v>22974.980000000003</v>
      </c>
      <c r="L15" s="24">
        <v>0</v>
      </c>
      <c r="M15" s="24">
        <v>1925.3000000000002</v>
      </c>
      <c r="N15" s="24">
        <v>2475.54</v>
      </c>
      <c r="O15" s="24">
        <v>23493.16</v>
      </c>
      <c r="P15" s="24">
        <v>27894</v>
      </c>
      <c r="Q15" s="24">
        <v>8126.62</v>
      </c>
      <c r="R15" s="24">
        <v>133417.54</v>
      </c>
      <c r="S15" s="24">
        <v>19121.39</v>
      </c>
      <c r="T15" s="24">
        <v>4850702.88</v>
      </c>
      <c r="U15" s="24">
        <v>5003241.8099999996</v>
      </c>
      <c r="V15" s="24">
        <v>0</v>
      </c>
      <c r="W15" s="24">
        <v>54568.179999999993</v>
      </c>
      <c r="X15" s="24">
        <v>48868.24</v>
      </c>
      <c r="Y15" s="24">
        <v>590095.7300000001</v>
      </c>
      <c r="Z15" s="24">
        <v>693532.15000000014</v>
      </c>
      <c r="AA15" s="24">
        <v>339190.03</v>
      </c>
      <c r="AB15" s="24">
        <v>7570.5600000000013</v>
      </c>
      <c r="AC15" s="24">
        <v>11010.99</v>
      </c>
      <c r="AD15" s="24">
        <v>68540.62</v>
      </c>
      <c r="AE15" s="24">
        <v>87122.17</v>
      </c>
      <c r="AF15" s="24">
        <v>41563.42</v>
      </c>
      <c r="AG15" s="24">
        <v>0</v>
      </c>
      <c r="AH15" s="24">
        <v>0</v>
      </c>
      <c r="AI15" s="24">
        <v>0</v>
      </c>
      <c r="AJ15" s="24">
        <v>0</v>
      </c>
      <c r="AK15" s="24">
        <v>0</v>
      </c>
      <c r="AL15" s="24">
        <v>0</v>
      </c>
      <c r="AM15" s="24">
        <v>0</v>
      </c>
      <c r="AN15" s="24">
        <v>0</v>
      </c>
      <c r="AO15" s="24">
        <v>0</v>
      </c>
      <c r="AP15" s="24">
        <v>0</v>
      </c>
      <c r="AQ15" s="24">
        <v>0</v>
      </c>
      <c r="AR15" s="24">
        <v>0</v>
      </c>
      <c r="AS15" s="24">
        <v>0</v>
      </c>
      <c r="AT15" s="24">
        <v>0</v>
      </c>
      <c r="AU15" s="24">
        <v>0</v>
      </c>
      <c r="AV15" s="24">
        <v>0</v>
      </c>
      <c r="AW15" s="24">
        <v>0</v>
      </c>
      <c r="AX15" s="24">
        <v>0</v>
      </c>
      <c r="AY15" s="24">
        <v>0</v>
      </c>
      <c r="AZ15" s="24">
        <v>0</v>
      </c>
      <c r="BA15" s="24">
        <v>0</v>
      </c>
      <c r="BB15" s="24">
        <v>0</v>
      </c>
      <c r="BC15" s="24">
        <v>0</v>
      </c>
      <c r="BD15" s="24">
        <v>0</v>
      </c>
      <c r="BE15" s="24">
        <v>0</v>
      </c>
      <c r="BF15" s="24">
        <v>17787.09</v>
      </c>
      <c r="BG15" s="24">
        <v>1002.5799999999999</v>
      </c>
      <c r="BH15" s="24">
        <v>0</v>
      </c>
      <c r="BI15" s="24">
        <v>18789.669999999998</v>
      </c>
      <c r="BJ15" s="24">
        <v>11891.69</v>
      </c>
      <c r="BK15" s="24">
        <v>68502.36</v>
      </c>
      <c r="BL15" s="24">
        <v>750</v>
      </c>
      <c r="BM15" s="24">
        <v>38130</v>
      </c>
      <c r="BN15" s="24">
        <v>107382.36</v>
      </c>
      <c r="BO15" s="24">
        <v>24271.43</v>
      </c>
      <c r="BP15" s="24">
        <v>0</v>
      </c>
      <c r="BQ15" s="24">
        <v>0</v>
      </c>
      <c r="BR15" s="24">
        <v>0</v>
      </c>
      <c r="BS15" s="24">
        <v>0</v>
      </c>
      <c r="BT15" s="24">
        <v>0</v>
      </c>
      <c r="BU15" s="24">
        <v>0</v>
      </c>
      <c r="BV15" s="24">
        <v>0</v>
      </c>
      <c r="BW15" s="24">
        <v>0</v>
      </c>
      <c r="BX15" s="24">
        <v>0</v>
      </c>
      <c r="BY15" s="24">
        <v>0</v>
      </c>
      <c r="BZ15" s="24">
        <v>0</v>
      </c>
      <c r="CA15" s="24">
        <v>0</v>
      </c>
      <c r="CB15" s="24">
        <v>0</v>
      </c>
      <c r="CC15" s="24">
        <v>0</v>
      </c>
      <c r="CD15" s="24">
        <v>0</v>
      </c>
      <c r="CE15" s="24">
        <v>0</v>
      </c>
      <c r="CF15" s="24">
        <v>0</v>
      </c>
      <c r="CG15" s="24">
        <v>510</v>
      </c>
      <c r="CH15" s="24">
        <v>510</v>
      </c>
      <c r="CI15" s="24">
        <v>410.36</v>
      </c>
      <c r="CJ15" s="24">
        <v>0</v>
      </c>
      <c r="CK15" s="24">
        <v>0</v>
      </c>
      <c r="CL15" s="24">
        <v>0</v>
      </c>
      <c r="CM15" s="24">
        <v>0</v>
      </c>
      <c r="CN15" s="24">
        <v>0</v>
      </c>
      <c r="CO15" s="24">
        <f t="shared" si="0"/>
        <v>288069.83</v>
      </c>
      <c r="CP15" s="24">
        <f t="shared" si="1"/>
        <v>94980.010000000009</v>
      </c>
      <c r="CQ15" s="24">
        <f t="shared" si="2"/>
        <v>6117352.9700000007</v>
      </c>
      <c r="CR15" s="24">
        <f t="shared" si="3"/>
        <v>6500402.8100000005</v>
      </c>
      <c r="CS15" s="24">
        <f t="shared" si="4"/>
        <v>425453.55</v>
      </c>
    </row>
    <row r="16" spans="1:97" ht="24.95" customHeight="1" x14ac:dyDescent="0.2">
      <c r="A16" s="22">
        <v>10</v>
      </c>
      <c r="B16" s="47" t="s">
        <v>37</v>
      </c>
      <c r="C16" s="24">
        <v>0</v>
      </c>
      <c r="D16" s="24">
        <v>11250.99</v>
      </c>
      <c r="E16" s="24">
        <v>0</v>
      </c>
      <c r="F16" s="24">
        <v>11250.99</v>
      </c>
      <c r="G16" s="24">
        <v>0</v>
      </c>
      <c r="H16" s="24">
        <v>1058.5</v>
      </c>
      <c r="I16" s="24">
        <v>21454.412330833664</v>
      </c>
      <c r="J16" s="24">
        <v>904</v>
      </c>
      <c r="K16" s="24">
        <v>23416.912330833664</v>
      </c>
      <c r="L16" s="24">
        <v>0</v>
      </c>
      <c r="M16" s="24">
        <v>54617.818379290104</v>
      </c>
      <c r="N16" s="24">
        <v>7795.6259673624336</v>
      </c>
      <c r="O16" s="24">
        <v>60483.245393261757</v>
      </c>
      <c r="P16" s="24">
        <v>122896.68973991429</v>
      </c>
      <c r="Q16" s="24">
        <v>58502.04681841682</v>
      </c>
      <c r="R16" s="24">
        <v>1210344.9782832779</v>
      </c>
      <c r="S16" s="24">
        <v>355216.69757809571</v>
      </c>
      <c r="T16" s="24">
        <v>1183631.2598107737</v>
      </c>
      <c r="U16" s="24">
        <v>2749192.9356721472</v>
      </c>
      <c r="V16" s="24">
        <v>0</v>
      </c>
      <c r="W16" s="24">
        <v>192942.92329572118</v>
      </c>
      <c r="X16" s="24">
        <v>37195.408962409725</v>
      </c>
      <c r="Y16" s="24">
        <v>673822.34981925425</v>
      </c>
      <c r="Z16" s="24">
        <v>903960.68207738514</v>
      </c>
      <c r="AA16" s="24">
        <v>350785.22679943149</v>
      </c>
      <c r="AB16" s="24">
        <v>29814.301181447237</v>
      </c>
      <c r="AC16" s="24">
        <v>5243.7340446685403</v>
      </c>
      <c r="AD16" s="24">
        <v>85344.702709367251</v>
      </c>
      <c r="AE16" s="24">
        <v>120402.73793548302</v>
      </c>
      <c r="AF16" s="24">
        <v>27394.607207733829</v>
      </c>
      <c r="AG16" s="24">
        <v>0</v>
      </c>
      <c r="AH16" s="24">
        <v>0</v>
      </c>
      <c r="AI16" s="24">
        <v>0</v>
      </c>
      <c r="AJ16" s="24">
        <v>0</v>
      </c>
      <c r="AK16" s="24">
        <v>0</v>
      </c>
      <c r="AL16" s="24">
        <v>110029.43370355816</v>
      </c>
      <c r="AM16" s="24">
        <v>94.11</v>
      </c>
      <c r="AN16" s="24">
        <v>0</v>
      </c>
      <c r="AO16" s="24">
        <v>110123.54370355816</v>
      </c>
      <c r="AP16" s="24">
        <v>104108.210202</v>
      </c>
      <c r="AQ16" s="24">
        <v>108425.49277377519</v>
      </c>
      <c r="AR16" s="24">
        <v>56.46</v>
      </c>
      <c r="AS16" s="24">
        <v>0</v>
      </c>
      <c r="AT16" s="24">
        <v>108481.95277377519</v>
      </c>
      <c r="AU16" s="24">
        <v>92592.31175600001</v>
      </c>
      <c r="AV16" s="24">
        <v>0</v>
      </c>
      <c r="AW16" s="24">
        <v>0</v>
      </c>
      <c r="AX16" s="24">
        <v>0</v>
      </c>
      <c r="AY16" s="24">
        <v>0</v>
      </c>
      <c r="AZ16" s="24">
        <v>0</v>
      </c>
      <c r="BA16" s="24">
        <v>0</v>
      </c>
      <c r="BB16" s="24">
        <v>0</v>
      </c>
      <c r="BC16" s="24">
        <v>0</v>
      </c>
      <c r="BD16" s="24">
        <v>0</v>
      </c>
      <c r="BE16" s="24">
        <v>0</v>
      </c>
      <c r="BF16" s="24">
        <v>75934.082374476726</v>
      </c>
      <c r="BG16" s="24">
        <v>779.6099999999999</v>
      </c>
      <c r="BH16" s="24">
        <v>1802.2300000000287</v>
      </c>
      <c r="BI16" s="24">
        <v>78515.922374476751</v>
      </c>
      <c r="BJ16" s="24">
        <v>58060.483588686475</v>
      </c>
      <c r="BK16" s="24">
        <v>315432.61647800007</v>
      </c>
      <c r="BL16" s="24">
        <v>93615.505737704894</v>
      </c>
      <c r="BM16" s="24">
        <v>14235.89</v>
      </c>
      <c r="BN16" s="24">
        <v>423284.01221570501</v>
      </c>
      <c r="BO16" s="24">
        <v>302991.82923745329</v>
      </c>
      <c r="BP16" s="24">
        <v>0</v>
      </c>
      <c r="BQ16" s="24">
        <v>0</v>
      </c>
      <c r="BR16" s="24">
        <v>0</v>
      </c>
      <c r="BS16" s="24">
        <v>0</v>
      </c>
      <c r="BT16" s="24">
        <v>0</v>
      </c>
      <c r="BU16" s="24">
        <v>10718.56800097626</v>
      </c>
      <c r="BV16" s="24">
        <v>0</v>
      </c>
      <c r="BW16" s="24">
        <v>0</v>
      </c>
      <c r="BX16" s="24">
        <v>10718.56800097626</v>
      </c>
      <c r="BY16" s="24">
        <v>0</v>
      </c>
      <c r="BZ16" s="24">
        <v>0</v>
      </c>
      <c r="CA16" s="24">
        <v>0</v>
      </c>
      <c r="CB16" s="24">
        <v>0</v>
      </c>
      <c r="CC16" s="24">
        <v>0</v>
      </c>
      <c r="CD16" s="24">
        <v>0</v>
      </c>
      <c r="CE16" s="24">
        <v>25399.34</v>
      </c>
      <c r="CF16" s="24">
        <v>92295.00712328768</v>
      </c>
      <c r="CG16" s="24">
        <v>7023.6049999999996</v>
      </c>
      <c r="CH16" s="24">
        <v>124717.95212328767</v>
      </c>
      <c r="CI16" s="24">
        <v>20811.310000000001</v>
      </c>
      <c r="CJ16" s="24">
        <v>0</v>
      </c>
      <c r="CK16" s="24">
        <v>0</v>
      </c>
      <c r="CL16" s="24">
        <v>0</v>
      </c>
      <c r="CM16" s="24">
        <v>0</v>
      </c>
      <c r="CN16" s="24">
        <v>0</v>
      </c>
      <c r="CO16" s="24">
        <f t="shared" si="0"/>
        <v>2134718.0544705228</v>
      </c>
      <c r="CP16" s="24">
        <f t="shared" si="1"/>
        <v>624997.56174436258</v>
      </c>
      <c r="CQ16" s="24">
        <f t="shared" si="2"/>
        <v>2027247.2827326567</v>
      </c>
      <c r="CR16" s="24">
        <f t="shared" si="3"/>
        <v>4786962.8989475416</v>
      </c>
      <c r="CS16" s="24">
        <f t="shared" si="4"/>
        <v>1015246.025609722</v>
      </c>
    </row>
    <row r="17" spans="1:97" ht="24.95" customHeight="1" x14ac:dyDescent="0.2">
      <c r="A17" s="22">
        <v>11</v>
      </c>
      <c r="B17" s="47" t="s">
        <v>40</v>
      </c>
      <c r="C17" s="24">
        <v>0</v>
      </c>
      <c r="D17" s="24">
        <v>0</v>
      </c>
      <c r="E17" s="24">
        <v>0</v>
      </c>
      <c r="F17" s="24">
        <v>0</v>
      </c>
      <c r="G17" s="24">
        <v>0</v>
      </c>
      <c r="H17" s="24">
        <v>0</v>
      </c>
      <c r="I17" s="24">
        <v>160</v>
      </c>
      <c r="J17" s="24">
        <v>0</v>
      </c>
      <c r="K17" s="24">
        <v>160</v>
      </c>
      <c r="L17" s="24">
        <v>0</v>
      </c>
      <c r="M17" s="24">
        <v>30427.84</v>
      </c>
      <c r="N17" s="24">
        <v>84162.3</v>
      </c>
      <c r="O17" s="24">
        <v>25332.77</v>
      </c>
      <c r="P17" s="24">
        <v>139922.91</v>
      </c>
      <c r="Q17" s="24">
        <v>0</v>
      </c>
      <c r="R17" s="24">
        <v>0</v>
      </c>
      <c r="S17" s="24">
        <v>0</v>
      </c>
      <c r="T17" s="24">
        <v>0</v>
      </c>
      <c r="U17" s="24">
        <v>0</v>
      </c>
      <c r="V17" s="24">
        <v>0</v>
      </c>
      <c r="W17" s="24">
        <v>919114.32</v>
      </c>
      <c r="X17" s="24">
        <v>1844634.66</v>
      </c>
      <c r="Y17" s="24">
        <v>890905.39</v>
      </c>
      <c r="Z17" s="24">
        <v>3654654.37</v>
      </c>
      <c r="AA17" s="24">
        <v>1080143.48</v>
      </c>
      <c r="AB17" s="24">
        <v>82581.5</v>
      </c>
      <c r="AC17" s="24">
        <v>184173.03999999998</v>
      </c>
      <c r="AD17" s="24">
        <v>46729.590000000004</v>
      </c>
      <c r="AE17" s="24">
        <v>313484.13</v>
      </c>
      <c r="AF17" s="24">
        <v>90342.150000000009</v>
      </c>
      <c r="AG17" s="24">
        <v>0</v>
      </c>
      <c r="AH17" s="24">
        <v>0</v>
      </c>
      <c r="AI17" s="24">
        <v>0</v>
      </c>
      <c r="AJ17" s="24">
        <v>0</v>
      </c>
      <c r="AK17" s="24">
        <v>0</v>
      </c>
      <c r="AL17" s="24">
        <v>0</v>
      </c>
      <c r="AM17" s="24">
        <v>0</v>
      </c>
      <c r="AN17" s="24">
        <v>0</v>
      </c>
      <c r="AO17" s="24">
        <v>0</v>
      </c>
      <c r="AP17" s="24">
        <v>0</v>
      </c>
      <c r="AQ17" s="24">
        <v>0</v>
      </c>
      <c r="AR17" s="24">
        <v>0</v>
      </c>
      <c r="AS17" s="24">
        <v>0</v>
      </c>
      <c r="AT17" s="24">
        <v>0</v>
      </c>
      <c r="AU17" s="24">
        <v>0</v>
      </c>
      <c r="AV17" s="24">
        <v>0</v>
      </c>
      <c r="AW17" s="24">
        <v>0</v>
      </c>
      <c r="AX17" s="24">
        <v>14168.55</v>
      </c>
      <c r="AY17" s="24">
        <v>14168.55</v>
      </c>
      <c r="AZ17" s="24">
        <v>7084.28</v>
      </c>
      <c r="BA17" s="24">
        <v>0</v>
      </c>
      <c r="BB17" s="24">
        <v>0</v>
      </c>
      <c r="BC17" s="24">
        <v>0</v>
      </c>
      <c r="BD17" s="24">
        <v>0</v>
      </c>
      <c r="BE17" s="24">
        <v>0</v>
      </c>
      <c r="BF17" s="24">
        <v>49220.36</v>
      </c>
      <c r="BG17" s="24">
        <v>6650.35</v>
      </c>
      <c r="BH17" s="24">
        <v>0</v>
      </c>
      <c r="BI17" s="24">
        <v>55870.71</v>
      </c>
      <c r="BJ17" s="24">
        <v>21954.720000000001</v>
      </c>
      <c r="BK17" s="24">
        <v>93875.76</v>
      </c>
      <c r="BL17" s="24">
        <v>9117.32</v>
      </c>
      <c r="BM17" s="24">
        <v>11994.72</v>
      </c>
      <c r="BN17" s="24">
        <v>114987.79999999999</v>
      </c>
      <c r="BO17" s="24">
        <v>68674.63</v>
      </c>
      <c r="BP17" s="24">
        <v>0</v>
      </c>
      <c r="BQ17" s="24">
        <v>0</v>
      </c>
      <c r="BR17" s="24">
        <v>0</v>
      </c>
      <c r="BS17" s="24">
        <v>0</v>
      </c>
      <c r="BT17" s="24">
        <v>0</v>
      </c>
      <c r="BU17" s="24">
        <v>8150.33</v>
      </c>
      <c r="BV17" s="24">
        <v>0</v>
      </c>
      <c r="BW17" s="24">
        <v>0</v>
      </c>
      <c r="BX17" s="24">
        <v>8150.33</v>
      </c>
      <c r="BY17" s="24">
        <v>0</v>
      </c>
      <c r="BZ17" s="24">
        <v>0</v>
      </c>
      <c r="CA17" s="24">
        <v>0</v>
      </c>
      <c r="CB17" s="24">
        <v>0</v>
      </c>
      <c r="CC17" s="24">
        <v>0</v>
      </c>
      <c r="CD17" s="24">
        <v>0</v>
      </c>
      <c r="CE17" s="24">
        <v>91402.7</v>
      </c>
      <c r="CF17" s="24">
        <v>0</v>
      </c>
      <c r="CG17" s="24">
        <v>0</v>
      </c>
      <c r="CH17" s="24">
        <v>91402.7</v>
      </c>
      <c r="CI17" s="24">
        <v>23343.070000000003</v>
      </c>
      <c r="CJ17" s="24">
        <v>0</v>
      </c>
      <c r="CK17" s="24">
        <v>0</v>
      </c>
      <c r="CL17" s="24">
        <v>0</v>
      </c>
      <c r="CM17" s="24">
        <v>0</v>
      </c>
      <c r="CN17" s="24">
        <v>0</v>
      </c>
      <c r="CO17" s="24">
        <f t="shared" si="0"/>
        <v>1274772.81</v>
      </c>
      <c r="CP17" s="24">
        <f t="shared" si="1"/>
        <v>2128897.67</v>
      </c>
      <c r="CQ17" s="24">
        <f t="shared" si="2"/>
        <v>989131.02</v>
      </c>
      <c r="CR17" s="24">
        <f t="shared" si="3"/>
        <v>4392801.5</v>
      </c>
      <c r="CS17" s="24">
        <f t="shared" si="4"/>
        <v>1291542.3299999998</v>
      </c>
    </row>
    <row r="18" spans="1:97" ht="24.95" customHeight="1" x14ac:dyDescent="0.2">
      <c r="A18" s="22">
        <v>12</v>
      </c>
      <c r="B18" s="47" t="s">
        <v>38</v>
      </c>
      <c r="C18" s="24">
        <v>9019</v>
      </c>
      <c r="D18" s="24">
        <v>0</v>
      </c>
      <c r="E18" s="24">
        <v>0</v>
      </c>
      <c r="F18" s="24">
        <v>9019</v>
      </c>
      <c r="G18" s="24">
        <v>0</v>
      </c>
      <c r="H18" s="24">
        <v>1608</v>
      </c>
      <c r="I18" s="24">
        <v>11500.78</v>
      </c>
      <c r="J18" s="24">
        <v>0</v>
      </c>
      <c r="K18" s="24">
        <v>13108.78</v>
      </c>
      <c r="L18" s="24">
        <v>0</v>
      </c>
      <c r="M18" s="24">
        <v>23452</v>
      </c>
      <c r="N18" s="24">
        <v>4433</v>
      </c>
      <c r="O18" s="24">
        <v>0</v>
      </c>
      <c r="P18" s="24">
        <v>27885</v>
      </c>
      <c r="Q18" s="24">
        <v>1986.8200000000002</v>
      </c>
      <c r="R18" s="24">
        <v>1490959</v>
      </c>
      <c r="S18" s="24">
        <v>7948</v>
      </c>
      <c r="T18" s="24">
        <v>0</v>
      </c>
      <c r="U18" s="24">
        <v>1498907</v>
      </c>
      <c r="V18" s="24">
        <v>10827</v>
      </c>
      <c r="W18" s="24">
        <v>69983.140000000014</v>
      </c>
      <c r="X18" s="24">
        <v>287463</v>
      </c>
      <c r="Y18" s="24">
        <v>0</v>
      </c>
      <c r="Z18" s="24">
        <v>357446.14</v>
      </c>
      <c r="AA18" s="24">
        <v>191472.99</v>
      </c>
      <c r="AB18" s="24">
        <v>95248.13</v>
      </c>
      <c r="AC18" s="24">
        <v>44136</v>
      </c>
      <c r="AD18" s="24">
        <v>0</v>
      </c>
      <c r="AE18" s="24">
        <v>139384.13</v>
      </c>
      <c r="AF18" s="24">
        <v>31780.569999999996</v>
      </c>
      <c r="AG18" s="24">
        <v>0</v>
      </c>
      <c r="AH18" s="24">
        <v>0</v>
      </c>
      <c r="AI18" s="24">
        <v>0</v>
      </c>
      <c r="AJ18" s="24">
        <v>0</v>
      </c>
      <c r="AK18" s="24">
        <v>0</v>
      </c>
      <c r="AL18" s="24">
        <v>0</v>
      </c>
      <c r="AM18" s="24">
        <v>0</v>
      </c>
      <c r="AN18" s="24">
        <v>0</v>
      </c>
      <c r="AO18" s="24">
        <v>0</v>
      </c>
      <c r="AP18" s="24">
        <v>0</v>
      </c>
      <c r="AQ18" s="24">
        <v>-43151.954742999995</v>
      </c>
      <c r="AR18" s="24">
        <v>0</v>
      </c>
      <c r="AS18" s="24">
        <v>0</v>
      </c>
      <c r="AT18" s="24">
        <v>-43151.954742999995</v>
      </c>
      <c r="AU18" s="24">
        <v>-43152</v>
      </c>
      <c r="AV18" s="24">
        <v>78656.179999999993</v>
      </c>
      <c r="AW18" s="24">
        <v>0</v>
      </c>
      <c r="AX18" s="24">
        <v>0</v>
      </c>
      <c r="AY18" s="24">
        <v>78656.179999999993</v>
      </c>
      <c r="AZ18" s="24">
        <v>58025.41</v>
      </c>
      <c r="BA18" s="24">
        <v>0</v>
      </c>
      <c r="BB18" s="24">
        <v>0</v>
      </c>
      <c r="BC18" s="24">
        <v>0</v>
      </c>
      <c r="BD18" s="24">
        <v>0</v>
      </c>
      <c r="BE18" s="24">
        <v>0</v>
      </c>
      <c r="BF18" s="24">
        <v>28248.76</v>
      </c>
      <c r="BG18" s="24">
        <v>767.73</v>
      </c>
      <c r="BH18" s="24">
        <v>0</v>
      </c>
      <c r="BI18" s="24">
        <v>29016.489999999998</v>
      </c>
      <c r="BJ18" s="24">
        <v>19975.88</v>
      </c>
      <c r="BK18" s="24">
        <v>271649.75</v>
      </c>
      <c r="BL18" s="24">
        <v>9855.994999999999</v>
      </c>
      <c r="BM18" s="24">
        <v>0</v>
      </c>
      <c r="BN18" s="24">
        <v>281505.745</v>
      </c>
      <c r="BO18" s="24">
        <v>192384.18</v>
      </c>
      <c r="BP18" s="24">
        <v>0</v>
      </c>
      <c r="BQ18" s="24">
        <v>0</v>
      </c>
      <c r="BR18" s="24">
        <v>0</v>
      </c>
      <c r="BS18" s="24">
        <v>0</v>
      </c>
      <c r="BT18" s="24">
        <v>0</v>
      </c>
      <c r="BU18" s="24">
        <v>89450.18</v>
      </c>
      <c r="BV18" s="24">
        <v>0</v>
      </c>
      <c r="BW18" s="24">
        <v>0</v>
      </c>
      <c r="BX18" s="24">
        <v>89450.18</v>
      </c>
      <c r="BY18" s="24">
        <v>0</v>
      </c>
      <c r="BZ18" s="24">
        <v>0</v>
      </c>
      <c r="CA18" s="24">
        <v>0</v>
      </c>
      <c r="CB18" s="24">
        <v>0</v>
      </c>
      <c r="CC18" s="24">
        <v>0</v>
      </c>
      <c r="CD18" s="24">
        <v>0</v>
      </c>
      <c r="CE18" s="24">
        <v>130374.39999999999</v>
      </c>
      <c r="CF18" s="24">
        <v>1275.665</v>
      </c>
      <c r="CG18" s="24">
        <v>0</v>
      </c>
      <c r="CH18" s="24">
        <v>131650.065</v>
      </c>
      <c r="CI18" s="24">
        <v>51288.73</v>
      </c>
      <c r="CJ18" s="24">
        <v>0</v>
      </c>
      <c r="CK18" s="24">
        <v>0</v>
      </c>
      <c r="CL18" s="24">
        <v>0</v>
      </c>
      <c r="CM18" s="24">
        <v>0</v>
      </c>
      <c r="CN18" s="24">
        <v>0</v>
      </c>
      <c r="CO18" s="24">
        <f t="shared" si="0"/>
        <v>2245496.5852569998</v>
      </c>
      <c r="CP18" s="24">
        <f t="shared" si="1"/>
        <v>367380.17</v>
      </c>
      <c r="CQ18" s="24">
        <f t="shared" si="2"/>
        <v>0</v>
      </c>
      <c r="CR18" s="24">
        <f t="shared" si="3"/>
        <v>2612876.7552570002</v>
      </c>
      <c r="CS18" s="24">
        <f t="shared" si="4"/>
        <v>514589.57999999996</v>
      </c>
    </row>
    <row r="19" spans="1:97" ht="24.95" customHeight="1" x14ac:dyDescent="0.2">
      <c r="A19" s="22">
        <v>13</v>
      </c>
      <c r="B19" s="47" t="s">
        <v>32</v>
      </c>
      <c r="C19" s="24">
        <v>0</v>
      </c>
      <c r="D19" s="24">
        <v>252432.63763299983</v>
      </c>
      <c r="E19" s="24">
        <v>0</v>
      </c>
      <c r="F19" s="24">
        <v>252432.63763299983</v>
      </c>
      <c r="G19" s="24">
        <v>284452.17951900937</v>
      </c>
      <c r="H19" s="24">
        <v>0</v>
      </c>
      <c r="I19" s="24">
        <v>2554.7999999999997</v>
      </c>
      <c r="J19" s="24">
        <v>0</v>
      </c>
      <c r="K19" s="24">
        <v>2554.7999999999997</v>
      </c>
      <c r="L19" s="24">
        <v>0</v>
      </c>
      <c r="M19" s="24">
        <v>7500</v>
      </c>
      <c r="N19" s="24">
        <v>0</v>
      </c>
      <c r="O19" s="24">
        <v>0</v>
      </c>
      <c r="P19" s="24">
        <v>7500</v>
      </c>
      <c r="Q19" s="24">
        <v>35.091044999999994</v>
      </c>
      <c r="R19" s="24">
        <v>101273.56998990869</v>
      </c>
      <c r="S19" s="24">
        <v>0</v>
      </c>
      <c r="T19" s="24">
        <v>0</v>
      </c>
      <c r="U19" s="24">
        <v>101273.56998990869</v>
      </c>
      <c r="V19" s="24">
        <v>0</v>
      </c>
      <c r="W19" s="24">
        <v>29284</v>
      </c>
      <c r="X19" s="24">
        <v>-15003.295740000001</v>
      </c>
      <c r="Y19" s="24">
        <v>0</v>
      </c>
      <c r="Z19" s="24">
        <v>14280.704259999999</v>
      </c>
      <c r="AA19" s="24">
        <v>127123.15301800123</v>
      </c>
      <c r="AB19" s="24">
        <v>7300</v>
      </c>
      <c r="AC19" s="24">
        <v>0</v>
      </c>
      <c r="AD19" s="24">
        <v>0</v>
      </c>
      <c r="AE19" s="24">
        <v>7300</v>
      </c>
      <c r="AF19" s="24">
        <v>67.695553000000004</v>
      </c>
      <c r="AG19" s="24">
        <v>0</v>
      </c>
      <c r="AH19" s="24">
        <v>0</v>
      </c>
      <c r="AI19" s="24">
        <v>0</v>
      </c>
      <c r="AJ19" s="24">
        <v>0</v>
      </c>
      <c r="AK19" s="24">
        <v>0</v>
      </c>
      <c r="AL19" s="24">
        <v>0</v>
      </c>
      <c r="AM19" s="24">
        <v>0</v>
      </c>
      <c r="AN19" s="24">
        <v>0</v>
      </c>
      <c r="AO19" s="24">
        <v>0</v>
      </c>
      <c r="AP19" s="24">
        <v>0</v>
      </c>
      <c r="AQ19" s="24">
        <v>0</v>
      </c>
      <c r="AR19" s="24">
        <v>0</v>
      </c>
      <c r="AS19" s="24">
        <v>0</v>
      </c>
      <c r="AT19" s="24">
        <v>0</v>
      </c>
      <c r="AU19" s="24">
        <v>0</v>
      </c>
      <c r="AV19" s="24">
        <v>0</v>
      </c>
      <c r="AW19" s="24">
        <v>0</v>
      </c>
      <c r="AX19" s="24">
        <v>0</v>
      </c>
      <c r="AY19" s="24">
        <v>0</v>
      </c>
      <c r="AZ19" s="24">
        <v>0</v>
      </c>
      <c r="BA19" s="24">
        <v>0</v>
      </c>
      <c r="BB19" s="24">
        <v>0</v>
      </c>
      <c r="BC19" s="24">
        <v>0</v>
      </c>
      <c r="BD19" s="24">
        <v>0</v>
      </c>
      <c r="BE19" s="24">
        <v>0</v>
      </c>
      <c r="BF19" s="24">
        <v>0</v>
      </c>
      <c r="BG19" s="24">
        <v>0</v>
      </c>
      <c r="BH19" s="24">
        <v>0</v>
      </c>
      <c r="BI19" s="24">
        <v>0</v>
      </c>
      <c r="BJ19" s="24">
        <v>0</v>
      </c>
      <c r="BK19" s="24">
        <v>0</v>
      </c>
      <c r="BL19" s="24">
        <v>16483.442622999999</v>
      </c>
      <c r="BM19" s="24">
        <v>0</v>
      </c>
      <c r="BN19" s="24">
        <v>16483.442622999999</v>
      </c>
      <c r="BO19" s="24">
        <v>13577.277663000064</v>
      </c>
      <c r="BP19" s="24">
        <v>0</v>
      </c>
      <c r="BQ19" s="24">
        <v>0</v>
      </c>
      <c r="BR19" s="24">
        <v>0</v>
      </c>
      <c r="BS19" s="24">
        <v>0</v>
      </c>
      <c r="BT19" s="24">
        <v>0</v>
      </c>
      <c r="BU19" s="24">
        <v>20362.77</v>
      </c>
      <c r="BV19" s="24">
        <v>0</v>
      </c>
      <c r="BW19" s="24">
        <v>0</v>
      </c>
      <c r="BX19" s="24">
        <v>20362.77</v>
      </c>
      <c r="BY19" s="24">
        <v>8033.0328351117205</v>
      </c>
      <c r="BZ19" s="24">
        <v>0</v>
      </c>
      <c r="CA19" s="24">
        <v>30527</v>
      </c>
      <c r="CB19" s="24">
        <v>0</v>
      </c>
      <c r="CC19" s="24">
        <v>30527</v>
      </c>
      <c r="CD19" s="24">
        <v>21381.217138000418</v>
      </c>
      <c r="CE19" s="24">
        <v>0</v>
      </c>
      <c r="CF19" s="24">
        <v>0</v>
      </c>
      <c r="CG19" s="24">
        <v>0</v>
      </c>
      <c r="CH19" s="24">
        <v>0</v>
      </c>
      <c r="CI19" s="24">
        <v>0</v>
      </c>
      <c r="CJ19" s="24">
        <v>0</v>
      </c>
      <c r="CK19" s="24">
        <v>0</v>
      </c>
      <c r="CL19" s="24">
        <v>0</v>
      </c>
      <c r="CM19" s="24">
        <v>0</v>
      </c>
      <c r="CN19" s="24">
        <v>0</v>
      </c>
      <c r="CO19" s="24">
        <f t="shared" si="0"/>
        <v>165720.33998990868</v>
      </c>
      <c r="CP19" s="24">
        <f t="shared" si="1"/>
        <v>286994.58451599983</v>
      </c>
      <c r="CQ19" s="24">
        <f t="shared" si="2"/>
        <v>0</v>
      </c>
      <c r="CR19" s="24">
        <f t="shared" si="3"/>
        <v>452714.92450590862</v>
      </c>
      <c r="CS19" s="24">
        <f t="shared" si="4"/>
        <v>454669.64677112282</v>
      </c>
    </row>
    <row r="20" spans="1:97" ht="24.95" customHeight="1" x14ac:dyDescent="0.2">
      <c r="A20" s="22">
        <v>14</v>
      </c>
      <c r="B20" s="50" t="s">
        <v>41</v>
      </c>
      <c r="C20" s="24">
        <v>0</v>
      </c>
      <c r="D20" s="24">
        <v>0</v>
      </c>
      <c r="E20" s="24">
        <v>0</v>
      </c>
      <c r="F20" s="24">
        <v>0</v>
      </c>
      <c r="G20" s="24">
        <v>0</v>
      </c>
      <c r="H20" s="24">
        <v>0</v>
      </c>
      <c r="I20" s="24">
        <v>0</v>
      </c>
      <c r="J20" s="24">
        <v>0</v>
      </c>
      <c r="K20" s="24">
        <v>0</v>
      </c>
      <c r="L20" s="24">
        <v>0</v>
      </c>
      <c r="M20" s="24">
        <v>0</v>
      </c>
      <c r="N20" s="24">
        <v>67.197000000000003</v>
      </c>
      <c r="O20" s="24">
        <v>0</v>
      </c>
      <c r="P20" s="24">
        <v>67.197000000000003</v>
      </c>
      <c r="Q20" s="24">
        <v>0</v>
      </c>
      <c r="R20" s="24">
        <v>0</v>
      </c>
      <c r="S20" s="24">
        <v>0</v>
      </c>
      <c r="T20" s="24">
        <v>0</v>
      </c>
      <c r="U20" s="24">
        <v>0</v>
      </c>
      <c r="V20" s="24">
        <v>0</v>
      </c>
      <c r="W20" s="24">
        <v>0</v>
      </c>
      <c r="X20" s="24">
        <v>313.58600000000001</v>
      </c>
      <c r="Y20" s="24">
        <v>0</v>
      </c>
      <c r="Z20" s="24">
        <v>313.58600000000001</v>
      </c>
      <c r="AA20" s="24">
        <v>0</v>
      </c>
      <c r="AB20" s="24">
        <v>0</v>
      </c>
      <c r="AC20" s="24">
        <v>111.995</v>
      </c>
      <c r="AD20" s="24">
        <v>0</v>
      </c>
      <c r="AE20" s="24">
        <v>111.995</v>
      </c>
      <c r="AF20" s="24">
        <v>0</v>
      </c>
      <c r="AG20" s="24">
        <v>0</v>
      </c>
      <c r="AH20" s="24">
        <v>0</v>
      </c>
      <c r="AI20" s="24">
        <v>0</v>
      </c>
      <c r="AJ20" s="24">
        <v>0</v>
      </c>
      <c r="AK20" s="24">
        <v>0</v>
      </c>
      <c r="AL20" s="24">
        <v>0</v>
      </c>
      <c r="AM20" s="24">
        <v>0</v>
      </c>
      <c r="AN20" s="24">
        <v>0</v>
      </c>
      <c r="AO20" s="24">
        <v>0</v>
      </c>
      <c r="AP20" s="24">
        <v>0</v>
      </c>
      <c r="AQ20" s="24">
        <v>0</v>
      </c>
      <c r="AR20" s="24">
        <v>0</v>
      </c>
      <c r="AS20" s="24">
        <v>0</v>
      </c>
      <c r="AT20" s="24">
        <v>0</v>
      </c>
      <c r="AU20" s="24">
        <v>0</v>
      </c>
      <c r="AV20" s="24">
        <v>0</v>
      </c>
      <c r="AW20" s="24">
        <v>0</v>
      </c>
      <c r="AX20" s="24">
        <v>0</v>
      </c>
      <c r="AY20" s="24">
        <v>0</v>
      </c>
      <c r="AZ20" s="24">
        <v>0</v>
      </c>
      <c r="BA20" s="24">
        <v>0</v>
      </c>
      <c r="BB20" s="24">
        <v>0</v>
      </c>
      <c r="BC20" s="24">
        <v>0</v>
      </c>
      <c r="BD20" s="24">
        <v>0</v>
      </c>
      <c r="BE20" s="24">
        <v>0</v>
      </c>
      <c r="BF20" s="24">
        <v>0</v>
      </c>
      <c r="BG20" s="24">
        <v>0</v>
      </c>
      <c r="BH20" s="24">
        <v>0</v>
      </c>
      <c r="BI20" s="24">
        <v>0</v>
      </c>
      <c r="BJ20" s="24">
        <v>0</v>
      </c>
      <c r="BK20" s="24">
        <v>0</v>
      </c>
      <c r="BL20" s="24">
        <v>0</v>
      </c>
      <c r="BM20" s="24">
        <v>0</v>
      </c>
      <c r="BN20" s="24">
        <v>0</v>
      </c>
      <c r="BO20" s="24">
        <v>0</v>
      </c>
      <c r="BP20" s="24">
        <v>0</v>
      </c>
      <c r="BQ20" s="24">
        <v>0</v>
      </c>
      <c r="BR20" s="24">
        <v>0</v>
      </c>
      <c r="BS20" s="24">
        <v>0</v>
      </c>
      <c r="BT20" s="24">
        <v>0</v>
      </c>
      <c r="BU20" s="24">
        <v>100</v>
      </c>
      <c r="BV20" s="24">
        <v>0</v>
      </c>
      <c r="BW20" s="24">
        <v>0</v>
      </c>
      <c r="BX20" s="24">
        <v>100</v>
      </c>
      <c r="BY20" s="24">
        <v>0</v>
      </c>
      <c r="BZ20" s="24">
        <v>0</v>
      </c>
      <c r="CA20" s="24">
        <v>0</v>
      </c>
      <c r="CB20" s="24">
        <v>0</v>
      </c>
      <c r="CC20" s="24">
        <v>0</v>
      </c>
      <c r="CD20" s="24">
        <v>0</v>
      </c>
      <c r="CE20" s="24">
        <v>0</v>
      </c>
      <c r="CF20" s="24">
        <v>0</v>
      </c>
      <c r="CG20" s="24">
        <v>0</v>
      </c>
      <c r="CH20" s="24">
        <v>0</v>
      </c>
      <c r="CI20" s="24">
        <v>0</v>
      </c>
      <c r="CJ20" s="24">
        <v>0</v>
      </c>
      <c r="CK20" s="24">
        <v>0</v>
      </c>
      <c r="CL20" s="24">
        <v>0</v>
      </c>
      <c r="CM20" s="24">
        <v>0</v>
      </c>
      <c r="CN20" s="24">
        <v>0</v>
      </c>
      <c r="CO20" s="24">
        <f t="shared" si="0"/>
        <v>100</v>
      </c>
      <c r="CP20" s="24">
        <f t="shared" si="1"/>
        <v>492.77800000000002</v>
      </c>
      <c r="CQ20" s="24">
        <f t="shared" si="2"/>
        <v>0</v>
      </c>
      <c r="CR20" s="24">
        <f t="shared" si="3"/>
        <v>592.77800000000002</v>
      </c>
      <c r="CS20" s="24">
        <f t="shared" si="4"/>
        <v>0</v>
      </c>
    </row>
    <row r="21" spans="1:97" ht="15" x14ac:dyDescent="0.2">
      <c r="A21" s="28"/>
      <c r="B21" s="29" t="s">
        <v>22</v>
      </c>
      <c r="C21" s="56">
        <f>SUM(C7:C20)</f>
        <v>1541221.5110944505</v>
      </c>
      <c r="D21" s="56">
        <f t="shared" ref="D21:BO21" si="5">SUM(D7:D20)</f>
        <v>6723850.1940867826</v>
      </c>
      <c r="E21" s="56">
        <f t="shared" si="5"/>
        <v>4229891.9383741627</v>
      </c>
      <c r="F21" s="56">
        <f t="shared" si="5"/>
        <v>12494963.643555397</v>
      </c>
      <c r="G21" s="56">
        <f t="shared" si="5"/>
        <v>2722954.2213812959</v>
      </c>
      <c r="H21" s="56">
        <f t="shared" si="5"/>
        <v>381139.98933629476</v>
      </c>
      <c r="I21" s="56">
        <f t="shared" si="5"/>
        <v>1571291.6246107582</v>
      </c>
      <c r="J21" s="56">
        <f t="shared" si="5"/>
        <v>838484.79039998807</v>
      </c>
      <c r="K21" s="56">
        <f t="shared" si="5"/>
        <v>2790916.4043470407</v>
      </c>
      <c r="L21" s="56">
        <f t="shared" si="5"/>
        <v>1797.7325999999998</v>
      </c>
      <c r="M21" s="56">
        <f t="shared" si="5"/>
        <v>1315538.2965757505</v>
      </c>
      <c r="N21" s="56">
        <f t="shared" si="5"/>
        <v>622480.79436460463</v>
      </c>
      <c r="O21" s="56">
        <f t="shared" si="5"/>
        <v>300624.41114178917</v>
      </c>
      <c r="P21" s="56">
        <f t="shared" si="5"/>
        <v>2238643.5020821439</v>
      </c>
      <c r="Q21" s="56">
        <f t="shared" si="5"/>
        <v>191836.91998903814</v>
      </c>
      <c r="R21" s="56">
        <f t="shared" si="5"/>
        <v>52952975.194762118</v>
      </c>
      <c r="S21" s="56">
        <f t="shared" si="5"/>
        <v>5269180.9048668183</v>
      </c>
      <c r="T21" s="56">
        <f t="shared" si="5"/>
        <v>39039275.452479824</v>
      </c>
      <c r="U21" s="56">
        <f t="shared" si="5"/>
        <v>97261431.552108765</v>
      </c>
      <c r="V21" s="56">
        <f t="shared" si="5"/>
        <v>90936.479026000001</v>
      </c>
      <c r="W21" s="56">
        <f t="shared" si="5"/>
        <v>10744655.622738592</v>
      </c>
      <c r="X21" s="56">
        <f t="shared" si="5"/>
        <v>12044672.601793081</v>
      </c>
      <c r="Y21" s="56">
        <f t="shared" si="5"/>
        <v>6930200.7772899056</v>
      </c>
      <c r="Z21" s="56">
        <f t="shared" si="5"/>
        <v>29719529.001821581</v>
      </c>
      <c r="AA21" s="56">
        <f t="shared" si="5"/>
        <v>2509251.920005355</v>
      </c>
      <c r="AB21" s="56">
        <f t="shared" si="5"/>
        <v>2801034.6481534904</v>
      </c>
      <c r="AC21" s="56">
        <f t="shared" si="5"/>
        <v>1362256.1490255506</v>
      </c>
      <c r="AD21" s="56">
        <f t="shared" si="5"/>
        <v>310439.56363250065</v>
      </c>
      <c r="AE21" s="56">
        <f t="shared" si="5"/>
        <v>4473730.3608115418</v>
      </c>
      <c r="AF21" s="56">
        <f t="shared" si="5"/>
        <v>495748.21120711876</v>
      </c>
      <c r="AG21" s="56">
        <f t="shared" si="5"/>
        <v>0</v>
      </c>
      <c r="AH21" s="56">
        <f t="shared" si="5"/>
        <v>0</v>
      </c>
      <c r="AI21" s="56">
        <f t="shared" si="5"/>
        <v>0</v>
      </c>
      <c r="AJ21" s="56">
        <f t="shared" si="5"/>
        <v>0</v>
      </c>
      <c r="AK21" s="56">
        <f t="shared" si="5"/>
        <v>0</v>
      </c>
      <c r="AL21" s="56">
        <f t="shared" si="5"/>
        <v>2452955.0912872972</v>
      </c>
      <c r="AM21" s="56">
        <f t="shared" si="5"/>
        <v>94.11</v>
      </c>
      <c r="AN21" s="56">
        <f t="shared" si="5"/>
        <v>0</v>
      </c>
      <c r="AO21" s="56">
        <f t="shared" si="5"/>
        <v>2453049.2012872975</v>
      </c>
      <c r="AP21" s="56">
        <f t="shared" si="5"/>
        <v>2311820.7135168393</v>
      </c>
      <c r="AQ21" s="56">
        <f t="shared" si="5"/>
        <v>1329512.8720680769</v>
      </c>
      <c r="AR21" s="56">
        <f t="shared" si="5"/>
        <v>56.46</v>
      </c>
      <c r="AS21" s="56">
        <f t="shared" si="5"/>
        <v>0</v>
      </c>
      <c r="AT21" s="56">
        <f t="shared" si="5"/>
        <v>1329569.3320680768</v>
      </c>
      <c r="AU21" s="56">
        <f t="shared" si="5"/>
        <v>1295670.5769133014</v>
      </c>
      <c r="AV21" s="56">
        <f t="shared" si="5"/>
        <v>331101.42000000004</v>
      </c>
      <c r="AW21" s="56">
        <f t="shared" si="5"/>
        <v>0</v>
      </c>
      <c r="AX21" s="56">
        <f t="shared" si="5"/>
        <v>29253.94</v>
      </c>
      <c r="AY21" s="56">
        <f t="shared" si="5"/>
        <v>360355.36</v>
      </c>
      <c r="AZ21" s="56">
        <f t="shared" si="5"/>
        <v>102452.85973067899</v>
      </c>
      <c r="BA21" s="56">
        <f t="shared" si="5"/>
        <v>0</v>
      </c>
      <c r="BB21" s="56">
        <f t="shared" si="5"/>
        <v>0</v>
      </c>
      <c r="BC21" s="56">
        <f t="shared" si="5"/>
        <v>0</v>
      </c>
      <c r="BD21" s="56">
        <f t="shared" si="5"/>
        <v>0</v>
      </c>
      <c r="BE21" s="56">
        <f t="shared" si="5"/>
        <v>0</v>
      </c>
      <c r="BF21" s="56">
        <f t="shared" si="5"/>
        <v>2389906.030075212</v>
      </c>
      <c r="BG21" s="56">
        <f t="shared" si="5"/>
        <v>78736.714657999983</v>
      </c>
      <c r="BH21" s="56">
        <f t="shared" si="5"/>
        <v>19671.894000000029</v>
      </c>
      <c r="BI21" s="56">
        <f t="shared" si="5"/>
        <v>2488314.6387332133</v>
      </c>
      <c r="BJ21" s="56">
        <f t="shared" si="5"/>
        <v>815318.94439713121</v>
      </c>
      <c r="BK21" s="56">
        <f t="shared" si="5"/>
        <v>25451697.760696486</v>
      </c>
      <c r="BL21" s="56">
        <f t="shared" si="5"/>
        <v>8407861.6731759124</v>
      </c>
      <c r="BM21" s="56">
        <f t="shared" si="5"/>
        <v>135513.673977</v>
      </c>
      <c r="BN21" s="56">
        <f t="shared" si="5"/>
        <v>33995073.107849389</v>
      </c>
      <c r="BO21" s="56">
        <f t="shared" si="5"/>
        <v>25455036.095217798</v>
      </c>
      <c r="BP21" s="56">
        <f t="shared" ref="BP21:CS21" si="6">SUM(BP7:BP20)</f>
        <v>937491.75798799994</v>
      </c>
      <c r="BQ21" s="56">
        <f t="shared" si="6"/>
        <v>6380.67</v>
      </c>
      <c r="BR21" s="56">
        <f t="shared" si="6"/>
        <v>40</v>
      </c>
      <c r="BS21" s="56">
        <f t="shared" si="6"/>
        <v>943912.42798799998</v>
      </c>
      <c r="BT21" s="56">
        <f t="shared" si="6"/>
        <v>785782.11148305552</v>
      </c>
      <c r="BU21" s="56">
        <f t="shared" si="6"/>
        <v>2933576.063393977</v>
      </c>
      <c r="BV21" s="56">
        <f t="shared" si="6"/>
        <v>8328.5</v>
      </c>
      <c r="BW21" s="56">
        <f t="shared" si="6"/>
        <v>277</v>
      </c>
      <c r="BX21" s="56">
        <f t="shared" si="6"/>
        <v>2942181.563393977</v>
      </c>
      <c r="BY21" s="56">
        <f t="shared" si="6"/>
        <v>2233014.4848664505</v>
      </c>
      <c r="BZ21" s="56">
        <f t="shared" si="6"/>
        <v>-33187.177800000005</v>
      </c>
      <c r="CA21" s="56">
        <f t="shared" si="6"/>
        <v>30527</v>
      </c>
      <c r="CB21" s="56">
        <f t="shared" si="6"/>
        <v>0</v>
      </c>
      <c r="CC21" s="56">
        <f t="shared" si="6"/>
        <v>-2660.1778000000049</v>
      </c>
      <c r="CD21" s="56">
        <f t="shared" si="6"/>
        <v>21381.217138000418</v>
      </c>
      <c r="CE21" s="56">
        <f t="shared" si="6"/>
        <v>6286710.5210412787</v>
      </c>
      <c r="CF21" s="56">
        <f t="shared" si="6"/>
        <v>1017349.2671884877</v>
      </c>
      <c r="CG21" s="56">
        <f t="shared" si="6"/>
        <v>89758.448999999993</v>
      </c>
      <c r="CH21" s="56">
        <f t="shared" si="6"/>
        <v>7393818.2372297682</v>
      </c>
      <c r="CI21" s="56">
        <f t="shared" si="6"/>
        <v>4514234.8141790917</v>
      </c>
      <c r="CJ21" s="56">
        <f t="shared" si="6"/>
        <v>0</v>
      </c>
      <c r="CK21" s="56">
        <f t="shared" si="6"/>
        <v>0</v>
      </c>
      <c r="CL21" s="56">
        <f t="shared" si="6"/>
        <v>0</v>
      </c>
      <c r="CM21" s="56">
        <f t="shared" si="6"/>
        <v>0</v>
      </c>
      <c r="CN21" s="56">
        <f t="shared" si="6"/>
        <v>0</v>
      </c>
      <c r="CO21" s="56">
        <f t="shared" si="6"/>
        <v>111816329.60141101</v>
      </c>
      <c r="CP21" s="56">
        <f t="shared" si="6"/>
        <v>37143066.66376999</v>
      </c>
      <c r="CQ21" s="56">
        <f t="shared" si="6"/>
        <v>51923431.890295178</v>
      </c>
      <c r="CR21" s="56">
        <f t="shared" si="6"/>
        <v>200882828.15547621</v>
      </c>
      <c r="CS21" s="56">
        <f t="shared" si="6"/>
        <v>43547237.301651157</v>
      </c>
    </row>
    <row r="22" spans="1:97" ht="15" x14ac:dyDescent="0.2">
      <c r="A22" s="31"/>
      <c r="B22" s="32"/>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row>
    <row r="23" spans="1:97" s="51" customFormat="1" ht="12.75" customHeight="1" x14ac:dyDescent="0.2"/>
    <row r="24" spans="1:97" s="26" customFormat="1" ht="15" x14ac:dyDescent="0.2">
      <c r="B24" s="52" t="s">
        <v>50</v>
      </c>
    </row>
    <row r="25" spans="1:97" s="26" customFormat="1" ht="20.25" customHeight="1" x14ac:dyDescent="0.2">
      <c r="B25" s="119" t="s">
        <v>53</v>
      </c>
      <c r="C25" s="119"/>
      <c r="D25" s="119"/>
      <c r="E25" s="119"/>
      <c r="F25" s="119"/>
      <c r="G25" s="119"/>
      <c r="H25" s="119"/>
      <c r="I25" s="119"/>
      <c r="J25" s="119"/>
      <c r="K25" s="119"/>
      <c r="L25" s="119"/>
      <c r="M25" s="119"/>
      <c r="N25" s="119"/>
    </row>
    <row r="26" spans="1:97" s="26" customFormat="1" ht="15" customHeight="1" x14ac:dyDescent="0.2">
      <c r="B26" s="119"/>
      <c r="C26" s="119"/>
      <c r="D26" s="119"/>
      <c r="E26" s="119"/>
      <c r="F26" s="119"/>
      <c r="G26" s="119"/>
      <c r="H26" s="119"/>
      <c r="I26" s="119"/>
      <c r="J26" s="119"/>
      <c r="K26" s="119"/>
      <c r="L26" s="119"/>
      <c r="M26" s="119"/>
      <c r="N26" s="119"/>
    </row>
    <row r="27" spans="1:97" ht="12.75" customHeight="1" x14ac:dyDescent="0.2"/>
    <row r="30" spans="1:97" ht="15" x14ac:dyDescent="0.25">
      <c r="B30" s="58"/>
    </row>
  </sheetData>
  <sortState ref="B7:CS20">
    <sortCondition descending="1" ref="CR7:CR20"/>
  </sortState>
  <mergeCells count="41">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D6" activePane="bottomRight" state="frozen"/>
      <selection pane="topRight" activeCell="C1" sqref="C1"/>
      <selection pane="bottomLeft" activeCell="A7" sqref="A7"/>
      <selection pane="bottomRight" activeCell="B24" sqref="A1:XFD1048576"/>
    </sheetView>
  </sheetViews>
  <sheetFormatPr defaultRowHeight="12.75" x14ac:dyDescent="0.2"/>
  <cols>
    <col min="1" max="1" width="3.28515625" style="18" customWidth="1"/>
    <col min="2" max="2" width="50.28515625" style="18" customWidth="1"/>
    <col min="3" max="3" width="15.5703125" style="18" customWidth="1"/>
    <col min="4" max="4" width="12.7109375" style="18" customWidth="1"/>
    <col min="5" max="5" width="14.7109375" style="18" customWidth="1"/>
    <col min="6" max="6" width="12.7109375" style="18" customWidth="1"/>
    <col min="7" max="8" width="13.42578125" style="18" customWidth="1"/>
    <col min="9" max="28" width="12.7109375" style="18" customWidth="1"/>
    <col min="29" max="29" width="14.5703125" style="18" customWidth="1"/>
    <col min="30" max="38" width="12.7109375" style="18" customWidth="1"/>
    <col min="39" max="39" width="15.42578125" style="18" customWidth="1"/>
    <col min="40" max="40" width="14.140625" style="18" customWidth="1"/>
    <col min="41" max="16384" width="9.140625" style="18"/>
  </cols>
  <sheetData>
    <row r="1" spans="1:40" s="26" customFormat="1" ht="20.25" customHeight="1" x14ac:dyDescent="0.2">
      <c r="A1" s="41" t="s">
        <v>56</v>
      </c>
    </row>
    <row r="2" spans="1:40" s="26" customFormat="1" ht="19.5" customHeight="1" x14ac:dyDescent="0.2">
      <c r="A2" s="14" t="s">
        <v>2</v>
      </c>
      <c r="B2" s="3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31"/>
    </row>
    <row r="3" spans="1:40" s="26" customFormat="1" ht="19.5" customHeight="1" x14ac:dyDescent="0.2">
      <c r="A3" s="21"/>
      <c r="B3" s="3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31"/>
    </row>
    <row r="4" spans="1:40" s="26" customFormat="1" ht="82.5" customHeight="1" x14ac:dyDescent="0.2">
      <c r="A4" s="109" t="s">
        <v>0</v>
      </c>
      <c r="B4" s="109" t="s">
        <v>3</v>
      </c>
      <c r="C4" s="122" t="s">
        <v>4</v>
      </c>
      <c r="D4" s="122"/>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20" t="s">
        <v>16</v>
      </c>
      <c r="AB4" s="121"/>
      <c r="AC4" s="112" t="s">
        <v>17</v>
      </c>
      <c r="AD4" s="114"/>
      <c r="AE4" s="112" t="s">
        <v>18</v>
      </c>
      <c r="AF4" s="114"/>
      <c r="AG4" s="112" t="s">
        <v>19</v>
      </c>
      <c r="AH4" s="114"/>
      <c r="AI4" s="123" t="s">
        <v>20</v>
      </c>
      <c r="AJ4" s="124"/>
      <c r="AK4" s="123" t="s">
        <v>21</v>
      </c>
      <c r="AL4" s="124"/>
      <c r="AM4" s="123" t="s">
        <v>22</v>
      </c>
      <c r="AN4" s="124"/>
    </row>
    <row r="5" spans="1:40" s="26" customFormat="1" ht="45" x14ac:dyDescent="0.2">
      <c r="A5" s="111"/>
      <c r="B5" s="111"/>
      <c r="C5" s="59" t="s">
        <v>54</v>
      </c>
      <c r="D5" s="59" t="s">
        <v>55</v>
      </c>
      <c r="E5" s="59" t="s">
        <v>54</v>
      </c>
      <c r="F5" s="59" t="s">
        <v>55</v>
      </c>
      <c r="G5" s="59" t="s">
        <v>54</v>
      </c>
      <c r="H5" s="59" t="s">
        <v>55</v>
      </c>
      <c r="I5" s="59" t="s">
        <v>54</v>
      </c>
      <c r="J5" s="59" t="s">
        <v>55</v>
      </c>
      <c r="K5" s="59" t="s">
        <v>54</v>
      </c>
      <c r="L5" s="59" t="s">
        <v>55</v>
      </c>
      <c r="M5" s="59" t="s">
        <v>54</v>
      </c>
      <c r="N5" s="59" t="s">
        <v>55</v>
      </c>
      <c r="O5" s="59" t="s">
        <v>54</v>
      </c>
      <c r="P5" s="59" t="s">
        <v>55</v>
      </c>
      <c r="Q5" s="59" t="s">
        <v>54</v>
      </c>
      <c r="R5" s="59" t="s">
        <v>55</v>
      </c>
      <c r="S5" s="59" t="s">
        <v>54</v>
      </c>
      <c r="T5" s="59" t="s">
        <v>55</v>
      </c>
      <c r="U5" s="59" t="s">
        <v>54</v>
      </c>
      <c r="V5" s="59" t="s">
        <v>55</v>
      </c>
      <c r="W5" s="59" t="s">
        <v>54</v>
      </c>
      <c r="X5" s="59" t="s">
        <v>55</v>
      </c>
      <c r="Y5" s="59" t="s">
        <v>54</v>
      </c>
      <c r="Z5" s="59" t="s">
        <v>55</v>
      </c>
      <c r="AA5" s="59" t="s">
        <v>54</v>
      </c>
      <c r="AB5" s="59" t="s">
        <v>55</v>
      </c>
      <c r="AC5" s="59" t="s">
        <v>54</v>
      </c>
      <c r="AD5" s="59" t="s">
        <v>55</v>
      </c>
      <c r="AE5" s="59" t="s">
        <v>54</v>
      </c>
      <c r="AF5" s="59" t="s">
        <v>55</v>
      </c>
      <c r="AG5" s="59" t="s">
        <v>54</v>
      </c>
      <c r="AH5" s="59" t="s">
        <v>55</v>
      </c>
      <c r="AI5" s="59" t="s">
        <v>54</v>
      </c>
      <c r="AJ5" s="59" t="s">
        <v>55</v>
      </c>
      <c r="AK5" s="59" t="s">
        <v>54</v>
      </c>
      <c r="AL5" s="59" t="s">
        <v>55</v>
      </c>
      <c r="AM5" s="59" t="s">
        <v>54</v>
      </c>
      <c r="AN5" s="59" t="s">
        <v>55</v>
      </c>
    </row>
    <row r="6" spans="1:40" ht="24.95" customHeight="1" x14ac:dyDescent="0.2">
      <c r="A6" s="3">
        <v>1</v>
      </c>
      <c r="B6" s="4" t="s">
        <v>29</v>
      </c>
      <c r="C6" s="8">
        <v>2856625.9966626833</v>
      </c>
      <c r="D6" s="8">
        <v>2625191.858387799</v>
      </c>
      <c r="E6" s="8">
        <v>0</v>
      </c>
      <c r="F6" s="8">
        <v>0</v>
      </c>
      <c r="G6" s="8">
        <v>390431.43059499859</v>
      </c>
      <c r="H6" s="8">
        <v>369615.6792704874</v>
      </c>
      <c r="I6" s="8">
        <v>6130.2404895962136</v>
      </c>
      <c r="J6" s="8">
        <v>1260.9294290000003</v>
      </c>
      <c r="K6" s="8">
        <v>10244755.875169199</v>
      </c>
      <c r="L6" s="8">
        <v>10195008.927304581</v>
      </c>
      <c r="M6" s="8">
        <v>1539342.5965151715</v>
      </c>
      <c r="N6" s="8">
        <v>1406605.8385373543</v>
      </c>
      <c r="O6" s="8">
        <v>0</v>
      </c>
      <c r="P6" s="8">
        <v>0</v>
      </c>
      <c r="Q6" s="8">
        <v>114571.18562800001</v>
      </c>
      <c r="R6" s="8">
        <v>12585.743868775928</v>
      </c>
      <c r="S6" s="8">
        <v>0</v>
      </c>
      <c r="T6" s="8">
        <v>0</v>
      </c>
      <c r="U6" s="8">
        <v>10708.881533999998</v>
      </c>
      <c r="V6" s="8">
        <v>10708.881533999998</v>
      </c>
      <c r="W6" s="8">
        <v>0</v>
      </c>
      <c r="X6" s="8">
        <v>0</v>
      </c>
      <c r="Y6" s="8">
        <v>984468.80200599867</v>
      </c>
      <c r="Z6" s="8">
        <v>799504.02327849215</v>
      </c>
      <c r="AA6" s="8">
        <v>13242114.997231003</v>
      </c>
      <c r="AB6" s="8">
        <v>3936454.6528304769</v>
      </c>
      <c r="AC6" s="8">
        <v>0</v>
      </c>
      <c r="AD6" s="8">
        <v>0</v>
      </c>
      <c r="AE6" s="8">
        <v>761923.6323729998</v>
      </c>
      <c r="AF6" s="8">
        <v>391924.41272573266</v>
      </c>
      <c r="AG6" s="8">
        <v>2738.6870770000023</v>
      </c>
      <c r="AH6" s="8">
        <v>1369.3365852123918</v>
      </c>
      <c r="AI6" s="8">
        <v>2381224.4161760034</v>
      </c>
      <c r="AJ6" s="8">
        <v>761837.34295896604</v>
      </c>
      <c r="AK6" s="8">
        <v>0</v>
      </c>
      <c r="AL6" s="8">
        <v>0</v>
      </c>
      <c r="AM6" s="9">
        <f t="shared" ref="AM6:AM19" si="0">C6+E6+G6+I6+K6+M6+O6+Q6+S6+U6+W6+Y6+AA6+AC6+AE6+AG6+AI6+AK6</f>
        <v>32535036.741456658</v>
      </c>
      <c r="AN6" s="9">
        <f t="shared" ref="AN6:AN19" si="1">D6+F6+H6+J6+L6+N6+P6+R6+T6+V6+X6+Z6+AB6+AD6+AF6+AH6+AJ6+AL6</f>
        <v>20512067.626710873</v>
      </c>
    </row>
    <row r="7" spans="1:40" ht="24.95" customHeight="1" x14ac:dyDescent="0.2">
      <c r="A7" s="3">
        <v>2</v>
      </c>
      <c r="B7" s="4" t="s">
        <v>31</v>
      </c>
      <c r="C7" s="8">
        <v>4285208.3930944223</v>
      </c>
      <c r="D7" s="8">
        <v>3171200.6830642903</v>
      </c>
      <c r="E7" s="8">
        <v>212390.2807676947</v>
      </c>
      <c r="F7" s="8">
        <v>212390.2807676947</v>
      </c>
      <c r="G7" s="8">
        <v>343705.75875619997</v>
      </c>
      <c r="H7" s="8">
        <v>343705.75875619997</v>
      </c>
      <c r="I7" s="8">
        <v>12174137.657552602</v>
      </c>
      <c r="J7" s="8">
        <v>12134679.205588214</v>
      </c>
      <c r="K7" s="8">
        <v>4685345.6185106486</v>
      </c>
      <c r="L7" s="8">
        <v>4567198.2521062633</v>
      </c>
      <c r="M7" s="8">
        <v>670665.36639205797</v>
      </c>
      <c r="N7" s="8">
        <v>602111.73220320407</v>
      </c>
      <c r="O7" s="8">
        <v>0</v>
      </c>
      <c r="P7" s="8">
        <v>0</v>
      </c>
      <c r="Q7" s="8">
        <v>57507.349614378167</v>
      </c>
      <c r="R7" s="8">
        <v>43231.691592400144</v>
      </c>
      <c r="S7" s="8">
        <v>0</v>
      </c>
      <c r="T7" s="8">
        <v>0</v>
      </c>
      <c r="U7" s="8">
        <v>105886.25337046514</v>
      </c>
      <c r="V7" s="8">
        <v>89813.652655534272</v>
      </c>
      <c r="W7" s="8">
        <v>0</v>
      </c>
      <c r="X7" s="8">
        <v>0</v>
      </c>
      <c r="Y7" s="8">
        <v>445599.32397344289</v>
      </c>
      <c r="Z7" s="8">
        <v>263685.49985806923</v>
      </c>
      <c r="AA7" s="8">
        <v>6552969.2637431975</v>
      </c>
      <c r="AB7" s="8">
        <v>1283843.759831449</v>
      </c>
      <c r="AC7" s="8">
        <v>295780.07363520545</v>
      </c>
      <c r="AD7" s="8">
        <v>38345.470243041636</v>
      </c>
      <c r="AE7" s="8">
        <v>555075.05732707819</v>
      </c>
      <c r="AF7" s="8">
        <v>112507.89456085145</v>
      </c>
      <c r="AG7" s="8">
        <v>0</v>
      </c>
      <c r="AH7" s="8">
        <v>0</v>
      </c>
      <c r="AI7" s="8">
        <v>1332837.6432972969</v>
      </c>
      <c r="AJ7" s="8">
        <v>697723.64865476906</v>
      </c>
      <c r="AK7" s="8">
        <v>0</v>
      </c>
      <c r="AL7" s="8">
        <v>0</v>
      </c>
      <c r="AM7" s="9">
        <f t="shared" si="0"/>
        <v>31717108.040034685</v>
      </c>
      <c r="AN7" s="9">
        <f t="shared" si="1"/>
        <v>23560437.529881984</v>
      </c>
    </row>
    <row r="8" spans="1:40" ht="24.95" customHeight="1" x14ac:dyDescent="0.2">
      <c r="A8" s="3">
        <v>3</v>
      </c>
      <c r="B8" s="4" t="s">
        <v>30</v>
      </c>
      <c r="C8" s="8">
        <v>1388684.8704182252</v>
      </c>
      <c r="D8" s="8">
        <v>1388684.8704182252</v>
      </c>
      <c r="E8" s="8">
        <v>1175535.3550860619</v>
      </c>
      <c r="F8" s="8">
        <v>1175535.3550860619</v>
      </c>
      <c r="G8" s="8">
        <v>121337.92608671996</v>
      </c>
      <c r="H8" s="8">
        <v>121337.92608671996</v>
      </c>
      <c r="I8" s="8">
        <v>25304042.262367848</v>
      </c>
      <c r="J8" s="8">
        <v>25304042.262367848</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9">
        <f t="shared" si="0"/>
        <v>27989600.413958855</v>
      </c>
      <c r="AN8" s="9">
        <f t="shared" si="1"/>
        <v>27989600.413958855</v>
      </c>
    </row>
    <row r="9" spans="1:40" ht="24.95" customHeight="1" x14ac:dyDescent="0.2">
      <c r="A9" s="3">
        <v>4</v>
      </c>
      <c r="B9" s="4" t="s">
        <v>35</v>
      </c>
      <c r="C9" s="8">
        <v>595432.56271002721</v>
      </c>
      <c r="D9" s="8">
        <v>53282.245947447722</v>
      </c>
      <c r="E9" s="8">
        <v>50504.597875516658</v>
      </c>
      <c r="F9" s="8">
        <v>49177.139780899131</v>
      </c>
      <c r="G9" s="8">
        <v>81952.356880409847</v>
      </c>
      <c r="H9" s="8">
        <v>79913.038699809375</v>
      </c>
      <c r="I9" s="8">
        <v>5156341.0334307561</v>
      </c>
      <c r="J9" s="8">
        <v>5156341.0334307561</v>
      </c>
      <c r="K9" s="8">
        <v>1383730.6488525774</v>
      </c>
      <c r="L9" s="8">
        <v>1324718.5465406468</v>
      </c>
      <c r="M9" s="8">
        <v>257572.8749329485</v>
      </c>
      <c r="N9" s="8">
        <v>228175.07525934267</v>
      </c>
      <c r="O9" s="8">
        <v>0</v>
      </c>
      <c r="P9" s="8">
        <v>0</v>
      </c>
      <c r="Q9" s="8">
        <v>8730.7730411428656</v>
      </c>
      <c r="R9" s="8">
        <v>7285.5110377887504</v>
      </c>
      <c r="S9" s="8">
        <v>0</v>
      </c>
      <c r="T9" s="8">
        <v>0</v>
      </c>
      <c r="U9" s="8">
        <v>1052.3849450549451</v>
      </c>
      <c r="V9" s="8">
        <v>878.16604505494502</v>
      </c>
      <c r="W9" s="8">
        <v>0</v>
      </c>
      <c r="X9" s="8">
        <v>0</v>
      </c>
      <c r="Y9" s="8">
        <v>137680.12218785868</v>
      </c>
      <c r="Z9" s="8">
        <v>105496.0158192614</v>
      </c>
      <c r="AA9" s="8">
        <v>3205860.1549587487</v>
      </c>
      <c r="AB9" s="8">
        <v>327813.03076029243</v>
      </c>
      <c r="AC9" s="8">
        <v>175701.08258890163</v>
      </c>
      <c r="AD9" s="8">
        <v>5381.6840876071656</v>
      </c>
      <c r="AE9" s="8">
        <v>0</v>
      </c>
      <c r="AF9" s="8">
        <v>0</v>
      </c>
      <c r="AG9" s="8">
        <v>0</v>
      </c>
      <c r="AH9" s="8">
        <v>0</v>
      </c>
      <c r="AI9" s="8">
        <v>390096.82583725924</v>
      </c>
      <c r="AJ9" s="8">
        <v>48298.764007587568</v>
      </c>
      <c r="AK9" s="8">
        <v>0</v>
      </c>
      <c r="AL9" s="8">
        <v>0</v>
      </c>
      <c r="AM9" s="9">
        <f t="shared" si="0"/>
        <v>11444655.418241203</v>
      </c>
      <c r="AN9" s="9">
        <f t="shared" si="1"/>
        <v>7386760.2514164951</v>
      </c>
    </row>
    <row r="10" spans="1:40" ht="24.95" customHeight="1" x14ac:dyDescent="0.2">
      <c r="A10" s="3">
        <v>5</v>
      </c>
      <c r="B10" s="4" t="s">
        <v>36</v>
      </c>
      <c r="C10" s="8">
        <v>500</v>
      </c>
      <c r="D10" s="8">
        <v>500</v>
      </c>
      <c r="E10" s="8">
        <v>87889.62</v>
      </c>
      <c r="F10" s="8">
        <v>87889.62</v>
      </c>
      <c r="G10" s="8">
        <v>103025.85999999999</v>
      </c>
      <c r="H10" s="8">
        <v>94554.03</v>
      </c>
      <c r="I10" s="8">
        <v>6482646.2999999998</v>
      </c>
      <c r="J10" s="8">
        <v>6482646.2999999998</v>
      </c>
      <c r="K10" s="8">
        <v>1067395.26</v>
      </c>
      <c r="L10" s="8">
        <v>1067395.26</v>
      </c>
      <c r="M10" s="8">
        <v>107765.17999999993</v>
      </c>
      <c r="N10" s="8">
        <v>107765.17999999993</v>
      </c>
      <c r="O10" s="8">
        <v>0</v>
      </c>
      <c r="P10" s="8">
        <v>0</v>
      </c>
      <c r="Q10" s="8">
        <v>90334.32</v>
      </c>
      <c r="R10" s="8">
        <v>1058.6199999999953</v>
      </c>
      <c r="S10" s="8">
        <v>160202.99</v>
      </c>
      <c r="T10" s="8">
        <v>1054.32</v>
      </c>
      <c r="U10" s="8">
        <v>16407.599999999999</v>
      </c>
      <c r="V10" s="8">
        <v>16407.599999999999</v>
      </c>
      <c r="W10" s="8">
        <v>0</v>
      </c>
      <c r="X10" s="8">
        <v>0</v>
      </c>
      <c r="Y10" s="8">
        <v>113946.53000000019</v>
      </c>
      <c r="Z10" s="8">
        <v>92900.930000000008</v>
      </c>
      <c r="AA10" s="8">
        <v>1007087.5700000001</v>
      </c>
      <c r="AB10" s="8">
        <v>883271.81999999983</v>
      </c>
      <c r="AC10" s="8">
        <v>10498.450000000003</v>
      </c>
      <c r="AD10" s="8">
        <v>9608.83</v>
      </c>
      <c r="AE10" s="8">
        <v>1162597.02</v>
      </c>
      <c r="AF10" s="8">
        <v>274549.39</v>
      </c>
      <c r="AG10" s="8">
        <v>0</v>
      </c>
      <c r="AH10" s="8">
        <v>0</v>
      </c>
      <c r="AI10" s="8">
        <v>347584.51999999926</v>
      </c>
      <c r="AJ10" s="8">
        <v>301462.11</v>
      </c>
      <c r="AK10" s="8">
        <v>0</v>
      </c>
      <c r="AL10" s="8">
        <v>0</v>
      </c>
      <c r="AM10" s="9">
        <f t="shared" si="0"/>
        <v>10757881.219999997</v>
      </c>
      <c r="AN10" s="9">
        <f t="shared" si="1"/>
        <v>9421064.0099999998</v>
      </c>
    </row>
    <row r="11" spans="1:40" ht="24.95" customHeight="1" x14ac:dyDescent="0.2">
      <c r="A11" s="3">
        <v>6</v>
      </c>
      <c r="B11" s="4" t="s">
        <v>47</v>
      </c>
      <c r="C11" s="8">
        <v>95373.031252699468</v>
      </c>
      <c r="D11" s="8">
        <v>93354.924227340627</v>
      </c>
      <c r="E11" s="8">
        <v>211825.59483953618</v>
      </c>
      <c r="F11" s="8">
        <v>211825.59483953618</v>
      </c>
      <c r="G11" s="8">
        <v>101990.48262261078</v>
      </c>
      <c r="H11" s="8">
        <v>81671.146867012139</v>
      </c>
      <c r="I11" s="8">
        <v>3198468.1112614991</v>
      </c>
      <c r="J11" s="8">
        <v>3198468.1112614991</v>
      </c>
      <c r="K11" s="8">
        <v>872290.26047229569</v>
      </c>
      <c r="L11" s="8">
        <v>806905.05361178785</v>
      </c>
      <c r="M11" s="8">
        <v>113803.16405119594</v>
      </c>
      <c r="N11" s="8">
        <v>85007.183305157072</v>
      </c>
      <c r="O11" s="8">
        <v>0</v>
      </c>
      <c r="P11" s="8">
        <v>0</v>
      </c>
      <c r="Q11" s="8">
        <v>653473.98176653474</v>
      </c>
      <c r="R11" s="8">
        <v>2695.7586836637929</v>
      </c>
      <c r="S11" s="8">
        <v>240553.37364178168</v>
      </c>
      <c r="T11" s="8">
        <v>6569.70718161267</v>
      </c>
      <c r="U11" s="8">
        <v>0</v>
      </c>
      <c r="V11" s="8">
        <v>0</v>
      </c>
      <c r="W11" s="8">
        <v>0</v>
      </c>
      <c r="X11" s="8">
        <v>0</v>
      </c>
      <c r="Y11" s="8">
        <v>137162.85074799304</v>
      </c>
      <c r="Z11" s="8">
        <v>59731.193736548252</v>
      </c>
      <c r="AA11" s="8">
        <v>2739170.0493947528</v>
      </c>
      <c r="AB11" s="8">
        <v>201057.51546656201</v>
      </c>
      <c r="AC11" s="8">
        <v>96537.0354238086</v>
      </c>
      <c r="AD11" s="8">
        <v>57269.037179869534</v>
      </c>
      <c r="AE11" s="8">
        <v>735.95134352939294</v>
      </c>
      <c r="AF11" s="8">
        <v>706.38929973377253</v>
      </c>
      <c r="AG11" s="8">
        <v>0</v>
      </c>
      <c r="AH11" s="8">
        <v>0</v>
      </c>
      <c r="AI11" s="8">
        <v>78274.798744300846</v>
      </c>
      <c r="AJ11" s="8">
        <v>22512.58382421303</v>
      </c>
      <c r="AK11" s="8">
        <v>0</v>
      </c>
      <c r="AL11" s="8">
        <v>0</v>
      </c>
      <c r="AM11" s="9">
        <f t="shared" si="0"/>
        <v>8539658.6855625361</v>
      </c>
      <c r="AN11" s="9">
        <f t="shared" si="1"/>
        <v>4827774.1994845364</v>
      </c>
    </row>
    <row r="12" spans="1:40" ht="24.95" customHeight="1" x14ac:dyDescent="0.2">
      <c r="A12" s="3">
        <v>7</v>
      </c>
      <c r="B12" s="4" t="s">
        <v>39</v>
      </c>
      <c r="C12" s="8">
        <v>36929.67</v>
      </c>
      <c r="D12" s="8">
        <v>36929.67</v>
      </c>
      <c r="E12" s="8">
        <v>10552.95</v>
      </c>
      <c r="F12" s="8">
        <v>10552.95</v>
      </c>
      <c r="G12" s="8">
        <v>68105.36</v>
      </c>
      <c r="H12" s="8">
        <v>59927.642047607784</v>
      </c>
      <c r="I12" s="8">
        <v>1158170.1499999999</v>
      </c>
      <c r="J12" s="8">
        <v>1158170.1499999999</v>
      </c>
      <c r="K12" s="8">
        <v>473280.83</v>
      </c>
      <c r="L12" s="8">
        <v>467262.53918831801</v>
      </c>
      <c r="M12" s="8">
        <v>118715.16</v>
      </c>
      <c r="N12" s="8">
        <v>110108.46671784777</v>
      </c>
      <c r="O12" s="8">
        <v>0</v>
      </c>
      <c r="P12" s="8">
        <v>0</v>
      </c>
      <c r="Q12" s="8">
        <v>115948.76999999999</v>
      </c>
      <c r="R12" s="8">
        <v>45237.182760443822</v>
      </c>
      <c r="S12" s="8">
        <v>534394.98</v>
      </c>
      <c r="T12" s="8">
        <v>8216.375226045413</v>
      </c>
      <c r="U12" s="8">
        <v>47808.4</v>
      </c>
      <c r="V12" s="8">
        <v>28343.38934499726</v>
      </c>
      <c r="W12" s="8">
        <v>2994.62</v>
      </c>
      <c r="X12" s="8">
        <v>1497.3114880767123</v>
      </c>
      <c r="Y12" s="8">
        <v>272740.27</v>
      </c>
      <c r="Z12" s="8">
        <v>120585.14506247037</v>
      </c>
      <c r="AA12" s="8">
        <v>4208755.6099999994</v>
      </c>
      <c r="AB12" s="8">
        <v>705635.67104052636</v>
      </c>
      <c r="AC12" s="8">
        <v>124186.09</v>
      </c>
      <c r="AD12" s="8">
        <v>28152.382732059014</v>
      </c>
      <c r="AE12" s="8">
        <v>341783.89</v>
      </c>
      <c r="AF12" s="8">
        <v>98473.043332771762</v>
      </c>
      <c r="AG12" s="8">
        <v>0</v>
      </c>
      <c r="AH12" s="8">
        <v>0</v>
      </c>
      <c r="AI12" s="8">
        <v>677586.08</v>
      </c>
      <c r="AJ12" s="8">
        <v>157134.78104230217</v>
      </c>
      <c r="AK12" s="8">
        <v>0</v>
      </c>
      <c r="AL12" s="8">
        <v>0</v>
      </c>
      <c r="AM12" s="9">
        <f t="shared" si="0"/>
        <v>8191952.8299999991</v>
      </c>
      <c r="AN12" s="9">
        <f t="shared" si="1"/>
        <v>3036226.699983466</v>
      </c>
    </row>
    <row r="13" spans="1:40" ht="24.95" customHeight="1" x14ac:dyDescent="0.2">
      <c r="A13" s="3">
        <v>8</v>
      </c>
      <c r="B13" s="4" t="s">
        <v>33</v>
      </c>
      <c r="C13" s="8">
        <v>677236.95919935836</v>
      </c>
      <c r="D13" s="8">
        <v>677236.95919935836</v>
      </c>
      <c r="E13" s="8">
        <v>528365.13646884752</v>
      </c>
      <c r="F13" s="8">
        <v>528365.13646884752</v>
      </c>
      <c r="G13" s="8">
        <v>167719.68938012308</v>
      </c>
      <c r="H13" s="8">
        <v>167719.68938012308</v>
      </c>
      <c r="I13" s="8">
        <v>6274445.1848977376</v>
      </c>
      <c r="J13" s="8">
        <v>6274445.1848977376</v>
      </c>
      <c r="K13" s="8">
        <v>311742.7301012504</v>
      </c>
      <c r="L13" s="8">
        <v>311742.7301012504</v>
      </c>
      <c r="M13" s="8">
        <v>35620.52911107531</v>
      </c>
      <c r="N13" s="8">
        <v>35620.52911107531</v>
      </c>
      <c r="O13" s="8">
        <v>0</v>
      </c>
      <c r="P13" s="8">
        <v>0</v>
      </c>
      <c r="Q13" s="8">
        <v>0</v>
      </c>
      <c r="R13" s="8">
        <v>0</v>
      </c>
      <c r="S13" s="8">
        <v>0</v>
      </c>
      <c r="T13" s="8">
        <v>0</v>
      </c>
      <c r="U13" s="8">
        <v>0</v>
      </c>
      <c r="V13" s="8">
        <v>0</v>
      </c>
      <c r="W13" s="8">
        <v>0</v>
      </c>
      <c r="X13" s="8">
        <v>0</v>
      </c>
      <c r="Y13" s="8">
        <v>0</v>
      </c>
      <c r="Z13" s="8">
        <v>0</v>
      </c>
      <c r="AA13" s="8">
        <v>0</v>
      </c>
      <c r="AB13" s="8">
        <v>0</v>
      </c>
      <c r="AC13" s="8">
        <v>0</v>
      </c>
      <c r="AD13" s="8">
        <v>0</v>
      </c>
      <c r="AE13" s="8">
        <v>819.17759562841547</v>
      </c>
      <c r="AF13" s="8">
        <v>819.17759562841547</v>
      </c>
      <c r="AG13" s="8">
        <v>0</v>
      </c>
      <c r="AH13" s="8">
        <v>0</v>
      </c>
      <c r="AI13" s="8">
        <v>4000</v>
      </c>
      <c r="AJ13" s="8">
        <v>4000</v>
      </c>
      <c r="AK13" s="8">
        <v>0</v>
      </c>
      <c r="AL13" s="8">
        <v>0</v>
      </c>
      <c r="AM13" s="9">
        <f t="shared" si="0"/>
        <v>7999949.4067540206</v>
      </c>
      <c r="AN13" s="9">
        <f t="shared" si="1"/>
        <v>7999949.4067540206</v>
      </c>
    </row>
    <row r="14" spans="1:40" ht="24.95" customHeight="1" x14ac:dyDescent="0.2">
      <c r="A14" s="3">
        <v>9</v>
      </c>
      <c r="B14" s="4" t="s">
        <v>34</v>
      </c>
      <c r="C14" s="8">
        <v>307079.90000000014</v>
      </c>
      <c r="D14" s="8">
        <v>307079.90000000014</v>
      </c>
      <c r="E14" s="8">
        <v>29633.950000000004</v>
      </c>
      <c r="F14" s="8">
        <v>29633.950000000004</v>
      </c>
      <c r="G14" s="8">
        <v>43995.240000000005</v>
      </c>
      <c r="H14" s="8">
        <v>40006.289999999994</v>
      </c>
      <c r="I14" s="8">
        <v>3899920.2100000009</v>
      </c>
      <c r="J14" s="8">
        <v>3899920.2100000009</v>
      </c>
      <c r="K14" s="8">
        <v>365630.87000000029</v>
      </c>
      <c r="L14" s="8">
        <v>184663.12999999998</v>
      </c>
      <c r="M14" s="8">
        <v>47334.889999999985</v>
      </c>
      <c r="N14" s="8">
        <v>24024.979999999923</v>
      </c>
      <c r="O14" s="8">
        <v>0</v>
      </c>
      <c r="P14" s="8">
        <v>0</v>
      </c>
      <c r="Q14" s="8">
        <v>0</v>
      </c>
      <c r="R14" s="8">
        <v>0</v>
      </c>
      <c r="S14" s="8">
        <v>0</v>
      </c>
      <c r="T14" s="8">
        <v>0</v>
      </c>
      <c r="U14" s="8">
        <v>0</v>
      </c>
      <c r="V14" s="8">
        <v>0</v>
      </c>
      <c r="W14" s="8">
        <v>0</v>
      </c>
      <c r="X14" s="8">
        <v>0</v>
      </c>
      <c r="Y14" s="8">
        <v>20253.189999999999</v>
      </c>
      <c r="Z14" s="8">
        <v>7894.3400000000111</v>
      </c>
      <c r="AA14" s="8">
        <v>132810.41999999998</v>
      </c>
      <c r="AB14" s="8">
        <v>108706.84999999998</v>
      </c>
      <c r="AC14" s="8">
        <v>0</v>
      </c>
      <c r="AD14" s="8">
        <v>0</v>
      </c>
      <c r="AE14" s="8">
        <v>0</v>
      </c>
      <c r="AF14" s="8">
        <v>0</v>
      </c>
      <c r="AG14" s="8">
        <v>0</v>
      </c>
      <c r="AH14" s="8">
        <v>0</v>
      </c>
      <c r="AI14" s="8">
        <v>1257.4600000000005</v>
      </c>
      <c r="AJ14" s="8">
        <v>1191.5600000000004</v>
      </c>
      <c r="AK14" s="8">
        <v>0</v>
      </c>
      <c r="AL14" s="8">
        <v>0</v>
      </c>
      <c r="AM14" s="9">
        <f t="shared" si="0"/>
        <v>4847916.1300000008</v>
      </c>
      <c r="AN14" s="9">
        <f t="shared" si="1"/>
        <v>4603121.21</v>
      </c>
    </row>
    <row r="15" spans="1:40" ht="24.95" customHeight="1" x14ac:dyDescent="0.2">
      <c r="A15" s="3">
        <v>10</v>
      </c>
      <c r="B15" s="4" t="s">
        <v>37</v>
      </c>
      <c r="C15" s="8">
        <v>1265.8552443428587</v>
      </c>
      <c r="D15" s="8">
        <v>1265.8552443428587</v>
      </c>
      <c r="E15" s="8">
        <v>20961.8315321472</v>
      </c>
      <c r="F15" s="8">
        <v>20961.8315321472</v>
      </c>
      <c r="G15" s="8">
        <v>75596.268349341175</v>
      </c>
      <c r="H15" s="8">
        <v>49520.016127774332</v>
      </c>
      <c r="I15" s="8">
        <v>1744991.2692366864</v>
      </c>
      <c r="J15" s="8">
        <v>1744991.2692366864</v>
      </c>
      <c r="K15" s="8">
        <v>458635.95751939417</v>
      </c>
      <c r="L15" s="8">
        <v>316545.49910664564</v>
      </c>
      <c r="M15" s="8">
        <v>67130.049846434791</v>
      </c>
      <c r="N15" s="8">
        <v>56334.394655983677</v>
      </c>
      <c r="O15" s="8">
        <v>0</v>
      </c>
      <c r="P15" s="8">
        <v>0</v>
      </c>
      <c r="Q15" s="8">
        <v>976967.7613637991</v>
      </c>
      <c r="R15" s="8">
        <v>24232.261447415658</v>
      </c>
      <c r="S15" s="8">
        <v>585194.97699852264</v>
      </c>
      <c r="T15" s="8">
        <v>22564.363594779388</v>
      </c>
      <c r="U15" s="8">
        <v>0</v>
      </c>
      <c r="V15" s="8">
        <v>0</v>
      </c>
      <c r="W15" s="8">
        <v>0</v>
      </c>
      <c r="X15" s="8">
        <v>0</v>
      </c>
      <c r="Y15" s="8">
        <v>81008.08418262456</v>
      </c>
      <c r="Z15" s="8">
        <v>20699.289186824724</v>
      </c>
      <c r="AA15" s="8">
        <v>171283.60483932632</v>
      </c>
      <c r="AB15" s="8">
        <v>67042.050926972821</v>
      </c>
      <c r="AC15" s="8">
        <v>0</v>
      </c>
      <c r="AD15" s="8">
        <v>0</v>
      </c>
      <c r="AE15" s="8">
        <v>10114.570904026768</v>
      </c>
      <c r="AF15" s="8">
        <v>10114.570904026768</v>
      </c>
      <c r="AG15" s="8">
        <v>0</v>
      </c>
      <c r="AH15" s="8">
        <v>0</v>
      </c>
      <c r="AI15" s="8">
        <v>57900.154339879962</v>
      </c>
      <c r="AJ15" s="8">
        <v>48442.38857617788</v>
      </c>
      <c r="AK15" s="8">
        <v>0</v>
      </c>
      <c r="AL15" s="8">
        <v>0</v>
      </c>
      <c r="AM15" s="9">
        <f t="shared" si="0"/>
        <v>4251050.3843565267</v>
      </c>
      <c r="AN15" s="9">
        <f t="shared" si="1"/>
        <v>2382713.7905397774</v>
      </c>
    </row>
    <row r="16" spans="1:40" ht="24.95" customHeight="1" x14ac:dyDescent="0.2">
      <c r="A16" s="3">
        <v>11</v>
      </c>
      <c r="B16" s="4" t="s">
        <v>40</v>
      </c>
      <c r="C16" s="8">
        <v>0</v>
      </c>
      <c r="D16" s="8">
        <v>0</v>
      </c>
      <c r="E16" s="8">
        <v>89.12</v>
      </c>
      <c r="F16" s="8">
        <v>89.12</v>
      </c>
      <c r="G16" s="8">
        <v>79754.149999999994</v>
      </c>
      <c r="H16" s="8">
        <v>79754.149999999994</v>
      </c>
      <c r="I16" s="8">
        <v>0</v>
      </c>
      <c r="J16" s="8">
        <v>0</v>
      </c>
      <c r="K16" s="8">
        <v>1946434.5900000003</v>
      </c>
      <c r="L16" s="8">
        <v>1374347.86</v>
      </c>
      <c r="M16" s="8">
        <v>179487.48000000004</v>
      </c>
      <c r="N16" s="8">
        <v>127047.47000000003</v>
      </c>
      <c r="O16" s="8">
        <v>0</v>
      </c>
      <c r="P16" s="8">
        <v>0</v>
      </c>
      <c r="Q16" s="8">
        <v>0</v>
      </c>
      <c r="R16" s="8">
        <v>0</v>
      </c>
      <c r="S16" s="8">
        <v>0</v>
      </c>
      <c r="T16" s="8">
        <v>0</v>
      </c>
      <c r="U16" s="8">
        <v>6066.8499999999995</v>
      </c>
      <c r="V16" s="8">
        <v>3033.4299999999994</v>
      </c>
      <c r="W16" s="8">
        <v>0</v>
      </c>
      <c r="X16" s="8">
        <v>0</v>
      </c>
      <c r="Y16" s="8">
        <v>41800.660000000003</v>
      </c>
      <c r="Z16" s="8">
        <v>22335.280000000002</v>
      </c>
      <c r="AA16" s="8">
        <v>106308.73</v>
      </c>
      <c r="AB16" s="8">
        <v>-8469.1099999997714</v>
      </c>
      <c r="AC16" s="8">
        <v>0</v>
      </c>
      <c r="AD16" s="8">
        <v>0</v>
      </c>
      <c r="AE16" s="8">
        <v>12229.52</v>
      </c>
      <c r="AF16" s="8">
        <v>12229.52</v>
      </c>
      <c r="AG16" s="8">
        <v>0</v>
      </c>
      <c r="AH16" s="8">
        <v>0</v>
      </c>
      <c r="AI16" s="8">
        <v>14082.550000000003</v>
      </c>
      <c r="AJ16" s="8">
        <v>6789.6100000000006</v>
      </c>
      <c r="AK16" s="8">
        <v>0</v>
      </c>
      <c r="AL16" s="8">
        <v>0</v>
      </c>
      <c r="AM16" s="9">
        <f t="shared" si="0"/>
        <v>2386253.6500000004</v>
      </c>
      <c r="AN16" s="9">
        <f t="shared" si="1"/>
        <v>1617157.3300000003</v>
      </c>
    </row>
    <row r="17" spans="1:40" ht="24.95" customHeight="1" x14ac:dyDescent="0.2">
      <c r="A17" s="3">
        <v>12</v>
      </c>
      <c r="B17" s="4" t="s">
        <v>38</v>
      </c>
      <c r="C17" s="8">
        <v>4237.7453999999998</v>
      </c>
      <c r="D17" s="8">
        <v>4237.7453999999998</v>
      </c>
      <c r="E17" s="8">
        <v>11627.98</v>
      </c>
      <c r="F17" s="8">
        <v>11627.98</v>
      </c>
      <c r="G17" s="8">
        <v>21753.83</v>
      </c>
      <c r="H17" s="8">
        <v>17785.46</v>
      </c>
      <c r="I17" s="8">
        <v>847361.05799999996</v>
      </c>
      <c r="J17" s="8">
        <v>838966.89799999946</v>
      </c>
      <c r="K17" s="8">
        <v>329886.65000000002</v>
      </c>
      <c r="L17" s="8">
        <v>256903.11000000004</v>
      </c>
      <c r="M17" s="8">
        <v>208110.61000000002</v>
      </c>
      <c r="N17" s="8">
        <v>179876.82000000004</v>
      </c>
      <c r="O17" s="8">
        <v>0</v>
      </c>
      <c r="P17" s="8">
        <v>0</v>
      </c>
      <c r="Q17" s="8">
        <v>1960.94</v>
      </c>
      <c r="R17" s="8">
        <v>527.08000000000015</v>
      </c>
      <c r="S17" s="8">
        <v>53217.81</v>
      </c>
      <c r="T17" s="8">
        <v>145.20999999999913</v>
      </c>
      <c r="U17" s="8">
        <v>36641.913901098895</v>
      </c>
      <c r="V17" s="8">
        <v>9572.4939010988965</v>
      </c>
      <c r="W17" s="8">
        <v>0</v>
      </c>
      <c r="X17" s="8">
        <v>0</v>
      </c>
      <c r="Y17" s="8">
        <v>25443.93</v>
      </c>
      <c r="Z17" s="8">
        <v>7538.3599999999969</v>
      </c>
      <c r="AA17" s="8">
        <v>234088.19500000001</v>
      </c>
      <c r="AB17" s="8">
        <v>87283.535000000003</v>
      </c>
      <c r="AC17" s="8">
        <v>0</v>
      </c>
      <c r="AD17" s="8">
        <v>0</v>
      </c>
      <c r="AE17" s="8">
        <v>51012.51</v>
      </c>
      <c r="AF17" s="8">
        <v>51012.51</v>
      </c>
      <c r="AG17" s="8">
        <v>0</v>
      </c>
      <c r="AH17" s="8">
        <v>0</v>
      </c>
      <c r="AI17" s="8">
        <v>130081.22500000001</v>
      </c>
      <c r="AJ17" s="8">
        <v>78823.334999999992</v>
      </c>
      <c r="AK17" s="8">
        <v>0</v>
      </c>
      <c r="AL17" s="8">
        <v>0</v>
      </c>
      <c r="AM17" s="9">
        <f t="shared" si="0"/>
        <v>1955424.3973010993</v>
      </c>
      <c r="AN17" s="9">
        <f t="shared" si="1"/>
        <v>1544300.5373010985</v>
      </c>
    </row>
    <row r="18" spans="1:40" ht="24.95" customHeight="1" x14ac:dyDescent="0.2">
      <c r="A18" s="3">
        <v>13</v>
      </c>
      <c r="B18" s="4" t="s">
        <v>32</v>
      </c>
      <c r="C18" s="8">
        <v>513216.1819269039</v>
      </c>
      <c r="D18" s="8">
        <v>228764.00240789453</v>
      </c>
      <c r="E18" s="8">
        <v>5182.2614958282238</v>
      </c>
      <c r="F18" s="8">
        <v>5182.2614958282238</v>
      </c>
      <c r="G18" s="8">
        <v>7588.2329670329673</v>
      </c>
      <c r="H18" s="8">
        <v>7553.1419220329672</v>
      </c>
      <c r="I18" s="8">
        <v>124561.57269261149</v>
      </c>
      <c r="J18" s="8">
        <v>124561.57269261149</v>
      </c>
      <c r="K18" s="8">
        <v>205662.06497698472</v>
      </c>
      <c r="L18" s="8">
        <v>78538.911958983488</v>
      </c>
      <c r="M18" s="8">
        <v>7458.7700750759977</v>
      </c>
      <c r="N18" s="8">
        <v>7391.0745220759982</v>
      </c>
      <c r="O18" s="8">
        <v>0</v>
      </c>
      <c r="P18" s="8">
        <v>0</v>
      </c>
      <c r="Q18" s="8">
        <v>0</v>
      </c>
      <c r="R18" s="8">
        <v>0</v>
      </c>
      <c r="S18" s="8">
        <v>0</v>
      </c>
      <c r="T18" s="8">
        <v>0</v>
      </c>
      <c r="U18" s="8">
        <v>0</v>
      </c>
      <c r="V18" s="8">
        <v>0</v>
      </c>
      <c r="W18" s="8">
        <v>0</v>
      </c>
      <c r="X18" s="8">
        <v>0</v>
      </c>
      <c r="Y18" s="8">
        <v>0</v>
      </c>
      <c r="Z18" s="8">
        <v>0</v>
      </c>
      <c r="AA18" s="8">
        <v>20261.500157246574</v>
      </c>
      <c r="AB18" s="8">
        <v>6684.2224942465091</v>
      </c>
      <c r="AC18" s="8">
        <v>0</v>
      </c>
      <c r="AD18" s="8">
        <v>0</v>
      </c>
      <c r="AE18" s="8">
        <v>12025.14053310959</v>
      </c>
      <c r="AF18" s="8">
        <v>3992.1076979978698</v>
      </c>
      <c r="AG18" s="8">
        <v>31853.400042999972</v>
      </c>
      <c r="AH18" s="8">
        <v>10472.182904999554</v>
      </c>
      <c r="AI18" s="8">
        <v>0</v>
      </c>
      <c r="AJ18" s="8">
        <v>0</v>
      </c>
      <c r="AK18" s="8">
        <v>0</v>
      </c>
      <c r="AL18" s="8">
        <v>0</v>
      </c>
      <c r="AM18" s="9">
        <f t="shared" si="0"/>
        <v>927809.12486779352</v>
      </c>
      <c r="AN18" s="9">
        <f t="shared" si="1"/>
        <v>473139.47809667059</v>
      </c>
    </row>
    <row r="19" spans="1:40" ht="24.95" customHeight="1" x14ac:dyDescent="0.2">
      <c r="A19" s="3">
        <v>14</v>
      </c>
      <c r="B19" s="7" t="s">
        <v>41</v>
      </c>
      <c r="C19" s="8">
        <v>0</v>
      </c>
      <c r="D19" s="8">
        <v>0</v>
      </c>
      <c r="E19" s="8">
        <v>0</v>
      </c>
      <c r="F19" s="8">
        <v>0</v>
      </c>
      <c r="G19" s="8">
        <v>2.5703770491803279</v>
      </c>
      <c r="H19" s="8">
        <v>2.5703770491803279</v>
      </c>
      <c r="I19" s="8">
        <v>0</v>
      </c>
      <c r="J19" s="8">
        <v>0</v>
      </c>
      <c r="K19" s="8">
        <v>11.995092896174862</v>
      </c>
      <c r="L19" s="8">
        <v>11.995092896174862</v>
      </c>
      <c r="M19" s="8">
        <v>4.2839617486338799</v>
      </c>
      <c r="N19" s="8">
        <v>4.2839617486338799</v>
      </c>
      <c r="O19" s="8">
        <v>0</v>
      </c>
      <c r="P19" s="8">
        <v>0</v>
      </c>
      <c r="Q19" s="8">
        <v>0</v>
      </c>
      <c r="R19" s="8">
        <v>0</v>
      </c>
      <c r="S19" s="8">
        <v>0</v>
      </c>
      <c r="T19" s="8">
        <v>0</v>
      </c>
      <c r="U19" s="8">
        <v>0</v>
      </c>
      <c r="V19" s="8">
        <v>0</v>
      </c>
      <c r="W19" s="8">
        <v>0</v>
      </c>
      <c r="X19" s="8">
        <v>0</v>
      </c>
      <c r="Y19" s="8">
        <v>0</v>
      </c>
      <c r="Z19" s="8">
        <v>0</v>
      </c>
      <c r="AA19" s="8">
        <v>85.479452054794521</v>
      </c>
      <c r="AB19" s="8">
        <v>85.479452054794521</v>
      </c>
      <c r="AC19" s="8">
        <v>0</v>
      </c>
      <c r="AD19" s="8">
        <v>0</v>
      </c>
      <c r="AE19" s="8">
        <v>2667.25</v>
      </c>
      <c r="AF19" s="8">
        <v>2667.25</v>
      </c>
      <c r="AG19" s="8">
        <v>0</v>
      </c>
      <c r="AH19" s="8">
        <v>0</v>
      </c>
      <c r="AI19" s="8">
        <v>0</v>
      </c>
      <c r="AJ19" s="8">
        <v>0</v>
      </c>
      <c r="AK19" s="8">
        <v>0</v>
      </c>
      <c r="AL19" s="8">
        <v>0</v>
      </c>
      <c r="AM19" s="9">
        <f t="shared" si="0"/>
        <v>2771.5788837487835</v>
      </c>
      <c r="AN19" s="9">
        <f t="shared" si="1"/>
        <v>2771.5788837487835</v>
      </c>
    </row>
    <row r="20" spans="1:40" x14ac:dyDescent="0.2">
      <c r="A20" s="5"/>
      <c r="B20" s="6" t="s">
        <v>22</v>
      </c>
      <c r="C20" s="10">
        <f t="shared" ref="C20:AN20" si="2">SUM(C6:C19)</f>
        <v>10761791.165908661</v>
      </c>
      <c r="D20" s="10">
        <f t="shared" si="2"/>
        <v>8587728.7142967004</v>
      </c>
      <c r="E20" s="10">
        <f t="shared" si="2"/>
        <v>2344558.6780656325</v>
      </c>
      <c r="F20" s="10">
        <f t="shared" si="2"/>
        <v>2343231.2199710151</v>
      </c>
      <c r="G20" s="10">
        <f t="shared" si="2"/>
        <v>1606959.1560144858</v>
      </c>
      <c r="H20" s="10">
        <f t="shared" si="2"/>
        <v>1513066.5395348161</v>
      </c>
      <c r="I20" s="10">
        <f t="shared" si="2"/>
        <v>66371215.049929328</v>
      </c>
      <c r="J20" s="10">
        <f t="shared" si="2"/>
        <v>66318493.126904346</v>
      </c>
      <c r="K20" s="10">
        <f t="shared" si="2"/>
        <v>22344803.350695241</v>
      </c>
      <c r="L20" s="10">
        <f t="shared" si="2"/>
        <v>20951241.815011375</v>
      </c>
      <c r="M20" s="10">
        <f t="shared" si="2"/>
        <v>3353010.9548857086</v>
      </c>
      <c r="N20" s="10">
        <f t="shared" si="2"/>
        <v>2970073.0282737892</v>
      </c>
      <c r="O20" s="10">
        <f t="shared" si="2"/>
        <v>0</v>
      </c>
      <c r="P20" s="10">
        <f t="shared" si="2"/>
        <v>0</v>
      </c>
      <c r="Q20" s="10">
        <f t="shared" si="2"/>
        <v>2019495.0814138548</v>
      </c>
      <c r="R20" s="10">
        <f t="shared" si="2"/>
        <v>136853.84939048809</v>
      </c>
      <c r="S20" s="10">
        <f t="shared" si="2"/>
        <v>1573564.1306403044</v>
      </c>
      <c r="T20" s="10">
        <f t="shared" si="2"/>
        <v>38549.97600243747</v>
      </c>
      <c r="U20" s="10">
        <f t="shared" si="2"/>
        <v>224572.28375061898</v>
      </c>
      <c r="V20" s="10">
        <f t="shared" si="2"/>
        <v>158757.61348068537</v>
      </c>
      <c r="W20" s="10">
        <f t="shared" si="2"/>
        <v>2994.62</v>
      </c>
      <c r="X20" s="10">
        <f t="shared" si="2"/>
        <v>1497.3114880767123</v>
      </c>
      <c r="Y20" s="10">
        <f t="shared" si="2"/>
        <v>2260103.7630979186</v>
      </c>
      <c r="Z20" s="10">
        <f t="shared" si="2"/>
        <v>1500370.0769416662</v>
      </c>
      <c r="AA20" s="10">
        <f t="shared" si="2"/>
        <v>31620795.574776329</v>
      </c>
      <c r="AB20" s="10">
        <f t="shared" si="2"/>
        <v>7599409.4778025821</v>
      </c>
      <c r="AC20" s="10">
        <f t="shared" si="2"/>
        <v>702702.73164791567</v>
      </c>
      <c r="AD20" s="10">
        <f t="shared" si="2"/>
        <v>138757.40424257735</v>
      </c>
      <c r="AE20" s="10">
        <f t="shared" si="2"/>
        <v>2910983.7200763719</v>
      </c>
      <c r="AF20" s="10">
        <f t="shared" si="2"/>
        <v>958996.26611674274</v>
      </c>
      <c r="AG20" s="10">
        <f t="shared" si="2"/>
        <v>34592.087119999975</v>
      </c>
      <c r="AH20" s="10">
        <f t="shared" si="2"/>
        <v>11841.519490211946</v>
      </c>
      <c r="AI20" s="10">
        <f t="shared" si="2"/>
        <v>5414925.6733947396</v>
      </c>
      <c r="AJ20" s="10">
        <f t="shared" si="2"/>
        <v>2128216.1240640157</v>
      </c>
      <c r="AK20" s="10">
        <f t="shared" si="2"/>
        <v>0</v>
      </c>
      <c r="AL20" s="10">
        <f t="shared" si="2"/>
        <v>0</v>
      </c>
      <c r="AM20" s="10">
        <f t="shared" si="2"/>
        <v>153547068.02141711</v>
      </c>
      <c r="AN20" s="10">
        <f t="shared" si="2"/>
        <v>115357084.06301151</v>
      </c>
    </row>
    <row r="21" spans="1:40" x14ac:dyDescent="0.2">
      <c r="A21" s="11"/>
      <c r="B21" s="12"/>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3" spans="1:40" s="26" customFormat="1" ht="15" x14ac:dyDescent="0.2">
      <c r="B23" s="52" t="s">
        <v>50</v>
      </c>
      <c r="AM23" s="53"/>
      <c r="AN23" s="53"/>
    </row>
    <row r="24" spans="1:40" s="26" customFormat="1" ht="12.75" customHeight="1" x14ac:dyDescent="0.2">
      <c r="B24" s="119" t="s">
        <v>59</v>
      </c>
      <c r="C24" s="119"/>
      <c r="D24" s="119"/>
      <c r="E24" s="119"/>
      <c r="F24" s="119"/>
      <c r="G24" s="119"/>
      <c r="H24" s="119"/>
      <c r="I24" s="119"/>
      <c r="J24" s="119"/>
      <c r="K24" s="119"/>
      <c r="L24" s="119"/>
      <c r="M24" s="119"/>
      <c r="N24" s="119"/>
      <c r="AM24" s="53"/>
      <c r="AN24" s="53"/>
    </row>
    <row r="25" spans="1:40" s="26" customFormat="1" ht="15" x14ac:dyDescent="0.2">
      <c r="B25" s="119"/>
      <c r="C25" s="119"/>
      <c r="D25" s="119"/>
      <c r="E25" s="119"/>
      <c r="F25" s="119"/>
      <c r="G25" s="119"/>
      <c r="H25" s="119"/>
      <c r="I25" s="119"/>
      <c r="J25" s="119"/>
      <c r="K25" s="119"/>
      <c r="L25" s="119"/>
      <c r="M25" s="119"/>
      <c r="N25" s="119"/>
      <c r="AM25" s="53"/>
      <c r="AN25" s="53"/>
    </row>
    <row r="26" spans="1:40" s="26" customFormat="1" ht="15" x14ac:dyDescent="0.25">
      <c r="B26" s="60" t="s">
        <v>57</v>
      </c>
    </row>
    <row r="27" spans="1:40" s="26" customFormat="1" ht="15" x14ac:dyDescent="0.25">
      <c r="B27" s="60" t="s">
        <v>58</v>
      </c>
      <c r="AM27" s="53"/>
      <c r="AN27" s="53"/>
    </row>
    <row r="29" spans="1:40" x14ac:dyDescent="0.2">
      <c r="AM29" s="62"/>
      <c r="AN29" s="62"/>
    </row>
  </sheetData>
  <sortState ref="B6:AN19">
    <sortCondition descending="1" ref="AM6:AM19"/>
  </sortState>
  <mergeCells count="22">
    <mergeCell ref="B24:N25"/>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6"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C8" activePane="bottomRight" state="frozen"/>
      <selection pane="topRight" activeCell="C1" sqref="C1"/>
      <selection pane="bottomLeft" activeCell="A6" sqref="A6"/>
      <selection pane="bottomRight" activeCell="B5" sqref="B5:B7"/>
    </sheetView>
  </sheetViews>
  <sheetFormatPr defaultRowHeight="14.25" outlineLevelCol="1" x14ac:dyDescent="0.2"/>
  <cols>
    <col min="1" max="1" width="5.85546875" style="49" customWidth="1"/>
    <col min="2" max="2" width="49.5703125" style="49" customWidth="1"/>
    <col min="3" max="5" width="12.7109375" style="49" customWidth="1" outlineLevel="1"/>
    <col min="6" max="6" width="15.140625" style="49" customWidth="1"/>
    <col min="7" max="9" width="12.7109375" style="49" customWidth="1" outlineLevel="1"/>
    <col min="10" max="10" width="12.7109375" style="49" customWidth="1"/>
    <col min="11" max="13" width="12.7109375" style="49" customWidth="1" outlineLevel="1"/>
    <col min="14" max="14" width="15.140625" style="49" customWidth="1"/>
    <col min="15" max="17" width="12.7109375" style="49" customWidth="1" outlineLevel="1"/>
    <col min="18" max="18" width="12.7109375" style="49" customWidth="1"/>
    <col min="19" max="21" width="12.7109375" style="49" customWidth="1" outlineLevel="1"/>
    <col min="22" max="22" width="15.140625" style="49" customWidth="1"/>
    <col min="23" max="25" width="12.7109375" style="49" customWidth="1" outlineLevel="1"/>
    <col min="26" max="26" width="12.7109375" style="49" customWidth="1"/>
    <col min="27" max="29" width="12.7109375" style="49" customWidth="1" outlineLevel="1"/>
    <col min="30" max="30" width="15.140625" style="49" customWidth="1"/>
    <col min="31" max="33" width="12.7109375" style="49" customWidth="1" outlineLevel="1"/>
    <col min="34" max="34" width="12.7109375" style="49" customWidth="1"/>
    <col min="35" max="37" width="12.7109375" style="49" customWidth="1" outlineLevel="1"/>
    <col min="38" max="38" width="15.140625" style="49" customWidth="1"/>
    <col min="39" max="41" width="12.7109375" style="49" customWidth="1" outlineLevel="1"/>
    <col min="42" max="42" width="12.7109375" style="49" customWidth="1"/>
    <col min="43" max="45" width="12.7109375" style="49" customWidth="1" outlineLevel="1"/>
    <col min="46" max="46" width="15.140625" style="49" customWidth="1"/>
    <col min="47" max="49" width="12.7109375" style="49" customWidth="1" outlineLevel="1"/>
    <col min="50" max="50" width="12.7109375" style="49" customWidth="1"/>
    <col min="51" max="53" width="12.7109375" style="49" customWidth="1" outlineLevel="1"/>
    <col min="54" max="54" width="15.140625" style="49" customWidth="1"/>
    <col min="55" max="57" width="12.7109375" style="49" customWidth="1" outlineLevel="1"/>
    <col min="58" max="58" width="12.7109375" style="49" customWidth="1"/>
    <col min="59" max="61" width="12.7109375" style="49" customWidth="1" outlineLevel="1"/>
    <col min="62" max="62" width="15.140625" style="49" customWidth="1"/>
    <col min="63" max="65" width="12.7109375" style="49" customWidth="1" outlineLevel="1"/>
    <col min="66" max="66" width="12.7109375" style="49" customWidth="1"/>
    <col min="67" max="69" width="12.7109375" style="49" customWidth="1" outlineLevel="1"/>
    <col min="70" max="70" width="15.140625" style="49" customWidth="1"/>
    <col min="71" max="73" width="12.7109375" style="49" customWidth="1" outlineLevel="1"/>
    <col min="74" max="74" width="12.7109375" style="49" customWidth="1"/>
    <col min="75" max="77" width="12.7109375" style="49" customWidth="1" outlineLevel="1"/>
    <col min="78" max="78" width="15.140625" style="49" customWidth="1"/>
    <col min="79" max="81" width="12.7109375" style="49" customWidth="1" outlineLevel="1"/>
    <col min="82" max="82" width="12.7109375" style="49" customWidth="1"/>
    <col min="83" max="85" width="12.7109375" style="49" customWidth="1" outlineLevel="1"/>
    <col min="86" max="86" width="15.140625" style="49" customWidth="1"/>
    <col min="87" max="89" width="12.7109375" style="49" customWidth="1" outlineLevel="1"/>
    <col min="90" max="90" width="12.7109375" style="49" customWidth="1"/>
    <col min="91" max="93" width="12.7109375" style="49" customWidth="1" outlineLevel="1"/>
    <col min="94" max="94" width="15.140625" style="49" customWidth="1"/>
    <col min="95" max="97" width="12.7109375" style="49" customWidth="1" outlineLevel="1"/>
    <col min="98" max="98" width="12.7109375" style="49" customWidth="1"/>
    <col min="99" max="101" width="12.7109375" style="49" customWidth="1" outlineLevel="1"/>
    <col min="102" max="102" width="15.140625" style="49" customWidth="1"/>
    <col min="103" max="105" width="12.7109375" style="49" customWidth="1" outlineLevel="1"/>
    <col min="106" max="106" width="12.7109375" style="49" customWidth="1"/>
    <col min="107" max="109" width="12.7109375" style="49" customWidth="1" outlineLevel="1"/>
    <col min="110" max="110" width="15.140625" style="49" customWidth="1"/>
    <col min="111" max="113" width="12.7109375" style="49" customWidth="1" outlineLevel="1"/>
    <col min="114" max="114" width="12.7109375" style="49" customWidth="1"/>
    <col min="115" max="117" width="12.7109375" style="49" customWidth="1" outlineLevel="1"/>
    <col min="118" max="118" width="15.140625" style="49" customWidth="1"/>
    <col min="119" max="121" width="12.7109375" style="49" customWidth="1" outlineLevel="1"/>
    <col min="122" max="122" width="12.7109375" style="49" customWidth="1"/>
    <col min="123" max="125" width="12.7109375" style="49" customWidth="1" outlineLevel="1"/>
    <col min="126" max="126" width="15.140625" style="49" customWidth="1"/>
    <col min="127" max="129" width="12.7109375" style="49" customWidth="1" outlineLevel="1"/>
    <col min="130" max="130" width="12.7109375" style="49" customWidth="1"/>
    <col min="131" max="133" width="12.7109375" style="49" customWidth="1" outlineLevel="1"/>
    <col min="134" max="134" width="15.140625" style="49" customWidth="1"/>
    <col min="135" max="137" width="12.7109375" style="49" customWidth="1" outlineLevel="1"/>
    <col min="138" max="138" width="12.7109375" style="49" customWidth="1"/>
    <col min="139" max="141" width="12.7109375" style="49" customWidth="1" outlineLevel="1"/>
    <col min="142" max="142" width="15.140625" style="49" customWidth="1"/>
    <col min="143" max="145" width="12.7109375" style="49" customWidth="1" outlineLevel="1"/>
    <col min="146" max="146" width="12.7109375" style="49" customWidth="1"/>
    <col min="147" max="149" width="12.7109375" style="49" customWidth="1" outlineLevel="1"/>
    <col min="150" max="150" width="15.140625" style="49" customWidth="1"/>
    <col min="151" max="153" width="12.7109375" style="49" customWidth="1" outlineLevel="1"/>
    <col min="154" max="154" width="12.7109375" style="49" customWidth="1"/>
    <col min="155" max="16384" width="9.140625" style="49"/>
  </cols>
  <sheetData>
    <row r="1" spans="1:154" s="26" customFormat="1" ht="20.25" customHeight="1" x14ac:dyDescent="0.2">
      <c r="A1" s="41" t="s">
        <v>62</v>
      </c>
      <c r="B1" s="52"/>
      <c r="C1" s="52"/>
      <c r="D1" s="52"/>
      <c r="E1" s="52"/>
      <c r="F1" s="52"/>
      <c r="G1" s="52"/>
      <c r="H1" s="52"/>
      <c r="I1" s="52"/>
      <c r="J1" s="52"/>
      <c r="K1" s="52"/>
      <c r="L1" s="63"/>
    </row>
    <row r="2" spans="1:154" s="26" customFormat="1" ht="15" x14ac:dyDescent="0.2">
      <c r="A2" s="14" t="s">
        <v>2</v>
      </c>
      <c r="B2" s="52"/>
      <c r="C2" s="52"/>
      <c r="D2" s="52"/>
      <c r="E2" s="52"/>
      <c r="F2" s="52"/>
      <c r="G2" s="52"/>
      <c r="H2" s="52"/>
      <c r="I2" s="52"/>
      <c r="J2" s="52"/>
      <c r="K2" s="52"/>
      <c r="L2" s="63"/>
    </row>
    <row r="3" spans="1:154" s="26" customFormat="1" ht="15" customHeight="1" x14ac:dyDescent="0.2">
      <c r="A3" s="14"/>
      <c r="B3" s="31"/>
      <c r="C3" s="61"/>
      <c r="D3" s="61"/>
      <c r="E3" s="52"/>
      <c r="F3" s="52"/>
      <c r="G3" s="52"/>
      <c r="H3" s="52"/>
      <c r="I3" s="61"/>
      <c r="J3" s="61"/>
      <c r="K3" s="61"/>
      <c r="L3" s="61"/>
      <c r="M3" s="61"/>
      <c r="N3" s="61"/>
      <c r="O3" s="61"/>
      <c r="P3" s="61"/>
      <c r="Q3" s="61"/>
      <c r="R3" s="61"/>
      <c r="S3" s="61"/>
      <c r="T3" s="61"/>
      <c r="U3" s="61"/>
      <c r="V3" s="61"/>
      <c r="W3" s="61"/>
      <c r="X3" s="61"/>
      <c r="Y3" s="61"/>
      <c r="Z3" s="61"/>
      <c r="AA3" s="61"/>
      <c r="AB3" s="61"/>
      <c r="AC3" s="61"/>
      <c r="AD3" s="61"/>
      <c r="AE3" s="61"/>
    </row>
    <row r="4" spans="1:154" s="26" customFormat="1" ht="22.5" customHeight="1" x14ac:dyDescent="0.2">
      <c r="A4" s="21"/>
      <c r="B4" s="31"/>
      <c r="C4" s="52"/>
      <c r="D4" s="52"/>
      <c r="E4" s="52"/>
      <c r="F4" s="52"/>
      <c r="G4" s="52"/>
      <c r="H4" s="52"/>
    </row>
    <row r="5" spans="1:154" s="14" customFormat="1" ht="89.25" customHeight="1" x14ac:dyDescent="0.2">
      <c r="A5" s="109" t="s">
        <v>0</v>
      </c>
      <c r="B5" s="109" t="s">
        <v>3</v>
      </c>
      <c r="C5" s="112" t="s">
        <v>4</v>
      </c>
      <c r="D5" s="113"/>
      <c r="E5" s="113"/>
      <c r="F5" s="113"/>
      <c r="G5" s="113"/>
      <c r="H5" s="113"/>
      <c r="I5" s="113"/>
      <c r="J5" s="114"/>
      <c r="K5" s="112" t="s">
        <v>5</v>
      </c>
      <c r="L5" s="113"/>
      <c r="M5" s="113"/>
      <c r="N5" s="113"/>
      <c r="O5" s="113"/>
      <c r="P5" s="113"/>
      <c r="Q5" s="113"/>
      <c r="R5" s="114"/>
      <c r="S5" s="112" t="s">
        <v>6</v>
      </c>
      <c r="T5" s="113"/>
      <c r="U5" s="113"/>
      <c r="V5" s="113"/>
      <c r="W5" s="113"/>
      <c r="X5" s="113"/>
      <c r="Y5" s="113"/>
      <c r="Z5" s="114"/>
      <c r="AA5" s="112" t="s">
        <v>7</v>
      </c>
      <c r="AB5" s="113"/>
      <c r="AC5" s="113"/>
      <c r="AD5" s="113"/>
      <c r="AE5" s="113"/>
      <c r="AF5" s="113"/>
      <c r="AG5" s="113"/>
      <c r="AH5" s="114"/>
      <c r="AI5" s="112" t="s">
        <v>8</v>
      </c>
      <c r="AJ5" s="113"/>
      <c r="AK5" s="113"/>
      <c r="AL5" s="113"/>
      <c r="AM5" s="113"/>
      <c r="AN5" s="113"/>
      <c r="AO5" s="113"/>
      <c r="AP5" s="114"/>
      <c r="AQ5" s="112" t="s">
        <v>9</v>
      </c>
      <c r="AR5" s="113"/>
      <c r="AS5" s="113"/>
      <c r="AT5" s="113"/>
      <c r="AU5" s="113"/>
      <c r="AV5" s="113"/>
      <c r="AW5" s="113"/>
      <c r="AX5" s="114"/>
      <c r="AY5" s="112" t="s">
        <v>10</v>
      </c>
      <c r="AZ5" s="113"/>
      <c r="BA5" s="113"/>
      <c r="BB5" s="113"/>
      <c r="BC5" s="113"/>
      <c r="BD5" s="113"/>
      <c r="BE5" s="113"/>
      <c r="BF5" s="114"/>
      <c r="BG5" s="112" t="s">
        <v>11</v>
      </c>
      <c r="BH5" s="113"/>
      <c r="BI5" s="113"/>
      <c r="BJ5" s="113"/>
      <c r="BK5" s="113"/>
      <c r="BL5" s="113"/>
      <c r="BM5" s="113"/>
      <c r="BN5" s="114"/>
      <c r="BO5" s="112" t="s">
        <v>12</v>
      </c>
      <c r="BP5" s="113"/>
      <c r="BQ5" s="113"/>
      <c r="BR5" s="113"/>
      <c r="BS5" s="113"/>
      <c r="BT5" s="113"/>
      <c r="BU5" s="113"/>
      <c r="BV5" s="114"/>
      <c r="BW5" s="112" t="s">
        <v>13</v>
      </c>
      <c r="BX5" s="113"/>
      <c r="BY5" s="113"/>
      <c r="BZ5" s="113"/>
      <c r="CA5" s="113"/>
      <c r="CB5" s="113"/>
      <c r="CC5" s="113"/>
      <c r="CD5" s="114"/>
      <c r="CE5" s="112" t="s">
        <v>14</v>
      </c>
      <c r="CF5" s="113"/>
      <c r="CG5" s="113"/>
      <c r="CH5" s="113"/>
      <c r="CI5" s="113"/>
      <c r="CJ5" s="113"/>
      <c r="CK5" s="113"/>
      <c r="CL5" s="114"/>
      <c r="CM5" s="112" t="s">
        <v>15</v>
      </c>
      <c r="CN5" s="113"/>
      <c r="CO5" s="113"/>
      <c r="CP5" s="113"/>
      <c r="CQ5" s="113"/>
      <c r="CR5" s="113"/>
      <c r="CS5" s="113"/>
      <c r="CT5" s="114"/>
      <c r="CU5" s="112" t="s">
        <v>16</v>
      </c>
      <c r="CV5" s="113"/>
      <c r="CW5" s="113"/>
      <c r="CX5" s="113"/>
      <c r="CY5" s="113"/>
      <c r="CZ5" s="113"/>
      <c r="DA5" s="113"/>
      <c r="DB5" s="114"/>
      <c r="DC5" s="112" t="s">
        <v>17</v>
      </c>
      <c r="DD5" s="113"/>
      <c r="DE5" s="113"/>
      <c r="DF5" s="113"/>
      <c r="DG5" s="113"/>
      <c r="DH5" s="113"/>
      <c r="DI5" s="113"/>
      <c r="DJ5" s="114"/>
      <c r="DK5" s="112" t="s">
        <v>18</v>
      </c>
      <c r="DL5" s="113"/>
      <c r="DM5" s="113"/>
      <c r="DN5" s="113"/>
      <c r="DO5" s="113"/>
      <c r="DP5" s="113"/>
      <c r="DQ5" s="113"/>
      <c r="DR5" s="114"/>
      <c r="DS5" s="112" t="s">
        <v>19</v>
      </c>
      <c r="DT5" s="113"/>
      <c r="DU5" s="113"/>
      <c r="DV5" s="113"/>
      <c r="DW5" s="113"/>
      <c r="DX5" s="113"/>
      <c r="DY5" s="113"/>
      <c r="DZ5" s="114"/>
      <c r="EA5" s="112" t="s">
        <v>20</v>
      </c>
      <c r="EB5" s="113"/>
      <c r="EC5" s="113"/>
      <c r="ED5" s="113"/>
      <c r="EE5" s="113"/>
      <c r="EF5" s="113"/>
      <c r="EG5" s="113"/>
      <c r="EH5" s="114"/>
      <c r="EI5" s="112" t="s">
        <v>21</v>
      </c>
      <c r="EJ5" s="113"/>
      <c r="EK5" s="113"/>
      <c r="EL5" s="113"/>
      <c r="EM5" s="113"/>
      <c r="EN5" s="113"/>
      <c r="EO5" s="113"/>
      <c r="EP5" s="114"/>
      <c r="EQ5" s="112" t="s">
        <v>22</v>
      </c>
      <c r="ER5" s="113"/>
      <c r="ES5" s="113"/>
      <c r="ET5" s="113"/>
      <c r="EU5" s="113"/>
      <c r="EV5" s="113"/>
      <c r="EW5" s="113"/>
      <c r="EX5" s="114"/>
    </row>
    <row r="6" spans="1:154" s="14" customFormat="1" ht="42" customHeight="1" x14ac:dyDescent="0.2">
      <c r="A6" s="110"/>
      <c r="B6" s="110"/>
      <c r="C6" s="116" t="s">
        <v>60</v>
      </c>
      <c r="D6" s="117"/>
      <c r="E6" s="117"/>
      <c r="F6" s="118"/>
      <c r="G6" s="116" t="s">
        <v>61</v>
      </c>
      <c r="H6" s="117"/>
      <c r="I6" s="117"/>
      <c r="J6" s="118"/>
      <c r="K6" s="116" t="s">
        <v>60</v>
      </c>
      <c r="L6" s="117"/>
      <c r="M6" s="117"/>
      <c r="N6" s="118"/>
      <c r="O6" s="116" t="s">
        <v>61</v>
      </c>
      <c r="P6" s="117"/>
      <c r="Q6" s="117"/>
      <c r="R6" s="118"/>
      <c r="S6" s="116" t="s">
        <v>60</v>
      </c>
      <c r="T6" s="117"/>
      <c r="U6" s="117"/>
      <c r="V6" s="118"/>
      <c r="W6" s="116" t="s">
        <v>61</v>
      </c>
      <c r="X6" s="117"/>
      <c r="Y6" s="117"/>
      <c r="Z6" s="118"/>
      <c r="AA6" s="116" t="s">
        <v>60</v>
      </c>
      <c r="AB6" s="117"/>
      <c r="AC6" s="117"/>
      <c r="AD6" s="118"/>
      <c r="AE6" s="116" t="s">
        <v>61</v>
      </c>
      <c r="AF6" s="117"/>
      <c r="AG6" s="117"/>
      <c r="AH6" s="118"/>
      <c r="AI6" s="116" t="s">
        <v>60</v>
      </c>
      <c r="AJ6" s="117"/>
      <c r="AK6" s="117"/>
      <c r="AL6" s="118"/>
      <c r="AM6" s="116" t="s">
        <v>61</v>
      </c>
      <c r="AN6" s="117"/>
      <c r="AO6" s="117"/>
      <c r="AP6" s="118"/>
      <c r="AQ6" s="116" t="s">
        <v>60</v>
      </c>
      <c r="AR6" s="117"/>
      <c r="AS6" s="117"/>
      <c r="AT6" s="118"/>
      <c r="AU6" s="116" t="s">
        <v>61</v>
      </c>
      <c r="AV6" s="117"/>
      <c r="AW6" s="117"/>
      <c r="AX6" s="118"/>
      <c r="AY6" s="116" t="s">
        <v>60</v>
      </c>
      <c r="AZ6" s="117"/>
      <c r="BA6" s="117"/>
      <c r="BB6" s="118"/>
      <c r="BC6" s="116" t="s">
        <v>61</v>
      </c>
      <c r="BD6" s="117"/>
      <c r="BE6" s="117"/>
      <c r="BF6" s="118"/>
      <c r="BG6" s="116" t="s">
        <v>60</v>
      </c>
      <c r="BH6" s="117"/>
      <c r="BI6" s="117"/>
      <c r="BJ6" s="118"/>
      <c r="BK6" s="116" t="s">
        <v>61</v>
      </c>
      <c r="BL6" s="117"/>
      <c r="BM6" s="117"/>
      <c r="BN6" s="118"/>
      <c r="BO6" s="116" t="s">
        <v>60</v>
      </c>
      <c r="BP6" s="117"/>
      <c r="BQ6" s="117"/>
      <c r="BR6" s="118"/>
      <c r="BS6" s="116" t="s">
        <v>61</v>
      </c>
      <c r="BT6" s="117"/>
      <c r="BU6" s="117"/>
      <c r="BV6" s="118"/>
      <c r="BW6" s="116" t="s">
        <v>60</v>
      </c>
      <c r="BX6" s="117"/>
      <c r="BY6" s="117"/>
      <c r="BZ6" s="118"/>
      <c r="CA6" s="116" t="s">
        <v>61</v>
      </c>
      <c r="CB6" s="117"/>
      <c r="CC6" s="117"/>
      <c r="CD6" s="118"/>
      <c r="CE6" s="116" t="s">
        <v>60</v>
      </c>
      <c r="CF6" s="117"/>
      <c r="CG6" s="117"/>
      <c r="CH6" s="118"/>
      <c r="CI6" s="116" t="s">
        <v>61</v>
      </c>
      <c r="CJ6" s="117"/>
      <c r="CK6" s="117"/>
      <c r="CL6" s="118"/>
      <c r="CM6" s="116" t="s">
        <v>60</v>
      </c>
      <c r="CN6" s="117"/>
      <c r="CO6" s="117"/>
      <c r="CP6" s="118"/>
      <c r="CQ6" s="116" t="s">
        <v>61</v>
      </c>
      <c r="CR6" s="117"/>
      <c r="CS6" s="117"/>
      <c r="CT6" s="118"/>
      <c r="CU6" s="116" t="s">
        <v>60</v>
      </c>
      <c r="CV6" s="117"/>
      <c r="CW6" s="117"/>
      <c r="CX6" s="118"/>
      <c r="CY6" s="116" t="s">
        <v>61</v>
      </c>
      <c r="CZ6" s="117"/>
      <c r="DA6" s="117"/>
      <c r="DB6" s="118"/>
      <c r="DC6" s="116" t="s">
        <v>60</v>
      </c>
      <c r="DD6" s="117"/>
      <c r="DE6" s="117"/>
      <c r="DF6" s="118"/>
      <c r="DG6" s="116" t="s">
        <v>61</v>
      </c>
      <c r="DH6" s="117"/>
      <c r="DI6" s="117"/>
      <c r="DJ6" s="118"/>
      <c r="DK6" s="116" t="s">
        <v>60</v>
      </c>
      <c r="DL6" s="117"/>
      <c r="DM6" s="117"/>
      <c r="DN6" s="118"/>
      <c r="DO6" s="116" t="s">
        <v>61</v>
      </c>
      <c r="DP6" s="117"/>
      <c r="DQ6" s="117"/>
      <c r="DR6" s="118"/>
      <c r="DS6" s="116" t="s">
        <v>60</v>
      </c>
      <c r="DT6" s="117"/>
      <c r="DU6" s="117"/>
      <c r="DV6" s="118"/>
      <c r="DW6" s="116" t="s">
        <v>61</v>
      </c>
      <c r="DX6" s="117"/>
      <c r="DY6" s="117"/>
      <c r="DZ6" s="118"/>
      <c r="EA6" s="116" t="s">
        <v>60</v>
      </c>
      <c r="EB6" s="117"/>
      <c r="EC6" s="117"/>
      <c r="ED6" s="118"/>
      <c r="EE6" s="116" t="s">
        <v>61</v>
      </c>
      <c r="EF6" s="117"/>
      <c r="EG6" s="117"/>
      <c r="EH6" s="118"/>
      <c r="EI6" s="116" t="s">
        <v>60</v>
      </c>
      <c r="EJ6" s="117"/>
      <c r="EK6" s="117"/>
      <c r="EL6" s="118"/>
      <c r="EM6" s="116" t="s">
        <v>61</v>
      </c>
      <c r="EN6" s="117"/>
      <c r="EO6" s="117"/>
      <c r="EP6" s="118"/>
      <c r="EQ6" s="116" t="s">
        <v>60</v>
      </c>
      <c r="ER6" s="117"/>
      <c r="ES6" s="117"/>
      <c r="ET6" s="118"/>
      <c r="EU6" s="116" t="s">
        <v>61</v>
      </c>
      <c r="EV6" s="117"/>
      <c r="EW6" s="117"/>
      <c r="EX6" s="118"/>
    </row>
    <row r="7" spans="1:154" s="14" customFormat="1" ht="60" customHeight="1" x14ac:dyDescent="0.2">
      <c r="A7" s="111"/>
      <c r="B7" s="111"/>
      <c r="C7" s="16" t="s">
        <v>25</v>
      </c>
      <c r="D7" s="16" t="s">
        <v>26</v>
      </c>
      <c r="E7" s="16" t="s">
        <v>27</v>
      </c>
      <c r="F7" s="16" t="s">
        <v>28</v>
      </c>
      <c r="G7" s="16" t="s">
        <v>25</v>
      </c>
      <c r="H7" s="16" t="s">
        <v>26</v>
      </c>
      <c r="I7" s="16" t="s">
        <v>27</v>
      </c>
      <c r="J7" s="16" t="s">
        <v>28</v>
      </c>
      <c r="K7" s="16" t="s">
        <v>25</v>
      </c>
      <c r="L7" s="16" t="s">
        <v>26</v>
      </c>
      <c r="M7" s="16" t="s">
        <v>27</v>
      </c>
      <c r="N7" s="16" t="s">
        <v>28</v>
      </c>
      <c r="O7" s="16" t="s">
        <v>25</v>
      </c>
      <c r="P7" s="16" t="s">
        <v>26</v>
      </c>
      <c r="Q7" s="16" t="s">
        <v>27</v>
      </c>
      <c r="R7" s="16" t="s">
        <v>28</v>
      </c>
      <c r="S7" s="16" t="s">
        <v>25</v>
      </c>
      <c r="T7" s="16" t="s">
        <v>26</v>
      </c>
      <c r="U7" s="16" t="s">
        <v>27</v>
      </c>
      <c r="V7" s="16" t="s">
        <v>28</v>
      </c>
      <c r="W7" s="16" t="s">
        <v>25</v>
      </c>
      <c r="X7" s="16" t="s">
        <v>26</v>
      </c>
      <c r="Y7" s="16" t="s">
        <v>27</v>
      </c>
      <c r="Z7" s="16" t="s">
        <v>28</v>
      </c>
      <c r="AA7" s="16" t="s">
        <v>25</v>
      </c>
      <c r="AB7" s="16" t="s">
        <v>26</v>
      </c>
      <c r="AC7" s="16" t="s">
        <v>27</v>
      </c>
      <c r="AD7" s="16" t="s">
        <v>28</v>
      </c>
      <c r="AE7" s="16" t="s">
        <v>25</v>
      </c>
      <c r="AF7" s="16" t="s">
        <v>26</v>
      </c>
      <c r="AG7" s="16" t="s">
        <v>27</v>
      </c>
      <c r="AH7" s="16" t="s">
        <v>28</v>
      </c>
      <c r="AI7" s="16" t="s">
        <v>25</v>
      </c>
      <c r="AJ7" s="16" t="s">
        <v>26</v>
      </c>
      <c r="AK7" s="16" t="s">
        <v>27</v>
      </c>
      <c r="AL7" s="16" t="s">
        <v>28</v>
      </c>
      <c r="AM7" s="16" t="s">
        <v>25</v>
      </c>
      <c r="AN7" s="16" t="s">
        <v>26</v>
      </c>
      <c r="AO7" s="16" t="s">
        <v>27</v>
      </c>
      <c r="AP7" s="16" t="s">
        <v>28</v>
      </c>
      <c r="AQ7" s="16" t="s">
        <v>25</v>
      </c>
      <c r="AR7" s="16" t="s">
        <v>26</v>
      </c>
      <c r="AS7" s="16" t="s">
        <v>27</v>
      </c>
      <c r="AT7" s="16" t="s">
        <v>28</v>
      </c>
      <c r="AU7" s="16" t="s">
        <v>25</v>
      </c>
      <c r="AV7" s="16" t="s">
        <v>26</v>
      </c>
      <c r="AW7" s="16" t="s">
        <v>27</v>
      </c>
      <c r="AX7" s="16" t="s">
        <v>28</v>
      </c>
      <c r="AY7" s="16" t="s">
        <v>25</v>
      </c>
      <c r="AZ7" s="16" t="s">
        <v>26</v>
      </c>
      <c r="BA7" s="16" t="s">
        <v>27</v>
      </c>
      <c r="BB7" s="16" t="s">
        <v>28</v>
      </c>
      <c r="BC7" s="16" t="s">
        <v>25</v>
      </c>
      <c r="BD7" s="16" t="s">
        <v>26</v>
      </c>
      <c r="BE7" s="16" t="s">
        <v>27</v>
      </c>
      <c r="BF7" s="16" t="s">
        <v>28</v>
      </c>
      <c r="BG7" s="16" t="s">
        <v>25</v>
      </c>
      <c r="BH7" s="16" t="s">
        <v>26</v>
      </c>
      <c r="BI7" s="16" t="s">
        <v>27</v>
      </c>
      <c r="BJ7" s="16" t="s">
        <v>28</v>
      </c>
      <c r="BK7" s="16" t="s">
        <v>25</v>
      </c>
      <c r="BL7" s="16" t="s">
        <v>26</v>
      </c>
      <c r="BM7" s="16" t="s">
        <v>27</v>
      </c>
      <c r="BN7" s="16" t="s">
        <v>28</v>
      </c>
      <c r="BO7" s="16" t="s">
        <v>25</v>
      </c>
      <c r="BP7" s="16" t="s">
        <v>26</v>
      </c>
      <c r="BQ7" s="16" t="s">
        <v>27</v>
      </c>
      <c r="BR7" s="16" t="s">
        <v>28</v>
      </c>
      <c r="BS7" s="16" t="s">
        <v>25</v>
      </c>
      <c r="BT7" s="16" t="s">
        <v>26</v>
      </c>
      <c r="BU7" s="16" t="s">
        <v>27</v>
      </c>
      <c r="BV7" s="16" t="s">
        <v>28</v>
      </c>
      <c r="BW7" s="16" t="s">
        <v>25</v>
      </c>
      <c r="BX7" s="16" t="s">
        <v>26</v>
      </c>
      <c r="BY7" s="16" t="s">
        <v>27</v>
      </c>
      <c r="BZ7" s="16" t="s">
        <v>28</v>
      </c>
      <c r="CA7" s="16" t="s">
        <v>25</v>
      </c>
      <c r="CB7" s="16" t="s">
        <v>26</v>
      </c>
      <c r="CC7" s="16" t="s">
        <v>27</v>
      </c>
      <c r="CD7" s="16" t="s">
        <v>28</v>
      </c>
      <c r="CE7" s="16" t="s">
        <v>25</v>
      </c>
      <c r="CF7" s="16" t="s">
        <v>26</v>
      </c>
      <c r="CG7" s="16" t="s">
        <v>27</v>
      </c>
      <c r="CH7" s="16" t="s">
        <v>28</v>
      </c>
      <c r="CI7" s="16" t="s">
        <v>25</v>
      </c>
      <c r="CJ7" s="16" t="s">
        <v>26</v>
      </c>
      <c r="CK7" s="16" t="s">
        <v>27</v>
      </c>
      <c r="CL7" s="16" t="s">
        <v>28</v>
      </c>
      <c r="CM7" s="16" t="s">
        <v>25</v>
      </c>
      <c r="CN7" s="16" t="s">
        <v>26</v>
      </c>
      <c r="CO7" s="16" t="s">
        <v>27</v>
      </c>
      <c r="CP7" s="16" t="s">
        <v>28</v>
      </c>
      <c r="CQ7" s="16" t="s">
        <v>25</v>
      </c>
      <c r="CR7" s="16" t="s">
        <v>26</v>
      </c>
      <c r="CS7" s="16" t="s">
        <v>27</v>
      </c>
      <c r="CT7" s="16" t="s">
        <v>28</v>
      </c>
      <c r="CU7" s="16" t="s">
        <v>25</v>
      </c>
      <c r="CV7" s="16" t="s">
        <v>26</v>
      </c>
      <c r="CW7" s="16" t="s">
        <v>27</v>
      </c>
      <c r="CX7" s="16" t="s">
        <v>28</v>
      </c>
      <c r="CY7" s="16" t="s">
        <v>25</v>
      </c>
      <c r="CZ7" s="16" t="s">
        <v>26</v>
      </c>
      <c r="DA7" s="16" t="s">
        <v>27</v>
      </c>
      <c r="DB7" s="16" t="s">
        <v>28</v>
      </c>
      <c r="DC7" s="16" t="s">
        <v>25</v>
      </c>
      <c r="DD7" s="16" t="s">
        <v>26</v>
      </c>
      <c r="DE7" s="16" t="s">
        <v>27</v>
      </c>
      <c r="DF7" s="16" t="s">
        <v>28</v>
      </c>
      <c r="DG7" s="16" t="s">
        <v>25</v>
      </c>
      <c r="DH7" s="16" t="s">
        <v>26</v>
      </c>
      <c r="DI7" s="16" t="s">
        <v>27</v>
      </c>
      <c r="DJ7" s="16" t="s">
        <v>28</v>
      </c>
      <c r="DK7" s="16" t="s">
        <v>25</v>
      </c>
      <c r="DL7" s="16" t="s">
        <v>26</v>
      </c>
      <c r="DM7" s="16" t="s">
        <v>27</v>
      </c>
      <c r="DN7" s="16" t="s">
        <v>28</v>
      </c>
      <c r="DO7" s="16" t="s">
        <v>25</v>
      </c>
      <c r="DP7" s="16" t="s">
        <v>26</v>
      </c>
      <c r="DQ7" s="16" t="s">
        <v>27</v>
      </c>
      <c r="DR7" s="16" t="s">
        <v>28</v>
      </c>
      <c r="DS7" s="16" t="s">
        <v>25</v>
      </c>
      <c r="DT7" s="16" t="s">
        <v>26</v>
      </c>
      <c r="DU7" s="16" t="s">
        <v>27</v>
      </c>
      <c r="DV7" s="16" t="s">
        <v>28</v>
      </c>
      <c r="DW7" s="16" t="s">
        <v>25</v>
      </c>
      <c r="DX7" s="16" t="s">
        <v>26</v>
      </c>
      <c r="DY7" s="16" t="s">
        <v>27</v>
      </c>
      <c r="DZ7" s="16" t="s">
        <v>28</v>
      </c>
      <c r="EA7" s="16" t="s">
        <v>25</v>
      </c>
      <c r="EB7" s="16" t="s">
        <v>26</v>
      </c>
      <c r="EC7" s="16" t="s">
        <v>27</v>
      </c>
      <c r="ED7" s="16" t="s">
        <v>28</v>
      </c>
      <c r="EE7" s="16" t="s">
        <v>25</v>
      </c>
      <c r="EF7" s="16" t="s">
        <v>26</v>
      </c>
      <c r="EG7" s="16" t="s">
        <v>27</v>
      </c>
      <c r="EH7" s="16" t="s">
        <v>28</v>
      </c>
      <c r="EI7" s="16" t="s">
        <v>25</v>
      </c>
      <c r="EJ7" s="16" t="s">
        <v>26</v>
      </c>
      <c r="EK7" s="16" t="s">
        <v>27</v>
      </c>
      <c r="EL7" s="16" t="s">
        <v>28</v>
      </c>
      <c r="EM7" s="16" t="s">
        <v>25</v>
      </c>
      <c r="EN7" s="16" t="s">
        <v>26</v>
      </c>
      <c r="EO7" s="16" t="s">
        <v>27</v>
      </c>
      <c r="EP7" s="16" t="s">
        <v>28</v>
      </c>
      <c r="EQ7" s="16" t="s">
        <v>25</v>
      </c>
      <c r="ER7" s="16" t="s">
        <v>26</v>
      </c>
      <c r="ES7" s="16" t="s">
        <v>27</v>
      </c>
      <c r="ET7" s="16" t="s">
        <v>28</v>
      </c>
      <c r="EU7" s="16" t="s">
        <v>25</v>
      </c>
      <c r="EV7" s="16" t="s">
        <v>26</v>
      </c>
      <c r="EW7" s="16" t="s">
        <v>27</v>
      </c>
      <c r="EX7" s="16" t="s">
        <v>28</v>
      </c>
    </row>
    <row r="8" spans="1:154" s="44" customFormat="1" ht="24.95" customHeight="1" x14ac:dyDescent="0.2">
      <c r="A8" s="22">
        <v>1</v>
      </c>
      <c r="B8" s="47" t="s">
        <v>30</v>
      </c>
      <c r="C8" s="24">
        <v>66213</v>
      </c>
      <c r="D8" s="24">
        <v>0</v>
      </c>
      <c r="E8" s="24">
        <v>125795.4</v>
      </c>
      <c r="F8" s="24">
        <v>192008.4</v>
      </c>
      <c r="G8" s="24">
        <v>66213</v>
      </c>
      <c r="H8" s="24">
        <v>0</v>
      </c>
      <c r="I8" s="24">
        <v>125795.4</v>
      </c>
      <c r="J8" s="24">
        <v>192008.4</v>
      </c>
      <c r="K8" s="24">
        <v>0</v>
      </c>
      <c r="L8" s="24">
        <v>43023.888099999996</v>
      </c>
      <c r="M8" s="24">
        <v>0</v>
      </c>
      <c r="N8" s="24">
        <v>43023.888099999996</v>
      </c>
      <c r="O8" s="24">
        <v>0</v>
      </c>
      <c r="P8" s="24">
        <v>43023.888099999996</v>
      </c>
      <c r="Q8" s="24">
        <v>0</v>
      </c>
      <c r="R8" s="24">
        <v>43023.888099999996</v>
      </c>
      <c r="S8" s="24">
        <v>0</v>
      </c>
      <c r="T8" s="24">
        <v>0</v>
      </c>
      <c r="U8" s="24">
        <v>0</v>
      </c>
      <c r="V8" s="24">
        <v>0</v>
      </c>
      <c r="W8" s="24">
        <v>0</v>
      </c>
      <c r="X8" s="24">
        <v>0</v>
      </c>
      <c r="Y8" s="24">
        <v>0</v>
      </c>
      <c r="Z8" s="24">
        <v>0</v>
      </c>
      <c r="AA8" s="24">
        <v>9853683.3586540781</v>
      </c>
      <c r="AB8" s="24">
        <v>1078700.989704659</v>
      </c>
      <c r="AC8" s="24">
        <v>11600580.70976433</v>
      </c>
      <c r="AD8" s="24">
        <v>22532965.058123067</v>
      </c>
      <c r="AE8" s="24">
        <v>9853683.3586540781</v>
      </c>
      <c r="AF8" s="24">
        <v>1078700.989704659</v>
      </c>
      <c r="AG8" s="24">
        <v>11600580.70976433</v>
      </c>
      <c r="AH8" s="24">
        <v>22532965.058123067</v>
      </c>
      <c r="AI8" s="24">
        <v>0</v>
      </c>
      <c r="AJ8" s="24">
        <v>0</v>
      </c>
      <c r="AK8" s="24">
        <v>0</v>
      </c>
      <c r="AL8" s="24">
        <v>0</v>
      </c>
      <c r="AM8" s="24">
        <v>0</v>
      </c>
      <c r="AN8" s="24">
        <v>0</v>
      </c>
      <c r="AO8" s="24">
        <v>0</v>
      </c>
      <c r="AP8" s="24">
        <v>0</v>
      </c>
      <c r="AQ8" s="24">
        <v>0</v>
      </c>
      <c r="AR8" s="24">
        <v>0</v>
      </c>
      <c r="AS8" s="24">
        <v>0</v>
      </c>
      <c r="AT8" s="24">
        <v>0</v>
      </c>
      <c r="AU8" s="24">
        <v>0</v>
      </c>
      <c r="AV8" s="24">
        <v>0</v>
      </c>
      <c r="AW8" s="24">
        <v>0</v>
      </c>
      <c r="AX8" s="24">
        <v>0</v>
      </c>
      <c r="AY8" s="24">
        <v>0</v>
      </c>
      <c r="AZ8" s="24">
        <v>0</v>
      </c>
      <c r="BA8" s="24">
        <v>0</v>
      </c>
      <c r="BB8" s="24">
        <v>0</v>
      </c>
      <c r="BC8" s="24">
        <v>0</v>
      </c>
      <c r="BD8" s="24">
        <v>0</v>
      </c>
      <c r="BE8" s="24">
        <v>0</v>
      </c>
      <c r="BF8" s="24">
        <v>0</v>
      </c>
      <c r="BG8" s="24">
        <v>0</v>
      </c>
      <c r="BH8" s="24">
        <v>0</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c r="DQ8" s="24">
        <v>0</v>
      </c>
      <c r="DR8" s="24">
        <v>0</v>
      </c>
      <c r="DS8" s="24">
        <v>0</v>
      </c>
      <c r="DT8" s="24">
        <v>0</v>
      </c>
      <c r="DU8" s="24">
        <v>0</v>
      </c>
      <c r="DV8" s="24">
        <v>0</v>
      </c>
      <c r="DW8" s="24">
        <v>0</v>
      </c>
      <c r="DX8" s="24">
        <v>0</v>
      </c>
      <c r="DY8" s="24">
        <v>0</v>
      </c>
      <c r="DZ8" s="24">
        <v>0</v>
      </c>
      <c r="EA8" s="24">
        <v>0</v>
      </c>
      <c r="EB8" s="24">
        <v>0</v>
      </c>
      <c r="EC8" s="24">
        <v>0</v>
      </c>
      <c r="ED8" s="24">
        <v>0</v>
      </c>
      <c r="EE8" s="24">
        <v>0</v>
      </c>
      <c r="EF8" s="24">
        <v>0</v>
      </c>
      <c r="EG8" s="24">
        <v>0</v>
      </c>
      <c r="EH8" s="24">
        <v>0</v>
      </c>
      <c r="EI8" s="24">
        <v>0</v>
      </c>
      <c r="EJ8" s="24">
        <v>0</v>
      </c>
      <c r="EK8" s="24">
        <v>0</v>
      </c>
      <c r="EL8" s="24">
        <v>0</v>
      </c>
      <c r="EM8" s="24">
        <v>0</v>
      </c>
      <c r="EN8" s="24">
        <v>0</v>
      </c>
      <c r="EO8" s="24">
        <v>0</v>
      </c>
      <c r="EP8" s="24">
        <v>0</v>
      </c>
      <c r="EQ8" s="24">
        <f t="shared" ref="EQ8:EQ21" si="0">C8+K8+S8+AA8+AI8+AQ8+AY8+BG8+BO8+BW8+CE8+CM8+CU8+DC8+DK8+DS8+EA8+EI8</f>
        <v>9919896.3586540781</v>
      </c>
      <c r="ER8" s="24">
        <f t="shared" ref="ER8:ER21" si="1">D8+L8+T8+AB8+AJ8+AR8+AZ8+BH8+BP8+BX8+CF8+CN8+CV8+DD8+DL8+DT8+EB8+EJ8</f>
        <v>1121724.8778046591</v>
      </c>
      <c r="ES8" s="24">
        <f t="shared" ref="ES8:ES21" si="2">E8+M8+U8+AC8+AK8+AS8+BA8+BI8+BQ8+BY8+CG8+CO8+CW8+DE8+DM8+DU8+EC8+EK8</f>
        <v>11726376.10976433</v>
      </c>
      <c r="ET8" s="24">
        <f t="shared" ref="ET8:ET21" si="3">F8+N8+V8+AD8+AL8+AT8+BB8+BJ8+BR8+BZ8+CH8+CP8+CX8+DF8+DN8+DV8+ED8+EL8</f>
        <v>22767997.346223067</v>
      </c>
      <c r="EU8" s="24">
        <f t="shared" ref="EU8:EU21" si="4">G8+O8+W8+AE8+AM8+AU8+BC8+BK8+BS8+CA8+CI8+CQ8+CY8+DG8+DO8+DW8+EE8+EM8</f>
        <v>9919896.3586540781</v>
      </c>
      <c r="EV8" s="24">
        <f t="shared" ref="EV8:EV21" si="5">H8+P8+X8+AF8+AN8+AV8+BD8+BL8+BT8+CB8+CJ8+CR8+CZ8+DH8+DP8+DX8+EF8+EN8</f>
        <v>1121724.8778046591</v>
      </c>
      <c r="EW8" s="24">
        <f t="shared" ref="EW8:EW21" si="6">I8+Q8+Y8+AG8+AO8+AW8+BE8+BM8+BU8+CC8+CK8+CS8+DA8+DI8+DQ8+DY8+EG8+EO8</f>
        <v>11726376.10976433</v>
      </c>
      <c r="EX8" s="24">
        <f t="shared" ref="EX8:EX21" si="7">J8+R8+Z8+AH8+AP8+AX8+BF8+BN8+BV8+CD8+CL8+CT8+DB8+DJ8+DR8+DZ8+EH8+EP8</f>
        <v>22767997.346223067</v>
      </c>
    </row>
    <row r="9" spans="1:154" s="48" customFormat="1" ht="24.95" customHeight="1" x14ac:dyDescent="0.2">
      <c r="A9" s="22">
        <v>2</v>
      </c>
      <c r="B9" s="47" t="s">
        <v>31</v>
      </c>
      <c r="C9" s="24">
        <v>944606.59999999986</v>
      </c>
      <c r="D9" s="24">
        <v>0</v>
      </c>
      <c r="E9" s="24">
        <v>0</v>
      </c>
      <c r="F9" s="24">
        <v>944606.59999999986</v>
      </c>
      <c r="G9" s="24">
        <v>363015.82999999984</v>
      </c>
      <c r="H9" s="24">
        <v>0</v>
      </c>
      <c r="I9" s="24">
        <v>0</v>
      </c>
      <c r="J9" s="24">
        <v>363015.82999999984</v>
      </c>
      <c r="K9" s="24">
        <v>0</v>
      </c>
      <c r="L9" s="24">
        <v>61359.17</v>
      </c>
      <c r="M9" s="24">
        <v>0</v>
      </c>
      <c r="N9" s="24">
        <v>61359.17</v>
      </c>
      <c r="O9" s="24">
        <v>0</v>
      </c>
      <c r="P9" s="24">
        <v>61359.17</v>
      </c>
      <c r="Q9" s="24">
        <v>0</v>
      </c>
      <c r="R9" s="24">
        <v>61359.17</v>
      </c>
      <c r="S9" s="24">
        <v>49999.999999999985</v>
      </c>
      <c r="T9" s="24">
        <v>0</v>
      </c>
      <c r="U9" s="24">
        <v>0</v>
      </c>
      <c r="V9" s="24">
        <v>49999.999999999985</v>
      </c>
      <c r="W9" s="24">
        <v>49999.999999999985</v>
      </c>
      <c r="X9" s="24">
        <v>0</v>
      </c>
      <c r="Y9" s="24">
        <v>0</v>
      </c>
      <c r="Z9" s="24">
        <v>49999.999999999985</v>
      </c>
      <c r="AA9" s="24">
        <v>7895738.751699999</v>
      </c>
      <c r="AB9" s="24">
        <v>2402291.6381000001</v>
      </c>
      <c r="AC9" s="24">
        <v>1175392.9601999999</v>
      </c>
      <c r="AD9" s="24">
        <v>11473423.35</v>
      </c>
      <c r="AE9" s="24">
        <v>7895738.751699999</v>
      </c>
      <c r="AF9" s="24">
        <v>2402291.6381000001</v>
      </c>
      <c r="AG9" s="24">
        <v>1175392.9601999999</v>
      </c>
      <c r="AH9" s="24">
        <v>11473423.35</v>
      </c>
      <c r="AI9" s="24">
        <v>1741986.7648</v>
      </c>
      <c r="AJ9" s="24">
        <v>979867.55519999994</v>
      </c>
      <c r="AK9" s="24">
        <v>0</v>
      </c>
      <c r="AL9" s="24">
        <v>2721854.32</v>
      </c>
      <c r="AM9" s="24">
        <v>1701648.2948</v>
      </c>
      <c r="AN9" s="24">
        <v>979867.55519999994</v>
      </c>
      <c r="AO9" s="24">
        <v>0</v>
      </c>
      <c r="AP9" s="24">
        <v>2681515.85</v>
      </c>
      <c r="AQ9" s="24">
        <v>174079.9448</v>
      </c>
      <c r="AR9" s="24">
        <v>186952.74519999998</v>
      </c>
      <c r="AS9" s="24">
        <v>0</v>
      </c>
      <c r="AT9" s="24">
        <v>361032.68999999994</v>
      </c>
      <c r="AU9" s="24">
        <v>174079.9448</v>
      </c>
      <c r="AV9" s="24">
        <v>186952.74519999998</v>
      </c>
      <c r="AW9" s="24">
        <v>0</v>
      </c>
      <c r="AX9" s="24">
        <v>361032.68999999994</v>
      </c>
      <c r="AY9" s="24">
        <v>0</v>
      </c>
      <c r="AZ9" s="24">
        <v>0</v>
      </c>
      <c r="BA9" s="24">
        <v>0</v>
      </c>
      <c r="BB9" s="24">
        <v>0</v>
      </c>
      <c r="BC9" s="24">
        <v>0</v>
      </c>
      <c r="BD9" s="24">
        <v>0</v>
      </c>
      <c r="BE9" s="24">
        <v>0</v>
      </c>
      <c r="BF9" s="24">
        <v>0</v>
      </c>
      <c r="BG9" s="24">
        <v>0</v>
      </c>
      <c r="BH9" s="24">
        <v>0</v>
      </c>
      <c r="BI9" s="24">
        <v>0</v>
      </c>
      <c r="BJ9" s="24">
        <v>0</v>
      </c>
      <c r="BK9" s="24">
        <v>0</v>
      </c>
      <c r="BL9" s="24">
        <v>0</v>
      </c>
      <c r="BM9" s="24">
        <v>0</v>
      </c>
      <c r="BN9" s="24">
        <v>0</v>
      </c>
      <c r="BO9" s="24">
        <v>0</v>
      </c>
      <c r="BP9" s="24">
        <v>0</v>
      </c>
      <c r="BQ9" s="24">
        <v>0</v>
      </c>
      <c r="BR9" s="24">
        <v>0</v>
      </c>
      <c r="BS9" s="24">
        <v>0</v>
      </c>
      <c r="BT9" s="24">
        <v>0</v>
      </c>
      <c r="BU9" s="24">
        <v>0</v>
      </c>
      <c r="BV9" s="24">
        <v>0</v>
      </c>
      <c r="BW9" s="24">
        <v>1916.3799999999999</v>
      </c>
      <c r="BX9" s="24">
        <v>0</v>
      </c>
      <c r="BY9" s="24">
        <v>0</v>
      </c>
      <c r="BZ9" s="24">
        <v>1916.3799999999999</v>
      </c>
      <c r="CA9" s="24">
        <v>1916.3799999999999</v>
      </c>
      <c r="CB9" s="24">
        <v>0</v>
      </c>
      <c r="CC9" s="24">
        <v>0</v>
      </c>
      <c r="CD9" s="24">
        <v>1916.3799999999999</v>
      </c>
      <c r="CE9" s="24">
        <v>0</v>
      </c>
      <c r="CF9" s="24">
        <v>0</v>
      </c>
      <c r="CG9" s="24">
        <v>0</v>
      </c>
      <c r="CH9" s="24">
        <v>0</v>
      </c>
      <c r="CI9" s="24">
        <v>0</v>
      </c>
      <c r="CJ9" s="24">
        <v>0</v>
      </c>
      <c r="CK9" s="24">
        <v>0</v>
      </c>
      <c r="CL9" s="24">
        <v>0</v>
      </c>
      <c r="CM9" s="24">
        <v>90596.169999999984</v>
      </c>
      <c r="CN9" s="24">
        <v>0</v>
      </c>
      <c r="CO9" s="24">
        <v>0</v>
      </c>
      <c r="CP9" s="24">
        <v>90596.169999999984</v>
      </c>
      <c r="CQ9" s="24">
        <v>46617.319999999985</v>
      </c>
      <c r="CR9" s="24">
        <v>0</v>
      </c>
      <c r="CS9" s="24">
        <v>0</v>
      </c>
      <c r="CT9" s="24">
        <v>46617.319999999985</v>
      </c>
      <c r="CU9" s="24">
        <v>1132842.8399999999</v>
      </c>
      <c r="CV9" s="24">
        <v>0</v>
      </c>
      <c r="CW9" s="24">
        <v>0</v>
      </c>
      <c r="CX9" s="24">
        <v>1132842.8399999999</v>
      </c>
      <c r="CY9" s="24">
        <v>240814.63999999978</v>
      </c>
      <c r="CZ9" s="24">
        <v>0</v>
      </c>
      <c r="DA9" s="24">
        <v>0</v>
      </c>
      <c r="DB9" s="24">
        <v>240814.63999999978</v>
      </c>
      <c r="DC9" s="24">
        <v>4871011.2799999993</v>
      </c>
      <c r="DD9" s="24">
        <v>0</v>
      </c>
      <c r="DE9" s="24">
        <v>0</v>
      </c>
      <c r="DF9" s="24">
        <v>4871011.2799999993</v>
      </c>
      <c r="DG9" s="24">
        <v>0</v>
      </c>
      <c r="DH9" s="24">
        <v>0</v>
      </c>
      <c r="DI9" s="24">
        <v>0</v>
      </c>
      <c r="DJ9" s="24">
        <v>0</v>
      </c>
      <c r="DK9" s="24">
        <v>478703.25999999995</v>
      </c>
      <c r="DL9" s="24">
        <v>0</v>
      </c>
      <c r="DM9" s="24">
        <v>0</v>
      </c>
      <c r="DN9" s="24">
        <v>478703.25999999995</v>
      </c>
      <c r="DO9" s="24">
        <v>95736.969999999914</v>
      </c>
      <c r="DP9" s="24">
        <v>0</v>
      </c>
      <c r="DQ9" s="24">
        <v>0</v>
      </c>
      <c r="DR9" s="24">
        <v>95736.969999999914</v>
      </c>
      <c r="DS9" s="24">
        <v>0</v>
      </c>
      <c r="DT9" s="24">
        <v>0</v>
      </c>
      <c r="DU9" s="24">
        <v>0</v>
      </c>
      <c r="DV9" s="24">
        <v>0</v>
      </c>
      <c r="DW9" s="24">
        <v>0</v>
      </c>
      <c r="DX9" s="24">
        <v>0</v>
      </c>
      <c r="DY9" s="24">
        <v>0</v>
      </c>
      <c r="DZ9" s="24">
        <v>0</v>
      </c>
      <c r="EA9" s="24">
        <v>247510.85999999996</v>
      </c>
      <c r="EB9" s="24">
        <v>0</v>
      </c>
      <c r="EC9" s="24">
        <v>0</v>
      </c>
      <c r="ED9" s="24">
        <v>247510.85999999996</v>
      </c>
      <c r="EE9" s="24">
        <v>246507.35999999996</v>
      </c>
      <c r="EF9" s="24">
        <v>0</v>
      </c>
      <c r="EG9" s="24">
        <v>0</v>
      </c>
      <c r="EH9" s="24">
        <v>246507.35999999996</v>
      </c>
      <c r="EI9" s="24">
        <v>0</v>
      </c>
      <c r="EJ9" s="24">
        <v>0</v>
      </c>
      <c r="EK9" s="24">
        <v>0</v>
      </c>
      <c r="EL9" s="24">
        <v>0</v>
      </c>
      <c r="EM9" s="24">
        <v>0</v>
      </c>
      <c r="EN9" s="24">
        <v>0</v>
      </c>
      <c r="EO9" s="24">
        <v>0</v>
      </c>
      <c r="EP9" s="24">
        <v>0</v>
      </c>
      <c r="EQ9" s="24">
        <f t="shared" si="0"/>
        <v>17628992.851299997</v>
      </c>
      <c r="ER9" s="24">
        <f t="shared" si="1"/>
        <v>3630471.1084999996</v>
      </c>
      <c r="ES9" s="24">
        <f t="shared" si="2"/>
        <v>1175392.9601999999</v>
      </c>
      <c r="ET9" s="24">
        <f t="shared" si="3"/>
        <v>22434856.919999998</v>
      </c>
      <c r="EU9" s="24">
        <f t="shared" si="4"/>
        <v>10816075.491300002</v>
      </c>
      <c r="EV9" s="24">
        <f t="shared" si="5"/>
        <v>3630471.1084999996</v>
      </c>
      <c r="EW9" s="24">
        <f t="shared" si="6"/>
        <v>1175392.9601999999</v>
      </c>
      <c r="EX9" s="24">
        <f t="shared" si="7"/>
        <v>15621939.560000001</v>
      </c>
    </row>
    <row r="10" spans="1:154" ht="24.95" customHeight="1" x14ac:dyDescent="0.2">
      <c r="A10" s="22">
        <v>3</v>
      </c>
      <c r="B10" s="47" t="s">
        <v>35</v>
      </c>
      <c r="C10" s="24">
        <v>455347.12000000011</v>
      </c>
      <c r="D10" s="24">
        <v>0</v>
      </c>
      <c r="E10" s="24">
        <v>5000</v>
      </c>
      <c r="F10" s="24">
        <v>460347.12000000011</v>
      </c>
      <c r="G10" s="24">
        <v>48034.510000000126</v>
      </c>
      <c r="H10" s="24">
        <v>0</v>
      </c>
      <c r="I10" s="24">
        <v>5000</v>
      </c>
      <c r="J10" s="24">
        <v>53034.510000000126</v>
      </c>
      <c r="K10" s="24">
        <v>1.1084466677857563E-12</v>
      </c>
      <c r="L10" s="24">
        <v>229.54</v>
      </c>
      <c r="M10" s="24">
        <v>0</v>
      </c>
      <c r="N10" s="24">
        <v>229.5400000000011</v>
      </c>
      <c r="O10" s="24">
        <v>1.1084466677857563E-12</v>
      </c>
      <c r="P10" s="24">
        <v>229.54</v>
      </c>
      <c r="Q10" s="24">
        <v>0</v>
      </c>
      <c r="R10" s="24">
        <v>229.5400000000011</v>
      </c>
      <c r="S10" s="24">
        <v>0</v>
      </c>
      <c r="T10" s="24">
        <v>0</v>
      </c>
      <c r="U10" s="24">
        <v>1000</v>
      </c>
      <c r="V10" s="24">
        <v>1000</v>
      </c>
      <c r="W10" s="24">
        <v>0</v>
      </c>
      <c r="X10" s="24">
        <v>0</v>
      </c>
      <c r="Y10" s="24">
        <v>1000</v>
      </c>
      <c r="Z10" s="24">
        <v>1000</v>
      </c>
      <c r="AA10" s="24">
        <v>4212829.6685232716</v>
      </c>
      <c r="AB10" s="24">
        <v>402892.45519999927</v>
      </c>
      <c r="AC10" s="24">
        <v>520875.59200000082</v>
      </c>
      <c r="AD10" s="24">
        <v>5136597.7157232715</v>
      </c>
      <c r="AE10" s="24">
        <v>4212829.6685232716</v>
      </c>
      <c r="AF10" s="24">
        <v>402892.45519999927</v>
      </c>
      <c r="AG10" s="24">
        <v>520875.59200000082</v>
      </c>
      <c r="AH10" s="24">
        <v>5136597.7157232715</v>
      </c>
      <c r="AI10" s="24">
        <v>350179.75885600026</v>
      </c>
      <c r="AJ10" s="24">
        <v>576021.18361999968</v>
      </c>
      <c r="AK10" s="24">
        <v>79826.087524000002</v>
      </c>
      <c r="AL10" s="24">
        <v>1006027.0299999999</v>
      </c>
      <c r="AM10" s="24">
        <v>350179.75585600024</v>
      </c>
      <c r="AN10" s="24">
        <v>548001.74661999964</v>
      </c>
      <c r="AO10" s="24">
        <v>79826.087524000002</v>
      </c>
      <c r="AP10" s="24">
        <v>978007.58999999985</v>
      </c>
      <c r="AQ10" s="24">
        <v>52669.199682000006</v>
      </c>
      <c r="AR10" s="24">
        <v>66953.836318000001</v>
      </c>
      <c r="AS10" s="24">
        <v>4390.0140000000001</v>
      </c>
      <c r="AT10" s="24">
        <v>124013.05</v>
      </c>
      <c r="AU10" s="24">
        <v>52669.199682000006</v>
      </c>
      <c r="AV10" s="24">
        <v>66953.836318000001</v>
      </c>
      <c r="AW10" s="24">
        <v>4390.0140000000001</v>
      </c>
      <c r="AX10" s="24">
        <v>124013.05</v>
      </c>
      <c r="AY10" s="24">
        <v>0</v>
      </c>
      <c r="AZ10" s="24">
        <v>0</v>
      </c>
      <c r="BA10" s="24">
        <v>0</v>
      </c>
      <c r="BB10" s="24">
        <v>0</v>
      </c>
      <c r="BC10" s="24">
        <v>0</v>
      </c>
      <c r="BD10" s="24">
        <v>0</v>
      </c>
      <c r="BE10" s="24">
        <v>0</v>
      </c>
      <c r="BF10" s="24">
        <v>0</v>
      </c>
      <c r="BG10" s="24">
        <v>86588.46</v>
      </c>
      <c r="BH10" s="24">
        <v>0</v>
      </c>
      <c r="BI10" s="24">
        <v>0</v>
      </c>
      <c r="BJ10" s="24">
        <v>86588.46</v>
      </c>
      <c r="BK10" s="24">
        <v>54765</v>
      </c>
      <c r="BL10" s="24">
        <v>0</v>
      </c>
      <c r="BM10" s="24">
        <v>0</v>
      </c>
      <c r="BN10" s="24">
        <v>54765</v>
      </c>
      <c r="BO10" s="24">
        <v>0</v>
      </c>
      <c r="BP10" s="24">
        <v>0</v>
      </c>
      <c r="BQ10" s="24">
        <v>0</v>
      </c>
      <c r="BR10" s="24">
        <v>0</v>
      </c>
      <c r="BS10" s="24">
        <v>0</v>
      </c>
      <c r="BT10" s="24">
        <v>0</v>
      </c>
      <c r="BU10" s="24">
        <v>0</v>
      </c>
      <c r="BV10" s="24">
        <v>0</v>
      </c>
      <c r="BW10" s="24">
        <v>0</v>
      </c>
      <c r="BX10" s="24">
        <v>0</v>
      </c>
      <c r="BY10" s="24">
        <v>0</v>
      </c>
      <c r="BZ10" s="24">
        <v>0</v>
      </c>
      <c r="CA10" s="24">
        <v>0</v>
      </c>
      <c r="CB10" s="24">
        <v>0</v>
      </c>
      <c r="CC10" s="24">
        <v>0</v>
      </c>
      <c r="CD10" s="24">
        <v>0</v>
      </c>
      <c r="CE10" s="24">
        <v>0</v>
      </c>
      <c r="CF10" s="24">
        <v>0</v>
      </c>
      <c r="CG10" s="24">
        <v>0</v>
      </c>
      <c r="CH10" s="24">
        <v>0</v>
      </c>
      <c r="CI10" s="24">
        <v>0</v>
      </c>
      <c r="CJ10" s="24">
        <v>0</v>
      </c>
      <c r="CK10" s="24">
        <v>0</v>
      </c>
      <c r="CL10" s="24">
        <v>0</v>
      </c>
      <c r="CM10" s="24">
        <v>7963.5891750000083</v>
      </c>
      <c r="CN10" s="24">
        <v>32590.430824999996</v>
      </c>
      <c r="CO10" s="24">
        <v>0</v>
      </c>
      <c r="CP10" s="24">
        <v>40554.020000000004</v>
      </c>
      <c r="CQ10" s="24">
        <v>7963.5891750000083</v>
      </c>
      <c r="CR10" s="24">
        <v>32590.430824999996</v>
      </c>
      <c r="CS10" s="24">
        <v>0</v>
      </c>
      <c r="CT10" s="24">
        <v>40554.020000000004</v>
      </c>
      <c r="CU10" s="24">
        <v>430697.78889600118</v>
      </c>
      <c r="CV10" s="24">
        <v>1210085.3711039997</v>
      </c>
      <c r="CW10" s="24">
        <v>0</v>
      </c>
      <c r="CX10" s="24">
        <v>1640783.1600000008</v>
      </c>
      <c r="CY10" s="24">
        <v>47645.615018000361</v>
      </c>
      <c r="CZ10" s="24">
        <v>25017.644981999882</v>
      </c>
      <c r="DA10" s="24">
        <v>0</v>
      </c>
      <c r="DB10" s="24">
        <v>72663.260000000242</v>
      </c>
      <c r="DC10" s="24">
        <v>2000000</v>
      </c>
      <c r="DD10" s="24">
        <v>0</v>
      </c>
      <c r="DE10" s="24">
        <v>0</v>
      </c>
      <c r="DF10" s="24">
        <v>2000000</v>
      </c>
      <c r="DG10" s="24">
        <v>0</v>
      </c>
      <c r="DH10" s="24">
        <v>0</v>
      </c>
      <c r="DI10" s="24">
        <v>0</v>
      </c>
      <c r="DJ10" s="24">
        <v>0</v>
      </c>
      <c r="DK10" s="24">
        <v>0</v>
      </c>
      <c r="DL10" s="24">
        <v>0</v>
      </c>
      <c r="DM10" s="24">
        <v>0</v>
      </c>
      <c r="DN10" s="24">
        <v>0</v>
      </c>
      <c r="DO10" s="24">
        <v>0</v>
      </c>
      <c r="DP10" s="24">
        <v>0</v>
      </c>
      <c r="DQ10" s="24">
        <v>0</v>
      </c>
      <c r="DR10" s="24">
        <v>0</v>
      </c>
      <c r="DS10" s="24">
        <v>0</v>
      </c>
      <c r="DT10" s="24">
        <v>0</v>
      </c>
      <c r="DU10" s="24">
        <v>0</v>
      </c>
      <c r="DV10" s="24">
        <v>0</v>
      </c>
      <c r="DW10" s="24">
        <v>0</v>
      </c>
      <c r="DX10" s="24">
        <v>0</v>
      </c>
      <c r="DY10" s="24">
        <v>0</v>
      </c>
      <c r="DZ10" s="24">
        <v>0</v>
      </c>
      <c r="EA10" s="24">
        <v>24784.610000000022</v>
      </c>
      <c r="EB10" s="24">
        <v>0</v>
      </c>
      <c r="EC10" s="24">
        <v>0</v>
      </c>
      <c r="ED10" s="24">
        <v>24784.610000000022</v>
      </c>
      <c r="EE10" s="24">
        <v>8609.5200000000223</v>
      </c>
      <c r="EF10" s="24">
        <v>0</v>
      </c>
      <c r="EG10" s="24">
        <v>0</v>
      </c>
      <c r="EH10" s="24">
        <v>8609.5200000000223</v>
      </c>
      <c r="EI10" s="24">
        <v>0</v>
      </c>
      <c r="EJ10" s="24">
        <v>0</v>
      </c>
      <c r="EK10" s="24">
        <v>0</v>
      </c>
      <c r="EL10" s="24">
        <v>0</v>
      </c>
      <c r="EM10" s="24">
        <v>0</v>
      </c>
      <c r="EN10" s="24">
        <v>0</v>
      </c>
      <c r="EO10" s="24">
        <v>0</v>
      </c>
      <c r="EP10" s="24">
        <v>0</v>
      </c>
      <c r="EQ10" s="24">
        <f t="shared" si="0"/>
        <v>7621060.1951322732</v>
      </c>
      <c r="ER10" s="24">
        <f t="shared" si="1"/>
        <v>2288772.8170669982</v>
      </c>
      <c r="ES10" s="24">
        <f t="shared" si="2"/>
        <v>611091.69352400082</v>
      </c>
      <c r="ET10" s="24">
        <f t="shared" si="3"/>
        <v>10520924.705723271</v>
      </c>
      <c r="EU10" s="24">
        <f t="shared" si="4"/>
        <v>4782696.8582542716</v>
      </c>
      <c r="EV10" s="24">
        <f t="shared" si="5"/>
        <v>1075685.6539449987</v>
      </c>
      <c r="EW10" s="24">
        <f t="shared" si="6"/>
        <v>611091.69352400082</v>
      </c>
      <c r="EX10" s="24">
        <f t="shared" si="7"/>
        <v>6469474.2057232717</v>
      </c>
    </row>
    <row r="11" spans="1:154" ht="24.95" customHeight="1" x14ac:dyDescent="0.2">
      <c r="A11" s="22">
        <v>4</v>
      </c>
      <c r="B11" s="47" t="s">
        <v>29</v>
      </c>
      <c r="C11" s="24">
        <v>0</v>
      </c>
      <c r="D11" s="24">
        <v>671685.0499999997</v>
      </c>
      <c r="E11" s="24">
        <v>0</v>
      </c>
      <c r="F11" s="24">
        <v>671685.0499999997</v>
      </c>
      <c r="G11" s="24">
        <v>0</v>
      </c>
      <c r="H11" s="24">
        <v>635875.94999999972</v>
      </c>
      <c r="I11" s="24">
        <v>0</v>
      </c>
      <c r="J11" s="24">
        <v>635875.94999999972</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2053364.2700000003</v>
      </c>
      <c r="AJ11" s="24">
        <v>2391223.3999999985</v>
      </c>
      <c r="AK11" s="24">
        <v>1210404.0900000008</v>
      </c>
      <c r="AL11" s="24">
        <v>5654991.7599999998</v>
      </c>
      <c r="AM11" s="24">
        <v>2053028.3900000004</v>
      </c>
      <c r="AN11" s="24">
        <v>2390948.3799999985</v>
      </c>
      <c r="AO11" s="24">
        <v>1210404.0900000008</v>
      </c>
      <c r="AP11" s="24">
        <v>5654380.8599999994</v>
      </c>
      <c r="AQ11" s="24">
        <v>530994.5</v>
      </c>
      <c r="AR11" s="24">
        <v>200694.50000000003</v>
      </c>
      <c r="AS11" s="24">
        <v>136855</v>
      </c>
      <c r="AT11" s="24">
        <v>868544</v>
      </c>
      <c r="AU11" s="24">
        <v>526785.19999999995</v>
      </c>
      <c r="AV11" s="24">
        <v>200694.50000000003</v>
      </c>
      <c r="AW11" s="24">
        <v>136855</v>
      </c>
      <c r="AX11" s="24">
        <v>864334.7</v>
      </c>
      <c r="AY11" s="24">
        <v>0</v>
      </c>
      <c r="AZ11" s="24">
        <v>0</v>
      </c>
      <c r="BA11" s="24">
        <v>0</v>
      </c>
      <c r="BB11" s="24">
        <v>0</v>
      </c>
      <c r="BC11" s="24">
        <v>0</v>
      </c>
      <c r="BD11" s="24">
        <v>0</v>
      </c>
      <c r="BE11" s="24">
        <v>0</v>
      </c>
      <c r="BF11" s="24">
        <v>0</v>
      </c>
      <c r="BG11" s="24">
        <v>0</v>
      </c>
      <c r="BH11" s="24">
        <v>0</v>
      </c>
      <c r="BI11" s="24">
        <v>0</v>
      </c>
      <c r="BJ11" s="24">
        <v>0</v>
      </c>
      <c r="BK11" s="24">
        <v>0</v>
      </c>
      <c r="BL11" s="24">
        <v>0</v>
      </c>
      <c r="BM11" s="24">
        <v>0</v>
      </c>
      <c r="BN11" s="24">
        <v>0</v>
      </c>
      <c r="BO11" s="24">
        <v>0</v>
      </c>
      <c r="BP11" s="24">
        <v>0</v>
      </c>
      <c r="BQ11" s="24">
        <v>0</v>
      </c>
      <c r="BR11" s="24">
        <v>0</v>
      </c>
      <c r="BS11" s="24">
        <v>0</v>
      </c>
      <c r="BT11" s="24">
        <v>0</v>
      </c>
      <c r="BU11" s="24">
        <v>0</v>
      </c>
      <c r="BV11" s="24">
        <v>0</v>
      </c>
      <c r="BW11" s="24">
        <v>0</v>
      </c>
      <c r="BX11" s="24">
        <v>0</v>
      </c>
      <c r="BY11" s="24">
        <v>0</v>
      </c>
      <c r="BZ11" s="24">
        <v>0</v>
      </c>
      <c r="CA11" s="24">
        <v>0</v>
      </c>
      <c r="CB11" s="24">
        <v>0</v>
      </c>
      <c r="CC11" s="24">
        <v>0</v>
      </c>
      <c r="CD11" s="24">
        <v>0</v>
      </c>
      <c r="CE11" s="24">
        <v>0</v>
      </c>
      <c r="CF11" s="24">
        <v>0</v>
      </c>
      <c r="CG11" s="24">
        <v>0</v>
      </c>
      <c r="CH11" s="24">
        <v>0</v>
      </c>
      <c r="CI11" s="24">
        <v>0</v>
      </c>
      <c r="CJ11" s="24">
        <v>0</v>
      </c>
      <c r="CK11" s="24">
        <v>0</v>
      </c>
      <c r="CL11" s="24">
        <v>0</v>
      </c>
      <c r="CM11" s="24">
        <v>124018.8799</v>
      </c>
      <c r="CN11" s="24">
        <v>0</v>
      </c>
      <c r="CO11" s="24">
        <v>0</v>
      </c>
      <c r="CP11" s="24">
        <v>124018.8799</v>
      </c>
      <c r="CQ11" s="24">
        <v>124018.8799</v>
      </c>
      <c r="CR11" s="24">
        <v>0</v>
      </c>
      <c r="CS11" s="24">
        <v>0</v>
      </c>
      <c r="CT11" s="24">
        <v>124018.8799</v>
      </c>
      <c r="CU11" s="24">
        <v>1053724.1500000001</v>
      </c>
      <c r="CV11" s="24">
        <v>269582.68000000005</v>
      </c>
      <c r="CW11" s="24">
        <v>10</v>
      </c>
      <c r="CX11" s="24">
        <v>1323316.83</v>
      </c>
      <c r="CY11" s="24">
        <v>470985.55000000005</v>
      </c>
      <c r="CZ11" s="24">
        <v>7242.9499999999534</v>
      </c>
      <c r="DA11" s="24">
        <v>10</v>
      </c>
      <c r="DB11" s="24">
        <v>478238.5</v>
      </c>
      <c r="DC11" s="24">
        <v>0</v>
      </c>
      <c r="DD11" s="24">
        <v>0</v>
      </c>
      <c r="DE11" s="24">
        <v>0</v>
      </c>
      <c r="DF11" s="24">
        <v>0</v>
      </c>
      <c r="DG11" s="24">
        <v>0</v>
      </c>
      <c r="DH11" s="24">
        <v>0</v>
      </c>
      <c r="DI11" s="24">
        <v>0</v>
      </c>
      <c r="DJ11" s="24">
        <v>0</v>
      </c>
      <c r="DK11" s="24">
        <v>598595.24</v>
      </c>
      <c r="DL11" s="24">
        <v>0</v>
      </c>
      <c r="DM11" s="24">
        <v>196259.95</v>
      </c>
      <c r="DN11" s="24">
        <v>794855.19</v>
      </c>
      <c r="DO11" s="24">
        <v>285752.02999999991</v>
      </c>
      <c r="DP11" s="24">
        <v>0</v>
      </c>
      <c r="DQ11" s="24">
        <v>96838.250000000015</v>
      </c>
      <c r="DR11" s="24">
        <v>382590.27999999991</v>
      </c>
      <c r="DS11" s="24">
        <v>0</v>
      </c>
      <c r="DT11" s="24">
        <v>0</v>
      </c>
      <c r="DU11" s="24">
        <v>0</v>
      </c>
      <c r="DV11" s="24">
        <v>0</v>
      </c>
      <c r="DW11" s="24">
        <v>0</v>
      </c>
      <c r="DX11" s="24">
        <v>0</v>
      </c>
      <c r="DY11" s="24">
        <v>0</v>
      </c>
      <c r="DZ11" s="24">
        <v>0</v>
      </c>
      <c r="EA11" s="24">
        <v>3143.8</v>
      </c>
      <c r="EB11" s="24">
        <v>0</v>
      </c>
      <c r="EC11" s="24">
        <v>0</v>
      </c>
      <c r="ED11" s="24">
        <v>3143.8</v>
      </c>
      <c r="EE11" s="24">
        <v>1566.8800000000003</v>
      </c>
      <c r="EF11" s="24">
        <v>0</v>
      </c>
      <c r="EG11" s="24">
        <v>0</v>
      </c>
      <c r="EH11" s="24">
        <v>1566.8800000000003</v>
      </c>
      <c r="EI11" s="24">
        <v>0</v>
      </c>
      <c r="EJ11" s="24">
        <v>0</v>
      </c>
      <c r="EK11" s="24">
        <v>0</v>
      </c>
      <c r="EL11" s="24">
        <v>0</v>
      </c>
      <c r="EM11" s="24">
        <v>0</v>
      </c>
      <c r="EN11" s="24">
        <v>0</v>
      </c>
      <c r="EO11" s="24">
        <v>0</v>
      </c>
      <c r="EP11" s="24">
        <v>0</v>
      </c>
      <c r="EQ11" s="24">
        <f t="shared" si="0"/>
        <v>4363840.839900001</v>
      </c>
      <c r="ER11" s="24">
        <f t="shared" si="1"/>
        <v>3533185.6299999985</v>
      </c>
      <c r="ES11" s="24">
        <f t="shared" si="2"/>
        <v>1543529.0400000007</v>
      </c>
      <c r="ET11" s="24">
        <f t="shared" si="3"/>
        <v>9440555.5098999999</v>
      </c>
      <c r="EU11" s="24">
        <f t="shared" si="4"/>
        <v>3462136.9299000003</v>
      </c>
      <c r="EV11" s="24">
        <f t="shared" si="5"/>
        <v>3234761.7799999984</v>
      </c>
      <c r="EW11" s="24">
        <f t="shared" si="6"/>
        <v>1444107.3400000008</v>
      </c>
      <c r="EX11" s="24">
        <f t="shared" si="7"/>
        <v>8141006.0498999991</v>
      </c>
    </row>
    <row r="12" spans="1:154" ht="24.95" customHeight="1" x14ac:dyDescent="0.2">
      <c r="A12" s="22">
        <v>5</v>
      </c>
      <c r="B12" s="47" t="s">
        <v>36</v>
      </c>
      <c r="C12" s="24">
        <v>0</v>
      </c>
      <c r="D12" s="24">
        <v>0</v>
      </c>
      <c r="E12" s="24">
        <v>0</v>
      </c>
      <c r="F12" s="24">
        <v>0</v>
      </c>
      <c r="G12" s="24">
        <v>0</v>
      </c>
      <c r="H12" s="24">
        <v>0</v>
      </c>
      <c r="I12" s="24">
        <v>0</v>
      </c>
      <c r="J12" s="24">
        <v>0</v>
      </c>
      <c r="K12" s="24">
        <v>0</v>
      </c>
      <c r="L12" s="24">
        <v>41499.81</v>
      </c>
      <c r="M12" s="24">
        <v>0</v>
      </c>
      <c r="N12" s="24">
        <v>41499.81</v>
      </c>
      <c r="O12" s="24">
        <v>0</v>
      </c>
      <c r="P12" s="24">
        <v>41499.81</v>
      </c>
      <c r="Q12" s="24">
        <v>0</v>
      </c>
      <c r="R12" s="24">
        <v>41499.81</v>
      </c>
      <c r="S12" s="24">
        <v>964</v>
      </c>
      <c r="T12" s="24">
        <v>1016</v>
      </c>
      <c r="U12" s="24">
        <v>0</v>
      </c>
      <c r="V12" s="24">
        <v>1980</v>
      </c>
      <c r="W12" s="24">
        <v>964</v>
      </c>
      <c r="X12" s="24">
        <v>1016</v>
      </c>
      <c r="Y12" s="24">
        <v>0</v>
      </c>
      <c r="Z12" s="24">
        <v>1980</v>
      </c>
      <c r="AA12" s="24">
        <v>4303183.6099999994</v>
      </c>
      <c r="AB12" s="24">
        <v>217882.71</v>
      </c>
      <c r="AC12" s="24">
        <v>926000.03</v>
      </c>
      <c r="AD12" s="24">
        <v>5447066.3499999996</v>
      </c>
      <c r="AE12" s="24">
        <v>4303183.6099999994</v>
      </c>
      <c r="AF12" s="24">
        <v>217882.71</v>
      </c>
      <c r="AG12" s="24">
        <v>926000.03</v>
      </c>
      <c r="AH12" s="24">
        <v>5447066.3499999996</v>
      </c>
      <c r="AI12" s="24">
        <v>299032.09999999998</v>
      </c>
      <c r="AJ12" s="24">
        <v>458647.49999999994</v>
      </c>
      <c r="AK12" s="24">
        <v>93882.01</v>
      </c>
      <c r="AL12" s="24">
        <v>851561.60999999987</v>
      </c>
      <c r="AM12" s="24">
        <v>299032.09999999998</v>
      </c>
      <c r="AN12" s="24">
        <v>458647.49999999994</v>
      </c>
      <c r="AO12" s="24">
        <v>93882.01</v>
      </c>
      <c r="AP12" s="24">
        <v>851561.60999999987</v>
      </c>
      <c r="AQ12" s="24">
        <v>20170.87</v>
      </c>
      <c r="AR12" s="24">
        <v>27730</v>
      </c>
      <c r="AS12" s="24">
        <v>2180</v>
      </c>
      <c r="AT12" s="24">
        <v>50080.869999999995</v>
      </c>
      <c r="AU12" s="24">
        <v>20170.87</v>
      </c>
      <c r="AV12" s="24">
        <v>27730</v>
      </c>
      <c r="AW12" s="24">
        <v>2180</v>
      </c>
      <c r="AX12" s="24">
        <v>50080.869999999995</v>
      </c>
      <c r="AY12" s="24">
        <v>0</v>
      </c>
      <c r="AZ12" s="24">
        <v>0</v>
      </c>
      <c r="BA12" s="24">
        <v>0</v>
      </c>
      <c r="BB12" s="24">
        <v>0</v>
      </c>
      <c r="BC12" s="24">
        <v>0</v>
      </c>
      <c r="BD12" s="24">
        <v>0</v>
      </c>
      <c r="BE12" s="24">
        <v>0</v>
      </c>
      <c r="BF12" s="24">
        <v>0</v>
      </c>
      <c r="BG12" s="24">
        <v>0</v>
      </c>
      <c r="BH12" s="24">
        <v>0</v>
      </c>
      <c r="BI12" s="24">
        <v>0</v>
      </c>
      <c r="BJ12" s="24">
        <v>0</v>
      </c>
      <c r="BK12" s="24">
        <v>0</v>
      </c>
      <c r="BL12" s="24">
        <v>0</v>
      </c>
      <c r="BM12" s="24">
        <v>0</v>
      </c>
      <c r="BN12" s="24">
        <v>0</v>
      </c>
      <c r="BO12" s="24">
        <v>0</v>
      </c>
      <c r="BP12" s="24">
        <v>0</v>
      </c>
      <c r="BQ12" s="24">
        <v>0</v>
      </c>
      <c r="BR12" s="24">
        <v>0</v>
      </c>
      <c r="BS12" s="24">
        <v>0</v>
      </c>
      <c r="BT12" s="24">
        <v>0</v>
      </c>
      <c r="BU12" s="24">
        <v>0</v>
      </c>
      <c r="BV12" s="24">
        <v>0</v>
      </c>
      <c r="BW12" s="24">
        <v>0</v>
      </c>
      <c r="BX12" s="24">
        <v>0</v>
      </c>
      <c r="BY12" s="24">
        <v>0</v>
      </c>
      <c r="BZ12" s="24">
        <v>0</v>
      </c>
      <c r="CA12" s="24">
        <v>0</v>
      </c>
      <c r="CB12" s="24">
        <v>0</v>
      </c>
      <c r="CC12" s="24">
        <v>0</v>
      </c>
      <c r="CD12" s="24">
        <v>0</v>
      </c>
      <c r="CE12" s="24">
        <v>0</v>
      </c>
      <c r="CF12" s="24">
        <v>0</v>
      </c>
      <c r="CG12" s="24">
        <v>0</v>
      </c>
      <c r="CH12" s="24">
        <v>0</v>
      </c>
      <c r="CI12" s="24">
        <v>0</v>
      </c>
      <c r="CJ12" s="24">
        <v>0</v>
      </c>
      <c r="CK12" s="24">
        <v>0</v>
      </c>
      <c r="CL12" s="24">
        <v>0</v>
      </c>
      <c r="CM12" s="24">
        <v>12056.6</v>
      </c>
      <c r="CN12" s="24">
        <v>0</v>
      </c>
      <c r="CO12" s="24">
        <v>0</v>
      </c>
      <c r="CP12" s="24">
        <v>12056.6</v>
      </c>
      <c r="CQ12" s="24">
        <v>12056.6</v>
      </c>
      <c r="CR12" s="24">
        <v>0</v>
      </c>
      <c r="CS12" s="24">
        <v>0</v>
      </c>
      <c r="CT12" s="24">
        <v>12056.6</v>
      </c>
      <c r="CU12" s="24">
        <v>83445.77</v>
      </c>
      <c r="CV12" s="24">
        <v>0</v>
      </c>
      <c r="CW12" s="24">
        <v>0</v>
      </c>
      <c r="CX12" s="24">
        <v>83445.77</v>
      </c>
      <c r="CY12" s="24">
        <v>83445.77</v>
      </c>
      <c r="CZ12" s="24">
        <v>0</v>
      </c>
      <c r="DA12" s="24">
        <v>0</v>
      </c>
      <c r="DB12" s="24">
        <v>83445.77</v>
      </c>
      <c r="DC12" s="24">
        <v>13750</v>
      </c>
      <c r="DD12" s="24">
        <v>0</v>
      </c>
      <c r="DE12" s="24">
        <v>0</v>
      </c>
      <c r="DF12" s="24">
        <v>13750</v>
      </c>
      <c r="DG12" s="24">
        <v>13750</v>
      </c>
      <c r="DH12" s="24">
        <v>0</v>
      </c>
      <c r="DI12" s="24">
        <v>0</v>
      </c>
      <c r="DJ12" s="24">
        <v>13750</v>
      </c>
      <c r="DK12" s="24">
        <v>2464365.87</v>
      </c>
      <c r="DL12" s="24">
        <v>0</v>
      </c>
      <c r="DM12" s="24">
        <v>0</v>
      </c>
      <c r="DN12" s="24">
        <v>2464365.87</v>
      </c>
      <c r="DO12" s="24">
        <v>549335.91999999993</v>
      </c>
      <c r="DP12" s="24">
        <v>0</v>
      </c>
      <c r="DQ12" s="24">
        <v>0</v>
      </c>
      <c r="DR12" s="24">
        <v>549335.91999999993</v>
      </c>
      <c r="DS12" s="24">
        <v>0</v>
      </c>
      <c r="DT12" s="24">
        <v>0</v>
      </c>
      <c r="DU12" s="24">
        <v>0</v>
      </c>
      <c r="DV12" s="24">
        <v>0</v>
      </c>
      <c r="DW12" s="24">
        <v>0</v>
      </c>
      <c r="DX12" s="24">
        <v>0</v>
      </c>
      <c r="DY12" s="24">
        <v>0</v>
      </c>
      <c r="DZ12" s="24">
        <v>0</v>
      </c>
      <c r="EA12" s="24">
        <v>23072.13</v>
      </c>
      <c r="EB12" s="24">
        <v>900</v>
      </c>
      <c r="EC12" s="24">
        <v>0</v>
      </c>
      <c r="ED12" s="24">
        <v>23972.13</v>
      </c>
      <c r="EE12" s="24">
        <v>23072.13</v>
      </c>
      <c r="EF12" s="24">
        <v>900</v>
      </c>
      <c r="EG12" s="24">
        <v>0</v>
      </c>
      <c r="EH12" s="24">
        <v>23972.13</v>
      </c>
      <c r="EI12" s="24">
        <v>0</v>
      </c>
      <c r="EJ12" s="24">
        <v>0</v>
      </c>
      <c r="EK12" s="24">
        <v>0</v>
      </c>
      <c r="EL12" s="24">
        <v>0</v>
      </c>
      <c r="EM12" s="24">
        <v>0</v>
      </c>
      <c r="EN12" s="24">
        <v>0</v>
      </c>
      <c r="EO12" s="24">
        <v>0</v>
      </c>
      <c r="EP12" s="24">
        <v>0</v>
      </c>
      <c r="EQ12" s="24">
        <f t="shared" si="0"/>
        <v>7220040.9499999983</v>
      </c>
      <c r="ER12" s="24">
        <f t="shared" si="1"/>
        <v>747676.0199999999</v>
      </c>
      <c r="ES12" s="24">
        <f t="shared" si="2"/>
        <v>1022062.04</v>
      </c>
      <c r="ET12" s="24">
        <f t="shared" si="3"/>
        <v>8989779.0099999998</v>
      </c>
      <c r="EU12" s="24">
        <f t="shared" si="4"/>
        <v>5305010.9999999981</v>
      </c>
      <c r="EV12" s="24">
        <f t="shared" si="5"/>
        <v>747676.0199999999</v>
      </c>
      <c r="EW12" s="24">
        <f t="shared" si="6"/>
        <v>1022062.04</v>
      </c>
      <c r="EX12" s="24">
        <f t="shared" si="7"/>
        <v>7074749.0599999987</v>
      </c>
    </row>
    <row r="13" spans="1:154" ht="24.95" customHeight="1" x14ac:dyDescent="0.2">
      <c r="A13" s="22">
        <v>6</v>
      </c>
      <c r="B13" s="47" t="s">
        <v>33</v>
      </c>
      <c r="C13" s="24">
        <v>8000</v>
      </c>
      <c r="D13" s="24">
        <v>0</v>
      </c>
      <c r="E13" s="24">
        <v>105000</v>
      </c>
      <c r="F13" s="24">
        <v>113000</v>
      </c>
      <c r="G13" s="24">
        <v>8000</v>
      </c>
      <c r="H13" s="24">
        <v>0</v>
      </c>
      <c r="I13" s="24">
        <v>105000</v>
      </c>
      <c r="J13" s="24">
        <v>113000</v>
      </c>
      <c r="K13" s="24">
        <v>519.14</v>
      </c>
      <c r="L13" s="24">
        <v>0</v>
      </c>
      <c r="M13" s="24">
        <v>86.62</v>
      </c>
      <c r="N13" s="24">
        <v>605.76</v>
      </c>
      <c r="O13" s="24">
        <v>519.14</v>
      </c>
      <c r="P13" s="24">
        <v>0</v>
      </c>
      <c r="Q13" s="24">
        <v>86.62</v>
      </c>
      <c r="R13" s="24">
        <v>605.76</v>
      </c>
      <c r="S13" s="24">
        <v>0</v>
      </c>
      <c r="T13" s="24">
        <v>0</v>
      </c>
      <c r="U13" s="24">
        <v>0</v>
      </c>
      <c r="V13" s="24">
        <v>0</v>
      </c>
      <c r="W13" s="24">
        <v>0</v>
      </c>
      <c r="X13" s="24">
        <v>0</v>
      </c>
      <c r="Y13" s="24">
        <v>0</v>
      </c>
      <c r="Z13" s="24">
        <v>0</v>
      </c>
      <c r="AA13" s="24">
        <v>2366486.1334735174</v>
      </c>
      <c r="AB13" s="24">
        <v>133576.05847401929</v>
      </c>
      <c r="AC13" s="24">
        <v>5200816.5180524634</v>
      </c>
      <c r="AD13" s="24">
        <v>7700878.71</v>
      </c>
      <c r="AE13" s="24">
        <v>2366486.1334735174</v>
      </c>
      <c r="AF13" s="24">
        <v>133576.05847401929</v>
      </c>
      <c r="AG13" s="24">
        <v>5200816.5180524634</v>
      </c>
      <c r="AH13" s="24">
        <v>7700878.71</v>
      </c>
      <c r="AI13" s="24">
        <v>36894.339999999997</v>
      </c>
      <c r="AJ13" s="24">
        <v>119221.74</v>
      </c>
      <c r="AK13" s="24">
        <v>489699.94</v>
      </c>
      <c r="AL13" s="24">
        <v>645816.02</v>
      </c>
      <c r="AM13" s="24">
        <v>36894.339999999997</v>
      </c>
      <c r="AN13" s="24">
        <v>119221.74</v>
      </c>
      <c r="AO13" s="24">
        <v>489699.94</v>
      </c>
      <c r="AP13" s="24">
        <v>645816.02</v>
      </c>
      <c r="AQ13" s="24">
        <v>6677.8</v>
      </c>
      <c r="AR13" s="24">
        <v>13833.07</v>
      </c>
      <c r="AS13" s="24">
        <v>45202.21</v>
      </c>
      <c r="AT13" s="24">
        <v>65713.08</v>
      </c>
      <c r="AU13" s="24">
        <v>6677.8</v>
      </c>
      <c r="AV13" s="24">
        <v>13833.07</v>
      </c>
      <c r="AW13" s="24">
        <v>45202.21</v>
      </c>
      <c r="AX13" s="24">
        <v>65713.08</v>
      </c>
      <c r="AY13" s="24">
        <v>0</v>
      </c>
      <c r="AZ13" s="24">
        <v>0</v>
      </c>
      <c r="BA13" s="24">
        <v>0</v>
      </c>
      <c r="BB13" s="24">
        <v>0</v>
      </c>
      <c r="BC13" s="24">
        <v>0</v>
      </c>
      <c r="BD13" s="24">
        <v>0</v>
      </c>
      <c r="BE13" s="24">
        <v>0</v>
      </c>
      <c r="BF13" s="24">
        <v>0</v>
      </c>
      <c r="BG13" s="24">
        <v>0</v>
      </c>
      <c r="BH13" s="24">
        <v>0</v>
      </c>
      <c r="BI13" s="24">
        <v>0</v>
      </c>
      <c r="BJ13" s="24">
        <v>0</v>
      </c>
      <c r="BK13" s="24">
        <v>0</v>
      </c>
      <c r="BL13" s="24">
        <v>0</v>
      </c>
      <c r="BM13" s="24">
        <v>0</v>
      </c>
      <c r="BN13" s="24">
        <v>0</v>
      </c>
      <c r="BO13" s="24">
        <v>0</v>
      </c>
      <c r="BP13" s="24">
        <v>0</v>
      </c>
      <c r="BQ13" s="24">
        <v>0</v>
      </c>
      <c r="BR13" s="24">
        <v>0</v>
      </c>
      <c r="BS13" s="24">
        <v>0</v>
      </c>
      <c r="BT13" s="24">
        <v>0</v>
      </c>
      <c r="BU13" s="24">
        <v>0</v>
      </c>
      <c r="BV13" s="24">
        <v>0</v>
      </c>
      <c r="BW13" s="24">
        <v>0</v>
      </c>
      <c r="BX13" s="24">
        <v>0</v>
      </c>
      <c r="BY13" s="24">
        <v>0</v>
      </c>
      <c r="BZ13" s="24">
        <v>0</v>
      </c>
      <c r="CA13" s="24">
        <v>0</v>
      </c>
      <c r="CB13" s="24">
        <v>0</v>
      </c>
      <c r="CC13" s="24">
        <v>0</v>
      </c>
      <c r="CD13" s="24">
        <v>0</v>
      </c>
      <c r="CE13" s="24">
        <v>0</v>
      </c>
      <c r="CF13" s="24">
        <v>0</v>
      </c>
      <c r="CG13" s="24">
        <v>0</v>
      </c>
      <c r="CH13" s="24">
        <v>0</v>
      </c>
      <c r="CI13" s="24">
        <v>0</v>
      </c>
      <c r="CJ13" s="24">
        <v>0</v>
      </c>
      <c r="CK13" s="24">
        <v>0</v>
      </c>
      <c r="CL13" s="24">
        <v>0</v>
      </c>
      <c r="CM13" s="24">
        <v>0</v>
      </c>
      <c r="CN13" s="24">
        <v>0</v>
      </c>
      <c r="CO13" s="24">
        <v>0</v>
      </c>
      <c r="CP13" s="24">
        <v>0</v>
      </c>
      <c r="CQ13" s="24">
        <v>0</v>
      </c>
      <c r="CR13" s="24">
        <v>0</v>
      </c>
      <c r="CS13" s="24">
        <v>0</v>
      </c>
      <c r="CT13" s="24">
        <v>0</v>
      </c>
      <c r="CU13" s="24">
        <v>0</v>
      </c>
      <c r="CV13" s="24">
        <v>0</v>
      </c>
      <c r="CW13" s="24">
        <v>0</v>
      </c>
      <c r="CX13" s="24">
        <v>0</v>
      </c>
      <c r="CY13" s="24">
        <v>0</v>
      </c>
      <c r="CZ13" s="24">
        <v>0</v>
      </c>
      <c r="DA13" s="24">
        <v>0</v>
      </c>
      <c r="DB13" s="24">
        <v>0</v>
      </c>
      <c r="DC13" s="24">
        <v>0</v>
      </c>
      <c r="DD13" s="24">
        <v>0</v>
      </c>
      <c r="DE13" s="24">
        <v>0</v>
      </c>
      <c r="DF13" s="24">
        <v>0</v>
      </c>
      <c r="DG13" s="24">
        <v>0</v>
      </c>
      <c r="DH13" s="24">
        <v>0</v>
      </c>
      <c r="DI13" s="24">
        <v>0</v>
      </c>
      <c r="DJ13" s="24">
        <v>0</v>
      </c>
      <c r="DK13" s="24">
        <v>0</v>
      </c>
      <c r="DL13" s="24">
        <v>0</v>
      </c>
      <c r="DM13" s="24">
        <v>0</v>
      </c>
      <c r="DN13" s="24">
        <v>0</v>
      </c>
      <c r="DO13" s="24">
        <v>0</v>
      </c>
      <c r="DP13" s="24">
        <v>0</v>
      </c>
      <c r="DQ13" s="24">
        <v>0</v>
      </c>
      <c r="DR13" s="24">
        <v>0</v>
      </c>
      <c r="DS13" s="24">
        <v>0</v>
      </c>
      <c r="DT13" s="24">
        <v>0</v>
      </c>
      <c r="DU13" s="24">
        <v>0</v>
      </c>
      <c r="DV13" s="24">
        <v>0</v>
      </c>
      <c r="DW13" s="24">
        <v>0</v>
      </c>
      <c r="DX13" s="24">
        <v>0</v>
      </c>
      <c r="DY13" s="24">
        <v>0</v>
      </c>
      <c r="DZ13" s="24">
        <v>0</v>
      </c>
      <c r="EA13" s="24">
        <v>0</v>
      </c>
      <c r="EB13" s="24">
        <v>0</v>
      </c>
      <c r="EC13" s="24">
        <v>0</v>
      </c>
      <c r="ED13" s="24">
        <v>0</v>
      </c>
      <c r="EE13" s="24">
        <v>0</v>
      </c>
      <c r="EF13" s="24">
        <v>0</v>
      </c>
      <c r="EG13" s="24">
        <v>0</v>
      </c>
      <c r="EH13" s="24">
        <v>0</v>
      </c>
      <c r="EI13" s="24">
        <v>0</v>
      </c>
      <c r="EJ13" s="24">
        <v>0</v>
      </c>
      <c r="EK13" s="24">
        <v>0</v>
      </c>
      <c r="EL13" s="24">
        <v>0</v>
      </c>
      <c r="EM13" s="24">
        <v>0</v>
      </c>
      <c r="EN13" s="24">
        <v>0</v>
      </c>
      <c r="EO13" s="24">
        <v>0</v>
      </c>
      <c r="EP13" s="24">
        <v>0</v>
      </c>
      <c r="EQ13" s="24">
        <f t="shared" si="0"/>
        <v>2418577.4134735172</v>
      </c>
      <c r="ER13" s="24">
        <f t="shared" si="1"/>
        <v>266630.86847401928</v>
      </c>
      <c r="ES13" s="24">
        <f t="shared" si="2"/>
        <v>5840805.2880524639</v>
      </c>
      <c r="ET13" s="24">
        <f t="shared" si="3"/>
        <v>8526013.5700000003</v>
      </c>
      <c r="EU13" s="24">
        <f t="shared" si="4"/>
        <v>2418577.4134735172</v>
      </c>
      <c r="EV13" s="24">
        <f t="shared" si="5"/>
        <v>266630.86847401928</v>
      </c>
      <c r="EW13" s="24">
        <f t="shared" si="6"/>
        <v>5840805.2880524639</v>
      </c>
      <c r="EX13" s="24">
        <f t="shared" si="7"/>
        <v>8526013.5700000003</v>
      </c>
    </row>
    <row r="14" spans="1:154" ht="24.95" customHeight="1" x14ac:dyDescent="0.2">
      <c r="A14" s="22">
        <v>7</v>
      </c>
      <c r="B14" s="47" t="s">
        <v>47</v>
      </c>
      <c r="C14" s="24">
        <v>22000</v>
      </c>
      <c r="D14" s="24">
        <v>0</v>
      </c>
      <c r="E14" s="24">
        <v>0</v>
      </c>
      <c r="F14" s="24">
        <v>22000</v>
      </c>
      <c r="G14" s="24">
        <v>22000</v>
      </c>
      <c r="H14" s="24">
        <v>0</v>
      </c>
      <c r="I14" s="24">
        <v>0</v>
      </c>
      <c r="J14" s="24">
        <v>22000</v>
      </c>
      <c r="K14" s="24">
        <v>0</v>
      </c>
      <c r="L14" s="24">
        <v>11530.82</v>
      </c>
      <c r="M14" s="24">
        <v>0</v>
      </c>
      <c r="N14" s="24">
        <v>11530.82</v>
      </c>
      <c r="O14" s="24">
        <v>0</v>
      </c>
      <c r="P14" s="24">
        <v>11530.82</v>
      </c>
      <c r="Q14" s="24">
        <v>0</v>
      </c>
      <c r="R14" s="24">
        <v>11530.82</v>
      </c>
      <c r="S14" s="24">
        <v>10000</v>
      </c>
      <c r="T14" s="24">
        <v>0</v>
      </c>
      <c r="U14" s="24">
        <v>0</v>
      </c>
      <c r="V14" s="24">
        <v>10000</v>
      </c>
      <c r="W14" s="24">
        <v>10000</v>
      </c>
      <c r="X14" s="24">
        <v>0</v>
      </c>
      <c r="Y14" s="24">
        <v>0</v>
      </c>
      <c r="Z14" s="24">
        <v>10000</v>
      </c>
      <c r="AA14" s="24">
        <v>2275995.9908349677</v>
      </c>
      <c r="AB14" s="24">
        <v>2796.16</v>
      </c>
      <c r="AC14" s="24">
        <v>491367.13916503004</v>
      </c>
      <c r="AD14" s="24">
        <v>2770159.2899999977</v>
      </c>
      <c r="AE14" s="24">
        <v>2275995.9908349677</v>
      </c>
      <c r="AF14" s="24">
        <v>2796.16</v>
      </c>
      <c r="AG14" s="24">
        <v>491367.13916503004</v>
      </c>
      <c r="AH14" s="24">
        <v>2770159.2899999977</v>
      </c>
      <c r="AI14" s="24">
        <v>110677.68150000001</v>
      </c>
      <c r="AJ14" s="24">
        <v>302870.67945499992</v>
      </c>
      <c r="AK14" s="24">
        <v>0</v>
      </c>
      <c r="AL14" s="24">
        <v>413548.36095499992</v>
      </c>
      <c r="AM14" s="24">
        <v>100727.21740000001</v>
      </c>
      <c r="AN14" s="24">
        <v>288483.02645499993</v>
      </c>
      <c r="AO14" s="24">
        <v>0</v>
      </c>
      <c r="AP14" s="24">
        <v>389210.24385499995</v>
      </c>
      <c r="AQ14" s="24">
        <v>76384</v>
      </c>
      <c r="AR14" s="24">
        <v>13304.220000000001</v>
      </c>
      <c r="AS14" s="24">
        <v>5</v>
      </c>
      <c r="AT14" s="24">
        <v>89693.22</v>
      </c>
      <c r="AU14" s="24">
        <v>22673.273010000004</v>
      </c>
      <c r="AV14" s="24">
        <v>13244.220000000001</v>
      </c>
      <c r="AW14" s="24">
        <v>5</v>
      </c>
      <c r="AX14" s="24">
        <v>35922.493010000006</v>
      </c>
      <c r="AY14" s="24">
        <v>0</v>
      </c>
      <c r="AZ14" s="24">
        <v>0</v>
      </c>
      <c r="BA14" s="24">
        <v>0</v>
      </c>
      <c r="BB14" s="24">
        <v>0</v>
      </c>
      <c r="BC14" s="24">
        <v>0</v>
      </c>
      <c r="BD14" s="24">
        <v>0</v>
      </c>
      <c r="BE14" s="24">
        <v>0</v>
      </c>
      <c r="BF14" s="24">
        <v>0</v>
      </c>
      <c r="BG14" s="24">
        <v>720501.6</v>
      </c>
      <c r="BH14" s="24">
        <v>0</v>
      </c>
      <c r="BI14" s="24">
        <v>0</v>
      </c>
      <c r="BJ14" s="24">
        <v>720501.6</v>
      </c>
      <c r="BK14" s="24">
        <v>0</v>
      </c>
      <c r="BL14" s="24">
        <v>0</v>
      </c>
      <c r="BM14" s="24">
        <v>0</v>
      </c>
      <c r="BN14" s="24">
        <v>0</v>
      </c>
      <c r="BO14" s="24">
        <v>1823698.228640002</v>
      </c>
      <c r="BP14" s="24">
        <v>0</v>
      </c>
      <c r="BQ14" s="24">
        <v>0</v>
      </c>
      <c r="BR14" s="24">
        <v>1823698.228640002</v>
      </c>
      <c r="BS14" s="24">
        <v>0</v>
      </c>
      <c r="BT14" s="24">
        <v>0</v>
      </c>
      <c r="BU14" s="24">
        <v>0</v>
      </c>
      <c r="BV14" s="24">
        <v>0</v>
      </c>
      <c r="BW14" s="24">
        <v>0</v>
      </c>
      <c r="BX14" s="24">
        <v>0</v>
      </c>
      <c r="BY14" s="24">
        <v>0</v>
      </c>
      <c r="BZ14" s="24">
        <v>0</v>
      </c>
      <c r="CA14" s="24">
        <v>0</v>
      </c>
      <c r="CB14" s="24">
        <v>0</v>
      </c>
      <c r="CC14" s="24">
        <v>0</v>
      </c>
      <c r="CD14" s="24">
        <v>0</v>
      </c>
      <c r="CE14" s="24">
        <v>0</v>
      </c>
      <c r="CF14" s="24">
        <v>0</v>
      </c>
      <c r="CG14" s="24">
        <v>0</v>
      </c>
      <c r="CH14" s="24">
        <v>0</v>
      </c>
      <c r="CI14" s="24">
        <v>0</v>
      </c>
      <c r="CJ14" s="24">
        <v>0</v>
      </c>
      <c r="CK14" s="24">
        <v>0</v>
      </c>
      <c r="CL14" s="24">
        <v>0</v>
      </c>
      <c r="CM14" s="24">
        <v>4571.6100000000006</v>
      </c>
      <c r="CN14" s="24">
        <v>38095.760000000002</v>
      </c>
      <c r="CO14" s="24">
        <v>0</v>
      </c>
      <c r="CP14" s="24">
        <v>42667.37</v>
      </c>
      <c r="CQ14" s="24">
        <v>2285.8050000000003</v>
      </c>
      <c r="CR14" s="24">
        <v>19047.88</v>
      </c>
      <c r="CS14" s="24">
        <v>0</v>
      </c>
      <c r="CT14" s="24">
        <v>21333.685000000001</v>
      </c>
      <c r="CU14" s="24">
        <v>92419.371327999994</v>
      </c>
      <c r="CV14" s="24">
        <v>114004.15059999998</v>
      </c>
      <c r="CW14" s="24">
        <v>0</v>
      </c>
      <c r="CX14" s="24">
        <v>206423.52192799997</v>
      </c>
      <c r="CY14" s="24">
        <v>8856.4190111603966</v>
      </c>
      <c r="CZ14" s="24">
        <v>63916.927299999974</v>
      </c>
      <c r="DA14" s="24">
        <v>0</v>
      </c>
      <c r="DB14" s="24">
        <v>72773.346311160363</v>
      </c>
      <c r="DC14" s="24">
        <v>1221</v>
      </c>
      <c r="DD14" s="24">
        <v>0</v>
      </c>
      <c r="DE14" s="24">
        <v>0</v>
      </c>
      <c r="DF14" s="24">
        <v>1221</v>
      </c>
      <c r="DG14" s="24">
        <v>1221</v>
      </c>
      <c r="DH14" s="24">
        <v>0</v>
      </c>
      <c r="DI14" s="24">
        <v>0</v>
      </c>
      <c r="DJ14" s="24">
        <v>1221</v>
      </c>
      <c r="DK14" s="24">
        <v>0</v>
      </c>
      <c r="DL14" s="24">
        <v>0</v>
      </c>
      <c r="DM14" s="24">
        <v>0</v>
      </c>
      <c r="DN14" s="24">
        <v>0</v>
      </c>
      <c r="DO14" s="24">
        <v>0</v>
      </c>
      <c r="DP14" s="24">
        <v>0</v>
      </c>
      <c r="DQ14" s="24">
        <v>0</v>
      </c>
      <c r="DR14" s="24">
        <v>0</v>
      </c>
      <c r="DS14" s="24">
        <v>0</v>
      </c>
      <c r="DT14" s="24">
        <v>0</v>
      </c>
      <c r="DU14" s="24">
        <v>0</v>
      </c>
      <c r="DV14" s="24">
        <v>0</v>
      </c>
      <c r="DW14" s="24">
        <v>0</v>
      </c>
      <c r="DX14" s="24">
        <v>0</v>
      </c>
      <c r="DY14" s="24">
        <v>0</v>
      </c>
      <c r="DZ14" s="24">
        <v>0</v>
      </c>
      <c r="EA14" s="24">
        <v>13092.580000000004</v>
      </c>
      <c r="EB14" s="24">
        <v>0</v>
      </c>
      <c r="EC14" s="24">
        <v>0</v>
      </c>
      <c r="ED14" s="24">
        <v>13092.580000000004</v>
      </c>
      <c r="EE14" s="24">
        <v>6546.2900000000018</v>
      </c>
      <c r="EF14" s="24">
        <v>0</v>
      </c>
      <c r="EG14" s="24">
        <v>0</v>
      </c>
      <c r="EH14" s="24">
        <v>6546.2900000000018</v>
      </c>
      <c r="EI14" s="24">
        <v>0</v>
      </c>
      <c r="EJ14" s="24">
        <v>0</v>
      </c>
      <c r="EK14" s="24">
        <v>0</v>
      </c>
      <c r="EL14" s="24">
        <v>0</v>
      </c>
      <c r="EM14" s="24">
        <v>0</v>
      </c>
      <c r="EN14" s="24">
        <v>0</v>
      </c>
      <c r="EO14" s="24">
        <v>0</v>
      </c>
      <c r="EP14" s="24">
        <v>0</v>
      </c>
      <c r="EQ14" s="24">
        <f t="shared" si="0"/>
        <v>5150562.0623029703</v>
      </c>
      <c r="ER14" s="24">
        <f t="shared" si="1"/>
        <v>482601.79005499993</v>
      </c>
      <c r="ES14" s="24">
        <f t="shared" si="2"/>
        <v>491372.13916503004</v>
      </c>
      <c r="ET14" s="24">
        <f t="shared" si="3"/>
        <v>6124535.9915230004</v>
      </c>
      <c r="EU14" s="24">
        <f t="shared" si="4"/>
        <v>2450305.9952561283</v>
      </c>
      <c r="EV14" s="24">
        <f t="shared" si="5"/>
        <v>399019.03375499987</v>
      </c>
      <c r="EW14" s="24">
        <f t="shared" si="6"/>
        <v>491372.13916503004</v>
      </c>
      <c r="EX14" s="24">
        <f t="shared" si="7"/>
        <v>3340697.1681761579</v>
      </c>
    </row>
    <row r="15" spans="1:154" ht="24.95" customHeight="1" x14ac:dyDescent="0.2">
      <c r="A15" s="22">
        <v>8</v>
      </c>
      <c r="B15" s="47" t="s">
        <v>34</v>
      </c>
      <c r="C15" s="24">
        <v>32000</v>
      </c>
      <c r="D15" s="24">
        <v>0</v>
      </c>
      <c r="E15" s="24">
        <v>0</v>
      </c>
      <c r="F15" s="24">
        <v>32000</v>
      </c>
      <c r="G15" s="24">
        <v>32000</v>
      </c>
      <c r="H15" s="24">
        <v>0</v>
      </c>
      <c r="I15" s="24">
        <v>0</v>
      </c>
      <c r="J15" s="24">
        <v>32000</v>
      </c>
      <c r="K15" s="24">
        <v>0</v>
      </c>
      <c r="L15" s="24">
        <v>0</v>
      </c>
      <c r="M15" s="24">
        <v>32.159999999999997</v>
      </c>
      <c r="N15" s="24">
        <v>32.159999999999997</v>
      </c>
      <c r="O15" s="24">
        <v>0</v>
      </c>
      <c r="P15" s="24">
        <v>0</v>
      </c>
      <c r="Q15" s="24">
        <v>32.159999999999997</v>
      </c>
      <c r="R15" s="24">
        <v>32.159999999999997</v>
      </c>
      <c r="S15" s="24">
        <v>0</v>
      </c>
      <c r="T15" s="24">
        <v>0</v>
      </c>
      <c r="U15" s="24">
        <v>0</v>
      </c>
      <c r="V15" s="24">
        <v>0</v>
      </c>
      <c r="W15" s="24">
        <v>0</v>
      </c>
      <c r="X15" s="24">
        <v>0</v>
      </c>
      <c r="Y15" s="24">
        <v>0</v>
      </c>
      <c r="Z15" s="24">
        <v>0</v>
      </c>
      <c r="AA15" s="24">
        <v>1868114.1163330504</v>
      </c>
      <c r="AB15" s="24">
        <v>10110.355030524313</v>
      </c>
      <c r="AC15" s="24">
        <v>3486292.8186364248</v>
      </c>
      <c r="AD15" s="24">
        <v>5364517.2899999991</v>
      </c>
      <c r="AE15" s="24">
        <v>1868114.1163330504</v>
      </c>
      <c r="AF15" s="24">
        <v>10110.355030524313</v>
      </c>
      <c r="AG15" s="24">
        <v>3486292.8186364248</v>
      </c>
      <c r="AH15" s="24">
        <v>5364517.2899999991</v>
      </c>
      <c r="AI15" s="24">
        <v>19907.98</v>
      </c>
      <c r="AJ15" s="24">
        <v>32982.629999999997</v>
      </c>
      <c r="AK15" s="24">
        <v>189247.51</v>
      </c>
      <c r="AL15" s="24">
        <v>242138.12</v>
      </c>
      <c r="AM15" s="24">
        <v>13499.98</v>
      </c>
      <c r="AN15" s="24">
        <v>16875.489999999998</v>
      </c>
      <c r="AO15" s="24">
        <v>97528.69</v>
      </c>
      <c r="AP15" s="24">
        <v>127904.16</v>
      </c>
      <c r="AQ15" s="24">
        <v>450</v>
      </c>
      <c r="AR15" s="24">
        <v>4260</v>
      </c>
      <c r="AS15" s="24">
        <v>9774</v>
      </c>
      <c r="AT15" s="24">
        <v>14484</v>
      </c>
      <c r="AU15" s="24">
        <v>224.99</v>
      </c>
      <c r="AV15" s="24">
        <v>2229.96</v>
      </c>
      <c r="AW15" s="24">
        <v>4887</v>
      </c>
      <c r="AX15" s="24">
        <v>7341.95</v>
      </c>
      <c r="AY15" s="24">
        <v>0</v>
      </c>
      <c r="AZ15" s="24">
        <v>0</v>
      </c>
      <c r="BA15" s="24">
        <v>0</v>
      </c>
      <c r="BB15" s="24">
        <v>0</v>
      </c>
      <c r="BC15" s="24">
        <v>0</v>
      </c>
      <c r="BD15" s="24">
        <v>0</v>
      </c>
      <c r="BE15" s="24">
        <v>0</v>
      </c>
      <c r="BF15" s="24">
        <v>0</v>
      </c>
      <c r="BG15" s="24">
        <v>0</v>
      </c>
      <c r="BH15" s="24">
        <v>0</v>
      </c>
      <c r="BI15" s="24">
        <v>0</v>
      </c>
      <c r="BJ15" s="24">
        <v>0</v>
      </c>
      <c r="BK15" s="24">
        <v>0</v>
      </c>
      <c r="BL15" s="24">
        <v>0</v>
      </c>
      <c r="BM15" s="24">
        <v>0</v>
      </c>
      <c r="BN15" s="24">
        <v>0</v>
      </c>
      <c r="BO15" s="24">
        <v>0</v>
      </c>
      <c r="BP15" s="24">
        <v>0</v>
      </c>
      <c r="BQ15" s="24">
        <v>0</v>
      </c>
      <c r="BR15" s="24">
        <v>0</v>
      </c>
      <c r="BS15" s="24">
        <v>0</v>
      </c>
      <c r="BT15" s="24">
        <v>0</v>
      </c>
      <c r="BU15" s="24">
        <v>0</v>
      </c>
      <c r="BV15" s="24">
        <v>0</v>
      </c>
      <c r="BW15" s="24">
        <v>0</v>
      </c>
      <c r="BX15" s="24">
        <v>0</v>
      </c>
      <c r="BY15" s="24">
        <v>0</v>
      </c>
      <c r="BZ15" s="24">
        <v>0</v>
      </c>
      <c r="CA15" s="24">
        <v>0</v>
      </c>
      <c r="CB15" s="24">
        <v>0</v>
      </c>
      <c r="CC15" s="24">
        <v>0</v>
      </c>
      <c r="CD15" s="24">
        <v>0</v>
      </c>
      <c r="CE15" s="24">
        <v>0</v>
      </c>
      <c r="CF15" s="24">
        <v>0</v>
      </c>
      <c r="CG15" s="24">
        <v>0</v>
      </c>
      <c r="CH15" s="24">
        <v>0</v>
      </c>
      <c r="CI15" s="24">
        <v>0</v>
      </c>
      <c r="CJ15" s="24">
        <v>0</v>
      </c>
      <c r="CK15" s="24">
        <v>0</v>
      </c>
      <c r="CL15" s="24">
        <v>0</v>
      </c>
      <c r="CM15" s="24">
        <v>0</v>
      </c>
      <c r="CN15" s="24">
        <v>0</v>
      </c>
      <c r="CO15" s="24">
        <v>0</v>
      </c>
      <c r="CP15" s="24">
        <v>0</v>
      </c>
      <c r="CQ15" s="24">
        <v>0</v>
      </c>
      <c r="CR15" s="24">
        <v>0</v>
      </c>
      <c r="CS15" s="24">
        <v>0</v>
      </c>
      <c r="CT15" s="24">
        <v>0</v>
      </c>
      <c r="CU15" s="24">
        <v>121992.65</v>
      </c>
      <c r="CV15" s="24">
        <v>0</v>
      </c>
      <c r="CW15" s="24">
        <v>0</v>
      </c>
      <c r="CX15" s="24">
        <v>121992.65</v>
      </c>
      <c r="CY15" s="24">
        <v>121992.65</v>
      </c>
      <c r="CZ15" s="24">
        <v>0</v>
      </c>
      <c r="DA15" s="24">
        <v>0</v>
      </c>
      <c r="DB15" s="24">
        <v>121992.65</v>
      </c>
      <c r="DC15" s="24">
        <v>0</v>
      </c>
      <c r="DD15" s="24">
        <v>0</v>
      </c>
      <c r="DE15" s="24">
        <v>0</v>
      </c>
      <c r="DF15" s="24">
        <v>0</v>
      </c>
      <c r="DG15" s="24">
        <v>0</v>
      </c>
      <c r="DH15" s="24">
        <v>0</v>
      </c>
      <c r="DI15" s="24">
        <v>0</v>
      </c>
      <c r="DJ15" s="24">
        <v>0</v>
      </c>
      <c r="DK15" s="24">
        <v>0</v>
      </c>
      <c r="DL15" s="24">
        <v>0</v>
      </c>
      <c r="DM15" s="24">
        <v>0</v>
      </c>
      <c r="DN15" s="24">
        <v>0</v>
      </c>
      <c r="DO15" s="24">
        <v>0</v>
      </c>
      <c r="DP15" s="24">
        <v>0</v>
      </c>
      <c r="DQ15" s="24">
        <v>0</v>
      </c>
      <c r="DR15" s="24">
        <v>0</v>
      </c>
      <c r="DS15" s="24">
        <v>0</v>
      </c>
      <c r="DT15" s="24">
        <v>0</v>
      </c>
      <c r="DU15" s="24">
        <v>0</v>
      </c>
      <c r="DV15" s="24">
        <v>0</v>
      </c>
      <c r="DW15" s="24">
        <v>0</v>
      </c>
      <c r="DX15" s="24">
        <v>0</v>
      </c>
      <c r="DY15" s="24">
        <v>0</v>
      </c>
      <c r="DZ15" s="24">
        <v>0</v>
      </c>
      <c r="EA15" s="24">
        <v>0</v>
      </c>
      <c r="EB15" s="24">
        <v>0</v>
      </c>
      <c r="EC15" s="24">
        <v>0</v>
      </c>
      <c r="ED15" s="24">
        <v>0</v>
      </c>
      <c r="EE15" s="24">
        <v>0</v>
      </c>
      <c r="EF15" s="24">
        <v>0</v>
      </c>
      <c r="EG15" s="24">
        <v>0</v>
      </c>
      <c r="EH15" s="24">
        <v>0</v>
      </c>
      <c r="EI15" s="24">
        <v>0</v>
      </c>
      <c r="EJ15" s="24">
        <v>0</v>
      </c>
      <c r="EK15" s="24">
        <v>0</v>
      </c>
      <c r="EL15" s="24">
        <v>0</v>
      </c>
      <c r="EM15" s="24">
        <v>0</v>
      </c>
      <c r="EN15" s="24">
        <v>0</v>
      </c>
      <c r="EO15" s="24">
        <v>0</v>
      </c>
      <c r="EP15" s="24">
        <v>0</v>
      </c>
      <c r="EQ15" s="24">
        <f t="shared" si="0"/>
        <v>2042464.7463330503</v>
      </c>
      <c r="ER15" s="24">
        <f t="shared" si="1"/>
        <v>47352.985030524309</v>
      </c>
      <c r="ES15" s="24">
        <f t="shared" si="2"/>
        <v>3685346.4886364248</v>
      </c>
      <c r="ET15" s="24">
        <f t="shared" si="3"/>
        <v>5775164.2199999997</v>
      </c>
      <c r="EU15" s="24">
        <f t="shared" si="4"/>
        <v>2035831.7363330503</v>
      </c>
      <c r="EV15" s="24">
        <f t="shared" si="5"/>
        <v>29215.805030524309</v>
      </c>
      <c r="EW15" s="24">
        <f t="shared" si="6"/>
        <v>3588740.6686364249</v>
      </c>
      <c r="EX15" s="24">
        <f t="shared" si="7"/>
        <v>5653788.21</v>
      </c>
    </row>
    <row r="16" spans="1:154" ht="24.95" customHeight="1" x14ac:dyDescent="0.2">
      <c r="A16" s="22">
        <v>9</v>
      </c>
      <c r="B16" s="47" t="s">
        <v>37</v>
      </c>
      <c r="C16" s="24">
        <v>0</v>
      </c>
      <c r="D16" s="24">
        <v>0</v>
      </c>
      <c r="E16" s="24">
        <v>0</v>
      </c>
      <c r="F16" s="24">
        <v>0</v>
      </c>
      <c r="G16" s="24">
        <v>0</v>
      </c>
      <c r="H16" s="24">
        <v>0</v>
      </c>
      <c r="I16" s="24">
        <v>0</v>
      </c>
      <c r="J16" s="24">
        <v>0</v>
      </c>
      <c r="K16" s="24">
        <v>0</v>
      </c>
      <c r="L16" s="24">
        <v>104.59</v>
      </c>
      <c r="M16" s="24">
        <v>0</v>
      </c>
      <c r="N16" s="24">
        <v>104.59</v>
      </c>
      <c r="O16" s="24">
        <v>0</v>
      </c>
      <c r="P16" s="24">
        <v>104.59</v>
      </c>
      <c r="Q16" s="24">
        <v>0</v>
      </c>
      <c r="R16" s="24">
        <v>104.59</v>
      </c>
      <c r="S16" s="24">
        <v>0</v>
      </c>
      <c r="T16" s="24">
        <v>0</v>
      </c>
      <c r="U16" s="24">
        <v>0</v>
      </c>
      <c r="V16" s="24">
        <v>0</v>
      </c>
      <c r="W16" s="24">
        <v>0</v>
      </c>
      <c r="X16" s="24">
        <v>0</v>
      </c>
      <c r="Y16" s="24">
        <v>0</v>
      </c>
      <c r="Z16" s="24">
        <v>0</v>
      </c>
      <c r="AA16" s="24">
        <v>693966.81482293317</v>
      </c>
      <c r="AB16" s="24">
        <v>208375.66534999994</v>
      </c>
      <c r="AC16" s="24">
        <v>868198.25291707343</v>
      </c>
      <c r="AD16" s="24">
        <v>1770540.7330900065</v>
      </c>
      <c r="AE16" s="24">
        <v>693966.81482293317</v>
      </c>
      <c r="AF16" s="24">
        <v>208375.66534999994</v>
      </c>
      <c r="AG16" s="24">
        <v>868198.25291707343</v>
      </c>
      <c r="AH16" s="24">
        <v>1770540.7330900065</v>
      </c>
      <c r="AI16" s="24">
        <v>25582.690000000002</v>
      </c>
      <c r="AJ16" s="24">
        <v>8778.0400000000009</v>
      </c>
      <c r="AK16" s="24">
        <v>295513.93</v>
      </c>
      <c r="AL16" s="24">
        <v>329874.65999999997</v>
      </c>
      <c r="AM16" s="24">
        <v>23730.49</v>
      </c>
      <c r="AN16" s="24">
        <v>8778.0400000000009</v>
      </c>
      <c r="AO16" s="24">
        <v>189676.70199999999</v>
      </c>
      <c r="AP16" s="24">
        <v>222185.23199999999</v>
      </c>
      <c r="AQ16" s="24">
        <v>9232.2000000000007</v>
      </c>
      <c r="AR16" s="24">
        <v>2705.7</v>
      </c>
      <c r="AS16" s="24">
        <v>22808.12</v>
      </c>
      <c r="AT16" s="24">
        <v>34746.020000000004</v>
      </c>
      <c r="AU16" s="24">
        <v>9232.2000000000007</v>
      </c>
      <c r="AV16" s="24">
        <v>2705.7</v>
      </c>
      <c r="AW16" s="24">
        <v>19085.155999999999</v>
      </c>
      <c r="AX16" s="24">
        <v>31023.056</v>
      </c>
      <c r="AY16" s="24">
        <v>0</v>
      </c>
      <c r="AZ16" s="24">
        <v>0</v>
      </c>
      <c r="BA16" s="24">
        <v>0</v>
      </c>
      <c r="BB16" s="24">
        <v>0</v>
      </c>
      <c r="BC16" s="24">
        <v>0</v>
      </c>
      <c r="BD16" s="24">
        <v>0</v>
      </c>
      <c r="BE16" s="24">
        <v>0</v>
      </c>
      <c r="BF16" s="24">
        <v>0</v>
      </c>
      <c r="BG16" s="24">
        <v>0</v>
      </c>
      <c r="BH16" s="24">
        <v>0</v>
      </c>
      <c r="BI16" s="24">
        <v>0</v>
      </c>
      <c r="BJ16" s="24">
        <v>0</v>
      </c>
      <c r="BK16" s="24">
        <v>0</v>
      </c>
      <c r="BL16" s="24">
        <v>0</v>
      </c>
      <c r="BM16" s="24">
        <v>0</v>
      </c>
      <c r="BN16" s="24">
        <v>0</v>
      </c>
      <c r="BO16" s="24">
        <v>0</v>
      </c>
      <c r="BP16" s="24">
        <v>0</v>
      </c>
      <c r="BQ16" s="24">
        <v>0</v>
      </c>
      <c r="BR16" s="24">
        <v>0</v>
      </c>
      <c r="BS16" s="24">
        <v>0</v>
      </c>
      <c r="BT16" s="24">
        <v>0</v>
      </c>
      <c r="BU16" s="24">
        <v>0</v>
      </c>
      <c r="BV16" s="24">
        <v>0</v>
      </c>
      <c r="BW16" s="24">
        <v>0</v>
      </c>
      <c r="BX16" s="24">
        <v>0</v>
      </c>
      <c r="BY16" s="24">
        <v>0</v>
      </c>
      <c r="BZ16" s="24">
        <v>0</v>
      </c>
      <c r="CA16" s="24">
        <v>0</v>
      </c>
      <c r="CB16" s="24">
        <v>0</v>
      </c>
      <c r="CC16" s="24">
        <v>0</v>
      </c>
      <c r="CD16" s="24">
        <v>0</v>
      </c>
      <c r="CE16" s="24">
        <v>0</v>
      </c>
      <c r="CF16" s="24">
        <v>0</v>
      </c>
      <c r="CG16" s="24">
        <v>0</v>
      </c>
      <c r="CH16" s="24">
        <v>0</v>
      </c>
      <c r="CI16" s="24">
        <v>0</v>
      </c>
      <c r="CJ16" s="24">
        <v>0</v>
      </c>
      <c r="CK16" s="24">
        <v>0</v>
      </c>
      <c r="CL16" s="24">
        <v>0</v>
      </c>
      <c r="CM16" s="24">
        <v>0</v>
      </c>
      <c r="CN16" s="24">
        <v>0</v>
      </c>
      <c r="CO16" s="24">
        <v>0</v>
      </c>
      <c r="CP16" s="24">
        <v>0</v>
      </c>
      <c r="CQ16" s="24">
        <v>0</v>
      </c>
      <c r="CR16" s="24">
        <v>0</v>
      </c>
      <c r="CS16" s="24">
        <v>0</v>
      </c>
      <c r="CT16" s="24">
        <v>0</v>
      </c>
      <c r="CU16" s="24">
        <v>0</v>
      </c>
      <c r="CV16" s="24">
        <v>11191.470000000001</v>
      </c>
      <c r="CW16" s="24">
        <v>0</v>
      </c>
      <c r="CX16" s="24">
        <v>11191.470000000001</v>
      </c>
      <c r="CY16" s="24">
        <v>0</v>
      </c>
      <c r="CZ16" s="24">
        <v>11191.470000000001</v>
      </c>
      <c r="DA16" s="24">
        <v>0</v>
      </c>
      <c r="DB16" s="24">
        <v>11191.470000000001</v>
      </c>
      <c r="DC16" s="24">
        <v>0</v>
      </c>
      <c r="DD16" s="24">
        <v>0</v>
      </c>
      <c r="DE16" s="24">
        <v>0</v>
      </c>
      <c r="DF16" s="24">
        <v>0</v>
      </c>
      <c r="DG16" s="24">
        <v>0</v>
      </c>
      <c r="DH16" s="24">
        <v>0</v>
      </c>
      <c r="DI16" s="24">
        <v>0</v>
      </c>
      <c r="DJ16" s="24">
        <v>0</v>
      </c>
      <c r="DK16" s="24">
        <v>0</v>
      </c>
      <c r="DL16" s="24">
        <v>0</v>
      </c>
      <c r="DM16" s="24">
        <v>0</v>
      </c>
      <c r="DN16" s="24">
        <v>0</v>
      </c>
      <c r="DO16" s="24">
        <v>0</v>
      </c>
      <c r="DP16" s="24">
        <v>0</v>
      </c>
      <c r="DQ16" s="24">
        <v>0</v>
      </c>
      <c r="DR16" s="24">
        <v>0</v>
      </c>
      <c r="DS16" s="24">
        <v>0</v>
      </c>
      <c r="DT16" s="24">
        <v>0</v>
      </c>
      <c r="DU16" s="24">
        <v>0</v>
      </c>
      <c r="DV16" s="24">
        <v>0</v>
      </c>
      <c r="DW16" s="24">
        <v>0</v>
      </c>
      <c r="DX16" s="24">
        <v>0</v>
      </c>
      <c r="DY16" s="24">
        <v>0</v>
      </c>
      <c r="DZ16" s="24">
        <v>0</v>
      </c>
      <c r="EA16" s="24">
        <v>0</v>
      </c>
      <c r="EB16" s="24">
        <v>0</v>
      </c>
      <c r="EC16" s="24">
        <v>0</v>
      </c>
      <c r="ED16" s="24">
        <v>0</v>
      </c>
      <c r="EE16" s="24">
        <v>0</v>
      </c>
      <c r="EF16" s="24">
        <v>0</v>
      </c>
      <c r="EG16" s="24">
        <v>0</v>
      </c>
      <c r="EH16" s="24">
        <v>0</v>
      </c>
      <c r="EI16" s="24">
        <v>0</v>
      </c>
      <c r="EJ16" s="24">
        <v>0</v>
      </c>
      <c r="EK16" s="24">
        <v>0</v>
      </c>
      <c r="EL16" s="24">
        <v>0</v>
      </c>
      <c r="EM16" s="24">
        <v>0</v>
      </c>
      <c r="EN16" s="24">
        <v>0</v>
      </c>
      <c r="EO16" s="24">
        <v>0</v>
      </c>
      <c r="EP16" s="24">
        <v>0</v>
      </c>
      <c r="EQ16" s="24">
        <f t="shared" si="0"/>
        <v>728781.70482293307</v>
      </c>
      <c r="ER16" s="24">
        <f t="shared" si="1"/>
        <v>231155.46534999995</v>
      </c>
      <c r="ES16" s="24">
        <f t="shared" si="2"/>
        <v>1186520.3029170735</v>
      </c>
      <c r="ET16" s="24">
        <f t="shared" si="3"/>
        <v>2146457.473090007</v>
      </c>
      <c r="EU16" s="24">
        <f t="shared" si="4"/>
        <v>726929.50482293312</v>
      </c>
      <c r="EV16" s="24">
        <f t="shared" si="5"/>
        <v>231155.46534999995</v>
      </c>
      <c r="EW16" s="24">
        <f t="shared" si="6"/>
        <v>1076960.1109170734</v>
      </c>
      <c r="EX16" s="24">
        <f t="shared" si="7"/>
        <v>2035045.0810900067</v>
      </c>
    </row>
    <row r="17" spans="1:154" ht="24.95" customHeight="1" x14ac:dyDescent="0.2">
      <c r="A17" s="22">
        <v>10</v>
      </c>
      <c r="B17" s="47" t="s">
        <v>39</v>
      </c>
      <c r="C17" s="24">
        <v>0</v>
      </c>
      <c r="D17" s="24">
        <v>0</v>
      </c>
      <c r="E17" s="24">
        <v>14999.99</v>
      </c>
      <c r="F17" s="24">
        <v>14999.99</v>
      </c>
      <c r="G17" s="24">
        <v>0</v>
      </c>
      <c r="H17" s="24">
        <v>0</v>
      </c>
      <c r="I17" s="24">
        <v>14999.99</v>
      </c>
      <c r="J17" s="24">
        <v>14999.99</v>
      </c>
      <c r="K17" s="24">
        <v>0</v>
      </c>
      <c r="L17" s="24">
        <v>0</v>
      </c>
      <c r="M17" s="24">
        <v>0</v>
      </c>
      <c r="N17" s="24">
        <v>0</v>
      </c>
      <c r="O17" s="24">
        <v>0</v>
      </c>
      <c r="P17" s="24">
        <v>0</v>
      </c>
      <c r="Q17" s="24">
        <v>0</v>
      </c>
      <c r="R17" s="24">
        <v>0</v>
      </c>
      <c r="S17" s="24">
        <v>3000</v>
      </c>
      <c r="T17" s="24">
        <v>0</v>
      </c>
      <c r="U17" s="24">
        <v>0</v>
      </c>
      <c r="V17" s="24">
        <v>3000</v>
      </c>
      <c r="W17" s="24">
        <v>3000</v>
      </c>
      <c r="X17" s="24">
        <v>0</v>
      </c>
      <c r="Y17" s="24">
        <v>0</v>
      </c>
      <c r="Z17" s="24">
        <v>3000</v>
      </c>
      <c r="AA17" s="24">
        <v>629665.69999999995</v>
      </c>
      <c r="AB17" s="24">
        <v>63647.82</v>
      </c>
      <c r="AC17" s="24">
        <v>601725.63</v>
      </c>
      <c r="AD17" s="24">
        <v>1295039.1499999999</v>
      </c>
      <c r="AE17" s="24">
        <v>629665.69999999995</v>
      </c>
      <c r="AF17" s="24">
        <v>63647.82</v>
      </c>
      <c r="AG17" s="24">
        <v>601725.63</v>
      </c>
      <c r="AH17" s="24">
        <v>1295039.1499999999</v>
      </c>
      <c r="AI17" s="24">
        <v>101573.06</v>
      </c>
      <c r="AJ17" s="24">
        <v>49176.95</v>
      </c>
      <c r="AK17" s="24">
        <v>154177.72</v>
      </c>
      <c r="AL17" s="24">
        <v>304927.73</v>
      </c>
      <c r="AM17" s="24">
        <v>101573.06</v>
      </c>
      <c r="AN17" s="24">
        <v>49176.95</v>
      </c>
      <c r="AO17" s="24">
        <v>154177.72</v>
      </c>
      <c r="AP17" s="24">
        <v>304927.73</v>
      </c>
      <c r="AQ17" s="24">
        <v>4256.24</v>
      </c>
      <c r="AR17" s="24">
        <v>6809.3</v>
      </c>
      <c r="AS17" s="24">
        <v>30303.599999999999</v>
      </c>
      <c r="AT17" s="24">
        <v>41369.14</v>
      </c>
      <c r="AU17" s="24">
        <v>4256.24</v>
      </c>
      <c r="AV17" s="24">
        <v>6809.3</v>
      </c>
      <c r="AW17" s="24">
        <v>30303.599999999999</v>
      </c>
      <c r="AX17" s="24">
        <v>41369.14</v>
      </c>
      <c r="AY17" s="24">
        <v>0</v>
      </c>
      <c r="AZ17" s="24">
        <v>0</v>
      </c>
      <c r="BA17" s="24">
        <v>0</v>
      </c>
      <c r="BB17" s="24">
        <v>0</v>
      </c>
      <c r="BC17" s="24">
        <v>0</v>
      </c>
      <c r="BD17" s="24">
        <v>0</v>
      </c>
      <c r="BE17" s="24">
        <v>0</v>
      </c>
      <c r="BF17" s="24">
        <v>0</v>
      </c>
      <c r="BG17" s="24">
        <v>0</v>
      </c>
      <c r="BH17" s="24">
        <v>0</v>
      </c>
      <c r="BI17" s="24">
        <v>0</v>
      </c>
      <c r="BJ17" s="24">
        <v>0</v>
      </c>
      <c r="BK17" s="24">
        <v>0</v>
      </c>
      <c r="BL17" s="24">
        <v>0</v>
      </c>
      <c r="BM17" s="24">
        <v>0</v>
      </c>
      <c r="BN17" s="24">
        <v>0</v>
      </c>
      <c r="BO17" s="24">
        <v>0</v>
      </c>
      <c r="BP17" s="24">
        <v>0</v>
      </c>
      <c r="BQ17" s="24">
        <v>0</v>
      </c>
      <c r="BR17" s="24">
        <v>0</v>
      </c>
      <c r="BS17" s="24">
        <v>0</v>
      </c>
      <c r="BT17" s="24">
        <v>0</v>
      </c>
      <c r="BU17" s="24">
        <v>0</v>
      </c>
      <c r="BV17" s="24">
        <v>0</v>
      </c>
      <c r="BW17" s="24">
        <v>0</v>
      </c>
      <c r="BX17" s="24">
        <v>0</v>
      </c>
      <c r="BY17" s="24">
        <v>0</v>
      </c>
      <c r="BZ17" s="24">
        <v>0</v>
      </c>
      <c r="CA17" s="24">
        <v>0</v>
      </c>
      <c r="CB17" s="24">
        <v>0</v>
      </c>
      <c r="CC17" s="24">
        <v>0</v>
      </c>
      <c r="CD17" s="24">
        <v>0</v>
      </c>
      <c r="CE17" s="24">
        <v>0</v>
      </c>
      <c r="CF17" s="24">
        <v>0</v>
      </c>
      <c r="CG17" s="24">
        <v>0</v>
      </c>
      <c r="CH17" s="24">
        <v>0</v>
      </c>
      <c r="CI17" s="24">
        <v>0</v>
      </c>
      <c r="CJ17" s="24">
        <v>0</v>
      </c>
      <c r="CK17" s="24">
        <v>0</v>
      </c>
      <c r="CL17" s="24">
        <v>0</v>
      </c>
      <c r="CM17" s="24">
        <v>2057.23</v>
      </c>
      <c r="CN17" s="24">
        <v>0</v>
      </c>
      <c r="CO17" s="24">
        <v>0</v>
      </c>
      <c r="CP17" s="24">
        <v>2057.23</v>
      </c>
      <c r="CQ17" s="24">
        <v>1890.68</v>
      </c>
      <c r="CR17" s="24">
        <v>0</v>
      </c>
      <c r="CS17" s="24">
        <v>0</v>
      </c>
      <c r="CT17" s="24">
        <v>1890.68</v>
      </c>
      <c r="CU17" s="24">
        <v>94452.65</v>
      </c>
      <c r="CV17" s="24">
        <v>0</v>
      </c>
      <c r="CW17" s="24">
        <v>0</v>
      </c>
      <c r="CX17" s="24">
        <v>94452.65</v>
      </c>
      <c r="CY17" s="24">
        <v>47765.149999999994</v>
      </c>
      <c r="CZ17" s="24">
        <v>0</v>
      </c>
      <c r="DA17" s="24">
        <v>0</v>
      </c>
      <c r="DB17" s="24">
        <v>47765.149999999994</v>
      </c>
      <c r="DC17" s="24">
        <v>0</v>
      </c>
      <c r="DD17" s="24">
        <v>0</v>
      </c>
      <c r="DE17" s="24">
        <v>0</v>
      </c>
      <c r="DF17" s="24">
        <v>0</v>
      </c>
      <c r="DG17" s="24">
        <v>0</v>
      </c>
      <c r="DH17" s="24">
        <v>0</v>
      </c>
      <c r="DI17" s="24">
        <v>0</v>
      </c>
      <c r="DJ17" s="24">
        <v>0</v>
      </c>
      <c r="DK17" s="24">
        <v>54993.01</v>
      </c>
      <c r="DL17" s="24">
        <v>0</v>
      </c>
      <c r="DM17" s="24">
        <v>0</v>
      </c>
      <c r="DN17" s="24">
        <v>54993.01</v>
      </c>
      <c r="DO17" s="24">
        <v>21997.21</v>
      </c>
      <c r="DP17" s="24">
        <v>0</v>
      </c>
      <c r="DQ17" s="24">
        <v>0</v>
      </c>
      <c r="DR17" s="24">
        <v>21997.21</v>
      </c>
      <c r="DS17" s="24">
        <v>0</v>
      </c>
      <c r="DT17" s="24">
        <v>0</v>
      </c>
      <c r="DU17" s="24">
        <v>0</v>
      </c>
      <c r="DV17" s="24">
        <v>0</v>
      </c>
      <c r="DW17" s="24">
        <v>0</v>
      </c>
      <c r="DX17" s="24">
        <v>0</v>
      </c>
      <c r="DY17" s="24">
        <v>0</v>
      </c>
      <c r="DZ17" s="24">
        <v>0</v>
      </c>
      <c r="EA17" s="24">
        <v>0</v>
      </c>
      <c r="EB17" s="24">
        <v>0</v>
      </c>
      <c r="EC17" s="24">
        <v>3240.06</v>
      </c>
      <c r="ED17" s="24">
        <v>3240.06</v>
      </c>
      <c r="EE17" s="24">
        <v>0</v>
      </c>
      <c r="EF17" s="24">
        <v>0</v>
      </c>
      <c r="EG17" s="24">
        <v>2420.69</v>
      </c>
      <c r="EH17" s="24">
        <v>2420.69</v>
      </c>
      <c r="EI17" s="24">
        <v>0</v>
      </c>
      <c r="EJ17" s="24">
        <v>0</v>
      </c>
      <c r="EK17" s="24">
        <v>0</v>
      </c>
      <c r="EL17" s="24">
        <v>0</v>
      </c>
      <c r="EM17" s="24">
        <v>0</v>
      </c>
      <c r="EN17" s="24">
        <v>0</v>
      </c>
      <c r="EO17" s="24">
        <v>0</v>
      </c>
      <c r="EP17" s="24">
        <v>0</v>
      </c>
      <c r="EQ17" s="24">
        <f t="shared" si="0"/>
        <v>889997.89</v>
      </c>
      <c r="ER17" s="24">
        <f t="shared" si="1"/>
        <v>119634.06999999999</v>
      </c>
      <c r="ES17" s="24">
        <f t="shared" si="2"/>
        <v>804447</v>
      </c>
      <c r="ET17" s="24">
        <f t="shared" si="3"/>
        <v>1814078.9599999997</v>
      </c>
      <c r="EU17" s="24">
        <f t="shared" si="4"/>
        <v>810148.04</v>
      </c>
      <c r="EV17" s="24">
        <f t="shared" si="5"/>
        <v>119634.06999999999</v>
      </c>
      <c r="EW17" s="24">
        <f t="shared" si="6"/>
        <v>803627.62999999989</v>
      </c>
      <c r="EX17" s="24">
        <f t="shared" si="7"/>
        <v>1733409.7399999995</v>
      </c>
    </row>
    <row r="18" spans="1:154" ht="24.95" customHeight="1" x14ac:dyDescent="0.2">
      <c r="A18" s="22">
        <v>11</v>
      </c>
      <c r="B18" s="47" t="s">
        <v>40</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422581.52</v>
      </c>
      <c r="AJ18" s="24">
        <v>1086657.3599999999</v>
      </c>
      <c r="AK18" s="24">
        <v>66755</v>
      </c>
      <c r="AL18" s="24">
        <v>1575993.88</v>
      </c>
      <c r="AM18" s="24">
        <v>297783.66000000003</v>
      </c>
      <c r="AN18" s="24">
        <v>763329.25999999989</v>
      </c>
      <c r="AO18" s="24">
        <v>46730.55</v>
      </c>
      <c r="AP18" s="24">
        <v>1107843.47</v>
      </c>
      <c r="AQ18" s="24">
        <v>54486.64</v>
      </c>
      <c r="AR18" s="24">
        <v>82734.740000000005</v>
      </c>
      <c r="AS18" s="24">
        <v>2200</v>
      </c>
      <c r="AT18" s="24">
        <v>139421.38</v>
      </c>
      <c r="AU18" s="24">
        <v>38488.630000000005</v>
      </c>
      <c r="AV18" s="24">
        <v>57601.820000000007</v>
      </c>
      <c r="AW18" s="24">
        <v>1540</v>
      </c>
      <c r="AX18" s="24">
        <v>97630.450000000012</v>
      </c>
      <c r="AY18" s="24">
        <v>0</v>
      </c>
      <c r="AZ18" s="24">
        <v>0</v>
      </c>
      <c r="BA18" s="24">
        <v>0</v>
      </c>
      <c r="BB18" s="24">
        <v>0</v>
      </c>
      <c r="BC18" s="24">
        <v>0</v>
      </c>
      <c r="BD18" s="24">
        <v>0</v>
      </c>
      <c r="BE18" s="24">
        <v>0</v>
      </c>
      <c r="BF18" s="24">
        <v>0</v>
      </c>
      <c r="BG18" s="24">
        <v>0</v>
      </c>
      <c r="BH18" s="24">
        <v>0</v>
      </c>
      <c r="BI18" s="24">
        <v>0</v>
      </c>
      <c r="BJ18" s="24">
        <v>0</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0</v>
      </c>
      <c r="CI18" s="24">
        <v>0</v>
      </c>
      <c r="CJ18" s="24">
        <v>0</v>
      </c>
      <c r="CK18" s="24">
        <v>0</v>
      </c>
      <c r="CL18" s="24">
        <v>0</v>
      </c>
      <c r="CM18" s="24">
        <v>7789.31</v>
      </c>
      <c r="CN18" s="24">
        <v>0</v>
      </c>
      <c r="CO18" s="24">
        <v>0</v>
      </c>
      <c r="CP18" s="24">
        <v>7789.31</v>
      </c>
      <c r="CQ18" s="24">
        <v>3894.6500000000005</v>
      </c>
      <c r="CR18" s="24">
        <v>0</v>
      </c>
      <c r="CS18" s="24">
        <v>0</v>
      </c>
      <c r="CT18" s="24">
        <v>3894.6500000000005</v>
      </c>
      <c r="CU18" s="24">
        <v>35471.549999999996</v>
      </c>
      <c r="CV18" s="24">
        <v>0</v>
      </c>
      <c r="CW18" s="24">
        <v>0</v>
      </c>
      <c r="CX18" s="24">
        <v>35471.549999999996</v>
      </c>
      <c r="CY18" s="24">
        <v>34902.909999999996</v>
      </c>
      <c r="CZ18" s="24">
        <v>0</v>
      </c>
      <c r="DA18" s="24">
        <v>0</v>
      </c>
      <c r="DB18" s="24">
        <v>34902.909999999996</v>
      </c>
      <c r="DC18" s="24">
        <v>0</v>
      </c>
      <c r="DD18" s="24">
        <v>0</v>
      </c>
      <c r="DE18" s="24">
        <v>0</v>
      </c>
      <c r="DF18" s="24">
        <v>0</v>
      </c>
      <c r="DG18" s="24">
        <v>0</v>
      </c>
      <c r="DH18" s="24">
        <v>0</v>
      </c>
      <c r="DI18" s="24">
        <v>0</v>
      </c>
      <c r="DJ18" s="24">
        <v>0</v>
      </c>
      <c r="DK18" s="24">
        <v>0</v>
      </c>
      <c r="DL18" s="24">
        <v>0</v>
      </c>
      <c r="DM18" s="24">
        <v>0</v>
      </c>
      <c r="DN18" s="24">
        <v>0</v>
      </c>
      <c r="DO18" s="24">
        <v>0</v>
      </c>
      <c r="DP18" s="24">
        <v>0</v>
      </c>
      <c r="DQ18" s="24">
        <v>0</v>
      </c>
      <c r="DR18" s="24">
        <v>0</v>
      </c>
      <c r="DS18" s="24">
        <v>0</v>
      </c>
      <c r="DT18" s="24">
        <v>0</v>
      </c>
      <c r="DU18" s="24">
        <v>0</v>
      </c>
      <c r="DV18" s="24">
        <v>0</v>
      </c>
      <c r="DW18" s="24">
        <v>0</v>
      </c>
      <c r="DX18" s="24">
        <v>0</v>
      </c>
      <c r="DY18" s="24">
        <v>0</v>
      </c>
      <c r="DZ18" s="24">
        <v>0</v>
      </c>
      <c r="EA18" s="24">
        <v>0</v>
      </c>
      <c r="EB18" s="24">
        <v>0</v>
      </c>
      <c r="EC18" s="24">
        <v>0</v>
      </c>
      <c r="ED18" s="24">
        <v>0</v>
      </c>
      <c r="EE18" s="24">
        <v>0</v>
      </c>
      <c r="EF18" s="24">
        <v>0</v>
      </c>
      <c r="EG18" s="24">
        <v>0</v>
      </c>
      <c r="EH18" s="24">
        <v>0</v>
      </c>
      <c r="EI18" s="24">
        <v>0</v>
      </c>
      <c r="EJ18" s="24">
        <v>0</v>
      </c>
      <c r="EK18" s="24">
        <v>0</v>
      </c>
      <c r="EL18" s="24">
        <v>0</v>
      </c>
      <c r="EM18" s="24">
        <v>0</v>
      </c>
      <c r="EN18" s="24">
        <v>0</v>
      </c>
      <c r="EO18" s="24">
        <v>0</v>
      </c>
      <c r="EP18" s="24">
        <v>0</v>
      </c>
      <c r="EQ18" s="24">
        <f t="shared" si="0"/>
        <v>520329.02</v>
      </c>
      <c r="ER18" s="24">
        <f t="shared" si="1"/>
        <v>1169392.0999999999</v>
      </c>
      <c r="ES18" s="24">
        <f t="shared" si="2"/>
        <v>68955</v>
      </c>
      <c r="ET18" s="24">
        <f t="shared" si="3"/>
        <v>1758676.1199999999</v>
      </c>
      <c r="EU18" s="24">
        <f t="shared" si="4"/>
        <v>375069.85000000003</v>
      </c>
      <c r="EV18" s="24">
        <f t="shared" si="5"/>
        <v>820931.07999999984</v>
      </c>
      <c r="EW18" s="24">
        <f t="shared" si="6"/>
        <v>48270.55</v>
      </c>
      <c r="EX18" s="24">
        <f t="shared" si="7"/>
        <v>1244271.4799999997</v>
      </c>
    </row>
    <row r="19" spans="1:154" ht="24.95" customHeight="1" x14ac:dyDescent="0.2">
      <c r="A19" s="22">
        <v>12</v>
      </c>
      <c r="B19" s="47" t="s">
        <v>38</v>
      </c>
      <c r="C19" s="24">
        <v>12915</v>
      </c>
      <c r="D19" s="24">
        <v>0</v>
      </c>
      <c r="E19" s="24">
        <v>0</v>
      </c>
      <c r="F19" s="24">
        <v>12915</v>
      </c>
      <c r="G19" s="24">
        <v>12915</v>
      </c>
      <c r="H19" s="24">
        <v>0</v>
      </c>
      <c r="I19" s="24">
        <v>0</v>
      </c>
      <c r="J19" s="24">
        <v>12915</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628047.63</v>
      </c>
      <c r="AB19" s="24">
        <v>450</v>
      </c>
      <c r="AC19" s="24">
        <v>88410.5</v>
      </c>
      <c r="AD19" s="24">
        <v>716908.13</v>
      </c>
      <c r="AE19" s="24">
        <v>628047.63</v>
      </c>
      <c r="AF19" s="24">
        <v>450</v>
      </c>
      <c r="AG19" s="24">
        <v>88410.5</v>
      </c>
      <c r="AH19" s="24">
        <v>716908.13</v>
      </c>
      <c r="AI19" s="24">
        <v>191317.28</v>
      </c>
      <c r="AJ19" s="24">
        <v>181011.87</v>
      </c>
      <c r="AK19" s="24">
        <v>0</v>
      </c>
      <c r="AL19" s="24">
        <v>372329.15</v>
      </c>
      <c r="AM19" s="24">
        <v>171489.78</v>
      </c>
      <c r="AN19" s="24">
        <v>179286.66</v>
      </c>
      <c r="AO19" s="24">
        <v>0</v>
      </c>
      <c r="AP19" s="24">
        <v>350776.44</v>
      </c>
      <c r="AQ19" s="24">
        <v>73156.37</v>
      </c>
      <c r="AR19" s="24">
        <v>10130.5</v>
      </c>
      <c r="AS19" s="24">
        <v>0</v>
      </c>
      <c r="AT19" s="24">
        <v>83286.87</v>
      </c>
      <c r="AU19" s="24">
        <v>63631.969999999994</v>
      </c>
      <c r="AV19" s="24">
        <v>10021.25</v>
      </c>
      <c r="AW19" s="24">
        <v>0</v>
      </c>
      <c r="AX19" s="24">
        <v>73653.22</v>
      </c>
      <c r="AY19" s="24">
        <v>0</v>
      </c>
      <c r="AZ19" s="24">
        <v>0</v>
      </c>
      <c r="BA19" s="24">
        <v>0</v>
      </c>
      <c r="BB19" s="24">
        <v>0</v>
      </c>
      <c r="BC19" s="24">
        <v>0</v>
      </c>
      <c r="BD19" s="24">
        <v>0</v>
      </c>
      <c r="BE19" s="24">
        <v>0</v>
      </c>
      <c r="BF19" s="24">
        <v>0</v>
      </c>
      <c r="BG19" s="24">
        <v>0</v>
      </c>
      <c r="BH19" s="24">
        <v>0</v>
      </c>
      <c r="BI19" s="24">
        <v>0</v>
      </c>
      <c r="BJ19" s="24">
        <v>0</v>
      </c>
      <c r="BK19" s="24">
        <v>0</v>
      </c>
      <c r="BL19" s="24">
        <v>0</v>
      </c>
      <c r="BM19" s="24">
        <v>0</v>
      </c>
      <c r="BN19" s="24">
        <v>0</v>
      </c>
      <c r="BO19" s="24">
        <v>0</v>
      </c>
      <c r="BP19" s="24">
        <v>0</v>
      </c>
      <c r="BQ19" s="24">
        <v>0</v>
      </c>
      <c r="BR19" s="24">
        <v>0</v>
      </c>
      <c r="BS19" s="24">
        <v>0</v>
      </c>
      <c r="BT19" s="24">
        <v>0</v>
      </c>
      <c r="BU19" s="24">
        <v>0</v>
      </c>
      <c r="BV19" s="24">
        <v>0</v>
      </c>
      <c r="BW19" s="24">
        <v>0</v>
      </c>
      <c r="BX19" s="24">
        <v>0</v>
      </c>
      <c r="BY19" s="24">
        <v>0</v>
      </c>
      <c r="BZ19" s="24">
        <v>0</v>
      </c>
      <c r="CA19" s="24">
        <v>0</v>
      </c>
      <c r="CB19" s="24">
        <v>0</v>
      </c>
      <c r="CC19" s="24">
        <v>0</v>
      </c>
      <c r="CD19" s="24">
        <v>0</v>
      </c>
      <c r="CE19" s="24">
        <v>0</v>
      </c>
      <c r="CF19" s="24">
        <v>0</v>
      </c>
      <c r="CG19" s="24">
        <v>0</v>
      </c>
      <c r="CH19" s="24">
        <v>0</v>
      </c>
      <c r="CI19" s="24">
        <v>0</v>
      </c>
      <c r="CJ19" s="24">
        <v>0</v>
      </c>
      <c r="CK19" s="24">
        <v>0</v>
      </c>
      <c r="CL19" s="24">
        <v>0</v>
      </c>
      <c r="CM19" s="24">
        <v>0</v>
      </c>
      <c r="CN19" s="24">
        <v>0</v>
      </c>
      <c r="CO19" s="24">
        <v>0</v>
      </c>
      <c r="CP19" s="24">
        <v>0</v>
      </c>
      <c r="CQ19" s="24">
        <v>0</v>
      </c>
      <c r="CR19" s="24">
        <v>0</v>
      </c>
      <c r="CS19" s="24">
        <v>0</v>
      </c>
      <c r="CT19" s="24">
        <v>0</v>
      </c>
      <c r="CU19" s="24">
        <v>86086.63</v>
      </c>
      <c r="CV19" s="24">
        <v>0</v>
      </c>
      <c r="CW19" s="24">
        <v>0</v>
      </c>
      <c r="CX19" s="24">
        <v>86086.63</v>
      </c>
      <c r="CY19" s="24">
        <v>69341.63</v>
      </c>
      <c r="CZ19" s="24">
        <v>0</v>
      </c>
      <c r="DA19" s="24">
        <v>0</v>
      </c>
      <c r="DB19" s="24">
        <v>69341.63</v>
      </c>
      <c r="DC19" s="24">
        <v>0</v>
      </c>
      <c r="DD19" s="24">
        <v>0</v>
      </c>
      <c r="DE19" s="24">
        <v>0</v>
      </c>
      <c r="DF19" s="24">
        <v>0</v>
      </c>
      <c r="DG19" s="24">
        <v>0</v>
      </c>
      <c r="DH19" s="24">
        <v>0</v>
      </c>
      <c r="DI19" s="24">
        <v>0</v>
      </c>
      <c r="DJ19" s="24">
        <v>0</v>
      </c>
      <c r="DK19" s="24">
        <v>28725</v>
      </c>
      <c r="DL19" s="24">
        <v>0</v>
      </c>
      <c r="DM19" s="24">
        <v>0</v>
      </c>
      <c r="DN19" s="24">
        <v>28725</v>
      </c>
      <c r="DO19" s="24">
        <v>28725</v>
      </c>
      <c r="DP19" s="24">
        <v>0</v>
      </c>
      <c r="DQ19" s="24">
        <v>0</v>
      </c>
      <c r="DR19" s="24">
        <v>28725</v>
      </c>
      <c r="DS19" s="24">
        <v>0</v>
      </c>
      <c r="DT19" s="24">
        <v>0</v>
      </c>
      <c r="DU19" s="24">
        <v>0</v>
      </c>
      <c r="DV19" s="24">
        <v>0</v>
      </c>
      <c r="DW19" s="24">
        <v>0</v>
      </c>
      <c r="DX19" s="24">
        <v>0</v>
      </c>
      <c r="DY19" s="24">
        <v>0</v>
      </c>
      <c r="DZ19" s="24">
        <v>0</v>
      </c>
      <c r="EA19" s="24">
        <v>4400</v>
      </c>
      <c r="EB19" s="24">
        <v>0</v>
      </c>
      <c r="EC19" s="24">
        <v>0</v>
      </c>
      <c r="ED19" s="24">
        <v>4400</v>
      </c>
      <c r="EE19" s="24">
        <v>2288</v>
      </c>
      <c r="EF19" s="24">
        <v>0</v>
      </c>
      <c r="EG19" s="24">
        <v>0</v>
      </c>
      <c r="EH19" s="24">
        <v>2288</v>
      </c>
      <c r="EI19" s="24">
        <v>0</v>
      </c>
      <c r="EJ19" s="24">
        <v>0</v>
      </c>
      <c r="EK19" s="24">
        <v>0</v>
      </c>
      <c r="EL19" s="24">
        <v>0</v>
      </c>
      <c r="EM19" s="24">
        <v>0</v>
      </c>
      <c r="EN19" s="24">
        <v>0</v>
      </c>
      <c r="EO19" s="24">
        <v>0</v>
      </c>
      <c r="EP19" s="24">
        <v>0</v>
      </c>
      <c r="EQ19" s="24">
        <f t="shared" si="0"/>
        <v>1024647.91</v>
      </c>
      <c r="ER19" s="24">
        <f t="shared" si="1"/>
        <v>191592.37</v>
      </c>
      <c r="ES19" s="24">
        <f t="shared" si="2"/>
        <v>88410.5</v>
      </c>
      <c r="ET19" s="24">
        <f t="shared" si="3"/>
        <v>1304650.7799999998</v>
      </c>
      <c r="EU19" s="24">
        <f t="shared" si="4"/>
        <v>976439.01</v>
      </c>
      <c r="EV19" s="24">
        <f t="shared" si="5"/>
        <v>189757.91</v>
      </c>
      <c r="EW19" s="24">
        <f t="shared" si="6"/>
        <v>88410.5</v>
      </c>
      <c r="EX19" s="24">
        <f t="shared" si="7"/>
        <v>1254607.42</v>
      </c>
    </row>
    <row r="20" spans="1:154" ht="24.95" customHeight="1" x14ac:dyDescent="0.2">
      <c r="A20" s="22">
        <v>13</v>
      </c>
      <c r="B20" s="47" t="s">
        <v>32</v>
      </c>
      <c r="C20" s="24">
        <v>0</v>
      </c>
      <c r="D20" s="24">
        <v>25905.16</v>
      </c>
      <c r="E20" s="24">
        <v>0</v>
      </c>
      <c r="F20" s="24">
        <v>25905.16</v>
      </c>
      <c r="G20" s="24">
        <v>0</v>
      </c>
      <c r="H20" s="24">
        <v>25905.16</v>
      </c>
      <c r="I20" s="24">
        <v>0</v>
      </c>
      <c r="J20" s="24">
        <v>25905.16</v>
      </c>
      <c r="K20" s="24">
        <v>0</v>
      </c>
      <c r="L20" s="24">
        <v>0</v>
      </c>
      <c r="M20" s="24">
        <v>0</v>
      </c>
      <c r="N20" s="24">
        <v>0</v>
      </c>
      <c r="O20" s="24">
        <v>0</v>
      </c>
      <c r="P20" s="24">
        <v>0</v>
      </c>
      <c r="Q20" s="24">
        <v>0</v>
      </c>
      <c r="R20" s="24">
        <v>0</v>
      </c>
      <c r="S20" s="24">
        <v>0</v>
      </c>
      <c r="T20" s="24">
        <v>0</v>
      </c>
      <c r="U20" s="24">
        <v>0</v>
      </c>
      <c r="V20" s="24">
        <v>0</v>
      </c>
      <c r="W20" s="24">
        <v>0</v>
      </c>
      <c r="X20" s="24">
        <v>0</v>
      </c>
      <c r="Y20" s="24">
        <v>0</v>
      </c>
      <c r="Z20" s="24">
        <v>0</v>
      </c>
      <c r="AA20" s="24">
        <v>135004.36000000004</v>
      </c>
      <c r="AB20" s="24">
        <v>0</v>
      </c>
      <c r="AC20" s="24">
        <v>46827.50000000008</v>
      </c>
      <c r="AD20" s="24">
        <v>181831.86000000013</v>
      </c>
      <c r="AE20" s="24">
        <v>135004.36000000004</v>
      </c>
      <c r="AF20" s="24">
        <v>0</v>
      </c>
      <c r="AG20" s="24">
        <v>46827.50000000008</v>
      </c>
      <c r="AH20" s="24">
        <v>181831.86000000013</v>
      </c>
      <c r="AI20" s="24">
        <v>15852.31</v>
      </c>
      <c r="AJ20" s="24">
        <v>57110.5</v>
      </c>
      <c r="AK20" s="24">
        <v>0</v>
      </c>
      <c r="AL20" s="24">
        <v>72962.81</v>
      </c>
      <c r="AM20" s="24">
        <v>15852.31</v>
      </c>
      <c r="AN20" s="24">
        <v>24200.6</v>
      </c>
      <c r="AO20" s="24">
        <v>0</v>
      </c>
      <c r="AP20" s="24">
        <v>40052.909999999996</v>
      </c>
      <c r="AQ20" s="24">
        <v>4805</v>
      </c>
      <c r="AR20" s="24">
        <v>0</v>
      </c>
      <c r="AS20" s="24">
        <v>0</v>
      </c>
      <c r="AT20" s="24">
        <v>4805</v>
      </c>
      <c r="AU20" s="24">
        <v>4805</v>
      </c>
      <c r="AV20" s="24">
        <v>0</v>
      </c>
      <c r="AW20" s="24">
        <v>0</v>
      </c>
      <c r="AX20" s="24">
        <v>4805</v>
      </c>
      <c r="AY20" s="24">
        <v>0</v>
      </c>
      <c r="AZ20" s="24">
        <v>0</v>
      </c>
      <c r="BA20" s="24">
        <v>0</v>
      </c>
      <c r="BB20" s="24">
        <v>0</v>
      </c>
      <c r="BC20" s="24">
        <v>0</v>
      </c>
      <c r="BD20" s="24">
        <v>0</v>
      </c>
      <c r="BE20" s="24">
        <v>0</v>
      </c>
      <c r="BF20" s="24">
        <v>0</v>
      </c>
      <c r="BG20" s="24">
        <v>0</v>
      </c>
      <c r="BH20" s="24">
        <v>0</v>
      </c>
      <c r="BI20" s="24">
        <v>0</v>
      </c>
      <c r="BJ20" s="24">
        <v>0</v>
      </c>
      <c r="BK20" s="24">
        <v>0</v>
      </c>
      <c r="BL20" s="24">
        <v>0</v>
      </c>
      <c r="BM20" s="24">
        <v>0</v>
      </c>
      <c r="BN20" s="24">
        <v>0</v>
      </c>
      <c r="BO20" s="24">
        <v>0</v>
      </c>
      <c r="BP20" s="24">
        <v>0</v>
      </c>
      <c r="BQ20" s="24">
        <v>0</v>
      </c>
      <c r="BR20" s="24">
        <v>0</v>
      </c>
      <c r="BS20" s="24">
        <v>0</v>
      </c>
      <c r="BT20" s="24">
        <v>0</v>
      </c>
      <c r="BU20" s="24">
        <v>0</v>
      </c>
      <c r="BV20" s="24">
        <v>0</v>
      </c>
      <c r="BW20" s="24">
        <v>0</v>
      </c>
      <c r="BX20" s="24">
        <v>0</v>
      </c>
      <c r="BY20" s="24">
        <v>0</v>
      </c>
      <c r="BZ20" s="24">
        <v>0</v>
      </c>
      <c r="CA20" s="24">
        <v>0</v>
      </c>
      <c r="CB20" s="24">
        <v>0</v>
      </c>
      <c r="CC20" s="24">
        <v>0</v>
      </c>
      <c r="CD20" s="24">
        <v>0</v>
      </c>
      <c r="CE20" s="24">
        <v>0</v>
      </c>
      <c r="CF20" s="24">
        <v>0</v>
      </c>
      <c r="CG20" s="24">
        <v>0</v>
      </c>
      <c r="CH20" s="24">
        <v>0</v>
      </c>
      <c r="CI20" s="24">
        <v>0</v>
      </c>
      <c r="CJ20" s="24">
        <v>0</v>
      </c>
      <c r="CK20" s="24">
        <v>0</v>
      </c>
      <c r="CL20" s="24">
        <v>0</v>
      </c>
      <c r="CM20" s="24">
        <v>0</v>
      </c>
      <c r="CN20" s="24">
        <v>0</v>
      </c>
      <c r="CO20" s="24">
        <v>0</v>
      </c>
      <c r="CP20" s="24">
        <v>0</v>
      </c>
      <c r="CQ20" s="24">
        <v>0</v>
      </c>
      <c r="CR20" s="24">
        <v>0</v>
      </c>
      <c r="CS20" s="24">
        <v>0</v>
      </c>
      <c r="CT20" s="24">
        <v>0</v>
      </c>
      <c r="CU20" s="24">
        <v>0</v>
      </c>
      <c r="CV20" s="24">
        <v>0</v>
      </c>
      <c r="CW20" s="24">
        <v>0</v>
      </c>
      <c r="CX20" s="24">
        <v>0</v>
      </c>
      <c r="CY20" s="24">
        <v>0</v>
      </c>
      <c r="CZ20" s="24">
        <v>0</v>
      </c>
      <c r="DA20" s="24">
        <v>0</v>
      </c>
      <c r="DB20" s="24">
        <v>0</v>
      </c>
      <c r="DC20" s="24">
        <v>0</v>
      </c>
      <c r="DD20" s="24">
        <v>0</v>
      </c>
      <c r="DE20" s="24">
        <v>0</v>
      </c>
      <c r="DF20" s="24">
        <v>0</v>
      </c>
      <c r="DG20" s="24">
        <v>0</v>
      </c>
      <c r="DH20" s="24">
        <v>0</v>
      </c>
      <c r="DI20" s="24">
        <v>0</v>
      </c>
      <c r="DJ20" s="24">
        <v>0</v>
      </c>
      <c r="DK20" s="24">
        <v>0</v>
      </c>
      <c r="DL20" s="24">
        <v>0</v>
      </c>
      <c r="DM20" s="24">
        <v>0</v>
      </c>
      <c r="DN20" s="24">
        <v>0</v>
      </c>
      <c r="DO20" s="24">
        <v>0</v>
      </c>
      <c r="DP20" s="24">
        <v>0</v>
      </c>
      <c r="DQ20" s="24">
        <v>0</v>
      </c>
      <c r="DR20" s="24">
        <v>0</v>
      </c>
      <c r="DS20" s="24">
        <v>0</v>
      </c>
      <c r="DT20" s="24">
        <v>0</v>
      </c>
      <c r="DU20" s="24">
        <v>0</v>
      </c>
      <c r="DV20" s="24">
        <v>0</v>
      </c>
      <c r="DW20" s="24">
        <v>0</v>
      </c>
      <c r="DX20" s="24">
        <v>0</v>
      </c>
      <c r="DY20" s="24">
        <v>0</v>
      </c>
      <c r="DZ20" s="24">
        <v>0</v>
      </c>
      <c r="EA20" s="24">
        <v>0</v>
      </c>
      <c r="EB20" s="24">
        <v>0</v>
      </c>
      <c r="EC20" s="24">
        <v>0</v>
      </c>
      <c r="ED20" s="24">
        <v>0</v>
      </c>
      <c r="EE20" s="24">
        <v>0</v>
      </c>
      <c r="EF20" s="24">
        <v>0</v>
      </c>
      <c r="EG20" s="24">
        <v>0</v>
      </c>
      <c r="EH20" s="24">
        <v>0</v>
      </c>
      <c r="EI20" s="24">
        <v>0</v>
      </c>
      <c r="EJ20" s="24">
        <v>0</v>
      </c>
      <c r="EK20" s="24">
        <v>0</v>
      </c>
      <c r="EL20" s="24">
        <v>0</v>
      </c>
      <c r="EM20" s="24">
        <v>0</v>
      </c>
      <c r="EN20" s="24">
        <v>0</v>
      </c>
      <c r="EO20" s="24">
        <v>0</v>
      </c>
      <c r="EP20" s="24">
        <v>0</v>
      </c>
      <c r="EQ20" s="24">
        <f t="shared" si="0"/>
        <v>155661.67000000004</v>
      </c>
      <c r="ER20" s="24">
        <f t="shared" si="1"/>
        <v>83015.66</v>
      </c>
      <c r="ES20" s="24">
        <f t="shared" si="2"/>
        <v>46827.50000000008</v>
      </c>
      <c r="ET20" s="24">
        <f t="shared" si="3"/>
        <v>285504.83000000013</v>
      </c>
      <c r="EU20" s="24">
        <f t="shared" si="4"/>
        <v>155661.67000000004</v>
      </c>
      <c r="EV20" s="24">
        <f t="shared" si="5"/>
        <v>50105.759999999995</v>
      </c>
      <c r="EW20" s="24">
        <f t="shared" si="6"/>
        <v>46827.50000000008</v>
      </c>
      <c r="EX20" s="24">
        <f t="shared" si="7"/>
        <v>252594.93000000014</v>
      </c>
    </row>
    <row r="21" spans="1:154" ht="24.95" customHeight="1" x14ac:dyDescent="0.2">
      <c r="A21" s="22">
        <v>14</v>
      </c>
      <c r="B21" s="50" t="s">
        <v>41</v>
      </c>
      <c r="C21" s="24">
        <v>0</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0</v>
      </c>
      <c r="AI21" s="24">
        <v>0</v>
      </c>
      <c r="AJ21" s="24">
        <v>0</v>
      </c>
      <c r="AK21" s="24">
        <v>0</v>
      </c>
      <c r="AL21" s="24">
        <v>0</v>
      </c>
      <c r="AM21" s="24">
        <v>0</v>
      </c>
      <c r="AN21" s="24">
        <v>0</v>
      </c>
      <c r="AO21" s="24">
        <v>0</v>
      </c>
      <c r="AP21" s="24">
        <v>0</v>
      </c>
      <c r="AQ21" s="24">
        <v>0</v>
      </c>
      <c r="AR21" s="24">
        <v>0</v>
      </c>
      <c r="AS21" s="24">
        <v>0</v>
      </c>
      <c r="AT21" s="24">
        <v>0</v>
      </c>
      <c r="AU21" s="24">
        <v>0</v>
      </c>
      <c r="AV21" s="24">
        <v>0</v>
      </c>
      <c r="AW21" s="24">
        <v>0</v>
      </c>
      <c r="AX21" s="24">
        <v>0</v>
      </c>
      <c r="AY21" s="24">
        <v>0</v>
      </c>
      <c r="AZ21" s="24">
        <v>0</v>
      </c>
      <c r="BA21" s="24">
        <v>0</v>
      </c>
      <c r="BB21" s="24">
        <v>0</v>
      </c>
      <c r="BC21" s="24">
        <v>0</v>
      </c>
      <c r="BD21" s="24">
        <v>0</v>
      </c>
      <c r="BE21" s="24">
        <v>0</v>
      </c>
      <c r="BF21" s="24">
        <v>0</v>
      </c>
      <c r="BG21" s="24">
        <v>0</v>
      </c>
      <c r="BH21" s="24">
        <v>0</v>
      </c>
      <c r="BI21" s="24">
        <v>0</v>
      </c>
      <c r="BJ21" s="24">
        <v>0</v>
      </c>
      <c r="BK21" s="24">
        <v>0</v>
      </c>
      <c r="BL21" s="24">
        <v>0</v>
      </c>
      <c r="BM21" s="24">
        <v>0</v>
      </c>
      <c r="BN21" s="24">
        <v>0</v>
      </c>
      <c r="BO21" s="24">
        <v>0</v>
      </c>
      <c r="BP21" s="24">
        <v>0</v>
      </c>
      <c r="BQ21" s="24">
        <v>0</v>
      </c>
      <c r="BR21" s="24">
        <v>0</v>
      </c>
      <c r="BS21" s="24">
        <v>0</v>
      </c>
      <c r="BT21" s="24">
        <v>0</v>
      </c>
      <c r="BU21" s="24">
        <v>0</v>
      </c>
      <c r="BV21" s="24">
        <v>0</v>
      </c>
      <c r="BW21" s="24">
        <v>0</v>
      </c>
      <c r="BX21" s="24">
        <v>0</v>
      </c>
      <c r="BY21" s="24">
        <v>0</v>
      </c>
      <c r="BZ21" s="24">
        <v>0</v>
      </c>
      <c r="CA21" s="24">
        <v>0</v>
      </c>
      <c r="CB21" s="24">
        <v>0</v>
      </c>
      <c r="CC21" s="24">
        <v>0</v>
      </c>
      <c r="CD21" s="24">
        <v>0</v>
      </c>
      <c r="CE21" s="24">
        <v>0</v>
      </c>
      <c r="CF21" s="24">
        <v>0</v>
      </c>
      <c r="CG21" s="24">
        <v>0</v>
      </c>
      <c r="CH21" s="24">
        <v>0</v>
      </c>
      <c r="CI21" s="24">
        <v>0</v>
      </c>
      <c r="CJ21" s="24">
        <v>0</v>
      </c>
      <c r="CK21" s="24">
        <v>0</v>
      </c>
      <c r="CL21" s="24">
        <v>0</v>
      </c>
      <c r="CM21" s="24">
        <v>0</v>
      </c>
      <c r="CN21" s="24">
        <v>0</v>
      </c>
      <c r="CO21" s="24">
        <v>0</v>
      </c>
      <c r="CP21" s="24">
        <v>0</v>
      </c>
      <c r="CQ21" s="24">
        <v>0</v>
      </c>
      <c r="CR21" s="24">
        <v>0</v>
      </c>
      <c r="CS21" s="24">
        <v>0</v>
      </c>
      <c r="CT21" s="24">
        <v>0</v>
      </c>
      <c r="CU21" s="24">
        <v>0</v>
      </c>
      <c r="CV21" s="24">
        <v>0</v>
      </c>
      <c r="CW21" s="24">
        <v>0</v>
      </c>
      <c r="CX21" s="24">
        <v>0</v>
      </c>
      <c r="CY21" s="24">
        <v>0</v>
      </c>
      <c r="CZ21" s="24">
        <v>0</v>
      </c>
      <c r="DA21" s="24">
        <v>0</v>
      </c>
      <c r="DB21" s="24">
        <v>0</v>
      </c>
      <c r="DC21" s="24">
        <v>0</v>
      </c>
      <c r="DD21" s="24">
        <v>0</v>
      </c>
      <c r="DE21" s="24">
        <v>0</v>
      </c>
      <c r="DF21" s="24">
        <v>0</v>
      </c>
      <c r="DG21" s="24">
        <v>0</v>
      </c>
      <c r="DH21" s="24">
        <v>0</v>
      </c>
      <c r="DI21" s="24">
        <v>0</v>
      </c>
      <c r="DJ21" s="24">
        <v>0</v>
      </c>
      <c r="DK21" s="24">
        <v>5000</v>
      </c>
      <c r="DL21" s="24">
        <v>0</v>
      </c>
      <c r="DM21" s="24">
        <v>0</v>
      </c>
      <c r="DN21" s="24">
        <v>5000</v>
      </c>
      <c r="DO21" s="24">
        <v>5000</v>
      </c>
      <c r="DP21" s="24">
        <v>0</v>
      </c>
      <c r="DQ21" s="24">
        <v>0</v>
      </c>
      <c r="DR21" s="24">
        <v>5000</v>
      </c>
      <c r="DS21" s="24">
        <v>0</v>
      </c>
      <c r="DT21" s="24">
        <v>0</v>
      </c>
      <c r="DU21" s="24">
        <v>0</v>
      </c>
      <c r="DV21" s="24">
        <v>0</v>
      </c>
      <c r="DW21" s="24">
        <v>0</v>
      </c>
      <c r="DX21" s="24">
        <v>0</v>
      </c>
      <c r="DY21" s="24">
        <v>0</v>
      </c>
      <c r="DZ21" s="24">
        <v>0</v>
      </c>
      <c r="EA21" s="24">
        <v>0</v>
      </c>
      <c r="EB21" s="24">
        <v>0</v>
      </c>
      <c r="EC21" s="24">
        <v>0</v>
      </c>
      <c r="ED21" s="24">
        <v>0</v>
      </c>
      <c r="EE21" s="24">
        <v>0</v>
      </c>
      <c r="EF21" s="24">
        <v>0</v>
      </c>
      <c r="EG21" s="24">
        <v>0</v>
      </c>
      <c r="EH21" s="24">
        <v>0</v>
      </c>
      <c r="EI21" s="24">
        <v>0</v>
      </c>
      <c r="EJ21" s="24">
        <v>0</v>
      </c>
      <c r="EK21" s="24">
        <v>0</v>
      </c>
      <c r="EL21" s="24">
        <v>0</v>
      </c>
      <c r="EM21" s="24">
        <v>0</v>
      </c>
      <c r="EN21" s="24">
        <v>0</v>
      </c>
      <c r="EO21" s="24">
        <v>0</v>
      </c>
      <c r="EP21" s="24">
        <v>0</v>
      </c>
      <c r="EQ21" s="24">
        <f t="shared" si="0"/>
        <v>5000</v>
      </c>
      <c r="ER21" s="24">
        <f t="shared" si="1"/>
        <v>0</v>
      </c>
      <c r="ES21" s="24">
        <f t="shared" si="2"/>
        <v>0</v>
      </c>
      <c r="ET21" s="24">
        <f t="shared" si="3"/>
        <v>5000</v>
      </c>
      <c r="EU21" s="24">
        <f t="shared" si="4"/>
        <v>5000</v>
      </c>
      <c r="EV21" s="24">
        <f t="shared" si="5"/>
        <v>0</v>
      </c>
      <c r="EW21" s="24">
        <f t="shared" si="6"/>
        <v>0</v>
      </c>
      <c r="EX21" s="24">
        <f t="shared" si="7"/>
        <v>5000</v>
      </c>
    </row>
    <row r="22" spans="1:154" ht="15" x14ac:dyDescent="0.2">
      <c r="A22" s="28"/>
      <c r="B22" s="64" t="s">
        <v>22</v>
      </c>
      <c r="C22" s="30">
        <f t="shared" ref="C22" si="8">SUM(C8:C21)</f>
        <v>1541081.72</v>
      </c>
      <c r="D22" s="30">
        <f t="shared" ref="D22" si="9">SUM(D8:D21)</f>
        <v>697590.20999999973</v>
      </c>
      <c r="E22" s="30">
        <f t="shared" ref="E22" si="10">SUM(E8:E21)</f>
        <v>250795.38999999998</v>
      </c>
      <c r="F22" s="30">
        <f t="shared" ref="F22" si="11">SUM(F8:F21)</f>
        <v>2489467.3199999998</v>
      </c>
      <c r="G22" s="30">
        <f t="shared" ref="G22" si="12">SUM(G8:G21)</f>
        <v>552178.34</v>
      </c>
      <c r="H22" s="30">
        <f t="shared" ref="H22" si="13">SUM(H8:H21)</f>
        <v>661781.10999999975</v>
      </c>
      <c r="I22" s="30">
        <f t="shared" ref="I22" si="14">SUM(I8:I21)</f>
        <v>250795.38999999998</v>
      </c>
      <c r="J22" s="30">
        <f t="shared" ref="J22" si="15">SUM(J8:J21)</f>
        <v>1464754.8399999996</v>
      </c>
      <c r="K22" s="30">
        <f t="shared" ref="K22" si="16">SUM(K8:K21)</f>
        <v>519.14000000000112</v>
      </c>
      <c r="L22" s="30">
        <f t="shared" ref="L22" si="17">SUM(L8:L21)</f>
        <v>157747.8181</v>
      </c>
      <c r="M22" s="30">
        <f t="shared" ref="M22" si="18">SUM(M8:M21)</f>
        <v>118.78</v>
      </c>
      <c r="N22" s="30">
        <f t="shared" ref="N22" si="19">SUM(N8:N21)</f>
        <v>158385.73810000002</v>
      </c>
      <c r="O22" s="30">
        <f t="shared" ref="O22" si="20">SUM(O8:O21)</f>
        <v>519.14000000000112</v>
      </c>
      <c r="P22" s="30">
        <f t="shared" ref="P22" si="21">SUM(P8:P21)</f>
        <v>157747.8181</v>
      </c>
      <c r="Q22" s="30">
        <f t="shared" ref="Q22" si="22">SUM(Q8:Q21)</f>
        <v>118.78</v>
      </c>
      <c r="R22" s="30">
        <f t="shared" ref="R22" si="23">SUM(R8:R21)</f>
        <v>158385.73810000002</v>
      </c>
      <c r="S22" s="30">
        <f t="shared" ref="S22" si="24">SUM(S8:S21)</f>
        <v>63963.999999999985</v>
      </c>
      <c r="T22" s="30">
        <f t="shared" ref="T22" si="25">SUM(T8:T21)</f>
        <v>1016</v>
      </c>
      <c r="U22" s="30">
        <f t="shared" ref="U22" si="26">SUM(U8:U21)</f>
        <v>1000</v>
      </c>
      <c r="V22" s="30">
        <f t="shared" ref="V22" si="27">SUM(V8:V21)</f>
        <v>65979.999999999985</v>
      </c>
      <c r="W22" s="30">
        <f t="shared" ref="W22" si="28">SUM(W8:W21)</f>
        <v>63963.999999999985</v>
      </c>
      <c r="X22" s="30">
        <f t="shared" ref="X22" si="29">SUM(X8:X21)</f>
        <v>1016</v>
      </c>
      <c r="Y22" s="30">
        <f t="shared" ref="Y22" si="30">SUM(Y8:Y21)</f>
        <v>1000</v>
      </c>
      <c r="Z22" s="30">
        <f t="shared" ref="Z22" si="31">SUM(Z8:Z21)</f>
        <v>65979.999999999985</v>
      </c>
      <c r="AA22" s="30">
        <f t="shared" ref="AA22" si="32">SUM(AA8:AA21)</f>
        <v>34862716.134341814</v>
      </c>
      <c r="AB22" s="30">
        <f t="shared" ref="AB22" si="33">SUM(AB8:AB21)</f>
        <v>4520723.8518592035</v>
      </c>
      <c r="AC22" s="30">
        <f t="shared" ref="AC22" si="34">SUM(AC8:AC21)</f>
        <v>25006487.650735319</v>
      </c>
      <c r="AD22" s="30">
        <f t="shared" ref="AD22" si="35">SUM(AD8:AD21)</f>
        <v>64389927.636936344</v>
      </c>
      <c r="AE22" s="30">
        <f t="shared" ref="AE22" si="36">SUM(AE8:AE21)</f>
        <v>34862716.134341814</v>
      </c>
      <c r="AF22" s="30">
        <f t="shared" ref="AF22" si="37">SUM(AF8:AF21)</f>
        <v>4520723.8518592035</v>
      </c>
      <c r="AG22" s="30">
        <f t="shared" ref="AG22" si="38">SUM(AG8:AG21)</f>
        <v>25006487.650735319</v>
      </c>
      <c r="AH22" s="30">
        <f t="shared" ref="AH22" si="39">SUM(AH8:AH21)</f>
        <v>64389927.636936344</v>
      </c>
      <c r="AI22" s="30">
        <f t="shared" ref="AI22" si="40">SUM(AI8:AI21)</f>
        <v>5368949.7551560011</v>
      </c>
      <c r="AJ22" s="30">
        <f t="shared" ref="AJ22" si="41">SUM(AJ8:AJ21)</f>
        <v>6243569.408274998</v>
      </c>
      <c r="AK22" s="30">
        <f t="shared" ref="AK22" si="42">SUM(AK8:AK21)</f>
        <v>2579506.2875240012</v>
      </c>
      <c r="AL22" s="30">
        <f t="shared" ref="AL22" si="43">SUM(AL8:AL21)</f>
        <v>14192025.450955</v>
      </c>
      <c r="AM22" s="30">
        <f t="shared" ref="AM22" si="44">SUM(AM8:AM21)</f>
        <v>5165439.3780560009</v>
      </c>
      <c r="AN22" s="30">
        <f t="shared" ref="AN22" si="45">SUM(AN8:AN21)</f>
        <v>5826816.948274998</v>
      </c>
      <c r="AO22" s="30">
        <f t="shared" ref="AO22" si="46">SUM(AO8:AO21)</f>
        <v>2361925.7895240006</v>
      </c>
      <c r="AP22" s="30">
        <f t="shared" ref="AP22" si="47">SUM(AP8:AP21)</f>
        <v>13354182.115854999</v>
      </c>
      <c r="AQ22" s="30">
        <f t="shared" ref="AQ22" si="48">SUM(AQ8:AQ21)</f>
        <v>1007362.764482</v>
      </c>
      <c r="AR22" s="30">
        <f t="shared" ref="AR22" si="49">SUM(AR8:AR21)</f>
        <v>616108.61151800002</v>
      </c>
      <c r="AS22" s="30">
        <f t="shared" ref="AS22" si="50">SUM(AS8:AS21)</f>
        <v>253717.94399999999</v>
      </c>
      <c r="AT22" s="30">
        <f t="shared" ref="AT22" si="51">SUM(AT8:AT21)</f>
        <v>1877189.3199999998</v>
      </c>
      <c r="AU22" s="30">
        <f t="shared" ref="AU22" si="52">SUM(AU8:AU21)</f>
        <v>923695.31749199994</v>
      </c>
      <c r="AV22" s="30">
        <f t="shared" ref="AV22" si="53">SUM(AV8:AV21)</f>
        <v>588776.40151800006</v>
      </c>
      <c r="AW22" s="30">
        <f t="shared" ref="AW22" si="54">SUM(AW8:AW21)</f>
        <v>244447.97999999998</v>
      </c>
      <c r="AX22" s="30">
        <f t="shared" ref="AX22" si="55">SUM(AX8:AX21)</f>
        <v>1756919.6990100001</v>
      </c>
      <c r="AY22" s="30">
        <f t="shared" ref="AY22" si="56">SUM(AY8:AY21)</f>
        <v>0</v>
      </c>
      <c r="AZ22" s="30">
        <f t="shared" ref="AZ22" si="57">SUM(AZ8:AZ21)</f>
        <v>0</v>
      </c>
      <c r="BA22" s="30">
        <f t="shared" ref="BA22" si="58">SUM(BA8:BA21)</f>
        <v>0</v>
      </c>
      <c r="BB22" s="30">
        <f t="shared" ref="BB22" si="59">SUM(BB8:BB21)</f>
        <v>0</v>
      </c>
      <c r="BC22" s="30">
        <f t="shared" ref="BC22" si="60">SUM(BC8:BC21)</f>
        <v>0</v>
      </c>
      <c r="BD22" s="30">
        <f t="shared" ref="BD22" si="61">SUM(BD8:BD21)</f>
        <v>0</v>
      </c>
      <c r="BE22" s="30">
        <f t="shared" ref="BE22" si="62">SUM(BE8:BE21)</f>
        <v>0</v>
      </c>
      <c r="BF22" s="30">
        <f t="shared" ref="BF22" si="63">SUM(BF8:BF21)</f>
        <v>0</v>
      </c>
      <c r="BG22" s="30">
        <f t="shared" ref="BG22" si="64">SUM(BG8:BG21)</f>
        <v>807090.05999999994</v>
      </c>
      <c r="BH22" s="30">
        <f t="shared" ref="BH22" si="65">SUM(BH8:BH21)</f>
        <v>0</v>
      </c>
      <c r="BI22" s="30">
        <f t="shared" ref="BI22" si="66">SUM(BI8:BI21)</f>
        <v>0</v>
      </c>
      <c r="BJ22" s="30">
        <f t="shared" ref="BJ22" si="67">SUM(BJ8:BJ21)</f>
        <v>807090.05999999994</v>
      </c>
      <c r="BK22" s="30">
        <f t="shared" ref="BK22" si="68">SUM(BK8:BK21)</f>
        <v>54765</v>
      </c>
      <c r="BL22" s="30">
        <f t="shared" ref="BL22" si="69">SUM(BL8:BL21)</f>
        <v>0</v>
      </c>
      <c r="BM22" s="30">
        <f t="shared" ref="BM22" si="70">SUM(BM8:BM21)</f>
        <v>0</v>
      </c>
      <c r="BN22" s="30">
        <f t="shared" ref="BN22" si="71">SUM(BN8:BN21)</f>
        <v>54765</v>
      </c>
      <c r="BO22" s="30">
        <f t="shared" ref="BO22" si="72">SUM(BO8:BO21)</f>
        <v>1823698.228640002</v>
      </c>
      <c r="BP22" s="30">
        <f t="shared" ref="BP22" si="73">SUM(BP8:BP21)</f>
        <v>0</v>
      </c>
      <c r="BQ22" s="30">
        <f t="shared" ref="BQ22" si="74">SUM(BQ8:BQ21)</f>
        <v>0</v>
      </c>
      <c r="BR22" s="30">
        <f t="shared" ref="BR22" si="75">SUM(BR8:BR21)</f>
        <v>1823698.228640002</v>
      </c>
      <c r="BS22" s="30">
        <f t="shared" ref="BS22" si="76">SUM(BS8:BS21)</f>
        <v>0</v>
      </c>
      <c r="BT22" s="30">
        <f t="shared" ref="BT22" si="77">SUM(BT8:BT21)</f>
        <v>0</v>
      </c>
      <c r="BU22" s="30">
        <f t="shared" ref="BU22" si="78">SUM(BU8:BU21)</f>
        <v>0</v>
      </c>
      <c r="BV22" s="30">
        <f t="shared" ref="BV22" si="79">SUM(BV8:BV21)</f>
        <v>0</v>
      </c>
      <c r="BW22" s="30">
        <f t="shared" ref="BW22" si="80">SUM(BW8:BW21)</f>
        <v>1916.3799999999999</v>
      </c>
      <c r="BX22" s="30">
        <f t="shared" ref="BX22" si="81">SUM(BX8:BX21)</f>
        <v>0</v>
      </c>
      <c r="BY22" s="30">
        <f t="shared" ref="BY22" si="82">SUM(BY8:BY21)</f>
        <v>0</v>
      </c>
      <c r="BZ22" s="30">
        <f t="shared" ref="BZ22" si="83">SUM(BZ8:BZ21)</f>
        <v>1916.3799999999999</v>
      </c>
      <c r="CA22" s="30">
        <f t="shared" ref="CA22" si="84">SUM(CA8:CA21)</f>
        <v>1916.3799999999999</v>
      </c>
      <c r="CB22" s="30">
        <f t="shared" ref="CB22" si="85">SUM(CB8:CB21)</f>
        <v>0</v>
      </c>
      <c r="CC22" s="30">
        <f t="shared" ref="CC22" si="86">SUM(CC8:CC21)</f>
        <v>0</v>
      </c>
      <c r="CD22" s="30">
        <f t="shared" ref="CD22" si="87">SUM(CD8:CD21)</f>
        <v>1916.3799999999999</v>
      </c>
      <c r="CE22" s="30">
        <f t="shared" ref="CE22" si="88">SUM(CE8:CE21)</f>
        <v>0</v>
      </c>
      <c r="CF22" s="30">
        <f t="shared" ref="CF22" si="89">SUM(CF8:CF21)</f>
        <v>0</v>
      </c>
      <c r="CG22" s="30">
        <f t="shared" ref="CG22" si="90">SUM(CG8:CG21)</f>
        <v>0</v>
      </c>
      <c r="CH22" s="30">
        <f t="shared" ref="CH22" si="91">SUM(CH8:CH21)</f>
        <v>0</v>
      </c>
      <c r="CI22" s="30">
        <f t="shared" ref="CI22" si="92">SUM(CI8:CI21)</f>
        <v>0</v>
      </c>
      <c r="CJ22" s="30">
        <f t="shared" ref="CJ22" si="93">SUM(CJ8:CJ21)</f>
        <v>0</v>
      </c>
      <c r="CK22" s="30">
        <f t="shared" ref="CK22" si="94">SUM(CK8:CK21)</f>
        <v>0</v>
      </c>
      <c r="CL22" s="30">
        <f t="shared" ref="CL22" si="95">SUM(CL8:CL21)</f>
        <v>0</v>
      </c>
      <c r="CM22" s="30">
        <f t="shared" ref="CM22" si="96">SUM(CM8:CM21)</f>
        <v>249053.38907499998</v>
      </c>
      <c r="CN22" s="30">
        <f t="shared" ref="CN22" si="97">SUM(CN8:CN21)</f>
        <v>70686.190824999998</v>
      </c>
      <c r="CO22" s="30">
        <f t="shared" ref="CO22" si="98">SUM(CO8:CO21)</f>
        <v>0</v>
      </c>
      <c r="CP22" s="30">
        <f t="shared" ref="CP22" si="99">SUM(CP8:CP21)</f>
        <v>319739.57989999995</v>
      </c>
      <c r="CQ22" s="30">
        <f t="shared" ref="CQ22" si="100">SUM(CQ8:CQ21)</f>
        <v>198727.52407499996</v>
      </c>
      <c r="CR22" s="30">
        <f t="shared" ref="CR22" si="101">SUM(CR8:CR21)</f>
        <v>51638.310824999993</v>
      </c>
      <c r="CS22" s="30">
        <f t="shared" ref="CS22" si="102">SUM(CS8:CS21)</f>
        <v>0</v>
      </c>
      <c r="CT22" s="30">
        <f t="shared" ref="CT22" si="103">SUM(CT8:CT21)</f>
        <v>250365.83489999999</v>
      </c>
      <c r="CU22" s="30">
        <f t="shared" ref="CU22" si="104">SUM(CU8:CU21)</f>
        <v>3131133.4002240007</v>
      </c>
      <c r="CV22" s="30">
        <f t="shared" ref="CV22" si="105">SUM(CV8:CV21)</f>
        <v>1604863.6717039999</v>
      </c>
      <c r="CW22" s="30">
        <f t="shared" ref="CW22" si="106">SUM(CW8:CW21)</f>
        <v>10</v>
      </c>
      <c r="CX22" s="30">
        <f t="shared" ref="CX22" si="107">SUM(CX8:CX21)</f>
        <v>4736007.071928001</v>
      </c>
      <c r="CY22" s="30">
        <f t="shared" ref="CY22" si="108">SUM(CY8:CY21)</f>
        <v>1125750.3340291604</v>
      </c>
      <c r="CZ22" s="30">
        <f t="shared" ref="CZ22" si="109">SUM(CZ8:CZ21)</f>
        <v>107368.99228199982</v>
      </c>
      <c r="DA22" s="30">
        <f t="shared" ref="DA22" si="110">SUM(DA8:DA21)</f>
        <v>10</v>
      </c>
      <c r="DB22" s="30">
        <f t="shared" ref="DB22" si="111">SUM(DB8:DB21)</f>
        <v>1233129.3263111603</v>
      </c>
      <c r="DC22" s="30">
        <f t="shared" ref="DC22" si="112">SUM(DC8:DC21)</f>
        <v>6885982.2799999993</v>
      </c>
      <c r="DD22" s="30">
        <f t="shared" ref="DD22" si="113">SUM(DD8:DD21)</f>
        <v>0</v>
      </c>
      <c r="DE22" s="30">
        <f t="shared" ref="DE22" si="114">SUM(DE8:DE21)</f>
        <v>0</v>
      </c>
      <c r="DF22" s="30">
        <f t="shared" ref="DF22" si="115">SUM(DF8:DF21)</f>
        <v>6885982.2799999993</v>
      </c>
      <c r="DG22" s="30">
        <f t="shared" ref="DG22" si="116">SUM(DG8:DG21)</f>
        <v>14971</v>
      </c>
      <c r="DH22" s="30">
        <f t="shared" ref="DH22" si="117">SUM(DH8:DH21)</f>
        <v>0</v>
      </c>
      <c r="DI22" s="30">
        <f t="shared" ref="DI22" si="118">SUM(DI8:DI21)</f>
        <v>0</v>
      </c>
      <c r="DJ22" s="30">
        <f t="shared" ref="DJ22" si="119">SUM(DJ8:DJ21)</f>
        <v>14971</v>
      </c>
      <c r="DK22" s="30">
        <f t="shared" ref="DK22" si="120">SUM(DK8:DK21)</f>
        <v>3630382.38</v>
      </c>
      <c r="DL22" s="30">
        <f t="shared" ref="DL22" si="121">SUM(DL8:DL21)</f>
        <v>0</v>
      </c>
      <c r="DM22" s="30">
        <f t="shared" ref="DM22" si="122">SUM(DM8:DM21)</f>
        <v>196259.95</v>
      </c>
      <c r="DN22" s="30">
        <f t="shared" ref="DN22" si="123">SUM(DN8:DN21)</f>
        <v>3826642.33</v>
      </c>
      <c r="DO22" s="30">
        <f t="shared" ref="DO22" si="124">SUM(DO8:DO21)</f>
        <v>986547.12999999966</v>
      </c>
      <c r="DP22" s="30">
        <f t="shared" ref="DP22" si="125">SUM(DP8:DP21)</f>
        <v>0</v>
      </c>
      <c r="DQ22" s="30">
        <f t="shared" ref="DQ22" si="126">SUM(DQ8:DQ21)</f>
        <v>96838.250000000015</v>
      </c>
      <c r="DR22" s="30">
        <f t="shared" ref="DR22" si="127">SUM(DR8:DR21)</f>
        <v>1083385.3799999997</v>
      </c>
      <c r="DS22" s="30">
        <f t="shared" ref="DS22" si="128">SUM(DS8:DS21)</f>
        <v>0</v>
      </c>
      <c r="DT22" s="30">
        <f t="shared" ref="DT22" si="129">SUM(DT8:DT21)</f>
        <v>0</v>
      </c>
      <c r="DU22" s="30">
        <f t="shared" ref="DU22" si="130">SUM(DU8:DU21)</f>
        <v>0</v>
      </c>
      <c r="DV22" s="30">
        <f t="shared" ref="DV22" si="131">SUM(DV8:DV21)</f>
        <v>0</v>
      </c>
      <c r="DW22" s="30">
        <f t="shared" ref="DW22" si="132">SUM(DW8:DW21)</f>
        <v>0</v>
      </c>
      <c r="DX22" s="30">
        <f t="shared" ref="DX22" si="133">SUM(DX8:DX21)</f>
        <v>0</v>
      </c>
      <c r="DY22" s="30">
        <f t="shared" ref="DY22" si="134">SUM(DY8:DY21)</f>
        <v>0</v>
      </c>
      <c r="DZ22" s="30">
        <f t="shared" ref="DZ22" si="135">SUM(DZ8:DZ21)</f>
        <v>0</v>
      </c>
      <c r="EA22" s="30">
        <f t="shared" ref="EA22" si="136">SUM(EA8:EA21)</f>
        <v>316003.98</v>
      </c>
      <c r="EB22" s="30">
        <f t="shared" ref="EB22" si="137">SUM(EB8:EB21)</f>
        <v>900</v>
      </c>
      <c r="EC22" s="30">
        <f t="shared" ref="EC22" si="138">SUM(EC8:EC21)</f>
        <v>3240.06</v>
      </c>
      <c r="ED22" s="30">
        <f t="shared" ref="ED22" si="139">SUM(ED8:ED21)</f>
        <v>320144.03999999998</v>
      </c>
      <c r="EE22" s="30">
        <f t="shared" ref="EE22" si="140">SUM(EE8:EE21)</f>
        <v>288590.17999999993</v>
      </c>
      <c r="EF22" s="30">
        <f t="shared" ref="EF22" si="141">SUM(EF8:EF21)</f>
        <v>900</v>
      </c>
      <c r="EG22" s="30">
        <f t="shared" ref="EG22" si="142">SUM(EG8:EG21)</f>
        <v>2420.69</v>
      </c>
      <c r="EH22" s="30">
        <f t="shared" ref="EH22" si="143">SUM(EH8:EH21)</f>
        <v>291910.86999999994</v>
      </c>
      <c r="EI22" s="30">
        <f t="shared" ref="EI22" si="144">SUM(EI8:EI21)</f>
        <v>0</v>
      </c>
      <c r="EJ22" s="30">
        <f t="shared" ref="EJ22" si="145">SUM(EJ8:EJ21)</f>
        <v>0</v>
      </c>
      <c r="EK22" s="30">
        <f t="shared" ref="EK22" si="146">SUM(EK8:EK21)</f>
        <v>0</v>
      </c>
      <c r="EL22" s="30">
        <f t="shared" ref="EL22" si="147">SUM(EL8:EL21)</f>
        <v>0</v>
      </c>
      <c r="EM22" s="30">
        <f t="shared" ref="EM22" si="148">SUM(EM8:EM21)</f>
        <v>0</v>
      </c>
      <c r="EN22" s="30">
        <f t="shared" ref="EN22" si="149">SUM(EN8:EN21)</f>
        <v>0</v>
      </c>
      <c r="EO22" s="30">
        <f t="shared" ref="EO22" si="150">SUM(EO8:EO21)</f>
        <v>0</v>
      </c>
      <c r="EP22" s="30">
        <f t="shared" ref="EP22" si="151">SUM(EP8:EP21)</f>
        <v>0</v>
      </c>
      <c r="EQ22" s="30">
        <f t="shared" ref="EQ22" si="152">SUM(EQ8:EQ21)</f>
        <v>59689853.611918814</v>
      </c>
      <c r="ER22" s="30">
        <f t="shared" ref="ER22" si="153">SUM(ER8:ER21)</f>
        <v>13913205.762281198</v>
      </c>
      <c r="ES22" s="30">
        <f t="shared" ref="ES22" si="154">SUM(ES8:ES21)</f>
        <v>28291136.062259328</v>
      </c>
      <c r="ET22" s="30">
        <f t="shared" ref="ET22" si="155">SUM(ET8:ET21)</f>
        <v>101894195.43645935</v>
      </c>
      <c r="EU22" s="30">
        <f t="shared" ref="EU22" si="156">SUM(EU8:EU21)</f>
        <v>44239779.857993975</v>
      </c>
      <c r="EV22" s="30">
        <f t="shared" ref="EV22" si="157">SUM(EV8:EV21)</f>
        <v>11916769.432859201</v>
      </c>
      <c r="EW22" s="30">
        <f t="shared" ref="EW22" si="158">SUM(EW8:EW21)</f>
        <v>27964044.530259322</v>
      </c>
      <c r="EX22" s="30">
        <f t="shared" ref="EX22" si="159">SUM(EX8:EX21)</f>
        <v>84120593.821112499</v>
      </c>
    </row>
    <row r="23" spans="1:154" ht="15" x14ac:dyDescent="0.2">
      <c r="A23" s="31"/>
      <c r="B23" s="6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row>
    <row r="24" spans="1:154" s="51" customFormat="1" ht="12.75" customHeight="1" x14ac:dyDescent="0.2"/>
    <row r="25" spans="1:154" s="26" customFormat="1" ht="15" x14ac:dyDescent="0.2">
      <c r="A25" s="66"/>
      <c r="B25" s="52" t="s">
        <v>50</v>
      </c>
      <c r="O25" s="67"/>
      <c r="P25" s="67"/>
      <c r="Q25" s="67"/>
      <c r="R25" s="67"/>
      <c r="S25" s="67"/>
      <c r="T25" s="67"/>
      <c r="U25" s="68"/>
      <c r="V25" s="68"/>
      <c r="W25" s="68"/>
      <c r="X25" s="68"/>
      <c r="Y25" s="68"/>
      <c r="Z25" s="68"/>
      <c r="AA25" s="68"/>
      <c r="AB25" s="68"/>
      <c r="AC25" s="68"/>
      <c r="AD25" s="68"/>
      <c r="AE25" s="68"/>
      <c r="AF25" s="68"/>
      <c r="AG25" s="68"/>
      <c r="AH25" s="68"/>
      <c r="AI25" s="68"/>
      <c r="AJ25" s="68"/>
      <c r="AK25" s="68"/>
      <c r="AL25" s="68"/>
      <c r="AM25" s="53"/>
      <c r="AN25" s="53"/>
    </row>
    <row r="26" spans="1:154" s="26" customFormat="1" ht="21" customHeight="1" x14ac:dyDescent="0.2">
      <c r="A26" s="66"/>
      <c r="B26" s="125" t="s">
        <v>63</v>
      </c>
      <c r="C26" s="125"/>
      <c r="D26" s="125"/>
      <c r="E26" s="125"/>
      <c r="F26" s="125"/>
      <c r="G26" s="125"/>
      <c r="H26" s="125"/>
      <c r="I26" s="125"/>
      <c r="J26" s="125"/>
      <c r="K26" s="125"/>
      <c r="L26" s="125"/>
      <c r="M26" s="125"/>
      <c r="N26" s="125"/>
      <c r="O26" s="70"/>
      <c r="P26" s="70"/>
      <c r="Q26" s="70"/>
      <c r="R26" s="70"/>
      <c r="S26" s="70"/>
      <c r="T26" s="70"/>
      <c r="U26" s="71"/>
      <c r="V26" s="71"/>
      <c r="W26" s="71"/>
      <c r="X26" s="71"/>
      <c r="Y26" s="71"/>
      <c r="Z26" s="71"/>
      <c r="AA26" s="71"/>
      <c r="AB26" s="71"/>
      <c r="AC26" s="71"/>
      <c r="AD26" s="71"/>
      <c r="AE26" s="71"/>
      <c r="AF26" s="71"/>
      <c r="AG26" s="71"/>
      <c r="AH26" s="71"/>
      <c r="AI26" s="71"/>
      <c r="AJ26" s="71"/>
      <c r="AK26" s="71"/>
      <c r="AL26" s="71"/>
      <c r="AM26" s="53"/>
      <c r="AN26" s="53"/>
    </row>
    <row r="27" spans="1:154" s="26" customFormat="1" ht="15" x14ac:dyDescent="0.2">
      <c r="B27" s="125"/>
      <c r="C27" s="125"/>
      <c r="D27" s="125"/>
      <c r="E27" s="125"/>
      <c r="F27" s="125"/>
      <c r="G27" s="125"/>
      <c r="H27" s="125"/>
      <c r="I27" s="125"/>
      <c r="J27" s="125"/>
      <c r="K27" s="125"/>
      <c r="L27" s="125"/>
      <c r="M27" s="125"/>
      <c r="N27" s="125"/>
      <c r="AM27" s="53"/>
      <c r="AN27" s="53"/>
    </row>
    <row r="28" spans="1:154" s="26" customFormat="1" ht="15" x14ac:dyDescent="0.25">
      <c r="B28" s="60" t="s">
        <v>64</v>
      </c>
      <c r="AM28" s="53"/>
      <c r="AN28" s="53"/>
    </row>
    <row r="29" spans="1:154" s="26" customFormat="1" ht="15" x14ac:dyDescent="0.25">
      <c r="B29" s="60" t="s">
        <v>65</v>
      </c>
    </row>
    <row r="30" spans="1:154" s="26" customFormat="1" ht="15" x14ac:dyDescent="0.2">
      <c r="AM30" s="53"/>
      <c r="AN30" s="53"/>
    </row>
  </sheetData>
  <sortState ref="B8:EX21">
    <sortCondition descending="1" ref="ET8:ET21"/>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6:N27"/>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0"/>
  <sheetViews>
    <sheetView zoomScale="90" zoomScaleNormal="90" workbookViewId="0">
      <pane xSplit="2" ySplit="5" topLeftCell="C6" activePane="bottomRight" state="frozen"/>
      <selection pane="topRight" activeCell="C1" sqref="C1"/>
      <selection pane="bottomLeft" activeCell="A7" sqref="A7"/>
      <selection pane="bottomRight" activeCell="B4" sqref="B4:B5"/>
    </sheetView>
  </sheetViews>
  <sheetFormatPr defaultRowHeight="15" x14ac:dyDescent="0.2"/>
  <cols>
    <col min="1" max="1" width="3.7109375" style="26" customWidth="1"/>
    <col min="2" max="2" width="50.85546875" style="26" customWidth="1"/>
    <col min="3" max="6" width="15.5703125" style="26" customWidth="1"/>
    <col min="7" max="40" width="15.85546875" style="26" customWidth="1"/>
    <col min="41" max="16384" width="9.140625" style="26"/>
  </cols>
  <sheetData>
    <row r="1" spans="1:40" ht="20.25" customHeight="1" x14ac:dyDescent="0.2">
      <c r="A1" s="126" t="s">
        <v>68</v>
      </c>
      <c r="B1" s="126"/>
      <c r="C1" s="126"/>
      <c r="D1" s="126"/>
      <c r="E1" s="126"/>
      <c r="F1" s="126"/>
      <c r="G1" s="126"/>
      <c r="H1" s="126"/>
      <c r="I1" s="126"/>
      <c r="J1" s="126"/>
      <c r="K1" s="126"/>
      <c r="L1" s="41"/>
    </row>
    <row r="2" spans="1:40" ht="15" customHeight="1" x14ac:dyDescent="0.2">
      <c r="A2" s="14" t="s">
        <v>2</v>
      </c>
      <c r="B2" s="3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31"/>
      <c r="AN2" s="31"/>
    </row>
    <row r="3" spans="1:40" ht="22.5" customHeight="1" x14ac:dyDescent="0.2">
      <c r="A3" s="14"/>
      <c r="B3" s="3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31"/>
      <c r="AN3" s="31"/>
    </row>
    <row r="4" spans="1:40" ht="90" customHeight="1" x14ac:dyDescent="0.2">
      <c r="A4" s="109" t="s">
        <v>0</v>
      </c>
      <c r="B4" s="109" t="s">
        <v>3</v>
      </c>
      <c r="C4" s="122" t="s">
        <v>4</v>
      </c>
      <c r="D4" s="122"/>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12" t="s">
        <v>16</v>
      </c>
      <c r="AB4" s="114"/>
      <c r="AC4" s="112" t="s">
        <v>17</v>
      </c>
      <c r="AD4" s="114"/>
      <c r="AE4" s="112" t="s">
        <v>18</v>
      </c>
      <c r="AF4" s="114"/>
      <c r="AG4" s="112" t="s">
        <v>19</v>
      </c>
      <c r="AH4" s="114"/>
      <c r="AI4" s="123" t="s">
        <v>20</v>
      </c>
      <c r="AJ4" s="124"/>
      <c r="AK4" s="123" t="s">
        <v>21</v>
      </c>
      <c r="AL4" s="124"/>
      <c r="AM4" s="123" t="s">
        <v>22</v>
      </c>
      <c r="AN4" s="124"/>
    </row>
    <row r="5" spans="1:40" ht="93" customHeight="1" x14ac:dyDescent="0.2">
      <c r="A5" s="111"/>
      <c r="B5" s="111"/>
      <c r="C5" s="46" t="s">
        <v>66</v>
      </c>
      <c r="D5" s="46" t="s">
        <v>67</v>
      </c>
      <c r="E5" s="46" t="s">
        <v>66</v>
      </c>
      <c r="F5" s="46" t="s">
        <v>67</v>
      </c>
      <c r="G5" s="46" t="s">
        <v>66</v>
      </c>
      <c r="H5" s="46" t="s">
        <v>67</v>
      </c>
      <c r="I5" s="46" t="s">
        <v>66</v>
      </c>
      <c r="J5" s="46" t="s">
        <v>67</v>
      </c>
      <c r="K5" s="46" t="s">
        <v>66</v>
      </c>
      <c r="L5" s="46" t="s">
        <v>67</v>
      </c>
      <c r="M5" s="46" t="s">
        <v>66</v>
      </c>
      <c r="N5" s="46" t="s">
        <v>67</v>
      </c>
      <c r="O5" s="46" t="s">
        <v>66</v>
      </c>
      <c r="P5" s="46" t="s">
        <v>67</v>
      </c>
      <c r="Q5" s="46" t="s">
        <v>66</v>
      </c>
      <c r="R5" s="46" t="s">
        <v>67</v>
      </c>
      <c r="S5" s="46" t="s">
        <v>66</v>
      </c>
      <c r="T5" s="46" t="s">
        <v>67</v>
      </c>
      <c r="U5" s="46" t="s">
        <v>66</v>
      </c>
      <c r="V5" s="46" t="s">
        <v>67</v>
      </c>
      <c r="W5" s="46" t="s">
        <v>66</v>
      </c>
      <c r="X5" s="46" t="s">
        <v>67</v>
      </c>
      <c r="Y5" s="46" t="s">
        <v>66</v>
      </c>
      <c r="Z5" s="46" t="s">
        <v>67</v>
      </c>
      <c r="AA5" s="46" t="s">
        <v>66</v>
      </c>
      <c r="AB5" s="46" t="s">
        <v>67</v>
      </c>
      <c r="AC5" s="46" t="s">
        <v>66</v>
      </c>
      <c r="AD5" s="46" t="s">
        <v>67</v>
      </c>
      <c r="AE5" s="46" t="s">
        <v>66</v>
      </c>
      <c r="AF5" s="46" t="s">
        <v>67</v>
      </c>
      <c r="AG5" s="46" t="s">
        <v>66</v>
      </c>
      <c r="AH5" s="46" t="s">
        <v>67</v>
      </c>
      <c r="AI5" s="46" t="s">
        <v>66</v>
      </c>
      <c r="AJ5" s="46" t="s">
        <v>67</v>
      </c>
      <c r="AK5" s="46" t="s">
        <v>66</v>
      </c>
      <c r="AL5" s="46" t="s">
        <v>67</v>
      </c>
      <c r="AM5" s="46" t="s">
        <v>66</v>
      </c>
      <c r="AN5" s="46" t="s">
        <v>67</v>
      </c>
    </row>
    <row r="6" spans="1:40" ht="24.95" customHeight="1" x14ac:dyDescent="0.2">
      <c r="A6" s="22">
        <v>1</v>
      </c>
      <c r="B6" s="23" t="s">
        <v>30</v>
      </c>
      <c r="C6" s="24">
        <v>430100.6</v>
      </c>
      <c r="D6" s="24">
        <v>430100.6</v>
      </c>
      <c r="E6" s="24">
        <v>97533.528487462128</v>
      </c>
      <c r="F6" s="24">
        <v>97533.528487462128</v>
      </c>
      <c r="G6" s="24">
        <v>5000</v>
      </c>
      <c r="H6" s="24">
        <v>5000</v>
      </c>
      <c r="I6" s="24">
        <v>19710003.126253664</v>
      </c>
      <c r="J6" s="24">
        <v>19710003.126253664</v>
      </c>
      <c r="K6" s="24">
        <v>0</v>
      </c>
      <c r="L6" s="24">
        <v>0</v>
      </c>
      <c r="M6" s="24">
        <v>0</v>
      </c>
      <c r="N6" s="24">
        <v>0</v>
      </c>
      <c r="O6" s="24">
        <v>0</v>
      </c>
      <c r="P6" s="24">
        <v>0</v>
      </c>
      <c r="Q6" s="24">
        <v>0</v>
      </c>
      <c r="R6" s="24">
        <v>0</v>
      </c>
      <c r="S6" s="24">
        <v>0</v>
      </c>
      <c r="T6" s="24">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39">
        <f t="shared" ref="AM6:AM19" si="0">C6+E6+G6+I6+K6+M6+O6+Q6+S6+U6+W6+Y6+AA6+AC6+AE6+AG6+AI6+AK6</f>
        <v>20242637.254741125</v>
      </c>
      <c r="AN6" s="39">
        <f t="shared" ref="AN6:AN19" si="1">D6+F6+H6+J6+L6+N6+P6+R6+T6+V6+X6+Z6+AB6+AD6+AF6+AH6+AJ6+AL6</f>
        <v>20242637.254741125</v>
      </c>
    </row>
    <row r="7" spans="1:40" ht="24.95" customHeight="1" x14ac:dyDescent="0.2">
      <c r="A7" s="22">
        <v>2</v>
      </c>
      <c r="B7" s="23" t="s">
        <v>31</v>
      </c>
      <c r="C7" s="24">
        <v>809365.56999999983</v>
      </c>
      <c r="D7" s="24">
        <v>217110.50999999978</v>
      </c>
      <c r="E7" s="24">
        <v>47530.21</v>
      </c>
      <c r="F7" s="24">
        <v>47530.21</v>
      </c>
      <c r="G7" s="24">
        <v>113740.73999999999</v>
      </c>
      <c r="H7" s="24">
        <v>113740.73999999999</v>
      </c>
      <c r="I7" s="24">
        <v>9821011.5799999982</v>
      </c>
      <c r="J7" s="24">
        <v>9821011.5799999982</v>
      </c>
      <c r="K7" s="24">
        <v>2603082.8074669996</v>
      </c>
      <c r="L7" s="24">
        <v>2388218.6374669997</v>
      </c>
      <c r="M7" s="24">
        <v>431531.70999999996</v>
      </c>
      <c r="N7" s="24">
        <v>403125.55999999994</v>
      </c>
      <c r="O7" s="24">
        <v>0</v>
      </c>
      <c r="P7" s="24">
        <v>0</v>
      </c>
      <c r="Q7" s="24">
        <v>0</v>
      </c>
      <c r="R7" s="24">
        <v>0</v>
      </c>
      <c r="S7" s="24">
        <v>0</v>
      </c>
      <c r="T7" s="24">
        <v>0</v>
      </c>
      <c r="U7" s="24">
        <v>267.08999999999997</v>
      </c>
      <c r="V7" s="24">
        <v>267.08999999999997</v>
      </c>
      <c r="W7" s="24">
        <v>0</v>
      </c>
      <c r="X7" s="24">
        <v>0</v>
      </c>
      <c r="Y7" s="24">
        <v>150953.58999999997</v>
      </c>
      <c r="Z7" s="24">
        <v>49354.299999999974</v>
      </c>
      <c r="AA7" s="24">
        <v>2161155.2379289996</v>
      </c>
      <c r="AB7" s="24">
        <v>475475.29983024439</v>
      </c>
      <c r="AC7" s="24">
        <v>636279.3899999999</v>
      </c>
      <c r="AD7" s="24">
        <v>0</v>
      </c>
      <c r="AE7" s="24">
        <v>-222613.41539599997</v>
      </c>
      <c r="AF7" s="24">
        <v>-45256.007395999943</v>
      </c>
      <c r="AG7" s="24">
        <v>0</v>
      </c>
      <c r="AH7" s="24">
        <v>0</v>
      </c>
      <c r="AI7" s="24">
        <v>282122.71000000002</v>
      </c>
      <c r="AJ7" s="24">
        <v>214485.71000000002</v>
      </c>
      <c r="AK7" s="24">
        <v>0</v>
      </c>
      <c r="AL7" s="24">
        <v>0</v>
      </c>
      <c r="AM7" s="39">
        <f t="shared" si="0"/>
        <v>16834427.219999999</v>
      </c>
      <c r="AN7" s="39">
        <f t="shared" si="1"/>
        <v>13685063.629901243</v>
      </c>
    </row>
    <row r="8" spans="1:40" ht="24.95" customHeight="1" x14ac:dyDescent="0.2">
      <c r="A8" s="22">
        <v>3</v>
      </c>
      <c r="B8" s="23" t="s">
        <v>29</v>
      </c>
      <c r="C8" s="24">
        <v>812153.35899799957</v>
      </c>
      <c r="D8" s="24">
        <v>776344.2589979996</v>
      </c>
      <c r="E8" s="24">
        <v>0</v>
      </c>
      <c r="F8" s="24">
        <v>0</v>
      </c>
      <c r="G8" s="24">
        <v>1900.2</v>
      </c>
      <c r="H8" s="24">
        <v>1900.2</v>
      </c>
      <c r="I8" s="24">
        <v>0</v>
      </c>
      <c r="J8" s="24">
        <v>0</v>
      </c>
      <c r="K8" s="24">
        <v>6158245.7565179998</v>
      </c>
      <c r="L8" s="24">
        <v>6157634.8565179994</v>
      </c>
      <c r="M8" s="24">
        <v>1080939.2189467289</v>
      </c>
      <c r="N8" s="24">
        <v>1108824.88598495</v>
      </c>
      <c r="O8" s="24">
        <v>0</v>
      </c>
      <c r="P8" s="24">
        <v>0</v>
      </c>
      <c r="Q8" s="24">
        <v>0</v>
      </c>
      <c r="R8" s="24">
        <v>0</v>
      </c>
      <c r="S8" s="24">
        <v>0</v>
      </c>
      <c r="T8" s="24">
        <v>0</v>
      </c>
      <c r="U8" s="24">
        <v>0</v>
      </c>
      <c r="V8" s="24">
        <v>0</v>
      </c>
      <c r="W8" s="24">
        <v>0</v>
      </c>
      <c r="X8" s="24">
        <v>0</v>
      </c>
      <c r="Y8" s="24">
        <v>344145.97850799997</v>
      </c>
      <c r="Z8" s="24">
        <v>295512.89794699999</v>
      </c>
      <c r="AA8" s="24">
        <v>3209110.7221167004</v>
      </c>
      <c r="AB8" s="24">
        <v>1435399.5979818508</v>
      </c>
      <c r="AC8" s="24">
        <v>0</v>
      </c>
      <c r="AD8" s="24">
        <v>0</v>
      </c>
      <c r="AE8" s="24">
        <v>-973589.79813555488</v>
      </c>
      <c r="AF8" s="24">
        <v>31710.043406444951</v>
      </c>
      <c r="AG8" s="24">
        <v>0</v>
      </c>
      <c r="AH8" s="24">
        <v>0</v>
      </c>
      <c r="AI8" s="24">
        <v>2080119.9696992496</v>
      </c>
      <c r="AJ8" s="24">
        <v>79162.878959410009</v>
      </c>
      <c r="AK8" s="24">
        <v>0</v>
      </c>
      <c r="AL8" s="24">
        <v>0</v>
      </c>
      <c r="AM8" s="39">
        <f t="shared" si="0"/>
        <v>12713025.406651124</v>
      </c>
      <c r="AN8" s="39">
        <f t="shared" si="1"/>
        <v>9886489.6197956558</v>
      </c>
    </row>
    <row r="9" spans="1:40" ht="24.95" customHeight="1" x14ac:dyDescent="0.2">
      <c r="A9" s="22">
        <v>4</v>
      </c>
      <c r="B9" s="23" t="s">
        <v>35</v>
      </c>
      <c r="C9" s="24">
        <v>736458.70000000007</v>
      </c>
      <c r="D9" s="24">
        <v>80438.210000000079</v>
      </c>
      <c r="E9" s="24">
        <v>1943.24</v>
      </c>
      <c r="F9" s="24">
        <v>1943.24</v>
      </c>
      <c r="G9" s="24">
        <v>384.70000000000005</v>
      </c>
      <c r="H9" s="24">
        <v>384.70000000000005</v>
      </c>
      <c r="I9" s="24">
        <v>4892500.490000003</v>
      </c>
      <c r="J9" s="24">
        <v>4892500.490000003</v>
      </c>
      <c r="K9" s="24">
        <v>939091.03999999992</v>
      </c>
      <c r="L9" s="24">
        <v>911071.59999999986</v>
      </c>
      <c r="M9" s="24">
        <v>156413.5</v>
      </c>
      <c r="N9" s="24">
        <v>156413.5</v>
      </c>
      <c r="O9" s="24">
        <v>0</v>
      </c>
      <c r="P9" s="24">
        <v>0</v>
      </c>
      <c r="Q9" s="24">
        <v>0</v>
      </c>
      <c r="R9" s="24">
        <v>0</v>
      </c>
      <c r="S9" s="24">
        <v>-110711.54</v>
      </c>
      <c r="T9" s="24">
        <v>285</v>
      </c>
      <c r="U9" s="24">
        <v>0</v>
      </c>
      <c r="V9" s="24">
        <v>0</v>
      </c>
      <c r="W9" s="24">
        <v>0</v>
      </c>
      <c r="X9" s="24">
        <v>0</v>
      </c>
      <c r="Y9" s="24">
        <v>28041.62</v>
      </c>
      <c r="Z9" s="24">
        <v>28041.62</v>
      </c>
      <c r="AA9" s="24">
        <v>1566333.1199999999</v>
      </c>
      <c r="AB9" s="24">
        <v>46362.350000000093</v>
      </c>
      <c r="AC9" s="24">
        <v>0</v>
      </c>
      <c r="AD9" s="24">
        <v>0</v>
      </c>
      <c r="AE9" s="24">
        <v>0</v>
      </c>
      <c r="AF9" s="24">
        <v>0</v>
      </c>
      <c r="AG9" s="24">
        <v>0</v>
      </c>
      <c r="AH9" s="24">
        <v>0</v>
      </c>
      <c r="AI9" s="24">
        <v>68892.47</v>
      </c>
      <c r="AJ9" s="24">
        <v>18975.590000000004</v>
      </c>
      <c r="AK9" s="24">
        <v>0</v>
      </c>
      <c r="AL9" s="24">
        <v>0</v>
      </c>
      <c r="AM9" s="39">
        <f t="shared" si="0"/>
        <v>8279347.3400000026</v>
      </c>
      <c r="AN9" s="39">
        <f t="shared" si="1"/>
        <v>6136416.3000000026</v>
      </c>
    </row>
    <row r="10" spans="1:40" ht="24.95" customHeight="1" x14ac:dyDescent="0.2">
      <c r="A10" s="22">
        <v>5</v>
      </c>
      <c r="B10" s="23" t="s">
        <v>33</v>
      </c>
      <c r="C10" s="24">
        <v>182000</v>
      </c>
      <c r="D10" s="24">
        <v>182000</v>
      </c>
      <c r="E10" s="24">
        <v>622.42999999999995</v>
      </c>
      <c r="F10" s="24">
        <v>622.42999999999995</v>
      </c>
      <c r="G10" s="24">
        <v>-15000</v>
      </c>
      <c r="H10" s="24">
        <v>-15000</v>
      </c>
      <c r="I10" s="24">
        <v>7267181.0899999999</v>
      </c>
      <c r="J10" s="24">
        <v>7267181.0899999999</v>
      </c>
      <c r="K10" s="24">
        <v>134662.5</v>
      </c>
      <c r="L10" s="24">
        <v>134662.5</v>
      </c>
      <c r="M10" s="24">
        <v>37693.08</v>
      </c>
      <c r="N10" s="24">
        <v>37693.08</v>
      </c>
      <c r="O10" s="24">
        <v>0</v>
      </c>
      <c r="P10" s="24">
        <v>0</v>
      </c>
      <c r="Q10" s="24">
        <v>0</v>
      </c>
      <c r="R10" s="24">
        <v>0</v>
      </c>
      <c r="S10" s="24">
        <v>0</v>
      </c>
      <c r="T10" s="24">
        <v>0</v>
      </c>
      <c r="U10" s="24">
        <v>0</v>
      </c>
      <c r="V10" s="24">
        <v>0</v>
      </c>
      <c r="W10" s="24">
        <v>0</v>
      </c>
      <c r="X10" s="24">
        <v>0</v>
      </c>
      <c r="Y10" s="24">
        <v>0</v>
      </c>
      <c r="Z10" s="24">
        <v>0</v>
      </c>
      <c r="AA10" s="24">
        <v>0</v>
      </c>
      <c r="AB10" s="24">
        <v>0</v>
      </c>
      <c r="AC10" s="24">
        <v>0</v>
      </c>
      <c r="AD10" s="24">
        <v>0</v>
      </c>
      <c r="AE10" s="24">
        <v>0</v>
      </c>
      <c r="AF10" s="24">
        <v>0</v>
      </c>
      <c r="AG10" s="24">
        <v>0</v>
      </c>
      <c r="AH10" s="24">
        <v>0</v>
      </c>
      <c r="AI10" s="24">
        <v>0</v>
      </c>
      <c r="AJ10" s="24">
        <v>0</v>
      </c>
      <c r="AK10" s="24">
        <v>0</v>
      </c>
      <c r="AL10" s="24">
        <v>0</v>
      </c>
      <c r="AM10" s="39">
        <f t="shared" si="0"/>
        <v>7607159.0999999996</v>
      </c>
      <c r="AN10" s="39">
        <f t="shared" si="1"/>
        <v>7607159.0999999996</v>
      </c>
    </row>
    <row r="11" spans="1:40" ht="24.95" customHeight="1" x14ac:dyDescent="0.2">
      <c r="A11" s="22">
        <v>6</v>
      </c>
      <c r="B11" s="23" t="s">
        <v>34</v>
      </c>
      <c r="C11" s="24">
        <v>55000</v>
      </c>
      <c r="D11" s="24">
        <v>55000</v>
      </c>
      <c r="E11" s="24">
        <v>32.159999999999997</v>
      </c>
      <c r="F11" s="24">
        <v>32.159999999999997</v>
      </c>
      <c r="G11" s="24">
        <v>10389</v>
      </c>
      <c r="H11" s="24">
        <v>10389</v>
      </c>
      <c r="I11" s="24">
        <v>4959128.9370002039</v>
      </c>
      <c r="J11" s="24">
        <v>4959128.9370002039</v>
      </c>
      <c r="K11" s="24">
        <v>346590.19000000006</v>
      </c>
      <c r="L11" s="24">
        <v>180582.36000000016</v>
      </c>
      <c r="M11" s="24">
        <v>-5005.1599999999962</v>
      </c>
      <c r="N11" s="24">
        <v>-17892.209999999995</v>
      </c>
      <c r="O11" s="24">
        <v>0</v>
      </c>
      <c r="P11" s="24">
        <v>0</v>
      </c>
      <c r="Q11" s="24">
        <v>0</v>
      </c>
      <c r="R11" s="24">
        <v>0</v>
      </c>
      <c r="S11" s="24">
        <v>0</v>
      </c>
      <c r="T11" s="24">
        <v>0</v>
      </c>
      <c r="U11" s="24">
        <v>0</v>
      </c>
      <c r="V11" s="24">
        <v>0</v>
      </c>
      <c r="W11" s="24">
        <v>0</v>
      </c>
      <c r="X11" s="24">
        <v>0</v>
      </c>
      <c r="Y11" s="24">
        <v>0</v>
      </c>
      <c r="Z11" s="24">
        <v>0</v>
      </c>
      <c r="AA11" s="24">
        <v>142502.49999999997</v>
      </c>
      <c r="AB11" s="24">
        <v>142502.49999999997</v>
      </c>
      <c r="AC11" s="24">
        <v>0</v>
      </c>
      <c r="AD11" s="24">
        <v>0</v>
      </c>
      <c r="AE11" s="24">
        <v>0</v>
      </c>
      <c r="AF11" s="24">
        <v>0</v>
      </c>
      <c r="AG11" s="24">
        <v>0</v>
      </c>
      <c r="AH11" s="24">
        <v>0</v>
      </c>
      <c r="AI11" s="24">
        <v>0</v>
      </c>
      <c r="AJ11" s="24">
        <v>0</v>
      </c>
      <c r="AK11" s="24">
        <v>0</v>
      </c>
      <c r="AL11" s="24">
        <v>0</v>
      </c>
      <c r="AM11" s="39">
        <f t="shared" si="0"/>
        <v>5508637.6270002043</v>
      </c>
      <c r="AN11" s="39">
        <f t="shared" si="1"/>
        <v>5329742.7470002044</v>
      </c>
    </row>
    <row r="12" spans="1:40" ht="24.95" customHeight="1" x14ac:dyDescent="0.2">
      <c r="A12" s="22">
        <v>7</v>
      </c>
      <c r="B12" s="23" t="s">
        <v>39</v>
      </c>
      <c r="C12" s="24">
        <v>17998.989999999998</v>
      </c>
      <c r="D12" s="24">
        <v>17998.989999999998</v>
      </c>
      <c r="E12" s="24">
        <v>0</v>
      </c>
      <c r="F12" s="24">
        <v>0</v>
      </c>
      <c r="G12" s="24">
        <v>3081.25</v>
      </c>
      <c r="H12" s="24">
        <v>3081.25</v>
      </c>
      <c r="I12" s="24">
        <v>1216502.0899999999</v>
      </c>
      <c r="J12" s="24">
        <v>1216502.0899999999</v>
      </c>
      <c r="K12" s="24">
        <v>313668.51</v>
      </c>
      <c r="L12" s="24">
        <v>313668.51</v>
      </c>
      <c r="M12" s="24">
        <v>7523.9100000000035</v>
      </c>
      <c r="N12" s="24">
        <v>7523.9100000000035</v>
      </c>
      <c r="O12" s="24">
        <v>0</v>
      </c>
      <c r="P12" s="24">
        <v>0</v>
      </c>
      <c r="Q12" s="24">
        <v>0</v>
      </c>
      <c r="R12" s="24">
        <v>0</v>
      </c>
      <c r="S12" s="24">
        <v>0</v>
      </c>
      <c r="T12" s="24">
        <v>0</v>
      </c>
      <c r="U12" s="24">
        <v>0</v>
      </c>
      <c r="V12" s="24">
        <v>0</v>
      </c>
      <c r="W12" s="24">
        <v>0</v>
      </c>
      <c r="X12" s="24">
        <v>0</v>
      </c>
      <c r="Y12" s="24">
        <v>41642.050000000003</v>
      </c>
      <c r="Z12" s="24">
        <v>21683.095000000005</v>
      </c>
      <c r="AA12" s="24">
        <v>1627757.8399999999</v>
      </c>
      <c r="AB12" s="24">
        <v>298651.11500000011</v>
      </c>
      <c r="AC12" s="24">
        <v>0</v>
      </c>
      <c r="AD12" s="24">
        <v>0</v>
      </c>
      <c r="AE12" s="24">
        <v>417126.72</v>
      </c>
      <c r="AF12" s="24">
        <v>138383.40999999997</v>
      </c>
      <c r="AG12" s="24">
        <v>0</v>
      </c>
      <c r="AH12" s="24">
        <v>0</v>
      </c>
      <c r="AI12" s="24">
        <v>8290.9599999999991</v>
      </c>
      <c r="AJ12" s="24">
        <v>-25094.485000000001</v>
      </c>
      <c r="AK12" s="24">
        <v>0</v>
      </c>
      <c r="AL12" s="24">
        <v>0</v>
      </c>
      <c r="AM12" s="39">
        <f t="shared" si="0"/>
        <v>3653592.3199999994</v>
      </c>
      <c r="AN12" s="39">
        <f t="shared" si="1"/>
        <v>1992397.8849999998</v>
      </c>
    </row>
    <row r="13" spans="1:40" ht="24.95" customHeight="1" x14ac:dyDescent="0.2">
      <c r="A13" s="22">
        <v>8</v>
      </c>
      <c r="B13" s="23" t="s">
        <v>47</v>
      </c>
      <c r="C13" s="24">
        <v>17500</v>
      </c>
      <c r="D13" s="24">
        <v>17500</v>
      </c>
      <c r="E13" s="24">
        <v>32740.273704000003</v>
      </c>
      <c r="F13" s="24">
        <v>32740.273704000003</v>
      </c>
      <c r="G13" s="24">
        <v>-7000</v>
      </c>
      <c r="H13" s="24">
        <v>-7000</v>
      </c>
      <c r="I13" s="24">
        <v>2653403.7152999998</v>
      </c>
      <c r="J13" s="24">
        <v>2653403.7152999998</v>
      </c>
      <c r="K13" s="24">
        <v>271852.08587299997</v>
      </c>
      <c r="L13" s="24">
        <v>258449.91402919998</v>
      </c>
      <c r="M13" s="24">
        <v>87390.605945600008</v>
      </c>
      <c r="N13" s="24">
        <v>48754.765994100802</v>
      </c>
      <c r="O13" s="24">
        <v>0</v>
      </c>
      <c r="P13" s="24">
        <v>0</v>
      </c>
      <c r="Q13" s="24">
        <v>-2436213.8694579974</v>
      </c>
      <c r="R13" s="24">
        <v>0</v>
      </c>
      <c r="S13" s="24">
        <v>720501.6</v>
      </c>
      <c r="T13" s="24">
        <v>0</v>
      </c>
      <c r="U13" s="24">
        <v>0</v>
      </c>
      <c r="V13" s="24">
        <v>0</v>
      </c>
      <c r="W13" s="24">
        <v>0</v>
      </c>
      <c r="X13" s="24">
        <v>0</v>
      </c>
      <c r="Y13" s="24">
        <v>90737.352649594279</v>
      </c>
      <c r="Z13" s="24">
        <v>39396.302900594288</v>
      </c>
      <c r="AA13" s="24">
        <v>475832.6800993841</v>
      </c>
      <c r="AB13" s="24">
        <v>175824.19832387008</v>
      </c>
      <c r="AC13" s="24">
        <v>0</v>
      </c>
      <c r="AD13" s="24">
        <v>0</v>
      </c>
      <c r="AE13" s="24">
        <v>-690.85163599999942</v>
      </c>
      <c r="AF13" s="24">
        <v>-690.85163599999942</v>
      </c>
      <c r="AG13" s="24">
        <v>0</v>
      </c>
      <c r="AH13" s="24">
        <v>0</v>
      </c>
      <c r="AI13" s="24">
        <v>594799.93999999983</v>
      </c>
      <c r="AJ13" s="24">
        <v>23700.170666666469</v>
      </c>
      <c r="AK13" s="24">
        <v>0</v>
      </c>
      <c r="AL13" s="24">
        <v>0</v>
      </c>
      <c r="AM13" s="39">
        <f t="shared" si="0"/>
        <v>2500853.5324775805</v>
      </c>
      <c r="AN13" s="39">
        <f t="shared" si="1"/>
        <v>3242078.4892824311</v>
      </c>
    </row>
    <row r="14" spans="1:40" ht="24.95" customHeight="1" x14ac:dyDescent="0.2">
      <c r="A14" s="22">
        <v>9</v>
      </c>
      <c r="B14" s="23" t="s">
        <v>37</v>
      </c>
      <c r="C14" s="24">
        <v>0</v>
      </c>
      <c r="D14" s="24">
        <v>0</v>
      </c>
      <c r="E14" s="24">
        <v>1816.8199520000003</v>
      </c>
      <c r="F14" s="24">
        <v>1816.8199520000003</v>
      </c>
      <c r="G14" s="24">
        <v>7800</v>
      </c>
      <c r="H14" s="24">
        <v>3530</v>
      </c>
      <c r="I14" s="24">
        <v>1877240.9348535032</v>
      </c>
      <c r="J14" s="24">
        <v>1877240.9348535032</v>
      </c>
      <c r="K14" s="24">
        <v>430782.95749999984</v>
      </c>
      <c r="L14" s="24">
        <v>259369.2184999999</v>
      </c>
      <c r="M14" s="24">
        <v>53121.32</v>
      </c>
      <c r="N14" s="24">
        <v>39948.356</v>
      </c>
      <c r="O14" s="24">
        <v>0</v>
      </c>
      <c r="P14" s="24">
        <v>0</v>
      </c>
      <c r="Q14" s="24">
        <v>0</v>
      </c>
      <c r="R14" s="24">
        <v>0</v>
      </c>
      <c r="S14" s="24">
        <v>0</v>
      </c>
      <c r="T14" s="24">
        <v>0</v>
      </c>
      <c r="U14" s="24">
        <v>0</v>
      </c>
      <c r="V14" s="24">
        <v>0</v>
      </c>
      <c r="W14" s="24">
        <v>0</v>
      </c>
      <c r="X14" s="24">
        <v>0</v>
      </c>
      <c r="Y14" s="24">
        <v>8823.3108863999987</v>
      </c>
      <c r="Z14" s="24">
        <v>4243.9032659199993</v>
      </c>
      <c r="AA14" s="24">
        <v>31788.409999999996</v>
      </c>
      <c r="AB14" s="24">
        <v>24069.138999999996</v>
      </c>
      <c r="AC14" s="24">
        <v>0</v>
      </c>
      <c r="AD14" s="24">
        <v>0</v>
      </c>
      <c r="AE14" s="24">
        <v>0</v>
      </c>
      <c r="AF14" s="24">
        <v>0</v>
      </c>
      <c r="AG14" s="24">
        <v>0</v>
      </c>
      <c r="AH14" s="24">
        <v>0</v>
      </c>
      <c r="AI14" s="24">
        <v>0</v>
      </c>
      <c r="AJ14" s="24">
        <v>0</v>
      </c>
      <c r="AK14" s="24">
        <v>0</v>
      </c>
      <c r="AL14" s="24">
        <v>0</v>
      </c>
      <c r="AM14" s="39">
        <f t="shared" si="0"/>
        <v>2411373.7531919028</v>
      </c>
      <c r="AN14" s="39">
        <f t="shared" si="1"/>
        <v>2210218.371571423</v>
      </c>
    </row>
    <row r="15" spans="1:40" ht="24.95" customHeight="1" x14ac:dyDescent="0.2">
      <c r="A15" s="22">
        <v>10</v>
      </c>
      <c r="B15" s="23" t="s">
        <v>40</v>
      </c>
      <c r="C15" s="24">
        <v>0</v>
      </c>
      <c r="D15" s="24">
        <v>0</v>
      </c>
      <c r="E15" s="24">
        <v>0</v>
      </c>
      <c r="F15" s="24">
        <v>0</v>
      </c>
      <c r="G15" s="24">
        <v>300</v>
      </c>
      <c r="H15" s="24">
        <v>300</v>
      </c>
      <c r="I15" s="24">
        <v>0</v>
      </c>
      <c r="J15" s="24">
        <v>0</v>
      </c>
      <c r="K15" s="24">
        <v>2112244.46</v>
      </c>
      <c r="L15" s="24">
        <v>1485622.6900000002</v>
      </c>
      <c r="M15" s="24">
        <v>170230.48</v>
      </c>
      <c r="N15" s="24">
        <v>122808.52000000002</v>
      </c>
      <c r="O15" s="24">
        <v>0</v>
      </c>
      <c r="P15" s="24">
        <v>0</v>
      </c>
      <c r="Q15" s="24">
        <v>0</v>
      </c>
      <c r="R15" s="24">
        <v>0</v>
      </c>
      <c r="S15" s="24">
        <v>0</v>
      </c>
      <c r="T15" s="24">
        <v>0</v>
      </c>
      <c r="U15" s="24">
        <v>0</v>
      </c>
      <c r="V15" s="24">
        <v>0</v>
      </c>
      <c r="W15" s="24">
        <v>0</v>
      </c>
      <c r="X15" s="24">
        <v>0</v>
      </c>
      <c r="Y15" s="24">
        <v>15789.31</v>
      </c>
      <c r="Z15" s="24">
        <v>4894.6499999999996</v>
      </c>
      <c r="AA15" s="24">
        <v>25393.05</v>
      </c>
      <c r="AB15" s="24">
        <v>23634.51</v>
      </c>
      <c r="AC15" s="24">
        <v>0</v>
      </c>
      <c r="AD15" s="24">
        <v>0</v>
      </c>
      <c r="AE15" s="24">
        <v>0</v>
      </c>
      <c r="AF15" s="24">
        <v>0</v>
      </c>
      <c r="AG15" s="24">
        <v>0</v>
      </c>
      <c r="AH15" s="24">
        <v>0</v>
      </c>
      <c r="AI15" s="24">
        <v>7200</v>
      </c>
      <c r="AJ15" s="24">
        <v>3600</v>
      </c>
      <c r="AK15" s="24">
        <v>0</v>
      </c>
      <c r="AL15" s="24">
        <v>0</v>
      </c>
      <c r="AM15" s="39">
        <f t="shared" si="0"/>
        <v>2331157.2999999998</v>
      </c>
      <c r="AN15" s="39">
        <f t="shared" si="1"/>
        <v>1640860.37</v>
      </c>
    </row>
    <row r="16" spans="1:40" ht="24.95" customHeight="1" x14ac:dyDescent="0.2">
      <c r="A16" s="22">
        <v>11</v>
      </c>
      <c r="B16" s="23" t="s">
        <v>36</v>
      </c>
      <c r="C16" s="24">
        <v>0</v>
      </c>
      <c r="D16" s="24">
        <v>0</v>
      </c>
      <c r="E16" s="24">
        <v>21007.739999999998</v>
      </c>
      <c r="F16" s="24">
        <v>21007.739999999998</v>
      </c>
      <c r="G16" s="24">
        <v>1980</v>
      </c>
      <c r="H16" s="24">
        <v>1980</v>
      </c>
      <c r="I16" s="24">
        <v>5505757.4399999995</v>
      </c>
      <c r="J16" s="24">
        <v>5505757.4399999995</v>
      </c>
      <c r="K16" s="24">
        <v>691619.48</v>
      </c>
      <c r="L16" s="24">
        <v>691619.48</v>
      </c>
      <c r="M16" s="24">
        <v>47041.369999999995</v>
      </c>
      <c r="N16" s="24">
        <v>47041.369999999995</v>
      </c>
      <c r="O16" s="24">
        <v>0</v>
      </c>
      <c r="P16" s="24">
        <v>0</v>
      </c>
      <c r="Q16" s="24">
        <v>0</v>
      </c>
      <c r="R16" s="24">
        <v>0</v>
      </c>
      <c r="S16" s="24">
        <v>0</v>
      </c>
      <c r="T16" s="24">
        <v>0</v>
      </c>
      <c r="U16" s="24">
        <v>0</v>
      </c>
      <c r="V16" s="24">
        <v>0</v>
      </c>
      <c r="W16" s="24">
        <v>0</v>
      </c>
      <c r="X16" s="24">
        <v>0</v>
      </c>
      <c r="Y16" s="24">
        <v>6875.2200000000012</v>
      </c>
      <c r="Z16" s="24">
        <v>6875.2200000000012</v>
      </c>
      <c r="AA16" s="24">
        <v>344370.12</v>
      </c>
      <c r="AB16" s="24">
        <v>344370.12</v>
      </c>
      <c r="AC16" s="24">
        <v>13750</v>
      </c>
      <c r="AD16" s="24">
        <v>13750</v>
      </c>
      <c r="AE16" s="24">
        <v>-5155867.05</v>
      </c>
      <c r="AF16" s="24">
        <v>-1778710.5700000003</v>
      </c>
      <c r="AG16" s="24">
        <v>0</v>
      </c>
      <c r="AH16" s="24">
        <v>0</v>
      </c>
      <c r="AI16" s="24">
        <v>25002.13</v>
      </c>
      <c r="AJ16" s="24">
        <v>25002.13</v>
      </c>
      <c r="AK16" s="24">
        <v>0</v>
      </c>
      <c r="AL16" s="24">
        <v>0</v>
      </c>
      <c r="AM16" s="39">
        <f t="shared" si="0"/>
        <v>1501536.4500000002</v>
      </c>
      <c r="AN16" s="39">
        <f t="shared" si="1"/>
        <v>4878692.93</v>
      </c>
    </row>
    <row r="17" spans="1:40" ht="24.95" customHeight="1" x14ac:dyDescent="0.2">
      <c r="A17" s="22">
        <v>12</v>
      </c>
      <c r="B17" s="23" t="s">
        <v>38</v>
      </c>
      <c r="C17" s="24">
        <v>22915</v>
      </c>
      <c r="D17" s="24">
        <v>22915</v>
      </c>
      <c r="E17" s="24">
        <v>0</v>
      </c>
      <c r="F17" s="24">
        <v>0</v>
      </c>
      <c r="G17" s="24">
        <v>0</v>
      </c>
      <c r="H17" s="24">
        <v>0</v>
      </c>
      <c r="I17" s="24">
        <v>651409.20000000007</v>
      </c>
      <c r="J17" s="24">
        <v>651409.20000000007</v>
      </c>
      <c r="K17" s="24">
        <v>282487.21000000002</v>
      </c>
      <c r="L17" s="24">
        <v>261830.24</v>
      </c>
      <c r="M17" s="24">
        <v>76131.179999999993</v>
      </c>
      <c r="N17" s="24">
        <v>65397.939999999988</v>
      </c>
      <c r="O17" s="24">
        <v>0</v>
      </c>
      <c r="P17" s="24">
        <v>0</v>
      </c>
      <c r="Q17" s="24">
        <v>0</v>
      </c>
      <c r="R17" s="24">
        <v>0</v>
      </c>
      <c r="S17" s="24">
        <v>0</v>
      </c>
      <c r="T17" s="24">
        <v>0</v>
      </c>
      <c r="U17" s="24">
        <v>0</v>
      </c>
      <c r="V17" s="24">
        <v>0</v>
      </c>
      <c r="W17" s="24">
        <v>0</v>
      </c>
      <c r="X17" s="24">
        <v>0</v>
      </c>
      <c r="Y17" s="24">
        <v>0</v>
      </c>
      <c r="Z17" s="24">
        <v>0</v>
      </c>
      <c r="AA17" s="24">
        <v>76635.770000000019</v>
      </c>
      <c r="AB17" s="24">
        <v>59651.150000000016</v>
      </c>
      <c r="AC17" s="24">
        <v>0</v>
      </c>
      <c r="AD17" s="24">
        <v>0</v>
      </c>
      <c r="AE17" s="24">
        <v>0</v>
      </c>
      <c r="AF17" s="24">
        <v>0</v>
      </c>
      <c r="AG17" s="24">
        <v>0</v>
      </c>
      <c r="AH17" s="24">
        <v>0</v>
      </c>
      <c r="AI17" s="24">
        <v>3683.6</v>
      </c>
      <c r="AJ17" s="24">
        <v>2044.09</v>
      </c>
      <c r="AK17" s="24">
        <v>0</v>
      </c>
      <c r="AL17" s="24">
        <v>0</v>
      </c>
      <c r="AM17" s="39">
        <f t="shared" si="0"/>
        <v>1113261.9600000002</v>
      </c>
      <c r="AN17" s="39">
        <f t="shared" si="1"/>
        <v>1063247.6200000001</v>
      </c>
    </row>
    <row r="18" spans="1:40" ht="24.95" customHeight="1" x14ac:dyDescent="0.2">
      <c r="A18" s="22">
        <v>13</v>
      </c>
      <c r="B18" s="23" t="s">
        <v>32</v>
      </c>
      <c r="C18" s="24">
        <v>17029.190000000002</v>
      </c>
      <c r="D18" s="24">
        <v>16548.750000000004</v>
      </c>
      <c r="E18" s="24">
        <v>0</v>
      </c>
      <c r="F18" s="24">
        <v>0</v>
      </c>
      <c r="G18" s="24">
        <v>0</v>
      </c>
      <c r="H18" s="24">
        <v>0</v>
      </c>
      <c r="I18" s="24">
        <v>49672.630000000121</v>
      </c>
      <c r="J18" s="24">
        <v>49672.630000000121</v>
      </c>
      <c r="K18" s="24">
        <v>34339.149999999994</v>
      </c>
      <c r="L18" s="24">
        <v>-2550.7500000000036</v>
      </c>
      <c r="M18" s="24">
        <v>4805</v>
      </c>
      <c r="N18" s="24">
        <v>4805</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39">
        <f t="shared" si="0"/>
        <v>105845.97000000012</v>
      </c>
      <c r="AN18" s="39">
        <f t="shared" si="1"/>
        <v>68475.630000000121</v>
      </c>
    </row>
    <row r="19" spans="1:40" ht="24.95" customHeight="1" x14ac:dyDescent="0.2">
      <c r="A19" s="22">
        <v>14</v>
      </c>
      <c r="B19" s="27" t="s">
        <v>41</v>
      </c>
      <c r="C19" s="24">
        <v>0</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0</v>
      </c>
      <c r="AB19" s="24">
        <v>0</v>
      </c>
      <c r="AC19" s="24">
        <v>0</v>
      </c>
      <c r="AD19" s="24">
        <v>0</v>
      </c>
      <c r="AE19" s="24">
        <v>-61503</v>
      </c>
      <c r="AF19" s="24">
        <v>-61503</v>
      </c>
      <c r="AG19" s="24">
        <v>0</v>
      </c>
      <c r="AH19" s="24">
        <v>0</v>
      </c>
      <c r="AI19" s="24">
        <v>0</v>
      </c>
      <c r="AJ19" s="24">
        <v>0</v>
      </c>
      <c r="AK19" s="24">
        <v>0</v>
      </c>
      <c r="AL19" s="24">
        <v>0</v>
      </c>
      <c r="AM19" s="39">
        <f t="shared" si="0"/>
        <v>-61503</v>
      </c>
      <c r="AN19" s="39">
        <f t="shared" si="1"/>
        <v>-61503</v>
      </c>
    </row>
    <row r="20" spans="1:40" x14ac:dyDescent="0.2">
      <c r="A20" s="28"/>
      <c r="B20" s="29" t="s">
        <v>22</v>
      </c>
      <c r="C20" s="30">
        <f t="shared" ref="C20:AN20" si="2">SUM(C6:C19)</f>
        <v>3100521.408998</v>
      </c>
      <c r="D20" s="30">
        <f t="shared" si="2"/>
        <v>1815956.3189979994</v>
      </c>
      <c r="E20" s="30">
        <f t="shared" si="2"/>
        <v>203226.4021434621</v>
      </c>
      <c r="F20" s="30">
        <f t="shared" si="2"/>
        <v>203226.4021434621</v>
      </c>
      <c r="G20" s="30">
        <f t="shared" si="2"/>
        <v>122575.88999999998</v>
      </c>
      <c r="H20" s="30">
        <f t="shared" si="2"/>
        <v>118305.88999999998</v>
      </c>
      <c r="I20" s="30">
        <f t="shared" si="2"/>
        <v>58603811.233407371</v>
      </c>
      <c r="J20" s="30">
        <f t="shared" si="2"/>
        <v>58603811.233407371</v>
      </c>
      <c r="K20" s="30">
        <f t="shared" si="2"/>
        <v>14318666.147357998</v>
      </c>
      <c r="L20" s="30">
        <f t="shared" si="2"/>
        <v>13040179.256514197</v>
      </c>
      <c r="M20" s="30">
        <f t="shared" si="2"/>
        <v>2147816.2148923292</v>
      </c>
      <c r="N20" s="30">
        <f t="shared" si="2"/>
        <v>2024444.6779790507</v>
      </c>
      <c r="O20" s="30">
        <f t="shared" si="2"/>
        <v>0</v>
      </c>
      <c r="P20" s="30">
        <f t="shared" si="2"/>
        <v>0</v>
      </c>
      <c r="Q20" s="30">
        <f t="shared" si="2"/>
        <v>-2436213.8694579974</v>
      </c>
      <c r="R20" s="30">
        <f t="shared" si="2"/>
        <v>0</v>
      </c>
      <c r="S20" s="30">
        <f t="shared" si="2"/>
        <v>609790.05999999994</v>
      </c>
      <c r="T20" s="30">
        <f t="shared" si="2"/>
        <v>285</v>
      </c>
      <c r="U20" s="30">
        <f t="shared" si="2"/>
        <v>267.08999999999997</v>
      </c>
      <c r="V20" s="30">
        <f t="shared" si="2"/>
        <v>267.08999999999997</v>
      </c>
      <c r="W20" s="30">
        <f t="shared" si="2"/>
        <v>0</v>
      </c>
      <c r="X20" s="30">
        <f t="shared" si="2"/>
        <v>0</v>
      </c>
      <c r="Y20" s="30">
        <f t="shared" si="2"/>
        <v>687008.43204399431</v>
      </c>
      <c r="Z20" s="30">
        <f t="shared" si="2"/>
        <v>450001.98911351431</v>
      </c>
      <c r="AA20" s="30">
        <f t="shared" si="2"/>
        <v>9660879.4501450844</v>
      </c>
      <c r="AB20" s="30">
        <f t="shared" si="2"/>
        <v>3025939.9801359652</v>
      </c>
      <c r="AC20" s="30">
        <f t="shared" si="2"/>
        <v>650029.3899999999</v>
      </c>
      <c r="AD20" s="30">
        <f t="shared" si="2"/>
        <v>13750</v>
      </c>
      <c r="AE20" s="30">
        <f t="shared" si="2"/>
        <v>-5997137.3951675547</v>
      </c>
      <c r="AF20" s="30">
        <f t="shared" si="2"/>
        <v>-1716066.9756255553</v>
      </c>
      <c r="AG20" s="30">
        <f t="shared" si="2"/>
        <v>0</v>
      </c>
      <c r="AH20" s="30">
        <f t="shared" si="2"/>
        <v>0</v>
      </c>
      <c r="AI20" s="30">
        <f t="shared" si="2"/>
        <v>3070111.7796992497</v>
      </c>
      <c r="AJ20" s="30">
        <f t="shared" si="2"/>
        <v>341876.08462607657</v>
      </c>
      <c r="AK20" s="30">
        <f t="shared" si="2"/>
        <v>0</v>
      </c>
      <c r="AL20" s="30">
        <f t="shared" si="2"/>
        <v>0</v>
      </c>
      <c r="AM20" s="30">
        <f t="shared" si="2"/>
        <v>84741352.234061927</v>
      </c>
      <c r="AN20" s="30">
        <f t="shared" si="2"/>
        <v>77921976.947292089</v>
      </c>
    </row>
    <row r="21" spans="1:40" x14ac:dyDescent="0.2">
      <c r="A21" s="31"/>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3" spans="1:40" x14ac:dyDescent="0.2">
      <c r="B23" s="52" t="s">
        <v>50</v>
      </c>
      <c r="C23" s="72"/>
      <c r="D23" s="72"/>
      <c r="E23" s="72"/>
      <c r="F23" s="72"/>
      <c r="G23" s="72"/>
      <c r="H23" s="72"/>
      <c r="I23" s="72"/>
      <c r="J23" s="72"/>
      <c r="K23" s="72"/>
      <c r="L23" s="72"/>
      <c r="M23" s="72"/>
      <c r="N23" s="72"/>
    </row>
    <row r="24" spans="1:40" x14ac:dyDescent="0.2">
      <c r="B24" s="125" t="s">
        <v>69</v>
      </c>
      <c r="C24" s="125"/>
      <c r="D24" s="125"/>
      <c r="E24" s="125"/>
      <c r="F24" s="125"/>
      <c r="G24" s="125"/>
      <c r="H24" s="125"/>
      <c r="I24" s="125"/>
      <c r="J24" s="125"/>
      <c r="K24" s="125"/>
      <c r="L24" s="125"/>
      <c r="M24" s="125"/>
      <c r="N24" s="125"/>
    </row>
    <row r="25" spans="1:40" x14ac:dyDescent="0.2">
      <c r="B25" s="125"/>
      <c r="C25" s="125"/>
      <c r="D25" s="125"/>
      <c r="E25" s="125"/>
      <c r="F25" s="125"/>
      <c r="G25" s="125"/>
      <c r="H25" s="125"/>
      <c r="I25" s="125"/>
      <c r="J25" s="125"/>
      <c r="K25" s="125"/>
      <c r="L25" s="125"/>
      <c r="M25" s="125"/>
      <c r="N25" s="125"/>
    </row>
    <row r="26" spans="1:40" ht="9" customHeight="1" x14ac:dyDescent="0.2">
      <c r="B26" s="69"/>
      <c r="C26" s="69"/>
      <c r="D26" s="69"/>
      <c r="E26" s="69"/>
      <c r="F26" s="69"/>
      <c r="G26" s="69"/>
      <c r="H26" s="69"/>
      <c r="I26" s="69"/>
      <c r="J26" s="69"/>
      <c r="K26" s="69"/>
      <c r="L26" s="69"/>
      <c r="M26" s="69"/>
      <c r="N26" s="69"/>
    </row>
    <row r="27" spans="1:40" x14ac:dyDescent="0.25">
      <c r="B27" s="60" t="s">
        <v>70</v>
      </c>
    </row>
    <row r="28" spans="1:40" x14ac:dyDescent="0.25">
      <c r="B28" s="60" t="s">
        <v>71</v>
      </c>
    </row>
    <row r="29" spans="1:40" x14ac:dyDescent="0.2">
      <c r="AM29" s="53"/>
      <c r="AN29" s="53"/>
    </row>
    <row r="30" spans="1:40" x14ac:dyDescent="0.2">
      <c r="AM30" s="53"/>
      <c r="AN30" s="53"/>
    </row>
  </sheetData>
  <sortState ref="B7:AN20">
    <sortCondition descending="1" ref="AM7:AM20"/>
  </sortState>
  <mergeCells count="23">
    <mergeCell ref="AI4:AJ4"/>
    <mergeCell ref="AK4:AL4"/>
    <mergeCell ref="AM4:AN4"/>
    <mergeCell ref="W4:X4"/>
    <mergeCell ref="Y4:Z4"/>
    <mergeCell ref="AA4:AB4"/>
    <mergeCell ref="AC4:AD4"/>
    <mergeCell ref="AE4:AF4"/>
    <mergeCell ref="O4:P4"/>
    <mergeCell ref="Q4:R4"/>
    <mergeCell ref="S4:T4"/>
    <mergeCell ref="U4:V4"/>
    <mergeCell ref="AG4:AH4"/>
    <mergeCell ref="E4:F4"/>
    <mergeCell ref="G4:H4"/>
    <mergeCell ref="I4:J4"/>
    <mergeCell ref="B24:N25"/>
    <mergeCell ref="A1:K1"/>
    <mergeCell ref="A4:A5"/>
    <mergeCell ref="B4:B5"/>
    <mergeCell ref="C4:D4"/>
    <mergeCell ref="K4:L4"/>
    <mergeCell ref="M4:N4"/>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I9" sqref="I9"/>
    </sheetView>
  </sheetViews>
  <sheetFormatPr defaultRowHeight="14.25" x14ac:dyDescent="0.2"/>
  <cols>
    <col min="1" max="1" width="4.42578125" style="74" customWidth="1"/>
    <col min="2" max="2" width="56.28515625" style="74" customWidth="1"/>
    <col min="3" max="3" width="13" style="74" customWidth="1"/>
    <col min="4" max="4" width="10.5703125" style="74" customWidth="1"/>
    <col min="5" max="6" width="9.140625" style="74"/>
    <col min="7" max="7" width="12" style="74" bestFit="1" customWidth="1"/>
    <col min="8" max="16384" width="9.140625" style="74"/>
  </cols>
  <sheetData>
    <row r="2" spans="1:5" ht="12.75" customHeight="1" x14ac:dyDescent="0.2">
      <c r="A2" s="127" t="s">
        <v>72</v>
      </c>
      <c r="B2" s="127"/>
      <c r="C2" s="127"/>
      <c r="D2" s="127"/>
    </row>
    <row r="3" spans="1:5" ht="12.75" customHeight="1" x14ac:dyDescent="0.2">
      <c r="A3" s="127"/>
      <c r="B3" s="127"/>
      <c r="C3" s="127"/>
      <c r="D3" s="127"/>
      <c r="E3" s="75"/>
    </row>
    <row r="4" spans="1:5" ht="15.75" customHeight="1" x14ac:dyDescent="0.2">
      <c r="A4" s="127"/>
      <c r="B4" s="127"/>
      <c r="C4" s="127"/>
      <c r="D4" s="127"/>
      <c r="E4" s="75"/>
    </row>
    <row r="6" spans="1:5" ht="43.5" customHeight="1" x14ac:dyDescent="0.2">
      <c r="A6" s="76" t="s">
        <v>0</v>
      </c>
      <c r="B6" s="76" t="s">
        <v>73</v>
      </c>
      <c r="C6" s="76" t="s">
        <v>74</v>
      </c>
      <c r="D6" s="76" t="s">
        <v>75</v>
      </c>
    </row>
    <row r="7" spans="1:5" ht="27" customHeight="1" x14ac:dyDescent="0.2">
      <c r="A7" s="77">
        <v>1</v>
      </c>
      <c r="B7" s="78" t="s">
        <v>4</v>
      </c>
      <c r="C7" s="79">
        <f>HLOOKUP(B7,'Wr. Prem. &amp;  Re Prem.'!$4:$20,17,FALSE)</f>
        <v>12967753.856223686</v>
      </c>
      <c r="D7" s="80">
        <f>C7/$C$25</f>
        <v>6.2429163372317173E-2</v>
      </c>
    </row>
    <row r="8" spans="1:5" ht="27" customHeight="1" x14ac:dyDescent="0.2">
      <c r="A8" s="77">
        <v>2</v>
      </c>
      <c r="B8" s="78" t="s">
        <v>5</v>
      </c>
      <c r="C8" s="79">
        <f>HLOOKUP(B8,'Wr. Prem. &amp;  Re Prem.'!$4:$20,17,FALSE)</f>
        <v>2809378.2082205014</v>
      </c>
      <c r="D8" s="80">
        <f t="shared" ref="D8:D21" si="0">C8/$C$25</f>
        <v>1.3524865838770595E-2</v>
      </c>
    </row>
    <row r="9" spans="1:5" ht="27" customHeight="1" x14ac:dyDescent="0.2">
      <c r="A9" s="77">
        <v>3</v>
      </c>
      <c r="B9" s="78" t="s">
        <v>6</v>
      </c>
      <c r="C9" s="79">
        <f>HLOOKUP(B9,'Wr. Prem. &amp;  Re Prem.'!$4:$20,17,FALSE)</f>
        <v>2365912.5891303727</v>
      </c>
      <c r="D9" s="80">
        <f t="shared" si="0"/>
        <v>1.138994040055399E-2</v>
      </c>
    </row>
    <row r="10" spans="1:5" ht="27" customHeight="1" x14ac:dyDescent="0.2">
      <c r="A10" s="77">
        <v>4</v>
      </c>
      <c r="B10" s="78" t="s">
        <v>7</v>
      </c>
      <c r="C10" s="79">
        <f>HLOOKUP(B10,'Wr. Prem. &amp;  Re Prem.'!$4:$20,17,FALSE)</f>
        <v>99855733.277303845</v>
      </c>
      <c r="D10" s="80">
        <f t="shared" si="0"/>
        <v>0.48072395231649584</v>
      </c>
    </row>
    <row r="11" spans="1:5" ht="38.25" customHeight="1" x14ac:dyDescent="0.2">
      <c r="A11" s="77">
        <v>5</v>
      </c>
      <c r="B11" s="78" t="s">
        <v>8</v>
      </c>
      <c r="C11" s="79">
        <f>HLOOKUP(B11,'Wr. Prem. &amp;  Re Prem.'!$4:$20,17,FALSE)</f>
        <v>31474217.186568514</v>
      </c>
      <c r="D11" s="80">
        <f t="shared" si="0"/>
        <v>0.15152269764999041</v>
      </c>
    </row>
    <row r="12" spans="1:5" ht="27" customHeight="1" x14ac:dyDescent="0.2">
      <c r="A12" s="77">
        <v>6</v>
      </c>
      <c r="B12" s="78" t="s">
        <v>9</v>
      </c>
      <c r="C12" s="79">
        <f>HLOOKUP(B12,'Wr. Prem. &amp;  Re Prem.'!$4:$20,17,FALSE)</f>
        <v>4697540.8122211713</v>
      </c>
      <c r="D12" s="80">
        <f t="shared" si="0"/>
        <v>2.2614829527592816E-2</v>
      </c>
    </row>
    <row r="13" spans="1:5" ht="27" customHeight="1" x14ac:dyDescent="0.2">
      <c r="A13" s="77">
        <v>7</v>
      </c>
      <c r="B13" s="78" t="s">
        <v>10</v>
      </c>
      <c r="C13" s="79">
        <f>HLOOKUP(B13,'Wr. Prem. &amp;  Re Prem.'!$4:$20,17,FALSE)</f>
        <v>0</v>
      </c>
      <c r="D13" s="80">
        <f t="shared" si="0"/>
        <v>0</v>
      </c>
    </row>
    <row r="14" spans="1:5" ht="27" customHeight="1" x14ac:dyDescent="0.2">
      <c r="A14" s="77">
        <v>8</v>
      </c>
      <c r="B14" s="78" t="s">
        <v>11</v>
      </c>
      <c r="C14" s="79">
        <f>HLOOKUP(B14,'Wr. Prem. &amp;  Re Prem.'!$4:$20,17,FALSE)</f>
        <v>2525288.4287521113</v>
      </c>
      <c r="D14" s="80">
        <f t="shared" si="0"/>
        <v>1.2157205143520292E-2</v>
      </c>
    </row>
    <row r="15" spans="1:5" ht="27" customHeight="1" x14ac:dyDescent="0.2">
      <c r="A15" s="77">
        <v>9</v>
      </c>
      <c r="B15" s="78" t="s">
        <v>12</v>
      </c>
      <c r="C15" s="79">
        <f>HLOOKUP(B15,'Wr. Prem. &amp;  Re Prem.'!$4:$20,17,FALSE)</f>
        <v>1507265.4193632221</v>
      </c>
      <c r="D15" s="80">
        <f t="shared" si="0"/>
        <v>7.2562542560684175E-3</v>
      </c>
    </row>
    <row r="16" spans="1:5" ht="27" customHeight="1" x14ac:dyDescent="0.2">
      <c r="A16" s="77">
        <v>10</v>
      </c>
      <c r="B16" s="78" t="s">
        <v>13</v>
      </c>
      <c r="C16" s="79">
        <f>HLOOKUP(B16,'Wr. Prem. &amp;  Re Prem.'!$4:$20,17,FALSE)</f>
        <v>360355.36</v>
      </c>
      <c r="D16" s="80">
        <f t="shared" si="0"/>
        <v>1.7348172930297572E-3</v>
      </c>
    </row>
    <row r="17" spans="1:7" ht="27" customHeight="1" x14ac:dyDescent="0.2">
      <c r="A17" s="77">
        <v>11</v>
      </c>
      <c r="B17" s="78" t="s">
        <v>14</v>
      </c>
      <c r="C17" s="79">
        <f>HLOOKUP(B17,'Wr. Prem. &amp;  Re Prem.'!$4:$20,17,FALSE)</f>
        <v>0</v>
      </c>
      <c r="D17" s="80">
        <f t="shared" si="0"/>
        <v>0</v>
      </c>
    </row>
    <row r="18" spans="1:7" ht="27" customHeight="1" x14ac:dyDescent="0.2">
      <c r="A18" s="77">
        <v>12</v>
      </c>
      <c r="B18" s="78" t="s">
        <v>15</v>
      </c>
      <c r="C18" s="79">
        <f>HLOOKUP(B18,'Wr. Prem. &amp;  Re Prem.'!$4:$20,17,FALSE)</f>
        <v>2503027.1020182138</v>
      </c>
      <c r="D18" s="80">
        <f t="shared" si="0"/>
        <v>1.2050035002957513E-2</v>
      </c>
    </row>
    <row r="19" spans="1:7" ht="27" customHeight="1" x14ac:dyDescent="0.2">
      <c r="A19" s="77">
        <v>13</v>
      </c>
      <c r="B19" s="78" t="s">
        <v>16</v>
      </c>
      <c r="C19" s="79">
        <f>HLOOKUP(B19,'Wr. Prem. &amp;  Re Prem.'!$4:$20,17,FALSE)</f>
        <v>34601919.527774021</v>
      </c>
      <c r="D19" s="80">
        <f t="shared" si="0"/>
        <v>0.16658003468799915</v>
      </c>
    </row>
    <row r="20" spans="1:7" ht="27" customHeight="1" x14ac:dyDescent="0.2">
      <c r="A20" s="77">
        <v>14</v>
      </c>
      <c r="B20" s="78" t="s">
        <v>17</v>
      </c>
      <c r="C20" s="79">
        <f>HLOOKUP(B20,'Wr. Prem. &amp;  Re Prem.'!$4:$20,17,FALSE)</f>
        <v>953377.22798800003</v>
      </c>
      <c r="D20" s="80">
        <f t="shared" si="0"/>
        <v>4.5897341499079019E-3</v>
      </c>
    </row>
    <row r="21" spans="1:7" ht="27" customHeight="1" x14ac:dyDescent="0.2">
      <c r="A21" s="77">
        <v>15</v>
      </c>
      <c r="B21" s="78" t="s">
        <v>18</v>
      </c>
      <c r="C21" s="79">
        <f>HLOOKUP(B21,'Wr. Prem. &amp;  Re Prem.'!$4:$20,17,FALSE)</f>
        <v>3310485.397766877</v>
      </c>
      <c r="D21" s="80">
        <f t="shared" si="0"/>
        <v>1.5937288448737024E-2</v>
      </c>
    </row>
    <row r="22" spans="1:7" ht="27" customHeight="1" x14ac:dyDescent="0.2">
      <c r="A22" s="77">
        <v>16</v>
      </c>
      <c r="B22" s="78" t="s">
        <v>19</v>
      </c>
      <c r="C22" s="79">
        <f>HLOOKUP(B22,'Wr. Prem. &amp;  Re Prem.'!$4:$20,17,FALSE)</f>
        <v>30527</v>
      </c>
      <c r="D22" s="80">
        <f>C22/$C$25</f>
        <v>1.4696261907778865E-4</v>
      </c>
    </row>
    <row r="23" spans="1:7" ht="27" customHeight="1" x14ac:dyDescent="0.2">
      <c r="A23" s="77">
        <v>17</v>
      </c>
      <c r="B23" s="78" t="s">
        <v>20</v>
      </c>
      <c r="C23" s="79">
        <f>HLOOKUP(B23,'Wr. Prem. &amp;  Re Prem.'!$4:$20,17,FALSE)</f>
        <v>7756706.6748684784</v>
      </c>
      <c r="D23" s="80">
        <f>C23/$C$25</f>
        <v>3.7342219292981191E-2</v>
      </c>
    </row>
    <row r="24" spans="1:7" ht="27" customHeight="1" x14ac:dyDescent="0.2">
      <c r="A24" s="77">
        <v>18</v>
      </c>
      <c r="B24" s="78" t="s">
        <v>21</v>
      </c>
      <c r="C24" s="79">
        <f>HLOOKUP(B24,'Wr. Prem. &amp;  Re Prem.'!$4:$20,17,FALSE)</f>
        <v>0</v>
      </c>
      <c r="D24" s="80">
        <f>C24/$C$25</f>
        <v>0</v>
      </c>
    </row>
    <row r="25" spans="1:7" ht="27" customHeight="1" x14ac:dyDescent="0.2">
      <c r="A25" s="81"/>
      <c r="B25" s="73" t="s">
        <v>22</v>
      </c>
      <c r="C25" s="82">
        <f>SUM(C7:C24)</f>
        <v>207719488.06819904</v>
      </c>
      <c r="D25" s="83">
        <f>SUM(D7:D24)</f>
        <v>0.99999999999999989</v>
      </c>
      <c r="G25" s="84"/>
    </row>
    <row r="27" spans="1:7" x14ac:dyDescent="0.2">
      <c r="C27" s="84"/>
    </row>
    <row r="28" spans="1:7" x14ac:dyDescent="0.2">
      <c r="C28" s="84"/>
    </row>
  </sheetData>
  <mergeCells count="1">
    <mergeCell ref="A2:D4"/>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7" sqref="B7"/>
    </sheetView>
  </sheetViews>
  <sheetFormatPr defaultRowHeight="15" x14ac:dyDescent="0.25"/>
  <cols>
    <col min="1" max="1" width="4.42578125" style="88" customWidth="1"/>
    <col min="2" max="2" width="49.28515625" style="88" customWidth="1"/>
    <col min="3" max="6" width="11.5703125" style="88" customWidth="1"/>
    <col min="7" max="7" width="12.28515625" style="88" customWidth="1"/>
    <col min="8" max="38" width="11.5703125" style="88" customWidth="1"/>
    <col min="39" max="39" width="13.140625" style="88" customWidth="1"/>
    <col min="40" max="40" width="11.5703125" style="88" customWidth="1"/>
    <col min="41" max="16384" width="9.140625" style="88"/>
  </cols>
  <sheetData>
    <row r="1" spans="1:40" s="26" customFormat="1" ht="27.75" customHeight="1" x14ac:dyDescent="0.2">
      <c r="A1" s="52" t="s">
        <v>77</v>
      </c>
      <c r="B1" s="52"/>
      <c r="C1" s="52"/>
      <c r="D1" s="52"/>
      <c r="E1" s="52"/>
      <c r="F1" s="52"/>
      <c r="G1" s="52"/>
      <c r="H1" s="52"/>
      <c r="I1" s="52"/>
      <c r="J1" s="52"/>
      <c r="K1" s="52"/>
      <c r="L1" s="52"/>
      <c r="M1" s="52"/>
      <c r="N1" s="52"/>
      <c r="O1" s="52"/>
    </row>
    <row r="2" spans="1:40" s="85" customFormat="1" ht="17.25" customHeight="1" x14ac:dyDescent="0.25">
      <c r="A2" s="14" t="s">
        <v>2</v>
      </c>
      <c r="C2" s="86"/>
      <c r="E2" s="86"/>
      <c r="G2" s="86"/>
      <c r="I2" s="86"/>
      <c r="K2" s="86"/>
      <c r="M2" s="86"/>
      <c r="O2" s="86"/>
      <c r="Q2" s="86"/>
      <c r="S2" s="86"/>
      <c r="U2" s="86"/>
      <c r="W2" s="86"/>
      <c r="Y2" s="86"/>
      <c r="AA2" s="86"/>
      <c r="AC2" s="86"/>
      <c r="AE2" s="86"/>
      <c r="AG2" s="86"/>
      <c r="AI2" s="86"/>
      <c r="AK2" s="86"/>
    </row>
    <row r="3" spans="1:40" s="85" customFormat="1" ht="21.75" customHeight="1" x14ac:dyDescent="0.25">
      <c r="A3" s="87"/>
      <c r="C3" s="86"/>
      <c r="E3" s="86"/>
      <c r="G3" s="86"/>
      <c r="I3" s="86"/>
      <c r="K3" s="86"/>
      <c r="M3" s="86"/>
      <c r="O3" s="86"/>
      <c r="Q3" s="86"/>
      <c r="S3" s="86"/>
      <c r="U3" s="86"/>
      <c r="W3" s="86"/>
      <c r="Y3" s="86"/>
      <c r="AA3" s="86"/>
      <c r="AC3" s="86"/>
      <c r="AE3" s="86"/>
      <c r="AG3" s="86"/>
      <c r="AI3" s="86"/>
      <c r="AK3" s="86"/>
    </row>
    <row r="4" spans="1:40" ht="96" customHeight="1" x14ac:dyDescent="0.25">
      <c r="A4" s="109" t="s">
        <v>0</v>
      </c>
      <c r="B4" s="109" t="s">
        <v>3</v>
      </c>
      <c r="C4" s="122" t="s">
        <v>4</v>
      </c>
      <c r="D4" s="122"/>
      <c r="E4" s="120" t="s">
        <v>5</v>
      </c>
      <c r="F4" s="121"/>
      <c r="G4" s="120" t="s">
        <v>6</v>
      </c>
      <c r="H4" s="121"/>
      <c r="I4" s="120" t="s">
        <v>7</v>
      </c>
      <c r="J4" s="121"/>
      <c r="K4" s="120" t="s">
        <v>8</v>
      </c>
      <c r="L4" s="121"/>
      <c r="M4" s="120" t="s">
        <v>9</v>
      </c>
      <c r="N4" s="121"/>
      <c r="O4" s="120" t="s">
        <v>10</v>
      </c>
      <c r="P4" s="121"/>
      <c r="Q4" s="120" t="s">
        <v>11</v>
      </c>
      <c r="R4" s="121"/>
      <c r="S4" s="120" t="s">
        <v>12</v>
      </c>
      <c r="T4" s="121"/>
      <c r="U4" s="120" t="s">
        <v>13</v>
      </c>
      <c r="V4" s="121"/>
      <c r="W4" s="120" t="s">
        <v>14</v>
      </c>
      <c r="X4" s="121"/>
      <c r="Y4" s="120" t="s">
        <v>15</v>
      </c>
      <c r="Z4" s="121"/>
      <c r="AA4" s="120" t="s">
        <v>16</v>
      </c>
      <c r="AB4" s="121"/>
      <c r="AC4" s="120" t="s">
        <v>17</v>
      </c>
      <c r="AD4" s="121"/>
      <c r="AE4" s="120" t="s">
        <v>18</v>
      </c>
      <c r="AF4" s="121"/>
      <c r="AG4" s="112" t="s">
        <v>19</v>
      </c>
      <c r="AH4" s="114"/>
      <c r="AI4" s="123" t="s">
        <v>20</v>
      </c>
      <c r="AJ4" s="124"/>
      <c r="AK4" s="123" t="s">
        <v>21</v>
      </c>
      <c r="AL4" s="124"/>
      <c r="AM4" s="123" t="s">
        <v>22</v>
      </c>
      <c r="AN4" s="124"/>
    </row>
    <row r="5" spans="1:40" ht="48.75" customHeight="1" x14ac:dyDescent="0.25">
      <c r="A5" s="111"/>
      <c r="B5" s="111"/>
      <c r="C5" s="46" t="s">
        <v>48</v>
      </c>
      <c r="D5" s="46" t="s">
        <v>76</v>
      </c>
      <c r="E5" s="46" t="s">
        <v>48</v>
      </c>
      <c r="F5" s="46" t="s">
        <v>76</v>
      </c>
      <c r="G5" s="46" t="s">
        <v>48</v>
      </c>
      <c r="H5" s="46" t="s">
        <v>76</v>
      </c>
      <c r="I5" s="46" t="s">
        <v>48</v>
      </c>
      <c r="J5" s="46" t="s">
        <v>76</v>
      </c>
      <c r="K5" s="46" t="s">
        <v>48</v>
      </c>
      <c r="L5" s="46" t="s">
        <v>76</v>
      </c>
      <c r="M5" s="46" t="s">
        <v>48</v>
      </c>
      <c r="N5" s="46" t="s">
        <v>76</v>
      </c>
      <c r="O5" s="46" t="s">
        <v>48</v>
      </c>
      <c r="P5" s="46" t="s">
        <v>76</v>
      </c>
      <c r="Q5" s="46" t="s">
        <v>48</v>
      </c>
      <c r="R5" s="46" t="s">
        <v>76</v>
      </c>
      <c r="S5" s="46" t="s">
        <v>48</v>
      </c>
      <c r="T5" s="46" t="s">
        <v>76</v>
      </c>
      <c r="U5" s="46" t="s">
        <v>48</v>
      </c>
      <c r="V5" s="46" t="s">
        <v>76</v>
      </c>
      <c r="W5" s="46" t="s">
        <v>48</v>
      </c>
      <c r="X5" s="46" t="s">
        <v>76</v>
      </c>
      <c r="Y5" s="46" t="s">
        <v>48</v>
      </c>
      <c r="Z5" s="46" t="s">
        <v>76</v>
      </c>
      <c r="AA5" s="46" t="s">
        <v>48</v>
      </c>
      <c r="AB5" s="46" t="s">
        <v>76</v>
      </c>
      <c r="AC5" s="46" t="s">
        <v>48</v>
      </c>
      <c r="AD5" s="46" t="s">
        <v>76</v>
      </c>
      <c r="AE5" s="46" t="s">
        <v>48</v>
      </c>
      <c r="AF5" s="46" t="s">
        <v>76</v>
      </c>
      <c r="AG5" s="46" t="s">
        <v>48</v>
      </c>
      <c r="AH5" s="46" t="s">
        <v>76</v>
      </c>
      <c r="AI5" s="46" t="s">
        <v>48</v>
      </c>
      <c r="AJ5" s="46" t="s">
        <v>76</v>
      </c>
      <c r="AK5" s="46" t="s">
        <v>48</v>
      </c>
      <c r="AL5" s="46" t="s">
        <v>76</v>
      </c>
      <c r="AM5" s="46" t="s">
        <v>48</v>
      </c>
      <c r="AN5" s="46" t="s">
        <v>76</v>
      </c>
    </row>
    <row r="6" spans="1:40" ht="24.95" customHeight="1" x14ac:dyDescent="0.25">
      <c r="A6" s="22">
        <v>1</v>
      </c>
      <c r="B6" s="47" t="s">
        <v>29</v>
      </c>
      <c r="C6" s="89">
        <v>284452.17951900937</v>
      </c>
      <c r="D6" s="89">
        <v>0</v>
      </c>
      <c r="E6" s="89">
        <v>0</v>
      </c>
      <c r="F6" s="89">
        <v>0</v>
      </c>
      <c r="G6" s="89">
        <v>35.091044999999994</v>
      </c>
      <c r="H6" s="89">
        <v>0</v>
      </c>
      <c r="I6" s="89">
        <v>0</v>
      </c>
      <c r="J6" s="89">
        <v>0</v>
      </c>
      <c r="K6" s="89">
        <v>127123.15301800123</v>
      </c>
      <c r="L6" s="89">
        <v>0</v>
      </c>
      <c r="M6" s="89">
        <v>67.695553000000004</v>
      </c>
      <c r="N6" s="89">
        <v>0</v>
      </c>
      <c r="O6" s="89">
        <v>0</v>
      </c>
      <c r="P6" s="89">
        <v>0</v>
      </c>
      <c r="Q6" s="89">
        <v>0</v>
      </c>
      <c r="R6" s="89">
        <v>0</v>
      </c>
      <c r="S6" s="89">
        <v>0</v>
      </c>
      <c r="T6" s="89">
        <v>0</v>
      </c>
      <c r="U6" s="89">
        <v>0</v>
      </c>
      <c r="V6" s="89">
        <v>0</v>
      </c>
      <c r="W6" s="89">
        <v>0</v>
      </c>
      <c r="X6" s="89">
        <v>0</v>
      </c>
      <c r="Y6" s="89">
        <v>0</v>
      </c>
      <c r="Z6" s="89">
        <v>0</v>
      </c>
      <c r="AA6" s="89">
        <v>13577.277663000064</v>
      </c>
      <c r="AB6" s="89">
        <v>0</v>
      </c>
      <c r="AC6" s="89">
        <v>0</v>
      </c>
      <c r="AD6" s="89">
        <v>0</v>
      </c>
      <c r="AE6" s="89">
        <v>8033.0328351117205</v>
      </c>
      <c r="AF6" s="89">
        <v>0</v>
      </c>
      <c r="AG6" s="89">
        <v>21381.217138000418</v>
      </c>
      <c r="AH6" s="89">
        <v>0</v>
      </c>
      <c r="AI6" s="89">
        <v>0</v>
      </c>
      <c r="AJ6" s="89">
        <v>0</v>
      </c>
      <c r="AK6" s="89">
        <v>0</v>
      </c>
      <c r="AL6" s="89">
        <v>0</v>
      </c>
      <c r="AM6" s="39">
        <f t="shared" ref="AM6:AM19" si="0">C6+E6+G6+I6+K6+M6+O6+Q6+S6+U6+W6+Y6+AA6+AC6+AE6+AG6+AI6+AK6</f>
        <v>454669.64677112282</v>
      </c>
      <c r="AN6" s="39">
        <f t="shared" ref="AN6:AN19" si="1">D6+F6+H6+J6+L6+N6+P6+R6+T6+V6+X6+Z6+AB6+AD6+AF6+AH6+AJ6+AL6</f>
        <v>0</v>
      </c>
    </row>
    <row r="7" spans="1:40" ht="24.95" customHeight="1" x14ac:dyDescent="0.25">
      <c r="A7" s="22">
        <v>2</v>
      </c>
      <c r="B7" s="47" t="s">
        <v>31</v>
      </c>
      <c r="C7" s="89">
        <v>0</v>
      </c>
      <c r="D7" s="89">
        <v>0</v>
      </c>
      <c r="E7" s="89">
        <v>0</v>
      </c>
      <c r="F7" s="89">
        <v>0</v>
      </c>
      <c r="G7" s="89">
        <v>0</v>
      </c>
      <c r="H7" s="89">
        <v>0</v>
      </c>
      <c r="I7" s="89">
        <v>0</v>
      </c>
      <c r="J7" s="89">
        <v>0</v>
      </c>
      <c r="K7" s="89">
        <v>17678.582999999999</v>
      </c>
      <c r="L7" s="89">
        <v>0</v>
      </c>
      <c r="M7" s="89">
        <v>0</v>
      </c>
      <c r="N7" s="89">
        <v>0</v>
      </c>
      <c r="O7" s="89">
        <v>0</v>
      </c>
      <c r="P7" s="89">
        <v>0</v>
      </c>
      <c r="Q7" s="89">
        <v>0</v>
      </c>
      <c r="R7" s="89">
        <v>0</v>
      </c>
      <c r="S7" s="89">
        <v>0</v>
      </c>
      <c r="T7" s="89">
        <v>0</v>
      </c>
      <c r="U7" s="89">
        <v>0</v>
      </c>
      <c r="V7" s="89">
        <v>0</v>
      </c>
      <c r="W7" s="89">
        <v>0</v>
      </c>
      <c r="X7" s="89">
        <v>0</v>
      </c>
      <c r="Y7" s="89">
        <v>0</v>
      </c>
      <c r="Z7" s="89">
        <v>0</v>
      </c>
      <c r="AA7" s="89">
        <v>54649.631999999998</v>
      </c>
      <c r="AB7" s="89">
        <v>42255.854109280001</v>
      </c>
      <c r="AC7" s="89">
        <v>0</v>
      </c>
      <c r="AD7" s="89">
        <v>0</v>
      </c>
      <c r="AE7" s="89">
        <v>0</v>
      </c>
      <c r="AF7" s="89">
        <v>0</v>
      </c>
      <c r="AG7" s="89">
        <v>0</v>
      </c>
      <c r="AH7" s="89">
        <v>0</v>
      </c>
      <c r="AI7" s="89">
        <v>0</v>
      </c>
      <c r="AJ7" s="89">
        <v>0</v>
      </c>
      <c r="AK7" s="89">
        <v>0</v>
      </c>
      <c r="AL7" s="89">
        <v>0</v>
      </c>
      <c r="AM7" s="39">
        <f t="shared" si="0"/>
        <v>72328.214999999997</v>
      </c>
      <c r="AN7" s="39">
        <f t="shared" si="1"/>
        <v>42255.854109280001</v>
      </c>
    </row>
    <row r="8" spans="1:40" ht="24.95" customHeight="1" x14ac:dyDescent="0.25">
      <c r="A8" s="22">
        <v>3</v>
      </c>
      <c r="B8" s="47" t="s">
        <v>39</v>
      </c>
      <c r="C8" s="89">
        <v>0</v>
      </c>
      <c r="D8" s="89">
        <v>0</v>
      </c>
      <c r="E8" s="89">
        <v>0</v>
      </c>
      <c r="F8" s="89">
        <v>0</v>
      </c>
      <c r="G8" s="89">
        <v>0</v>
      </c>
      <c r="H8" s="89">
        <v>0</v>
      </c>
      <c r="I8" s="89">
        <v>0</v>
      </c>
      <c r="J8" s="89">
        <v>0</v>
      </c>
      <c r="K8" s="89">
        <v>0</v>
      </c>
      <c r="L8" s="89">
        <v>0</v>
      </c>
      <c r="M8" s="89">
        <v>0</v>
      </c>
      <c r="N8" s="89">
        <v>0</v>
      </c>
      <c r="O8" s="89">
        <v>0</v>
      </c>
      <c r="P8" s="89">
        <v>0</v>
      </c>
      <c r="Q8" s="89">
        <v>0</v>
      </c>
      <c r="R8" s="89">
        <v>0</v>
      </c>
      <c r="S8" s="89">
        <v>0</v>
      </c>
      <c r="T8" s="89">
        <v>0</v>
      </c>
      <c r="U8" s="89">
        <v>27996.32</v>
      </c>
      <c r="V8" s="89">
        <v>0</v>
      </c>
      <c r="W8" s="89">
        <v>0</v>
      </c>
      <c r="X8" s="89">
        <v>0</v>
      </c>
      <c r="Y8" s="89">
        <v>0</v>
      </c>
      <c r="Z8" s="89">
        <v>0</v>
      </c>
      <c r="AA8" s="89">
        <v>13965.44</v>
      </c>
      <c r="AB8" s="89">
        <v>0</v>
      </c>
      <c r="AC8" s="89">
        <v>0</v>
      </c>
      <c r="AD8" s="89">
        <v>0</v>
      </c>
      <c r="AE8" s="89">
        <v>0</v>
      </c>
      <c r="AF8" s="89">
        <v>0</v>
      </c>
      <c r="AG8" s="89">
        <v>0</v>
      </c>
      <c r="AH8" s="89">
        <v>0</v>
      </c>
      <c r="AI8" s="89">
        <v>0</v>
      </c>
      <c r="AJ8" s="89">
        <v>0</v>
      </c>
      <c r="AK8" s="89">
        <v>0</v>
      </c>
      <c r="AL8" s="89">
        <v>0</v>
      </c>
      <c r="AM8" s="39">
        <f t="shared" si="0"/>
        <v>41961.760000000002</v>
      </c>
      <c r="AN8" s="39">
        <f t="shared" si="1"/>
        <v>0</v>
      </c>
    </row>
    <row r="9" spans="1:40" ht="24.95" customHeight="1" x14ac:dyDescent="0.25">
      <c r="A9" s="22">
        <v>4</v>
      </c>
      <c r="B9" s="47" t="s">
        <v>35</v>
      </c>
      <c r="C9" s="89">
        <v>0</v>
      </c>
      <c r="D9" s="89">
        <v>0</v>
      </c>
      <c r="E9" s="89">
        <v>0</v>
      </c>
      <c r="F9" s="89">
        <v>0</v>
      </c>
      <c r="G9" s="89">
        <v>0</v>
      </c>
      <c r="H9" s="89">
        <v>0</v>
      </c>
      <c r="I9" s="89">
        <v>0</v>
      </c>
      <c r="J9" s="89">
        <v>0</v>
      </c>
      <c r="K9" s="89">
        <v>0</v>
      </c>
      <c r="L9" s="89">
        <v>0</v>
      </c>
      <c r="M9" s="89">
        <v>0</v>
      </c>
      <c r="N9" s="89">
        <v>0</v>
      </c>
      <c r="O9" s="89">
        <v>0</v>
      </c>
      <c r="P9" s="89">
        <v>0</v>
      </c>
      <c r="Q9" s="89">
        <v>5126.3507639999998</v>
      </c>
      <c r="R9" s="89">
        <v>747.67671674999997</v>
      </c>
      <c r="S9" s="89">
        <v>0</v>
      </c>
      <c r="T9" s="89">
        <v>0</v>
      </c>
      <c r="U9" s="89">
        <v>0</v>
      </c>
      <c r="V9" s="89">
        <v>0</v>
      </c>
      <c r="W9" s="89">
        <v>0</v>
      </c>
      <c r="X9" s="89">
        <v>0</v>
      </c>
      <c r="Y9" s="89">
        <v>0</v>
      </c>
      <c r="Z9" s="89">
        <v>0</v>
      </c>
      <c r="AA9" s="89">
        <v>0</v>
      </c>
      <c r="AB9" s="89">
        <v>0</v>
      </c>
      <c r="AC9" s="89">
        <v>0</v>
      </c>
      <c r="AD9" s="89">
        <v>0</v>
      </c>
      <c r="AE9" s="89">
        <v>0</v>
      </c>
      <c r="AF9" s="89">
        <v>0</v>
      </c>
      <c r="AG9" s="89">
        <v>0</v>
      </c>
      <c r="AH9" s="89">
        <v>0</v>
      </c>
      <c r="AI9" s="89">
        <v>0</v>
      </c>
      <c r="AJ9" s="89">
        <v>0</v>
      </c>
      <c r="AK9" s="89">
        <v>0</v>
      </c>
      <c r="AL9" s="89">
        <v>0</v>
      </c>
      <c r="AM9" s="39">
        <f t="shared" si="0"/>
        <v>5126.3507639999998</v>
      </c>
      <c r="AN9" s="39">
        <f t="shared" si="1"/>
        <v>747.67671674999997</v>
      </c>
    </row>
    <row r="10" spans="1:40" ht="24.95" customHeight="1" x14ac:dyDescent="0.25">
      <c r="A10" s="22">
        <v>5</v>
      </c>
      <c r="B10" s="47" t="s">
        <v>47</v>
      </c>
      <c r="C10" s="89">
        <v>0</v>
      </c>
      <c r="D10" s="89">
        <v>0</v>
      </c>
      <c r="E10" s="89">
        <v>0</v>
      </c>
      <c r="F10" s="89">
        <v>0</v>
      </c>
      <c r="G10" s="89">
        <v>0</v>
      </c>
      <c r="H10" s="89">
        <v>0</v>
      </c>
      <c r="I10" s="89">
        <v>0</v>
      </c>
      <c r="J10" s="89">
        <v>0</v>
      </c>
      <c r="K10" s="89">
        <v>0</v>
      </c>
      <c r="L10" s="89">
        <v>0</v>
      </c>
      <c r="M10" s="89">
        <v>0</v>
      </c>
      <c r="N10" s="89">
        <v>0</v>
      </c>
      <c r="O10" s="89">
        <v>0</v>
      </c>
      <c r="P10" s="89">
        <v>0</v>
      </c>
      <c r="Q10" s="89">
        <v>0</v>
      </c>
      <c r="R10" s="89">
        <v>0</v>
      </c>
      <c r="S10" s="89">
        <v>0</v>
      </c>
      <c r="T10" s="89">
        <v>0</v>
      </c>
      <c r="U10" s="89">
        <v>0</v>
      </c>
      <c r="V10" s="89">
        <v>0</v>
      </c>
      <c r="W10" s="89">
        <v>0</v>
      </c>
      <c r="X10" s="89">
        <v>0</v>
      </c>
      <c r="Y10" s="89">
        <v>0</v>
      </c>
      <c r="Z10" s="89">
        <v>0</v>
      </c>
      <c r="AA10" s="89">
        <v>0</v>
      </c>
      <c r="AB10" s="89">
        <v>0</v>
      </c>
      <c r="AC10" s="89">
        <v>0</v>
      </c>
      <c r="AD10" s="89">
        <v>0</v>
      </c>
      <c r="AE10" s="89">
        <v>0</v>
      </c>
      <c r="AF10" s="89">
        <v>0</v>
      </c>
      <c r="AG10" s="89">
        <v>0</v>
      </c>
      <c r="AH10" s="89">
        <v>0</v>
      </c>
      <c r="AI10" s="89">
        <v>0</v>
      </c>
      <c r="AJ10" s="89">
        <v>0</v>
      </c>
      <c r="AK10" s="89">
        <v>0</v>
      </c>
      <c r="AL10" s="89">
        <v>0</v>
      </c>
      <c r="AM10" s="39">
        <f t="shared" si="0"/>
        <v>0</v>
      </c>
      <c r="AN10" s="39">
        <f t="shared" si="1"/>
        <v>0</v>
      </c>
    </row>
    <row r="11" spans="1:40" ht="24.95" customHeight="1" x14ac:dyDescent="0.25">
      <c r="A11" s="22">
        <v>6</v>
      </c>
      <c r="B11" s="47" t="s">
        <v>36</v>
      </c>
      <c r="C11" s="89">
        <v>0</v>
      </c>
      <c r="D11" s="89">
        <v>0</v>
      </c>
      <c r="E11" s="89">
        <v>0</v>
      </c>
      <c r="F11" s="89">
        <v>0</v>
      </c>
      <c r="G11" s="89">
        <v>0</v>
      </c>
      <c r="H11" s="89">
        <v>0</v>
      </c>
      <c r="I11" s="89">
        <v>0</v>
      </c>
      <c r="J11" s="89">
        <v>0</v>
      </c>
      <c r="K11" s="89">
        <v>0</v>
      </c>
      <c r="L11" s="89">
        <v>0</v>
      </c>
      <c r="M11" s="89">
        <v>0</v>
      </c>
      <c r="N11" s="89">
        <v>0</v>
      </c>
      <c r="O11" s="89">
        <v>0</v>
      </c>
      <c r="P11" s="89">
        <v>0</v>
      </c>
      <c r="Q11" s="89">
        <v>0</v>
      </c>
      <c r="R11" s="89">
        <v>0</v>
      </c>
      <c r="S11" s="89">
        <v>0</v>
      </c>
      <c r="T11" s="89">
        <v>0</v>
      </c>
      <c r="U11" s="89">
        <v>0</v>
      </c>
      <c r="V11" s="89">
        <v>0</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39">
        <f t="shared" si="0"/>
        <v>0</v>
      </c>
      <c r="AN11" s="39">
        <f t="shared" si="1"/>
        <v>0</v>
      </c>
    </row>
    <row r="12" spans="1:40" ht="24.95" customHeight="1" x14ac:dyDescent="0.25">
      <c r="A12" s="22">
        <v>7</v>
      </c>
      <c r="B12" s="47" t="s">
        <v>34</v>
      </c>
      <c r="C12" s="89">
        <v>0</v>
      </c>
      <c r="D12" s="89">
        <v>0</v>
      </c>
      <c r="E12" s="89">
        <v>0</v>
      </c>
      <c r="F12" s="89">
        <v>0</v>
      </c>
      <c r="G12" s="89">
        <v>0</v>
      </c>
      <c r="H12" s="89">
        <v>0</v>
      </c>
      <c r="I12" s="89">
        <v>0</v>
      </c>
      <c r="J12" s="89">
        <v>0</v>
      </c>
      <c r="K12" s="89">
        <v>0</v>
      </c>
      <c r="L12" s="89">
        <v>0</v>
      </c>
      <c r="M12" s="89">
        <v>0</v>
      </c>
      <c r="N12" s="89">
        <v>0</v>
      </c>
      <c r="O12" s="89">
        <v>0</v>
      </c>
      <c r="P12" s="89">
        <v>0</v>
      </c>
      <c r="Q12" s="89">
        <v>0</v>
      </c>
      <c r="R12" s="89">
        <v>0</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39">
        <f t="shared" si="0"/>
        <v>0</v>
      </c>
      <c r="AN12" s="39">
        <f t="shared" si="1"/>
        <v>0</v>
      </c>
    </row>
    <row r="13" spans="1:40" ht="24.95" customHeight="1" x14ac:dyDescent="0.25">
      <c r="A13" s="22">
        <v>8</v>
      </c>
      <c r="B13" s="47" t="s">
        <v>33</v>
      </c>
      <c r="C13" s="89">
        <v>0</v>
      </c>
      <c r="D13" s="89">
        <v>0</v>
      </c>
      <c r="E13" s="89">
        <v>0</v>
      </c>
      <c r="F13" s="89">
        <v>0</v>
      </c>
      <c r="G13" s="89">
        <v>0</v>
      </c>
      <c r="H13" s="89">
        <v>0</v>
      </c>
      <c r="I13" s="89">
        <v>0</v>
      </c>
      <c r="J13" s="89">
        <v>0</v>
      </c>
      <c r="K13" s="89">
        <v>0</v>
      </c>
      <c r="L13" s="89">
        <v>0</v>
      </c>
      <c r="M13" s="89">
        <v>0</v>
      </c>
      <c r="N13" s="89">
        <v>0</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39">
        <f t="shared" si="0"/>
        <v>0</v>
      </c>
      <c r="AN13" s="39">
        <f t="shared" si="1"/>
        <v>0</v>
      </c>
    </row>
    <row r="14" spans="1:40" ht="24.95" customHeight="1" x14ac:dyDescent="0.25">
      <c r="A14" s="22">
        <v>9</v>
      </c>
      <c r="B14" s="47" t="s">
        <v>37</v>
      </c>
      <c r="C14" s="89">
        <v>0</v>
      </c>
      <c r="D14" s="89">
        <v>0</v>
      </c>
      <c r="E14" s="89">
        <v>0</v>
      </c>
      <c r="F14" s="89">
        <v>0</v>
      </c>
      <c r="G14" s="89">
        <v>0</v>
      </c>
      <c r="H14" s="89">
        <v>0</v>
      </c>
      <c r="I14" s="89">
        <v>0</v>
      </c>
      <c r="J14" s="89">
        <v>0</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39">
        <f t="shared" si="0"/>
        <v>0</v>
      </c>
      <c r="AN14" s="39">
        <f t="shared" si="1"/>
        <v>0</v>
      </c>
    </row>
    <row r="15" spans="1:40" ht="24.95" customHeight="1" x14ac:dyDescent="0.25">
      <c r="A15" s="22">
        <v>10</v>
      </c>
      <c r="B15" s="47" t="s">
        <v>32</v>
      </c>
      <c r="C15" s="89">
        <v>0</v>
      </c>
      <c r="D15" s="89">
        <v>0</v>
      </c>
      <c r="E15" s="89">
        <v>0</v>
      </c>
      <c r="F15" s="89">
        <v>0</v>
      </c>
      <c r="G15" s="89">
        <v>0</v>
      </c>
      <c r="H15" s="89">
        <v>0</v>
      </c>
      <c r="I15" s="89">
        <v>0</v>
      </c>
      <c r="J15" s="89">
        <v>0</v>
      </c>
      <c r="K15" s="89">
        <v>0</v>
      </c>
      <c r="L15" s="89">
        <v>0</v>
      </c>
      <c r="M15" s="89">
        <v>0</v>
      </c>
      <c r="N15" s="89">
        <v>0</v>
      </c>
      <c r="O15" s="89">
        <v>0</v>
      </c>
      <c r="P15" s="89">
        <v>0</v>
      </c>
      <c r="Q15" s="89">
        <v>0</v>
      </c>
      <c r="R15" s="89">
        <v>0</v>
      </c>
      <c r="S15" s="89">
        <v>0</v>
      </c>
      <c r="T15" s="89">
        <v>0</v>
      </c>
      <c r="U15" s="89">
        <v>0</v>
      </c>
      <c r="V15" s="89">
        <v>0</v>
      </c>
      <c r="W15" s="89">
        <v>0</v>
      </c>
      <c r="X15" s="89">
        <v>0</v>
      </c>
      <c r="Y15" s="89">
        <v>0</v>
      </c>
      <c r="Z15" s="89">
        <v>0</v>
      </c>
      <c r="AA15" s="89">
        <v>0</v>
      </c>
      <c r="AB15" s="89">
        <v>0</v>
      </c>
      <c r="AC15" s="89">
        <v>0</v>
      </c>
      <c r="AD15" s="89">
        <v>0</v>
      </c>
      <c r="AE15" s="89">
        <v>0</v>
      </c>
      <c r="AF15" s="89">
        <v>0</v>
      </c>
      <c r="AG15" s="89">
        <v>0</v>
      </c>
      <c r="AH15" s="89">
        <v>0</v>
      </c>
      <c r="AI15" s="89">
        <v>0</v>
      </c>
      <c r="AJ15" s="89">
        <v>0</v>
      </c>
      <c r="AK15" s="89">
        <v>0</v>
      </c>
      <c r="AL15" s="89">
        <v>0</v>
      </c>
      <c r="AM15" s="39">
        <f t="shared" si="0"/>
        <v>0</v>
      </c>
      <c r="AN15" s="39">
        <f t="shared" si="1"/>
        <v>0</v>
      </c>
    </row>
    <row r="16" spans="1:40" ht="24.95" customHeight="1" x14ac:dyDescent="0.25">
      <c r="A16" s="22">
        <v>11</v>
      </c>
      <c r="B16" s="47" t="s">
        <v>38</v>
      </c>
      <c r="C16" s="89">
        <v>0</v>
      </c>
      <c r="D16" s="89">
        <v>0</v>
      </c>
      <c r="E16" s="89">
        <v>0</v>
      </c>
      <c r="F16" s="89">
        <v>0</v>
      </c>
      <c r="G16" s="89">
        <v>0</v>
      </c>
      <c r="H16" s="89">
        <v>0</v>
      </c>
      <c r="I16" s="89">
        <v>0</v>
      </c>
      <c r="J16" s="89">
        <v>0</v>
      </c>
      <c r="K16" s="89">
        <v>0</v>
      </c>
      <c r="L16" s="89">
        <v>0</v>
      </c>
      <c r="M16" s="89">
        <v>0</v>
      </c>
      <c r="N16" s="89">
        <v>0</v>
      </c>
      <c r="O16" s="89">
        <v>0</v>
      </c>
      <c r="P16" s="89">
        <v>0</v>
      </c>
      <c r="Q16" s="89">
        <v>0</v>
      </c>
      <c r="R16" s="89">
        <v>0</v>
      </c>
      <c r="S16" s="89">
        <v>0</v>
      </c>
      <c r="T16" s="89">
        <v>0</v>
      </c>
      <c r="U16" s="89">
        <v>0</v>
      </c>
      <c r="V16" s="89">
        <v>0</v>
      </c>
      <c r="W16" s="89">
        <v>0</v>
      </c>
      <c r="X16" s="89">
        <v>0</v>
      </c>
      <c r="Y16" s="89">
        <v>0</v>
      </c>
      <c r="Z16" s="89">
        <v>0</v>
      </c>
      <c r="AA16" s="89">
        <v>0</v>
      </c>
      <c r="AB16" s="89">
        <v>0</v>
      </c>
      <c r="AC16" s="89">
        <v>0</v>
      </c>
      <c r="AD16" s="89">
        <v>0</v>
      </c>
      <c r="AE16" s="89">
        <v>0</v>
      </c>
      <c r="AF16" s="89">
        <v>0</v>
      </c>
      <c r="AG16" s="89">
        <v>0</v>
      </c>
      <c r="AH16" s="89">
        <v>0</v>
      </c>
      <c r="AI16" s="89">
        <v>0</v>
      </c>
      <c r="AJ16" s="89">
        <v>0</v>
      </c>
      <c r="AK16" s="89">
        <v>0</v>
      </c>
      <c r="AL16" s="89">
        <v>0</v>
      </c>
      <c r="AM16" s="39">
        <f t="shared" si="0"/>
        <v>0</v>
      </c>
      <c r="AN16" s="39">
        <f t="shared" si="1"/>
        <v>0</v>
      </c>
    </row>
    <row r="17" spans="1:40" ht="24.95" customHeight="1" x14ac:dyDescent="0.25">
      <c r="A17" s="22">
        <v>12</v>
      </c>
      <c r="B17" s="47" t="s">
        <v>41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89">
        <v>0</v>
      </c>
      <c r="AI17" s="89">
        <v>0</v>
      </c>
      <c r="AJ17" s="89">
        <v>0</v>
      </c>
      <c r="AK17" s="89">
        <v>0</v>
      </c>
      <c r="AL17" s="89">
        <v>0</v>
      </c>
      <c r="AM17" s="39">
        <f t="shared" si="0"/>
        <v>0</v>
      </c>
      <c r="AN17" s="39">
        <f t="shared" si="1"/>
        <v>0</v>
      </c>
    </row>
    <row r="18" spans="1:40" ht="24.95" customHeight="1" x14ac:dyDescent="0.25">
      <c r="A18" s="22">
        <v>13</v>
      </c>
      <c r="B18" s="47" t="s">
        <v>30</v>
      </c>
      <c r="C18" s="89">
        <v>0</v>
      </c>
      <c r="D18" s="89">
        <v>0</v>
      </c>
      <c r="E18" s="89">
        <v>0</v>
      </c>
      <c r="F18" s="89">
        <v>0</v>
      </c>
      <c r="G18" s="89">
        <v>0</v>
      </c>
      <c r="H18" s="89">
        <v>0</v>
      </c>
      <c r="I18" s="89">
        <v>0</v>
      </c>
      <c r="J18" s="89">
        <v>0</v>
      </c>
      <c r="K18" s="89">
        <v>0</v>
      </c>
      <c r="L18" s="89">
        <v>0</v>
      </c>
      <c r="M18" s="89">
        <v>0</v>
      </c>
      <c r="N18" s="89">
        <v>0</v>
      </c>
      <c r="O18" s="89">
        <v>0</v>
      </c>
      <c r="P18" s="89">
        <v>0</v>
      </c>
      <c r="Q18" s="89">
        <v>0</v>
      </c>
      <c r="R18" s="89">
        <v>0</v>
      </c>
      <c r="S18" s="89">
        <v>0</v>
      </c>
      <c r="T18" s="89">
        <v>0</v>
      </c>
      <c r="U18" s="89">
        <v>0</v>
      </c>
      <c r="V18" s="89">
        <v>0</v>
      </c>
      <c r="W18" s="89">
        <v>0</v>
      </c>
      <c r="X18" s="89">
        <v>0</v>
      </c>
      <c r="Y18" s="89">
        <v>0</v>
      </c>
      <c r="Z18" s="89">
        <v>0</v>
      </c>
      <c r="AA18" s="89">
        <v>0</v>
      </c>
      <c r="AB18" s="89">
        <v>0</v>
      </c>
      <c r="AC18" s="89">
        <v>0</v>
      </c>
      <c r="AD18" s="89">
        <v>0</v>
      </c>
      <c r="AE18" s="89">
        <v>0</v>
      </c>
      <c r="AF18" s="89">
        <v>0</v>
      </c>
      <c r="AG18" s="89">
        <v>0</v>
      </c>
      <c r="AH18" s="89">
        <v>0</v>
      </c>
      <c r="AI18" s="89">
        <v>0</v>
      </c>
      <c r="AJ18" s="89">
        <v>0</v>
      </c>
      <c r="AK18" s="89">
        <v>0</v>
      </c>
      <c r="AL18" s="89">
        <v>0</v>
      </c>
      <c r="AM18" s="39">
        <f t="shared" si="0"/>
        <v>0</v>
      </c>
      <c r="AN18" s="39">
        <f t="shared" si="1"/>
        <v>0</v>
      </c>
    </row>
    <row r="19" spans="1:40" ht="24.95" customHeight="1" x14ac:dyDescent="0.25">
      <c r="A19" s="22">
        <v>14</v>
      </c>
      <c r="B19" s="50" t="s">
        <v>40</v>
      </c>
      <c r="C19" s="89">
        <v>0</v>
      </c>
      <c r="D19" s="89">
        <v>0</v>
      </c>
      <c r="E19" s="89">
        <v>0</v>
      </c>
      <c r="F19" s="89">
        <v>0</v>
      </c>
      <c r="G19" s="89">
        <v>0</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89">
        <v>0</v>
      </c>
      <c r="Y19" s="89">
        <v>0</v>
      </c>
      <c r="Z19" s="89">
        <v>0</v>
      </c>
      <c r="AA19" s="89">
        <v>0</v>
      </c>
      <c r="AB19" s="89">
        <v>0</v>
      </c>
      <c r="AC19" s="89">
        <v>0</v>
      </c>
      <c r="AD19" s="89">
        <v>0</v>
      </c>
      <c r="AE19" s="89">
        <v>0</v>
      </c>
      <c r="AF19" s="89">
        <v>0</v>
      </c>
      <c r="AG19" s="89">
        <v>0</v>
      </c>
      <c r="AH19" s="89">
        <v>0</v>
      </c>
      <c r="AI19" s="89">
        <v>0</v>
      </c>
      <c r="AJ19" s="89">
        <v>0</v>
      </c>
      <c r="AK19" s="89">
        <v>0</v>
      </c>
      <c r="AL19" s="89">
        <v>0</v>
      </c>
      <c r="AM19" s="39">
        <f t="shared" si="0"/>
        <v>0</v>
      </c>
      <c r="AN19" s="39">
        <f t="shared" si="1"/>
        <v>0</v>
      </c>
    </row>
    <row r="20" spans="1:40" ht="16.5" customHeight="1" x14ac:dyDescent="0.25">
      <c r="A20" s="90"/>
      <c r="B20" s="29" t="s">
        <v>22</v>
      </c>
      <c r="C20" s="30">
        <f t="shared" ref="C20:AN20" si="2">SUM(C6:C19)</f>
        <v>284452.17951900937</v>
      </c>
      <c r="D20" s="30">
        <f t="shared" si="2"/>
        <v>0</v>
      </c>
      <c r="E20" s="30">
        <f t="shared" si="2"/>
        <v>0</v>
      </c>
      <c r="F20" s="30">
        <f t="shared" si="2"/>
        <v>0</v>
      </c>
      <c r="G20" s="30">
        <f t="shared" si="2"/>
        <v>35.091044999999994</v>
      </c>
      <c r="H20" s="30">
        <f t="shared" si="2"/>
        <v>0</v>
      </c>
      <c r="I20" s="30">
        <f t="shared" si="2"/>
        <v>0</v>
      </c>
      <c r="J20" s="30">
        <f t="shared" si="2"/>
        <v>0</v>
      </c>
      <c r="K20" s="30">
        <f t="shared" si="2"/>
        <v>144801.73601800122</v>
      </c>
      <c r="L20" s="30">
        <f t="shared" si="2"/>
        <v>0</v>
      </c>
      <c r="M20" s="30">
        <f t="shared" si="2"/>
        <v>67.695553000000004</v>
      </c>
      <c r="N20" s="30">
        <f t="shared" si="2"/>
        <v>0</v>
      </c>
      <c r="O20" s="30">
        <f t="shared" si="2"/>
        <v>0</v>
      </c>
      <c r="P20" s="30">
        <f t="shared" si="2"/>
        <v>0</v>
      </c>
      <c r="Q20" s="30">
        <f t="shared" si="2"/>
        <v>5126.3507639999998</v>
      </c>
      <c r="R20" s="30">
        <f t="shared" si="2"/>
        <v>747.67671674999997</v>
      </c>
      <c r="S20" s="30">
        <f t="shared" si="2"/>
        <v>0</v>
      </c>
      <c r="T20" s="30">
        <f t="shared" si="2"/>
        <v>0</v>
      </c>
      <c r="U20" s="30">
        <f t="shared" si="2"/>
        <v>27996.32</v>
      </c>
      <c r="V20" s="30">
        <f t="shared" si="2"/>
        <v>0</v>
      </c>
      <c r="W20" s="30">
        <f t="shared" si="2"/>
        <v>0</v>
      </c>
      <c r="X20" s="30">
        <f t="shared" si="2"/>
        <v>0</v>
      </c>
      <c r="Y20" s="30">
        <f t="shared" si="2"/>
        <v>0</v>
      </c>
      <c r="Z20" s="30">
        <f t="shared" si="2"/>
        <v>0</v>
      </c>
      <c r="AA20" s="30">
        <f t="shared" si="2"/>
        <v>82192.349663000059</v>
      </c>
      <c r="AB20" s="30">
        <f t="shared" si="2"/>
        <v>42255.854109280001</v>
      </c>
      <c r="AC20" s="30">
        <f t="shared" si="2"/>
        <v>0</v>
      </c>
      <c r="AD20" s="30">
        <f t="shared" si="2"/>
        <v>0</v>
      </c>
      <c r="AE20" s="30">
        <f t="shared" si="2"/>
        <v>8033.0328351117205</v>
      </c>
      <c r="AF20" s="30">
        <f t="shared" si="2"/>
        <v>0</v>
      </c>
      <c r="AG20" s="30">
        <f t="shared" si="2"/>
        <v>21381.217138000418</v>
      </c>
      <c r="AH20" s="30">
        <f t="shared" si="2"/>
        <v>0</v>
      </c>
      <c r="AI20" s="30">
        <f t="shared" si="2"/>
        <v>0</v>
      </c>
      <c r="AJ20" s="30">
        <f t="shared" si="2"/>
        <v>0</v>
      </c>
      <c r="AK20" s="30">
        <f t="shared" si="2"/>
        <v>0</v>
      </c>
      <c r="AL20" s="30">
        <f t="shared" si="2"/>
        <v>0</v>
      </c>
      <c r="AM20" s="30">
        <f t="shared" si="2"/>
        <v>574085.97253512277</v>
      </c>
      <c r="AN20" s="30">
        <f t="shared" si="2"/>
        <v>43003.530826030001</v>
      </c>
    </row>
    <row r="21" spans="1:40" ht="16.5" customHeight="1" x14ac:dyDescent="0.25">
      <c r="A21" s="91"/>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2" spans="1:40" ht="14.25" customHeight="1" x14ac:dyDescent="0.25"/>
    <row r="23" spans="1:40" x14ac:dyDescent="0.25">
      <c r="B23" s="52" t="s">
        <v>50</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row>
    <row r="24" spans="1:40" ht="12.75" customHeight="1" x14ac:dyDescent="0.25">
      <c r="B24" s="119" t="s">
        <v>78</v>
      </c>
      <c r="C24" s="119"/>
      <c r="D24" s="119"/>
      <c r="E24" s="119"/>
      <c r="F24" s="119"/>
      <c r="G24" s="119"/>
      <c r="H24" s="119"/>
      <c r="I24" s="119"/>
      <c r="J24" s="119"/>
      <c r="K24" s="119"/>
      <c r="L24" s="119"/>
      <c r="M24" s="119"/>
      <c r="N24" s="119"/>
      <c r="AM24" s="92"/>
      <c r="AN24" s="92"/>
    </row>
    <row r="25" spans="1:40" x14ac:dyDescent="0.25">
      <c r="B25" s="119"/>
      <c r="C25" s="119"/>
      <c r="D25" s="119"/>
      <c r="E25" s="119"/>
      <c r="F25" s="119"/>
      <c r="G25" s="119"/>
      <c r="H25" s="119"/>
      <c r="I25" s="119"/>
      <c r="J25" s="119"/>
      <c r="K25" s="119"/>
      <c r="L25" s="119"/>
      <c r="M25" s="119"/>
      <c r="N25" s="119"/>
      <c r="AM25" s="92"/>
      <c r="AN25" s="92"/>
    </row>
    <row r="26" spans="1:40" x14ac:dyDescent="0.25">
      <c r="AM26" s="92"/>
      <c r="AN26" s="92"/>
    </row>
    <row r="27" spans="1:40" x14ac:dyDescent="0.25">
      <c r="AM27" s="92"/>
      <c r="AN27" s="92"/>
    </row>
    <row r="28" spans="1:40" x14ac:dyDescent="0.25">
      <c r="AM28" s="92"/>
      <c r="AN28" s="92"/>
    </row>
    <row r="29" spans="1:40" x14ac:dyDescent="0.2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2"/>
      <c r="AN29" s="92"/>
    </row>
    <row r="30" spans="1:40" x14ac:dyDescent="0.25">
      <c r="AM30" s="92"/>
      <c r="AN30" s="92"/>
    </row>
  </sheetData>
  <sortState ref="B6:AN19">
    <sortCondition descending="1" ref="AM6:AM19"/>
  </sortState>
  <mergeCells count="22">
    <mergeCell ref="I4:J4"/>
    <mergeCell ref="A4:A5"/>
    <mergeCell ref="B4:B5"/>
    <mergeCell ref="C4:D4"/>
    <mergeCell ref="E4:F4"/>
    <mergeCell ref="G4:H4"/>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2015-08-26T11:22:05Z</dcterms:modified>
</cp:coreProperties>
</file>