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
    </mc:Choice>
  </mc:AlternateContent>
  <bookViews>
    <workbookView xWindow="120" yWindow="600" windowWidth="15135" windowHeight="8820" tabRatio="912"/>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Policies'!$B$7:$CV$20</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AM11" i="24" l="1"/>
  <c r="AN11" i="24"/>
  <c r="AM8" i="24"/>
  <c r="AN8" i="24"/>
  <c r="AM9" i="24"/>
  <c r="AN9" i="24"/>
  <c r="AM13" i="24"/>
  <c r="AN13" i="24"/>
  <c r="AM12" i="24"/>
  <c r="AN12" i="24"/>
  <c r="AM16" i="24"/>
  <c r="AN16" i="24"/>
  <c r="AM14" i="24"/>
  <c r="AN14" i="24"/>
  <c r="AM10" i="24"/>
  <c r="AN10" i="24"/>
  <c r="AM15" i="24"/>
  <c r="AN15" i="24"/>
  <c r="AM20" i="24"/>
  <c r="AN20" i="24"/>
  <c r="AM18" i="24"/>
  <c r="AN18" i="24"/>
  <c r="AM19" i="24"/>
  <c r="AN19" i="24"/>
  <c r="AM7" i="24"/>
  <c r="AN7" i="24"/>
  <c r="AM17" i="24"/>
  <c r="AN17" i="24"/>
  <c r="AM17" i="26" l="1"/>
  <c r="AM7" i="26"/>
  <c r="AM18" i="26"/>
  <c r="AM20" i="26"/>
  <c r="AM19" i="26"/>
  <c r="AM8" i="26"/>
  <c r="AM16" i="26"/>
  <c r="AM9" i="26"/>
  <c r="AM10" i="26"/>
  <c r="AM11" i="26"/>
  <c r="AM12" i="26"/>
  <c r="AM13" i="26"/>
  <c r="AM14" i="26"/>
  <c r="AM15" i="26"/>
  <c r="H5" i="22" l="1"/>
  <c r="H15" i="22"/>
  <c r="H16" i="22"/>
  <c r="H18" i="22"/>
  <c r="H7" i="22"/>
  <c r="H10" i="22"/>
  <c r="H12" i="22"/>
  <c r="H8" i="22"/>
  <c r="H14" i="22"/>
  <c r="H13" i="22"/>
  <c r="H17" i="22"/>
  <c r="H9" i="22"/>
  <c r="H11" i="22"/>
  <c r="H6" i="22"/>
  <c r="C21" i="21" l="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V21" i="21"/>
  <c r="AW21" i="21"/>
  <c r="AX21" i="21"/>
  <c r="AY21" i="21"/>
  <c r="AZ21" i="21"/>
  <c r="BA21" i="21"/>
  <c r="BB21" i="21"/>
  <c r="BC21" i="21"/>
  <c r="BD21" i="21"/>
  <c r="BE21" i="21"/>
  <c r="BF21" i="21"/>
  <c r="BG21" i="21"/>
  <c r="BH21" i="21"/>
  <c r="BI21" i="21"/>
  <c r="BJ21" i="21"/>
  <c r="BK21" i="21"/>
  <c r="BL21" i="21"/>
  <c r="BM21" i="21"/>
  <c r="BN21" i="21"/>
  <c r="BO21" i="21"/>
  <c r="BP21" i="21"/>
  <c r="BQ21" i="21"/>
  <c r="BR21" i="21"/>
  <c r="BS21" i="21"/>
  <c r="BT21" i="21"/>
  <c r="BU21" i="21"/>
  <c r="BV21" i="21"/>
  <c r="BW21" i="21"/>
  <c r="BX21" i="21"/>
  <c r="BY21" i="21"/>
  <c r="BZ21" i="21"/>
  <c r="CA21" i="21"/>
  <c r="CB21" i="21"/>
  <c r="CC21" i="21"/>
  <c r="CD21" i="21"/>
  <c r="CE21" i="21"/>
  <c r="CF21" i="21"/>
  <c r="CG21" i="21"/>
  <c r="CH21" i="21"/>
  <c r="CI21" i="21"/>
  <c r="CJ21" i="21"/>
  <c r="CK21" i="21"/>
  <c r="CL21" i="21"/>
  <c r="CM21" i="21"/>
  <c r="CN21" i="21"/>
  <c r="CO21" i="21"/>
  <c r="CP21" i="21"/>
  <c r="CQ21" i="21"/>
  <c r="C21" i="30" l="1"/>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M12" i="30"/>
  <c r="AN12" i="30"/>
  <c r="AM8" i="30"/>
  <c r="AN8" i="30"/>
  <c r="AM13" i="30"/>
  <c r="AN13" i="30"/>
  <c r="AM10" i="30"/>
  <c r="AN10" i="30"/>
  <c r="AM7" i="30"/>
  <c r="AN7" i="30"/>
  <c r="AM11" i="30"/>
  <c r="AN11" i="30"/>
  <c r="AM14" i="30"/>
  <c r="AN14" i="30"/>
  <c r="AM15" i="30"/>
  <c r="AN15" i="30"/>
  <c r="AM16" i="30"/>
  <c r="AN16" i="30"/>
  <c r="AM17" i="30"/>
  <c r="AN17" i="30"/>
  <c r="AM18" i="30"/>
  <c r="AN18" i="30"/>
  <c r="AM19" i="30"/>
  <c r="AN19" i="30"/>
  <c r="AM20" i="30"/>
  <c r="AN20" i="30"/>
  <c r="EU16" i="29"/>
  <c r="EV16" i="29"/>
  <c r="EW16" i="29"/>
  <c r="EU21" i="29"/>
  <c r="EV21" i="29"/>
  <c r="EW21" i="29"/>
  <c r="EU17" i="29"/>
  <c r="EV17" i="29"/>
  <c r="EW17" i="29"/>
  <c r="EU18" i="29"/>
  <c r="EV18" i="29"/>
  <c r="EW18" i="29"/>
  <c r="EU10" i="29"/>
  <c r="EV10" i="29"/>
  <c r="EW10" i="29"/>
  <c r="EU11" i="29"/>
  <c r="EV11" i="29"/>
  <c r="EW11" i="29"/>
  <c r="EU14" i="29"/>
  <c r="EV14" i="29"/>
  <c r="EW14" i="29"/>
  <c r="EU13" i="29"/>
  <c r="EV13" i="29"/>
  <c r="EW13" i="29"/>
  <c r="EU20" i="29"/>
  <c r="EV20" i="29"/>
  <c r="EW20" i="29"/>
  <c r="EU9" i="29"/>
  <c r="EV9" i="29"/>
  <c r="EW9" i="29"/>
  <c r="EU8" i="29"/>
  <c r="EV8" i="29"/>
  <c r="EW8" i="29"/>
  <c r="EU19" i="29"/>
  <c r="EV19" i="29"/>
  <c r="EW19" i="29"/>
  <c r="EU15" i="29"/>
  <c r="EV15" i="29"/>
  <c r="EW15" i="29"/>
  <c r="EU12" i="29"/>
  <c r="EV12" i="29"/>
  <c r="EW12" i="29"/>
  <c r="EQ16" i="29"/>
  <c r="ER16" i="29"/>
  <c r="ES16" i="29"/>
  <c r="EQ21" i="29"/>
  <c r="ER21" i="29"/>
  <c r="ES21" i="29"/>
  <c r="EQ17" i="29"/>
  <c r="ER17" i="29"/>
  <c r="ES17" i="29"/>
  <c r="EQ18" i="29"/>
  <c r="ER18" i="29"/>
  <c r="ES18" i="29"/>
  <c r="EQ10" i="29"/>
  <c r="ER10" i="29"/>
  <c r="ES10" i="29"/>
  <c r="EQ11" i="29"/>
  <c r="ER11" i="29"/>
  <c r="ES11" i="29"/>
  <c r="EQ14" i="29"/>
  <c r="ER14" i="29"/>
  <c r="ES14" i="29"/>
  <c r="EQ13" i="29"/>
  <c r="ER13" i="29"/>
  <c r="ES13" i="29"/>
  <c r="EQ20" i="29"/>
  <c r="ER20" i="29"/>
  <c r="ES20" i="29"/>
  <c r="EQ9" i="29"/>
  <c r="ER9" i="29"/>
  <c r="ES9" i="29"/>
  <c r="EQ8" i="29"/>
  <c r="ER8" i="29"/>
  <c r="ES8" i="29"/>
  <c r="EQ19" i="29"/>
  <c r="ER19" i="29"/>
  <c r="ES19" i="29"/>
  <c r="EQ15" i="29"/>
  <c r="ER15" i="29"/>
  <c r="ES15" i="29"/>
  <c r="EQ12" i="29"/>
  <c r="ER12" i="29"/>
  <c r="ES12" i="29"/>
  <c r="C22" i="29"/>
  <c r="D22" i="29"/>
  <c r="E22" i="29"/>
  <c r="F22" i="29"/>
  <c r="G22" i="29"/>
  <c r="H22" i="29"/>
  <c r="I22" i="29"/>
  <c r="J22" i="29"/>
  <c r="K22" i="29"/>
  <c r="L22" i="29"/>
  <c r="M22" i="29"/>
  <c r="N22" i="29"/>
  <c r="O22" i="29"/>
  <c r="P22" i="29"/>
  <c r="Q22" i="29"/>
  <c r="R22" i="29"/>
  <c r="S22" i="29"/>
  <c r="T22" i="29"/>
  <c r="U22" i="29"/>
  <c r="V22" i="29"/>
  <c r="W22" i="29"/>
  <c r="X22" i="29"/>
  <c r="Y22" i="29"/>
  <c r="Z22" i="29"/>
  <c r="AA22" i="29"/>
  <c r="AB22" i="29"/>
  <c r="AC22" i="29"/>
  <c r="AD22" i="29"/>
  <c r="AE22" i="29"/>
  <c r="AF22" i="29"/>
  <c r="AG22" i="29"/>
  <c r="AH22" i="29"/>
  <c r="AI22" i="29"/>
  <c r="AJ22" i="29"/>
  <c r="AK22" i="29"/>
  <c r="AL22" i="29"/>
  <c r="AM22" i="29"/>
  <c r="AN22"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BL22" i="29"/>
  <c r="BM22" i="29"/>
  <c r="BN22" i="29"/>
  <c r="BO22" i="29"/>
  <c r="BP22" i="29"/>
  <c r="BQ22" i="29"/>
  <c r="BR22" i="29"/>
  <c r="BS22" i="29"/>
  <c r="BT22" i="29"/>
  <c r="BU22" i="29"/>
  <c r="BV22" i="29"/>
  <c r="BW22" i="29"/>
  <c r="BX22" i="29"/>
  <c r="BY22" i="29"/>
  <c r="BZ22" i="29"/>
  <c r="CA22" i="29"/>
  <c r="CB22" i="29"/>
  <c r="CC22" i="29"/>
  <c r="CD22" i="29"/>
  <c r="CE22" i="29"/>
  <c r="CF22" i="29"/>
  <c r="CG22" i="29"/>
  <c r="CH22" i="29"/>
  <c r="CI22" i="29"/>
  <c r="CJ22" i="29"/>
  <c r="CK22" i="29"/>
  <c r="CL22" i="29"/>
  <c r="CM22" i="29"/>
  <c r="CN22" i="29"/>
  <c r="CO22" i="29"/>
  <c r="CP22" i="29"/>
  <c r="CQ22" i="29"/>
  <c r="CR22" i="29"/>
  <c r="CS22" i="29"/>
  <c r="CT22" i="29"/>
  <c r="CU22" i="29"/>
  <c r="CV22" i="29"/>
  <c r="CW22" i="29"/>
  <c r="CX22" i="29"/>
  <c r="CY22" i="29"/>
  <c r="CZ22" i="29"/>
  <c r="DA22" i="29"/>
  <c r="DB22" i="29"/>
  <c r="DC22" i="29"/>
  <c r="DD22" i="29"/>
  <c r="DE22" i="29"/>
  <c r="DF22" i="29"/>
  <c r="DG22" i="29"/>
  <c r="DH22" i="29"/>
  <c r="DI22" i="29"/>
  <c r="DJ22" i="29"/>
  <c r="DK22" i="29"/>
  <c r="DL22" i="29"/>
  <c r="DM22" i="29"/>
  <c r="DN22" i="29"/>
  <c r="DO22" i="29"/>
  <c r="DP22" i="29"/>
  <c r="DQ22" i="29"/>
  <c r="DR22" i="29"/>
  <c r="DS22" i="29"/>
  <c r="DT22" i="29"/>
  <c r="DU22" i="29"/>
  <c r="DV22" i="29"/>
  <c r="DW22" i="29"/>
  <c r="DX22" i="29"/>
  <c r="DY22" i="29"/>
  <c r="DZ22" i="29"/>
  <c r="EA22" i="29"/>
  <c r="EB22" i="29"/>
  <c r="EC22" i="29"/>
  <c r="ED22" i="29"/>
  <c r="EE22" i="29"/>
  <c r="EF22" i="29"/>
  <c r="EG22" i="29"/>
  <c r="EH22" i="29"/>
  <c r="EI22" i="29"/>
  <c r="EJ22" i="29"/>
  <c r="EK22" i="29"/>
  <c r="EL22" i="29"/>
  <c r="EM22" i="29"/>
  <c r="EN22" i="29"/>
  <c r="EO22" i="29"/>
  <c r="EP22" i="29"/>
  <c r="EQ22" i="29" l="1"/>
  <c r="EU22" i="29"/>
  <c r="EV22" i="29"/>
  <c r="ER22" i="29"/>
  <c r="EW22" i="29"/>
  <c r="ES22" i="29"/>
  <c r="CO12" i="28" l="1"/>
  <c r="CP12" i="28"/>
  <c r="CQ12" i="28"/>
  <c r="CR12" i="28"/>
  <c r="CS12" i="28"/>
  <c r="CO15" i="28"/>
  <c r="CP15" i="28"/>
  <c r="CQ15" i="28"/>
  <c r="CR15" i="28"/>
  <c r="CS15" i="28"/>
  <c r="CO9" i="28"/>
  <c r="CP9" i="28"/>
  <c r="CQ9" i="28"/>
  <c r="CR9" i="28"/>
  <c r="CS9" i="28"/>
  <c r="CO17" i="28"/>
  <c r="CP17" i="28"/>
  <c r="CQ17" i="28"/>
  <c r="CR17" i="28"/>
  <c r="CS17" i="28"/>
  <c r="CO13" i="28"/>
  <c r="CP13" i="28"/>
  <c r="CQ13" i="28"/>
  <c r="CR13" i="28"/>
  <c r="CS13" i="28"/>
  <c r="CO10" i="28"/>
  <c r="CP10" i="28"/>
  <c r="CQ10" i="28"/>
  <c r="CR10" i="28"/>
  <c r="CS10" i="28"/>
  <c r="CO7" i="28"/>
  <c r="CP7" i="28"/>
  <c r="CQ7" i="28"/>
  <c r="CR7" i="28"/>
  <c r="CS7" i="28"/>
  <c r="CO20" i="28"/>
  <c r="CP20" i="28"/>
  <c r="CQ20" i="28"/>
  <c r="CR20" i="28"/>
  <c r="CS20" i="28"/>
  <c r="CO14" i="28"/>
  <c r="CP14" i="28"/>
  <c r="CQ14" i="28"/>
  <c r="CR14" i="28"/>
  <c r="CS14" i="28"/>
  <c r="CO8" i="28"/>
  <c r="CP8" i="28"/>
  <c r="CQ8" i="28"/>
  <c r="CR8" i="28"/>
  <c r="CS8" i="28"/>
  <c r="CO19" i="28"/>
  <c r="CP19" i="28"/>
  <c r="CQ19" i="28"/>
  <c r="CR19" i="28"/>
  <c r="CS19" i="28"/>
  <c r="CO16" i="28"/>
  <c r="CP16" i="28"/>
  <c r="CQ16" i="28"/>
  <c r="CR16" i="28"/>
  <c r="CS16" i="28"/>
  <c r="CO18" i="28"/>
  <c r="CP18" i="28"/>
  <c r="CQ18" i="28"/>
  <c r="CR18" i="28"/>
  <c r="CS18" i="28"/>
  <c r="CS11" i="28"/>
  <c r="CR11" i="28"/>
  <c r="CQ11" i="28"/>
  <c r="CP11" i="28"/>
  <c r="CO11"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BI21" i="28"/>
  <c r="BJ21" i="28"/>
  <c r="BK21" i="28"/>
  <c r="BL21" i="28"/>
  <c r="BM21" i="28"/>
  <c r="BN21" i="28"/>
  <c r="BO21" i="28"/>
  <c r="BP21" i="28"/>
  <c r="BQ21" i="28"/>
  <c r="BR21" i="28"/>
  <c r="BS21" i="28"/>
  <c r="BT21" i="28"/>
  <c r="BU21" i="28"/>
  <c r="BV21" i="28"/>
  <c r="BW21" i="28"/>
  <c r="BX21" i="28"/>
  <c r="BY21" i="28"/>
  <c r="BZ21" i="28"/>
  <c r="CA21" i="28"/>
  <c r="CB21" i="28"/>
  <c r="CC21" i="28"/>
  <c r="CD21" i="28"/>
  <c r="CE21" i="28"/>
  <c r="CF21" i="28"/>
  <c r="CG21" i="28"/>
  <c r="CH21" i="28"/>
  <c r="CI21" i="28"/>
  <c r="CJ21" i="28"/>
  <c r="CK21" i="28"/>
  <c r="CL21" i="28"/>
  <c r="CM21" i="28"/>
  <c r="CN21" i="28"/>
  <c r="CV15" i="21"/>
  <c r="CV10" i="21"/>
  <c r="CV8" i="21"/>
  <c r="CV13" i="21"/>
  <c r="CV20" i="21"/>
  <c r="CV9" i="21"/>
  <c r="CV12" i="21"/>
  <c r="CV17" i="21"/>
  <c r="CV18" i="21"/>
  <c r="CV19" i="21"/>
  <c r="CV14" i="21"/>
  <c r="CV7" i="21"/>
  <c r="CV11" i="21"/>
  <c r="CV16" i="21"/>
  <c r="CR15" i="21"/>
  <c r="CS15" i="21"/>
  <c r="CT15" i="21"/>
  <c r="CU15" i="21"/>
  <c r="CR10" i="21"/>
  <c r="CS10" i="21"/>
  <c r="CT10" i="21"/>
  <c r="CU10" i="21"/>
  <c r="CR8" i="21"/>
  <c r="CS8" i="21"/>
  <c r="CT8" i="21"/>
  <c r="CU8" i="21"/>
  <c r="CR13" i="21"/>
  <c r="CS13" i="21"/>
  <c r="CT13" i="21"/>
  <c r="CU13" i="21"/>
  <c r="CR20" i="21"/>
  <c r="CS20" i="21"/>
  <c r="CT20" i="21"/>
  <c r="CU20" i="21"/>
  <c r="CR9" i="21"/>
  <c r="CS9" i="21"/>
  <c r="CT9" i="21"/>
  <c r="CU9" i="21"/>
  <c r="CR12" i="21"/>
  <c r="CS12" i="21"/>
  <c r="CT12" i="21"/>
  <c r="CU12" i="21"/>
  <c r="CR17" i="21"/>
  <c r="CS17" i="21"/>
  <c r="CT17" i="21"/>
  <c r="CU17" i="21"/>
  <c r="CR18" i="21"/>
  <c r="CS18" i="21"/>
  <c r="CT18" i="21"/>
  <c r="CU18" i="21"/>
  <c r="CR19" i="21"/>
  <c r="CS19" i="21"/>
  <c r="CT19" i="21"/>
  <c r="CU19" i="21"/>
  <c r="CR14" i="21"/>
  <c r="CS14" i="21"/>
  <c r="CT14" i="21"/>
  <c r="CU14" i="21"/>
  <c r="CR7" i="21"/>
  <c r="CS7" i="21"/>
  <c r="CT7" i="21"/>
  <c r="CU7" i="21"/>
  <c r="CR11" i="21"/>
  <c r="CS11" i="21"/>
  <c r="CT11" i="21"/>
  <c r="CU11" i="21"/>
  <c r="CU16" i="21"/>
  <c r="CT16" i="21"/>
  <c r="CS16" i="21"/>
  <c r="CR16" i="21"/>
  <c r="CS21" i="21" l="1"/>
  <c r="CT21" i="21"/>
  <c r="CR21" i="21"/>
  <c r="CV21" i="21"/>
  <c r="CP21" i="28"/>
  <c r="CR21" i="28"/>
  <c r="CQ21" i="28"/>
  <c r="CO21" i="28"/>
  <c r="CS21" i="28"/>
  <c r="CU21" i="21"/>
  <c r="AM9" i="30" l="1"/>
  <c r="AM21" i="30" s="1"/>
  <c r="AN9" i="30"/>
  <c r="AN21" i="30" s="1"/>
  <c r="AL21" i="32"/>
  <c r="AK21" i="32"/>
  <c r="AJ21" i="32"/>
  <c r="AI21"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C21" i="32"/>
  <c r="AN20" i="32"/>
  <c r="AM20" i="32"/>
  <c r="AN19" i="32"/>
  <c r="AM19" i="32"/>
  <c r="AN18" i="32"/>
  <c r="AM18" i="32"/>
  <c r="AN17" i="32"/>
  <c r="AM17" i="32"/>
  <c r="AN16" i="32"/>
  <c r="AM16" i="32"/>
  <c r="AN15" i="32"/>
  <c r="AM15" i="32"/>
  <c r="AN14" i="32"/>
  <c r="AM14" i="32"/>
  <c r="AN13" i="32"/>
  <c r="AM13" i="32"/>
  <c r="AN12" i="32"/>
  <c r="AM12" i="32"/>
  <c r="AN11" i="32"/>
  <c r="AM11" i="32"/>
  <c r="AN10" i="32"/>
  <c r="AM10" i="32"/>
  <c r="AN9" i="32"/>
  <c r="AM9" i="32"/>
  <c r="AN7" i="32"/>
  <c r="AM7" i="32"/>
  <c r="AN8" i="32"/>
  <c r="AM8" i="32"/>
  <c r="EX15" i="29"/>
  <c r="ET15" i="29"/>
  <c r="EX19" i="29"/>
  <c r="ET19" i="29"/>
  <c r="EX8" i="29"/>
  <c r="ET8" i="29"/>
  <c r="EX9" i="29"/>
  <c r="ET9" i="29"/>
  <c r="ET20" i="29"/>
  <c r="EX20" i="29"/>
  <c r="EX13" i="29"/>
  <c r="ET13" i="29"/>
  <c r="EX14" i="29"/>
  <c r="ET14" i="29"/>
  <c r="EX11" i="29"/>
  <c r="ET11" i="29"/>
  <c r="ET10" i="29"/>
  <c r="EX10" i="29"/>
  <c r="EX18" i="29"/>
  <c r="ET18" i="29"/>
  <c r="EX17" i="29"/>
  <c r="ET17" i="29"/>
  <c r="EX21" i="29"/>
  <c r="ET21" i="29"/>
  <c r="ET16" i="29"/>
  <c r="EX16" i="29"/>
  <c r="EX12" i="29"/>
  <c r="ET12" i="29"/>
  <c r="C21" i="28"/>
  <c r="AN17" i="26"/>
  <c r="AN14" i="26"/>
  <c r="AN15" i="26"/>
  <c r="AN7" i="26"/>
  <c r="AN18" i="26"/>
  <c r="AN20" i="26"/>
  <c r="AN13" i="26"/>
  <c r="AN19" i="26"/>
  <c r="AN8" i="26"/>
  <c r="AN16" i="26"/>
  <c r="AN9" i="26"/>
  <c r="AN10" i="26"/>
  <c r="AN11" i="26"/>
  <c r="AN12" i="26"/>
  <c r="C21" i="26"/>
  <c r="D21" i="26"/>
  <c r="E21" i="26"/>
  <c r="F21" i="26"/>
  <c r="G21" i="26"/>
  <c r="H21" i="26"/>
  <c r="I21" i="26"/>
  <c r="J21" i="26"/>
  <c r="K21" i="26"/>
  <c r="L21" i="26"/>
  <c r="M21" i="26"/>
  <c r="N21" i="26"/>
  <c r="O21" i="26"/>
  <c r="P21" i="26"/>
  <c r="Q21" i="26"/>
  <c r="R21" i="26"/>
  <c r="S21" i="26"/>
  <c r="T21" i="26"/>
  <c r="U21" i="26"/>
  <c r="V21" i="26"/>
  <c r="W21" i="26"/>
  <c r="X21" i="26"/>
  <c r="Y21" i="26"/>
  <c r="Z21" i="26"/>
  <c r="AA21" i="26"/>
  <c r="AB21" i="26"/>
  <c r="AC21" i="26"/>
  <c r="AD21" i="26"/>
  <c r="AE21" i="26"/>
  <c r="AF21" i="26"/>
  <c r="AG21" i="26"/>
  <c r="AH21" i="26"/>
  <c r="AI21" i="26"/>
  <c r="AJ21" i="26"/>
  <c r="AK21" i="26"/>
  <c r="AL21" i="26"/>
  <c r="AL21" i="24"/>
  <c r="AK21"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F21" i="24"/>
  <c r="E21" i="24"/>
  <c r="D21" i="24"/>
  <c r="C21" i="24"/>
  <c r="G19" i="22"/>
  <c r="E19" i="22"/>
  <c r="D19" i="22"/>
  <c r="C19" i="22"/>
  <c r="AM19" i="4"/>
  <c r="AN19" i="4"/>
  <c r="AM11" i="4"/>
  <c r="AN11" i="4"/>
  <c r="AM8" i="4"/>
  <c r="AN8" i="4"/>
  <c r="AM15" i="4"/>
  <c r="AN15" i="4"/>
  <c r="AM14" i="4"/>
  <c r="AN14" i="4"/>
  <c r="AM9" i="4"/>
  <c r="AN9" i="4"/>
  <c r="AM6" i="4"/>
  <c r="AN6" i="4"/>
  <c r="AM16" i="4"/>
  <c r="AN16" i="4"/>
  <c r="AM10" i="4"/>
  <c r="AN10" i="4"/>
  <c r="AM18" i="4"/>
  <c r="AN18" i="4"/>
  <c r="AM13" i="4"/>
  <c r="AN13" i="4"/>
  <c r="AM12" i="4"/>
  <c r="AN12" i="4"/>
  <c r="AM17" i="4"/>
  <c r="AN17" i="4"/>
  <c r="AN19" i="18"/>
  <c r="AM19" i="18"/>
  <c r="AL20" i="18"/>
  <c r="AK20" i="18"/>
  <c r="AJ20" i="18"/>
  <c r="AI20" i="18"/>
  <c r="AH20" i="18"/>
  <c r="AG20" i="18"/>
  <c r="AF20"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C20" i="18"/>
  <c r="AN19" i="17"/>
  <c r="AM19" i="17"/>
  <c r="AL20" i="17"/>
  <c r="AK20" i="17"/>
  <c r="C24" i="20" s="1"/>
  <c r="AJ20" i="17"/>
  <c r="AI20" i="17"/>
  <c r="C23" i="20" s="1"/>
  <c r="AH20" i="17"/>
  <c r="AG20" i="17"/>
  <c r="C22" i="20" s="1"/>
  <c r="AF20" i="17"/>
  <c r="AE20" i="17"/>
  <c r="C21" i="20" s="1"/>
  <c r="AD20" i="17"/>
  <c r="AC20" i="17"/>
  <c r="C20" i="20" s="1"/>
  <c r="AB20" i="17"/>
  <c r="AA20" i="17"/>
  <c r="C19" i="20" s="1"/>
  <c r="Z20" i="17"/>
  <c r="Y20" i="17"/>
  <c r="C18" i="20" s="1"/>
  <c r="X20" i="17"/>
  <c r="W20" i="17"/>
  <c r="C17" i="20" s="1"/>
  <c r="V20" i="17"/>
  <c r="U20" i="17"/>
  <c r="C16" i="20" s="1"/>
  <c r="T20" i="17"/>
  <c r="S20" i="17"/>
  <c r="C15" i="20" s="1"/>
  <c r="R20" i="17"/>
  <c r="Q20" i="17"/>
  <c r="C14" i="20" s="1"/>
  <c r="P20" i="17"/>
  <c r="O20" i="17"/>
  <c r="C13" i="20" s="1"/>
  <c r="N20" i="17"/>
  <c r="M20" i="17"/>
  <c r="C12" i="20" s="1"/>
  <c r="L20" i="17"/>
  <c r="K20" i="17"/>
  <c r="C11" i="20" s="1"/>
  <c r="J20" i="17"/>
  <c r="I20" i="17"/>
  <c r="C10" i="20" s="1"/>
  <c r="H20" i="17"/>
  <c r="G20" i="17"/>
  <c r="C9" i="20" s="1"/>
  <c r="F20" i="17"/>
  <c r="E20" i="17"/>
  <c r="C8" i="20" s="1"/>
  <c r="D20" i="17"/>
  <c r="C20" i="17"/>
  <c r="C7" i="20" s="1"/>
  <c r="AN10" i="14"/>
  <c r="AM10" i="14"/>
  <c r="AN14" i="14"/>
  <c r="AM14"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L20" i="4"/>
  <c r="AK20" i="4"/>
  <c r="C24" i="8" s="1"/>
  <c r="AJ20" i="4"/>
  <c r="AI20" i="4"/>
  <c r="C23" i="8" s="1"/>
  <c r="AH20" i="4"/>
  <c r="AG20" i="4"/>
  <c r="C22" i="8" s="1"/>
  <c r="AF20" i="4"/>
  <c r="AE20" i="4"/>
  <c r="C21" i="8" s="1"/>
  <c r="AD20" i="4"/>
  <c r="AC20" i="4"/>
  <c r="C20" i="8" s="1"/>
  <c r="AB20" i="4"/>
  <c r="AA20" i="4"/>
  <c r="C19" i="8" s="1"/>
  <c r="Z20" i="4"/>
  <c r="Y20" i="4"/>
  <c r="C18" i="8" s="1"/>
  <c r="X20" i="4"/>
  <c r="W20" i="4"/>
  <c r="C17" i="8" s="1"/>
  <c r="V20" i="4"/>
  <c r="U20" i="4"/>
  <c r="C16" i="8" s="1"/>
  <c r="T20" i="4"/>
  <c r="S20" i="4"/>
  <c r="C15" i="8" s="1"/>
  <c r="R20" i="4"/>
  <c r="Q20" i="4"/>
  <c r="C14" i="8" s="1"/>
  <c r="P20" i="4"/>
  <c r="O20" i="4"/>
  <c r="C13" i="8" s="1"/>
  <c r="N20" i="4"/>
  <c r="M20" i="4"/>
  <c r="C12" i="8" s="1"/>
  <c r="L20" i="4"/>
  <c r="K20" i="4"/>
  <c r="C11" i="8" s="1"/>
  <c r="J20" i="4"/>
  <c r="I20" i="4"/>
  <c r="C10" i="8" s="1"/>
  <c r="H20" i="4"/>
  <c r="G20" i="4"/>
  <c r="C9" i="8" s="1"/>
  <c r="F20" i="4"/>
  <c r="E20" i="4"/>
  <c r="C8" i="8" s="1"/>
  <c r="D20" i="4"/>
  <c r="C20" i="4"/>
  <c r="C7" i="8" s="1"/>
  <c r="AN18" i="18"/>
  <c r="AM18" i="18"/>
  <c r="AN17" i="18"/>
  <c r="AM17" i="18"/>
  <c r="AN16" i="18"/>
  <c r="AM16" i="18"/>
  <c r="AN15" i="18"/>
  <c r="AM15" i="18"/>
  <c r="AN13" i="18"/>
  <c r="AM13" i="18"/>
  <c r="AN14" i="18"/>
  <c r="AM14" i="18"/>
  <c r="AN12" i="18"/>
  <c r="AM12" i="18"/>
  <c r="AN8" i="18"/>
  <c r="AM8" i="18"/>
  <c r="AN10" i="18"/>
  <c r="AM10" i="18"/>
  <c r="AN9" i="18"/>
  <c r="AM9" i="18"/>
  <c r="AN6" i="18"/>
  <c r="AM6" i="18"/>
  <c r="AN11" i="18"/>
  <c r="AM11" i="18"/>
  <c r="AN7" i="18"/>
  <c r="AM7" i="18"/>
  <c r="AN18" i="17"/>
  <c r="AM18" i="17"/>
  <c r="AN17" i="17"/>
  <c r="AM17" i="17"/>
  <c r="AN16" i="17"/>
  <c r="AM16" i="17"/>
  <c r="AN15" i="17"/>
  <c r="AM15" i="17"/>
  <c r="AN14" i="17"/>
  <c r="AM14" i="17"/>
  <c r="AN12" i="17"/>
  <c r="AM12" i="17"/>
  <c r="AN8" i="17"/>
  <c r="AM8" i="17"/>
  <c r="AN13" i="17"/>
  <c r="AM13" i="17"/>
  <c r="AN10" i="17"/>
  <c r="AM10" i="17"/>
  <c r="AN9" i="17"/>
  <c r="AM9" i="17"/>
  <c r="AN6" i="17"/>
  <c r="AM6" i="17"/>
  <c r="AN7" i="17"/>
  <c r="AM7" i="17"/>
  <c r="AN11" i="17"/>
  <c r="AM11" i="17"/>
  <c r="AM19" i="14"/>
  <c r="AN19" i="14"/>
  <c r="AM6" i="14"/>
  <c r="AN6" i="14"/>
  <c r="AN9" i="14"/>
  <c r="AN18" i="14"/>
  <c r="AN13" i="14"/>
  <c r="AN15" i="14"/>
  <c r="AM8" i="14"/>
  <c r="AM13" i="14"/>
  <c r="AN12" i="14"/>
  <c r="AN11" i="14"/>
  <c r="AN17" i="14"/>
  <c r="AN8" i="14"/>
  <c r="AM12" i="14"/>
  <c r="AN7" i="4"/>
  <c r="AM7" i="4"/>
  <c r="AM15" i="14"/>
  <c r="AM7" i="14"/>
  <c r="AM18" i="14"/>
  <c r="AM9" i="14"/>
  <c r="AM17" i="14"/>
  <c r="AM11" i="14"/>
  <c r="AN7" i="14"/>
  <c r="AM16" i="14"/>
  <c r="AN16" i="14"/>
  <c r="AN21" i="32" l="1"/>
  <c r="C25" i="8"/>
  <c r="AN21" i="24"/>
  <c r="AM21" i="26"/>
  <c r="AM21" i="24"/>
  <c r="ET22" i="29"/>
  <c r="EX22" i="29"/>
  <c r="AM21" i="32"/>
  <c r="AN21" i="26"/>
  <c r="H19" i="22"/>
  <c r="AM20" i="18"/>
  <c r="AN20" i="18"/>
  <c r="AM20" i="17"/>
  <c r="AN20" i="17"/>
  <c r="C25" i="20"/>
  <c r="D15" i="20" s="1"/>
  <c r="AM20" i="14"/>
  <c r="AN20" i="14"/>
  <c r="AM20" i="4"/>
  <c r="AN20" i="4"/>
  <c r="D22" i="20" l="1"/>
  <c r="D12" i="20"/>
  <c r="D19" i="20"/>
  <c r="D13" i="20"/>
  <c r="D14" i="20"/>
  <c r="D10" i="20"/>
  <c r="D8" i="20"/>
  <c r="D18" i="20"/>
  <c r="D21" i="20"/>
  <c r="D20" i="20"/>
  <c r="D9" i="20"/>
  <c r="D23" i="20"/>
  <c r="D7" i="20"/>
  <c r="D17" i="20"/>
  <c r="D11" i="20"/>
  <c r="D16" i="20"/>
  <c r="D24" i="20"/>
  <c r="D8" i="8"/>
  <c r="D7" i="8"/>
  <c r="D15" i="8"/>
  <c r="D24" i="8"/>
  <c r="D22" i="8"/>
  <c r="D13" i="8"/>
  <c r="D10" i="8"/>
  <c r="D14" i="8"/>
  <c r="D12" i="8"/>
  <c r="D16" i="8"/>
  <c r="D23" i="8"/>
  <c r="D20" i="8"/>
  <c r="D21" i="8"/>
  <c r="D19" i="8"/>
  <c r="D17" i="8"/>
  <c r="D18" i="8"/>
  <c r="D11" i="8"/>
  <c r="D9" i="8"/>
  <c r="D25" i="20" l="1"/>
  <c r="D25" i="8"/>
</calcChain>
</file>

<file path=xl/sharedStrings.xml><?xml version="1.0" encoding="utf-8"?>
<sst xmlns="http://schemas.openxmlformats.org/spreadsheetml/2006/main" count="1326" uniqueCount="88">
  <si>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</si>
  <si>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</si>
  <si>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</si>
  <si>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</si>
  <si>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</si>
  <si>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</si>
  <si>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</si>
  <si>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</si>
  <si>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</si>
  <si>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</si>
  <si>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</si>
  <si>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</si>
  <si>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</si>
  <si>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</si>
  <si>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</si>
  <si>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</si>
  <si>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</si>
  <si>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</si>
  <si>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</si>
  <si>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</si>
  <si>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</si>
  <si>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</si>
  <si>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</si>
  <si>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</si>
  <si>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</si>
  <si>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</si>
  <si>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</si>
  <si>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</si>
  <si>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</si>
  <si>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JSC Insurance Company "Aldagi"</t>
  </si>
  <si>
    <t>JSC Insurance Company "GPI Holding"</t>
  </si>
  <si>
    <t>JSC Insurance Company "Imedi L"</t>
  </si>
  <si>
    <t>JSC Insurance "PSP"</t>
  </si>
  <si>
    <t>JSC Insurance Company "IC Group"</t>
  </si>
  <si>
    <t>JSC International Insurance "Company IRAO"</t>
  </si>
  <si>
    <t>JSC Insurance Company "ARDI Insurance"</t>
  </si>
  <si>
    <t>JSC Insurance Company "Unison"</t>
  </si>
  <si>
    <t>JSC Insurance Company "TAO"</t>
  </si>
  <si>
    <t>JSC Insurance Company "CARTU"</t>
  </si>
  <si>
    <t xml:space="preserve">JSC "Standard"  Insurance Georgia </t>
  </si>
  <si>
    <t>JSC  Insurance Company "Kopenbur"</t>
  </si>
  <si>
    <t>JSC Insurance Company "ALPHA"</t>
  </si>
  <si>
    <t>JSC International Insurance "Company KAMARA"</t>
  </si>
  <si>
    <t>Reporting date: 30 September 2016</t>
  </si>
  <si>
    <t>Reporting period: 1 January 2016 - 30 September 2016</t>
  </si>
  <si>
    <t xml:space="preserve">Number of Transport Means Insured during the reporting period </t>
  </si>
  <si>
    <t>Other Road Transport Means</t>
  </si>
  <si>
    <t>Motor Third Party Liability (Voluntary)</t>
  </si>
  <si>
    <t>Written Premium (Gross)</t>
  </si>
  <si>
    <t>Reinsurance Premium</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</si>
  <si>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</si>
  <si>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(01.01.16-30.09.16)despite the fact whether premium is paid or not to the Insurer.</t>
    </r>
  </si>
  <si>
    <t>Written Premium (Gross) and Reinsurance Premiums (01.01.16-30.09.16) - (Direct Insurance Business)</t>
  </si>
  <si>
    <t>Financial Written Premium (Gross) and Reinsurance Premiums (01.01.16-30.09.16)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</si>
  <si>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(01.01.16-30.09.16)despite the fact whether premium is paid or not to the Insurer. Unlike Statistical written premium FInancial premium is adjusted by cancellation of the previous reporting period (previous years) accounted policies </t>
    </r>
  </si>
  <si>
    <t>Earned Premiums (gross)*</t>
  </si>
  <si>
    <t>Earned Premiums (net)**</t>
  </si>
  <si>
    <t>Earned Premiums (01.01.16-30.09.16)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</si>
  <si>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</si>
  <si>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</si>
  <si>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(01.01.16-30.09.16), despite the fact whether premium is paid or not to the Insurer.</t>
    </r>
  </si>
  <si>
    <t>Claims Paid (gross)*</t>
  </si>
  <si>
    <t>Claims Paid (net)**</t>
  </si>
  <si>
    <t>Claims Paid (01.01.16-30.09.16)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</si>
  <si>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</si>
  <si>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</si>
  <si>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r>
      <rPr>
        <b/>
        <sz val="11"/>
        <rFont val="Calibri"/>
        <family val="2"/>
        <scheme val="minor"/>
      </rPr>
      <t>Claims paid</t>
    </r>
    <r>
      <rPr>
        <sz val="11"/>
        <rFont val="Calibri"/>
        <family val="2"/>
        <scheme val="minor"/>
      </rPr>
      <t xml:space="preserve"> represent amount of  claims indemnified by insurers during the reporting period (01.01.16-30.09.16) despite the fact claim occurred during or before the period.</t>
    </r>
  </si>
  <si>
    <t>Incurred Claims (Gross)</t>
  </si>
  <si>
    <t>Incurred Claims (Net)</t>
  </si>
  <si>
    <t>Incurred Claims (01.01.16-30.09.16)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</si>
  <si>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</si>
  <si>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</si>
  <si>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 xml:space="preserve">Incurred claims </t>
    </r>
    <r>
      <rPr>
        <sz val="11"/>
        <rFont val="Calibri"/>
        <family val="2"/>
        <scheme val="minor"/>
      </rPr>
      <t xml:space="preserve">represent incurred claims during the reporting period (01.01.16-30.09.16) </t>
    </r>
  </si>
  <si>
    <t>Class of Insurance</t>
  </si>
  <si>
    <t>Written Premium</t>
  </si>
  <si>
    <t>Market Share</t>
  </si>
  <si>
    <t xml:space="preserve">Structure of Insurance Market by Classes of Insurance by 30.09.2016  - (Direct Insurance Business)        </t>
  </si>
  <si>
    <t>Retrocession Premium</t>
  </si>
  <si>
    <t xml:space="preserve"> Written Premium (Gross) and Retrocession Premiums (01.01.16-30.09.16) - (Accepted Reinsurance)</t>
  </si>
  <si>
    <t>Written Premium (Gross) includes insurance premium, which belongs to accepted reinsurance contracts (including long-term contracts) validated during the reporting period (01.01.16-30.09.16) despite the fact whether premium is paid or not to the Insurer.</t>
  </si>
  <si>
    <t xml:space="preserve"> Financial Written Premium (Gross) and Retrocession Premiums (01.01.16-30.09.16) - (Accepted Reinsurance)</t>
  </si>
  <si>
    <t>Earned Premiums (01.01.16-30.09.16)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</si>
  <si>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</si>
  <si>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Earned premium corresponds to the income received by the Insurers from the accepted reinsurance during the accounting period (01.01.16-30.09.16), despite the fact whether premium is paid or not to the Insurer.</t>
  </si>
  <si>
    <t>Claims Paid  (01.01.16-30.09.16) - (Accepted Reinsurance)</t>
  </si>
  <si>
    <t>Claims paid represent amount of  claims indemnified by insurers during the reporting period (01.01.16-30.09.16) despite the fact claim occurred during or before the period.</t>
  </si>
  <si>
    <t>Incurred Claims (01.01.16-30.09.16) -  (Accepted Reinsurance)</t>
  </si>
  <si>
    <t>Structure of Insurance Market by Classes of Insurance by 30.09.2016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</si>
</sst>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6" formatCode="_(* #,##0_);_(* \(#,##0\);_(* &quot;-&quot;??_);_(@_)"/>
  </numFmts>
  <fonts count="20" x14ac:knownFonts="1">
    <font>
      <sz val="10"/>
      <name val="Arial"/>
    </font>
    <font>
      <sz val="10"/>
      <name val="Arial"/>
      <family val="2"/>
    </font>
    <font>
      <sz val="10"/>
      <name val="Arial"/>
      <family val="2"/>
    </font>
    <font>
      <sz val="8"/>
      <name val="Arial"/>
      <family val="2"/>
    </font>
    <font>
      <b/>
      <sz val="10"/>
      <name val="AcadNusx"/>
    </font>
    <font>
      <sz val="8"/>
      <name val="Arial"/>
      <family val="2"/>
    </font>
    <font>
      <sz val="10"/>
      <name val="Arial"/>
      <family val="2"/>
      <charset val="204"/>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sz val="10"/>
      <color rgb="FFFF0000"/>
      <name val="Calibri"/>
      <family val="2"/>
      <scheme val="minor"/>
    </font>
    <font>
      <b/>
      <sz val="11"/>
      <color indexed="18"/>
      <name val="Calibri"/>
      <family val="2"/>
      <scheme val="minor"/>
    </font>
    <font>
      <sz val="11"/>
      <color indexed="18"/>
      <name val="Calibri"/>
      <family val="2"/>
      <scheme val="minor"/>
    </font>
    <font>
      <sz val="11"/>
      <color indexed="10"/>
      <name val="Calibri"/>
      <family val="2"/>
      <scheme val="minor"/>
    </font>
    <font>
      <b/>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5">
    <xf numFmtId="0" fontId="0" fillId="0" borderId="0" xfId="0"/>
    <xf numFmtId="0" fontId="7" fillId="0" borderId="6" xfId="0" applyFont="1" applyBorder="1" applyAlignment="1" applyProtection="1">
      <alignment horizontal="center" vertical="center" wrapText="1"/>
      <protection locked="0"/>
    </xf>
    <xf numFmtId="3" fontId="8" fillId="0" borderId="2" xfId="0" applyNumberFormat="1" applyFont="1" applyFill="1" applyBorder="1" applyAlignment="1">
      <alignment horizontal="left" vertical="center" wrapText="1"/>
    </xf>
    <xf numFmtId="0" fontId="9" fillId="0" borderId="2" xfId="0" applyFont="1" applyBorder="1" applyAlignment="1">
      <alignment vertical="center"/>
    </xf>
    <xf numFmtId="0" fontId="7" fillId="0" borderId="3" xfId="0" applyFont="1" applyFill="1" applyBorder="1" applyAlignment="1">
      <alignment horizontal="center" vertical="center" wrapText="1"/>
    </xf>
    <xf numFmtId="3" fontId="7" fillId="0" borderId="2" xfId="0" applyNumberFormat="1" applyFont="1" applyBorder="1" applyAlignment="1">
      <alignment vertical="center"/>
    </xf>
    <xf numFmtId="10" fontId="10" fillId="0" borderId="2" xfId="7" applyNumberFormat="1" applyFont="1" applyBorder="1" applyAlignment="1">
      <alignment horizontal="center" vertical="center"/>
    </xf>
    <xf numFmtId="3" fontId="11" fillId="2" borderId="2" xfId="2" applyNumberFormat="1" applyFont="1" applyFill="1" applyBorder="1" applyAlignment="1">
      <alignment horizontal="center" vertical="center" wrapText="1"/>
    </xf>
    <xf numFmtId="9" fontId="11" fillId="2" borderId="2" xfId="7" applyFont="1" applyFill="1" applyBorder="1" applyAlignment="1">
      <alignment horizontal="center" vertical="center" wrapText="1"/>
    </xf>
    <xf numFmtId="10" fontId="10" fillId="0" borderId="2" xfId="7" applyNumberFormat="1" applyFont="1" applyBorder="1" applyAlignment="1">
      <alignment horizontal="center"/>
    </xf>
    <xf numFmtId="3" fontId="8" fillId="0" borderId="3" xfId="0" applyNumberFormat="1" applyFont="1" applyFill="1" applyBorder="1" applyAlignment="1">
      <alignment horizontal="left" vertical="center" wrapText="1"/>
    </xf>
    <xf numFmtId="166" fontId="8" fillId="0" borderId="2" xfId="1" applyNumberFormat="1" applyFont="1" applyFill="1" applyBorder="1" applyAlignment="1">
      <alignment horizontal="left" vertical="center" wrapText="1"/>
    </xf>
    <xf numFmtId="166" fontId="8" fillId="0" borderId="2" xfId="1" applyNumberFormat="1" applyFont="1" applyBorder="1" applyAlignment="1" applyProtection="1">
      <alignment horizontal="center" vertical="center" wrapText="1"/>
      <protection locked="0"/>
    </xf>
    <xf numFmtId="166" fontId="8" fillId="0" borderId="3" xfId="1" applyNumberFormat="1" applyFont="1" applyFill="1" applyBorder="1" applyAlignment="1">
      <alignment horizontal="left" vertical="center" wrapText="1"/>
    </xf>
    <xf numFmtId="166" fontId="7" fillId="0" borderId="2" xfId="1" applyNumberFormat="1" applyFont="1" applyBorder="1" applyAlignment="1" applyProtection="1">
      <alignment vertical="center"/>
      <protection locked="0"/>
    </xf>
    <xf numFmtId="166" fontId="7" fillId="0" borderId="2" xfId="1" applyNumberFormat="1" applyFont="1" applyBorder="1" applyAlignment="1">
      <alignment vertical="center"/>
    </xf>
    <xf numFmtId="166" fontId="10" fillId="0" borderId="2" xfId="1" applyNumberFormat="1" applyFont="1" applyBorder="1" applyAlignment="1">
      <alignment horizontal="center" vertical="center"/>
    </xf>
    <xf numFmtId="166" fontId="8" fillId="0" borderId="2" xfId="1" applyNumberFormat="1" applyFont="1" applyFill="1" applyBorder="1" applyAlignment="1">
      <alignment horizontal="center" vertical="center"/>
    </xf>
    <xf numFmtId="166" fontId="10" fillId="0" borderId="2" xfId="1" applyNumberFormat="1" applyFont="1" applyBorder="1" applyAlignment="1">
      <alignment horizontal="center"/>
    </xf>
    <xf numFmtId="43" fontId="7" fillId="0" borderId="2" xfId="1" applyFont="1" applyBorder="1" applyAlignment="1">
      <alignment vertical="center"/>
    </xf>
    <xf numFmtId="166" fontId="7" fillId="0" borderId="3" xfId="1" applyNumberFormat="1" applyFont="1" applyFill="1" applyBorder="1" applyAlignment="1">
      <alignment horizontal="center" vertical="center" wrapText="1"/>
    </xf>
    <xf numFmtId="0" fontId="9" fillId="0" borderId="0" xfId="0" applyFont="1" applyBorder="1" applyAlignment="1">
      <alignment vertical="center"/>
    </xf>
    <xf numFmtId="0" fontId="7" fillId="0" borderId="0" xfId="0" applyFont="1" applyFill="1" applyBorder="1" applyAlignment="1">
      <alignment horizontal="center" vertical="center" wrapText="1"/>
    </xf>
    <xf numFmtId="3" fontId="7" fillId="0" borderId="0" xfId="0" applyNumberFormat="1" applyFont="1" applyBorder="1" applyAlignment="1">
      <alignment vertical="center"/>
    </xf>
    <xf numFmtId="166" fontId="7" fillId="0" borderId="0" xfId="1" applyNumberFormat="1" applyFont="1" applyBorder="1" applyAlignment="1">
      <alignment vertical="center"/>
    </xf>
    <xf numFmtId="166" fontId="7" fillId="0" borderId="0" xfId="1" applyNumberFormat="1" applyFont="1" applyFill="1" applyBorder="1" applyAlignment="1">
      <alignment horizontal="center" vertical="center" wrapText="1"/>
    </xf>
    <xf numFmtId="43" fontId="7" fillId="0" borderId="0" xfId="1" applyFont="1" applyBorder="1" applyAlignment="1">
      <alignment vertical="center"/>
    </xf>
    <xf numFmtId="0" fontId="13" fillId="0" borderId="0" xfId="0" applyFont="1" applyAlignment="1">
      <alignment horizontal="left"/>
    </xf>
    <xf numFmtId="0" fontId="14" fillId="0" borderId="0" xfId="0" applyFont="1" applyAlignment="1" applyProtection="1">
      <alignment vertical="center" wrapText="1"/>
    </xf>
    <xf numFmtId="0" fontId="14" fillId="0" borderId="0" xfId="0" applyFont="1" applyAlignment="1" applyProtection="1">
      <alignment vertical="center"/>
    </xf>
    <xf numFmtId="0" fontId="12" fillId="0" borderId="0" xfId="0" applyFont="1" applyAlignment="1" applyProtection="1">
      <alignment vertical="center"/>
    </xf>
    <xf numFmtId="0" fontId="14" fillId="2" borderId="1" xfId="0" applyNumberFormat="1" applyFont="1" applyFill="1" applyBorder="1" applyAlignment="1" applyProtection="1">
      <alignment horizontal="center" vertical="center" wrapText="1"/>
    </xf>
    <xf numFmtId="0" fontId="14" fillId="2" borderId="3"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 xfId="0" applyNumberFormat="1" applyFont="1" applyFill="1" applyBorder="1" applyAlignment="1" applyProtection="1">
      <alignment horizontal="center" vertical="center" wrapText="1"/>
    </xf>
    <xf numFmtId="0" fontId="14" fillId="2" borderId="2" xfId="0" applyFont="1" applyFill="1" applyBorder="1" applyAlignment="1">
      <alignment horizontal="center" vertical="center" textRotation="90" wrapText="1"/>
    </xf>
    <xf numFmtId="0" fontId="14" fillId="0" borderId="0" xfId="0" applyFont="1" applyAlignment="1">
      <alignment vertical="center"/>
    </xf>
    <xf numFmtId="0" fontId="13" fillId="0" borderId="0" xfId="0" applyFont="1"/>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lignment vertical="center"/>
    </xf>
    <xf numFmtId="0" fontId="15" fillId="0" borderId="0" xfId="0" applyFont="1" applyAlignment="1">
      <alignment vertical="center"/>
    </xf>
    <xf numFmtId="0" fontId="16" fillId="0" borderId="6" xfId="0" applyFont="1" applyBorder="1" applyAlignment="1" applyProtection="1">
      <alignment horizontal="center" vertical="center" wrapText="1"/>
      <protection locked="0"/>
    </xf>
    <xf numFmtId="3" fontId="17" fillId="0" borderId="2" xfId="0" applyNumberFormat="1" applyFont="1" applyFill="1" applyBorder="1" applyAlignment="1">
      <alignment horizontal="left" vertical="center" wrapText="1"/>
    </xf>
    <xf numFmtId="166" fontId="17" fillId="0" borderId="2" xfId="1" applyNumberFormat="1" applyFont="1" applyBorder="1" applyAlignment="1" applyProtection="1">
      <alignment horizontal="center" vertical="center" wrapText="1"/>
      <protection locked="0"/>
    </xf>
    <xf numFmtId="0" fontId="14" fillId="0" borderId="0" xfId="0" applyFont="1" applyAlignment="1" applyProtection="1">
      <alignment vertical="center"/>
      <protection locked="0"/>
    </xf>
    <xf numFmtId="3" fontId="17" fillId="0" borderId="3" xfId="0" applyNumberFormat="1" applyFont="1" applyFill="1" applyBorder="1" applyAlignment="1">
      <alignment horizontal="left" vertical="center" wrapText="1"/>
    </xf>
    <xf numFmtId="0" fontId="14" fillId="0" borderId="2" xfId="0" applyFont="1" applyBorder="1" applyAlignment="1">
      <alignment vertical="center"/>
    </xf>
    <xf numFmtId="0" fontId="16" fillId="0" borderId="3" xfId="0" applyFont="1" applyFill="1" applyBorder="1" applyAlignment="1">
      <alignment horizontal="center" vertical="center" wrapText="1"/>
    </xf>
    <xf numFmtId="166" fontId="16" fillId="0" borderId="2" xfId="1" applyNumberFormat="1" applyFont="1" applyBorder="1" applyAlignment="1">
      <alignment vertical="center"/>
    </xf>
    <xf numFmtId="0" fontId="14" fillId="0" borderId="0" xfId="0" applyFont="1" applyBorder="1" applyAlignment="1">
      <alignment vertical="center"/>
    </xf>
    <xf numFmtId="0" fontId="16" fillId="0" borderId="0" xfId="0" applyFont="1" applyFill="1" applyBorder="1" applyAlignment="1">
      <alignment horizontal="center" vertical="center" wrapText="1"/>
    </xf>
    <xf numFmtId="166" fontId="16" fillId="0" borderId="0" xfId="1" applyNumberFormat="1" applyFont="1" applyBorder="1" applyAlignment="1">
      <alignment vertical="center"/>
    </xf>
    <xf numFmtId="0" fontId="12" fillId="0" borderId="0" xfId="0" applyFont="1" applyAlignment="1">
      <alignment vertical="center"/>
    </xf>
    <xf numFmtId="0" fontId="13" fillId="0" borderId="5" xfId="0" applyFont="1" applyBorder="1" applyAlignment="1">
      <alignment vertical="center"/>
    </xf>
    <xf numFmtId="0" fontId="14" fillId="2" borderId="1" xfId="0" applyNumberFormat="1" applyFont="1" applyFill="1" applyBorder="1" applyAlignment="1" applyProtection="1">
      <alignment horizontal="center" vertical="center" wrapText="1"/>
    </xf>
    <xf numFmtId="0" fontId="14" fillId="2" borderId="2"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3" fillId="0" borderId="0" xfId="0" applyFont="1" applyAlignment="1" applyProtection="1">
      <alignment vertical="center"/>
    </xf>
    <xf numFmtId="0" fontId="14" fillId="0" borderId="0" xfId="0" applyFont="1" applyAlignment="1" applyProtection="1">
      <alignment horizontal="center" vertical="center" wrapText="1"/>
    </xf>
    <xf numFmtId="0" fontId="14" fillId="3" borderId="3" xfId="0" applyNumberFormat="1" applyFont="1" applyFill="1" applyBorder="1" applyAlignment="1" applyProtection="1">
      <alignment horizontal="center" vertical="center" wrapText="1"/>
    </xf>
    <xf numFmtId="0" fontId="14" fillId="3" borderId="7" xfId="0" applyNumberFormat="1"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3" fillId="0" borderId="0" xfId="0" applyFont="1" applyAlignment="1">
      <alignment vertical="center"/>
    </xf>
    <xf numFmtId="3" fontId="14" fillId="0" borderId="0" xfId="0" applyNumberFormat="1" applyFont="1" applyAlignment="1">
      <alignment vertical="center"/>
    </xf>
    <xf numFmtId="0" fontId="14" fillId="0" borderId="0" xfId="0" applyFont="1" applyAlignment="1" applyProtection="1">
      <alignment horizontal="left" vertical="center" wrapText="1"/>
    </xf>
    <xf numFmtId="0" fontId="13" fillId="0" borderId="0" xfId="0" applyFont="1" applyAlignment="1" applyProtection="1">
      <alignment horizontal="center" vertical="center" wrapText="1"/>
    </xf>
    <xf numFmtId="166" fontId="17" fillId="0" borderId="2" xfId="1" applyNumberFormat="1" applyFont="1" applyFill="1" applyBorder="1" applyAlignment="1">
      <alignment horizontal="left" vertical="center" wrapText="1"/>
    </xf>
    <xf numFmtId="166" fontId="16" fillId="0" borderId="2" xfId="1" applyNumberFormat="1" applyFont="1" applyBorder="1" applyAlignment="1" applyProtection="1">
      <alignment vertical="center"/>
      <protection locked="0"/>
    </xf>
    <xf numFmtId="166" fontId="17" fillId="0" borderId="3" xfId="1" applyNumberFormat="1" applyFont="1" applyFill="1" applyBorder="1" applyAlignment="1">
      <alignment horizontal="left" vertical="center" wrapText="1"/>
    </xf>
    <xf numFmtId="0" fontId="14" fillId="2" borderId="2" xfId="0" applyFont="1" applyFill="1" applyBorder="1" applyAlignment="1">
      <alignment vertical="center" wrapText="1"/>
    </xf>
    <xf numFmtId="3" fontId="15" fillId="0" borderId="0" xfId="0" applyNumberFormat="1" applyFont="1" applyAlignment="1">
      <alignment vertical="center"/>
    </xf>
    <xf numFmtId="0" fontId="11" fillId="0" borderId="0" xfId="0" applyFont="1"/>
    <xf numFmtId="0" fontId="14" fillId="0" borderId="0" xfId="0" applyFont="1" applyBorder="1" applyAlignment="1">
      <alignment vertical="center" wrapText="1"/>
    </xf>
    <xf numFmtId="0" fontId="14" fillId="2" borderId="4" xfId="6" applyFont="1" applyFill="1" applyBorder="1" applyAlignment="1">
      <alignment horizontal="center" vertical="top" wrapText="1"/>
    </xf>
    <xf numFmtId="0" fontId="14" fillId="0" borderId="0" xfId="8" applyFont="1"/>
    <xf numFmtId="166" fontId="9" fillId="0" borderId="0" xfId="0" applyNumberFormat="1" applyFont="1" applyAlignment="1">
      <alignment vertical="center"/>
    </xf>
    <xf numFmtId="3" fontId="9" fillId="0" borderId="0" xfId="0" applyNumberFormat="1" applyFont="1" applyAlignment="1">
      <alignment vertical="center"/>
    </xf>
    <xf numFmtId="0" fontId="13" fillId="0" borderId="0" xfId="0" applyFont="1" applyAlignment="1">
      <alignment horizontal="center" vertical="center"/>
    </xf>
    <xf numFmtId="0" fontId="9" fillId="0" borderId="0" xfId="0" applyFont="1" applyBorder="1" applyAlignment="1">
      <alignment vertical="center" wrapText="1"/>
    </xf>
    <xf numFmtId="0" fontId="15" fillId="0" borderId="0" xfId="0" applyFont="1" applyAlignment="1" applyProtection="1">
      <alignment vertical="center"/>
    </xf>
    <xf numFmtId="0" fontId="13" fillId="0" borderId="0" xfId="0"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center" vertical="center"/>
    </xf>
    <xf numFmtId="0" fontId="14" fillId="0" borderId="0" xfId="0" applyFont="1" applyFill="1" applyAlignment="1" applyProtection="1">
      <alignment horizontal="left" vertical="center" wrapText="1"/>
    </xf>
    <xf numFmtId="4" fontId="14" fillId="0" borderId="0" xfId="0" applyNumberFormat="1" applyFont="1" applyFill="1" applyBorder="1" applyAlignment="1">
      <alignment horizontal="center" vertical="center" wrapText="1"/>
    </xf>
    <xf numFmtId="4" fontId="14" fillId="0" borderId="0" xfId="0" applyNumberFormat="1" applyFont="1" applyFill="1" applyBorder="1" applyAlignment="1">
      <alignment horizontal="center" vertical="center"/>
    </xf>
    <xf numFmtId="43" fontId="15" fillId="0" borderId="0" xfId="0" applyNumberFormat="1" applyFont="1" applyAlignment="1">
      <alignment vertical="center"/>
    </xf>
    <xf numFmtId="0" fontId="13" fillId="0" borderId="0" xfId="0" applyFont="1" applyAlignment="1">
      <alignment horizontal="center" vertical="center"/>
    </xf>
    <xf numFmtId="0" fontId="14" fillId="3" borderId="2" xfId="0" applyNumberFormat="1" applyFont="1" applyFill="1" applyBorder="1" applyAlignment="1" applyProtection="1">
      <alignment horizontal="center" vertical="center" wrapText="1"/>
    </xf>
    <xf numFmtId="0" fontId="14" fillId="2" borderId="2" xfId="0" applyNumberFormat="1"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0" xfId="0" applyFont="1" applyFill="1" applyAlignment="1" applyProtection="1">
      <alignment vertical="center"/>
    </xf>
    <xf numFmtId="0" fontId="14" fillId="0" borderId="0" xfId="0" applyFont="1" applyFill="1" applyAlignment="1" applyProtection="1">
      <alignment horizontal="left" vertical="center" wrapText="1"/>
    </xf>
    <xf numFmtId="0" fontId="9" fillId="0" borderId="0" xfId="0" applyFont="1"/>
    <xf numFmtId="2" fontId="13" fillId="0" borderId="0" xfId="0" applyNumberFormat="1" applyFont="1" applyAlignment="1">
      <alignment horizontal="center" vertical="center" wrapText="1"/>
    </xf>
    <xf numFmtId="2" fontId="11" fillId="0" borderId="0" xfId="0" applyNumberFormat="1" applyFont="1" applyAlignment="1">
      <alignment vertical="center" wrapText="1"/>
    </xf>
    <xf numFmtId="0" fontId="13" fillId="2" borderId="1" xfId="0" applyNumberFormat="1" applyFont="1" applyFill="1" applyBorder="1" applyAlignment="1">
      <alignment horizontal="center" vertical="center" wrapText="1"/>
    </xf>
    <xf numFmtId="0" fontId="14" fillId="0" borderId="0" xfId="0" applyFont="1"/>
    <xf numFmtId="0" fontId="14" fillId="0" borderId="2" xfId="0" applyFont="1" applyBorder="1" applyAlignment="1">
      <alignment vertical="center" wrapText="1"/>
    </xf>
    <xf numFmtId="0" fontId="13" fillId="2" borderId="2" xfId="0" applyFont="1" applyFill="1" applyBorder="1" applyAlignment="1">
      <alignment horizontal="center" vertical="center"/>
    </xf>
    <xf numFmtId="0" fontId="9" fillId="0" borderId="2" xfId="0" applyFont="1" applyBorder="1" applyAlignment="1">
      <alignment horizontal="center" vertical="center"/>
    </xf>
    <xf numFmtId="0" fontId="9" fillId="2" borderId="2" xfId="0" applyFont="1" applyFill="1" applyBorder="1"/>
    <xf numFmtId="3" fontId="9" fillId="0" borderId="0" xfId="0" applyNumberFormat="1" applyFont="1"/>
    <xf numFmtId="0" fontId="14" fillId="0" borderId="0" xfId="0" applyFont="1" applyProtection="1"/>
    <xf numFmtId="0" fontId="14" fillId="0" borderId="0" xfId="0" applyFont="1" applyAlignment="1" applyProtection="1">
      <alignment wrapText="1"/>
    </xf>
    <xf numFmtId="0" fontId="18" fillId="0" borderId="0" xfId="0" applyFont="1" applyAlignment="1" applyProtection="1">
      <alignment vertical="center"/>
    </xf>
    <xf numFmtId="3" fontId="14" fillId="0" borderId="0" xfId="0" applyNumberFormat="1" applyFont="1"/>
    <xf numFmtId="166" fontId="17" fillId="0" borderId="2" xfId="1" applyNumberFormat="1" applyFont="1" applyFill="1" applyBorder="1" applyAlignment="1">
      <alignment horizontal="center" vertical="center"/>
    </xf>
    <xf numFmtId="0" fontId="14" fillId="0" borderId="2" xfId="0" applyFont="1" applyBorder="1"/>
    <xf numFmtId="0" fontId="14" fillId="0" borderId="0" xfId="0" applyFont="1" applyBorder="1"/>
    <xf numFmtId="0" fontId="13" fillId="0" borderId="0" xfId="0" applyFont="1" applyAlignment="1">
      <alignment horizont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vertical="center" wrapText="1"/>
    </xf>
    <xf numFmtId="0" fontId="14" fillId="2" borderId="4" xfId="6" applyFont="1" applyFill="1" applyBorder="1" applyAlignment="1">
      <alignment horizontal="center" vertical="center" wrapText="1"/>
    </xf>
    <xf numFmtId="2" fontId="19"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25"/>
  <sheetViews>
    <sheetView tabSelected="1" zoomScale="85" zoomScaleNormal="85" workbookViewId="0">
      <pane xSplit="2" ySplit="6" topLeftCell="C7" activePane="bottomRight" state="frozen"/>
      <selection pane="topRight" activeCell="C1" sqref="C1"/>
      <selection pane="bottomLeft" activeCell="A6" sqref="A6"/>
      <selection pane="bottomRight" activeCell="B26" sqref="A1:XFD1048576"/>
    </sheetView>
  </sheetViews>
  <sheetFormatPr defaultRowHeight="15" outlineLevelCol="1" x14ac:dyDescent="0.2"/>
  <cols>
    <col min="1" max="1" width="5.85546875" style="43" customWidth="1"/>
    <col min="2" max="2" width="49.5703125" style="43" customWidth="1"/>
    <col min="3" max="5" width="12.7109375" style="43" customWidth="1" outlineLevel="1"/>
    <col min="6" max="6" width="15.140625" style="43" customWidth="1"/>
    <col min="7" max="7" width="12.7109375" style="43" customWidth="1"/>
    <col min="8" max="10" width="12.7109375" style="43" customWidth="1" outlineLevel="1"/>
    <col min="11" max="11" width="15.140625" style="43" customWidth="1"/>
    <col min="12" max="12" width="12.7109375" style="43" customWidth="1"/>
    <col min="13" max="15" width="12.7109375" style="43" customWidth="1" outlineLevel="1"/>
    <col min="16" max="16" width="15.140625" style="43" customWidth="1"/>
    <col min="17" max="17" width="12.7109375" style="43" customWidth="1"/>
    <col min="18" max="20" width="12.7109375" style="43" customWidth="1" outlineLevel="1"/>
    <col min="21" max="21" width="15.140625" style="43" customWidth="1"/>
    <col min="22" max="24" width="15.140625" style="43" customWidth="1" outlineLevel="1"/>
    <col min="25" max="25" width="12.7109375" style="43" customWidth="1"/>
    <col min="26" max="28" width="12.7109375" style="43" customWidth="1" outlineLevel="1"/>
    <col min="29" max="29" width="15.140625" style="43" customWidth="1"/>
    <col min="30" max="30" width="12.7109375" style="43" customWidth="1"/>
    <col min="31" max="33" width="12.7109375" style="43" customWidth="1" outlineLevel="1"/>
    <col min="34" max="34" width="15.140625" style="43" customWidth="1"/>
    <col min="35" max="35" width="12.7109375" style="43" customWidth="1"/>
    <col min="36" max="38" width="12.7109375" style="43" customWidth="1" outlineLevel="1"/>
    <col min="39" max="39" width="15.140625" style="43" customWidth="1"/>
    <col min="40" max="40" width="12.7109375" style="43" customWidth="1"/>
    <col min="41" max="43" width="12.7109375" style="43" customWidth="1" outlineLevel="1"/>
    <col min="44" max="44" width="15.140625" style="43" customWidth="1"/>
    <col min="45" max="45" width="12.7109375" style="43" customWidth="1"/>
    <col min="46" max="48" width="12.7109375" style="43" customWidth="1" outlineLevel="1"/>
    <col min="49" max="49" width="15.140625" style="43" customWidth="1"/>
    <col min="50" max="50" width="12.7109375" style="43" customWidth="1"/>
    <col min="51" max="53" width="12.7109375" style="43" customWidth="1" outlineLevel="1"/>
    <col min="54" max="54" width="15.140625" style="43" customWidth="1"/>
    <col min="55" max="55" width="12.7109375" style="43" customWidth="1"/>
    <col min="56" max="58" width="12.7109375" style="43" customWidth="1" outlineLevel="1"/>
    <col min="59" max="59" width="15.140625" style="43" customWidth="1"/>
    <col min="60" max="60" width="12.7109375" style="43" customWidth="1"/>
    <col min="61" max="63" width="12.7109375" style="43" customWidth="1" outlineLevel="1"/>
    <col min="64" max="64" width="15.140625" style="43" customWidth="1"/>
    <col min="65" max="65" width="12.7109375" style="43" customWidth="1"/>
    <col min="66" max="68" width="12.7109375" style="43" customWidth="1" outlineLevel="1"/>
    <col min="69" max="69" width="15.140625" style="43" customWidth="1"/>
    <col min="70" max="70" width="12.7109375" style="43" customWidth="1"/>
    <col min="71" max="73" width="12.7109375" style="43" customWidth="1" outlineLevel="1"/>
    <col min="74" max="74" width="15.140625" style="43" customWidth="1"/>
    <col min="75" max="75" width="12.7109375" style="43" customWidth="1"/>
    <col min="76" max="78" width="12.7109375" style="43" customWidth="1" outlineLevel="1"/>
    <col min="79" max="79" width="15.140625" style="43" customWidth="1"/>
    <col min="80" max="80" width="12.7109375" style="43" customWidth="1"/>
    <col min="81" max="83" width="12.7109375" style="43" customWidth="1" outlineLevel="1"/>
    <col min="84" max="84" width="15.140625" style="43" customWidth="1"/>
    <col min="85" max="85" width="12.7109375" style="43" customWidth="1"/>
    <col min="86" max="88" width="12.7109375" style="43" customWidth="1" outlineLevel="1"/>
    <col min="89" max="89" width="15.140625" style="43" customWidth="1"/>
    <col min="90" max="90" width="12.7109375" style="43" customWidth="1"/>
    <col min="91" max="93" width="12.7109375" style="43" customWidth="1" outlineLevel="1"/>
    <col min="94" max="94" width="15.140625" style="43" customWidth="1"/>
    <col min="95" max="95" width="12.7109375" style="43" customWidth="1"/>
    <col min="96" max="98" width="12.7109375" style="43" customWidth="1" outlineLevel="1"/>
    <col min="99" max="99" width="15.140625" style="43" customWidth="1"/>
    <col min="100" max="100" width="12.7109375" style="43" customWidth="1"/>
    <col min="101" max="16384" width="9.140625" style="43"/>
  </cols>
  <sheetData>
    <row r="1" spans="1:100" s="29" customFormat="1" ht="28.5" customHeight="1" x14ac:dyDescent="0.25">
      <c r="A1" s="27" t="s">
        <v>1</v>
      </c>
      <c r="B1" s="28"/>
      <c r="C1" s="28"/>
      <c r="D1" s="28"/>
      <c r="E1" s="28"/>
      <c r="F1" s="28"/>
      <c r="G1" s="28"/>
      <c r="H1" s="28"/>
      <c r="I1" s="28"/>
      <c r="J1" s="28"/>
      <c r="K1" s="28"/>
      <c r="L1" s="28"/>
      <c r="M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row>
    <row r="2" spans="1:100" s="29" customFormat="1" ht="18" customHeight="1" x14ac:dyDescent="0.2">
      <c r="A2" s="29" t="s">
        <v>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row>
    <row r="3" spans="1:100" s="29" customFormat="1" ht="18" customHeight="1" x14ac:dyDescent="0.2">
      <c r="A3" s="30"/>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row>
    <row r="4" spans="1:100" s="29" customFormat="1" ht="56.25" customHeight="1" x14ac:dyDescent="0.2">
      <c r="A4" s="31" t="s">
        <v>0</v>
      </c>
      <c r="B4" s="31" t="s">
        <v>3</v>
      </c>
      <c r="C4" s="32" t="s">
        <v>4</v>
      </c>
      <c r="D4" s="33"/>
      <c r="E4" s="33"/>
      <c r="F4" s="33"/>
      <c r="G4" s="34"/>
      <c r="H4" s="32" t="s">
        <v>5</v>
      </c>
      <c r="I4" s="33"/>
      <c r="J4" s="33"/>
      <c r="K4" s="33"/>
      <c r="L4" s="34"/>
      <c r="M4" s="32" t="s">
        <v>6</v>
      </c>
      <c r="N4" s="33"/>
      <c r="O4" s="33"/>
      <c r="P4" s="33"/>
      <c r="Q4" s="34"/>
      <c r="R4" s="32" t="s">
        <v>7</v>
      </c>
      <c r="S4" s="33"/>
      <c r="T4" s="33"/>
      <c r="U4" s="33"/>
      <c r="V4" s="33"/>
      <c r="W4" s="33"/>
      <c r="X4" s="33"/>
      <c r="Y4" s="34"/>
      <c r="Z4" s="32" t="s">
        <v>8</v>
      </c>
      <c r="AA4" s="33"/>
      <c r="AB4" s="33"/>
      <c r="AC4" s="33"/>
      <c r="AD4" s="34"/>
      <c r="AE4" s="32" t="s">
        <v>9</v>
      </c>
      <c r="AF4" s="33"/>
      <c r="AG4" s="33"/>
      <c r="AH4" s="33"/>
      <c r="AI4" s="34"/>
      <c r="AJ4" s="32" t="s">
        <v>10</v>
      </c>
      <c r="AK4" s="33"/>
      <c r="AL4" s="33"/>
      <c r="AM4" s="33"/>
      <c r="AN4" s="34"/>
      <c r="AO4" s="32" t="s">
        <v>11</v>
      </c>
      <c r="AP4" s="33"/>
      <c r="AQ4" s="33"/>
      <c r="AR4" s="33"/>
      <c r="AS4" s="34"/>
      <c r="AT4" s="32" t="s">
        <v>12</v>
      </c>
      <c r="AU4" s="33"/>
      <c r="AV4" s="33"/>
      <c r="AW4" s="33"/>
      <c r="AX4" s="34"/>
      <c r="AY4" s="32" t="s">
        <v>13</v>
      </c>
      <c r="AZ4" s="33"/>
      <c r="BA4" s="33"/>
      <c r="BB4" s="33"/>
      <c r="BC4" s="34"/>
      <c r="BD4" s="32" t="s">
        <v>14</v>
      </c>
      <c r="BE4" s="33"/>
      <c r="BF4" s="33"/>
      <c r="BG4" s="33"/>
      <c r="BH4" s="34"/>
      <c r="BI4" s="32" t="s">
        <v>15</v>
      </c>
      <c r="BJ4" s="33"/>
      <c r="BK4" s="33"/>
      <c r="BL4" s="33"/>
      <c r="BM4" s="34"/>
      <c r="BN4" s="32" t="s">
        <v>16</v>
      </c>
      <c r="BO4" s="33"/>
      <c r="BP4" s="33"/>
      <c r="BQ4" s="33"/>
      <c r="BR4" s="34"/>
      <c r="BS4" s="32" t="s">
        <v>17</v>
      </c>
      <c r="BT4" s="33"/>
      <c r="BU4" s="33"/>
      <c r="BV4" s="33"/>
      <c r="BW4" s="34"/>
      <c r="BX4" s="32" t="s">
        <v>18</v>
      </c>
      <c r="BY4" s="33"/>
      <c r="BZ4" s="33"/>
      <c r="CA4" s="33"/>
      <c r="CB4" s="34"/>
      <c r="CC4" s="32" t="s">
        <v>19</v>
      </c>
      <c r="CD4" s="33"/>
      <c r="CE4" s="33"/>
      <c r="CF4" s="33"/>
      <c r="CG4" s="34"/>
      <c r="CH4" s="32" t="s">
        <v>20</v>
      </c>
      <c r="CI4" s="33"/>
      <c r="CJ4" s="33"/>
      <c r="CK4" s="33"/>
      <c r="CL4" s="34"/>
      <c r="CM4" s="32" t="s">
        <v>21</v>
      </c>
      <c r="CN4" s="33"/>
      <c r="CO4" s="33"/>
      <c r="CP4" s="33"/>
      <c r="CQ4" s="34"/>
      <c r="CR4" s="32" t="s">
        <v>22</v>
      </c>
      <c r="CS4" s="33"/>
      <c r="CT4" s="33"/>
      <c r="CU4" s="33"/>
      <c r="CV4" s="34"/>
    </row>
    <row r="5" spans="1:100" s="29" customFormat="1" ht="56.25" customHeight="1" x14ac:dyDescent="0.2">
      <c r="A5" s="35"/>
      <c r="B5" s="35"/>
      <c r="C5" s="36" t="s">
        <v>23</v>
      </c>
      <c r="D5" s="36"/>
      <c r="E5" s="36"/>
      <c r="F5" s="36"/>
      <c r="G5" s="37" t="s">
        <v>24</v>
      </c>
      <c r="H5" s="36" t="s">
        <v>23</v>
      </c>
      <c r="I5" s="36"/>
      <c r="J5" s="36"/>
      <c r="K5" s="36"/>
      <c r="L5" s="37" t="s">
        <v>24</v>
      </c>
      <c r="M5" s="36" t="s">
        <v>23</v>
      </c>
      <c r="N5" s="36"/>
      <c r="O5" s="36"/>
      <c r="P5" s="36"/>
      <c r="Q5" s="37" t="s">
        <v>24</v>
      </c>
      <c r="R5" s="38" t="s">
        <v>23</v>
      </c>
      <c r="S5" s="39"/>
      <c r="T5" s="39"/>
      <c r="U5" s="40"/>
      <c r="V5" s="38" t="s">
        <v>24</v>
      </c>
      <c r="W5" s="39"/>
      <c r="X5" s="39"/>
      <c r="Y5" s="40"/>
      <c r="Z5" s="36" t="s">
        <v>23</v>
      </c>
      <c r="AA5" s="36"/>
      <c r="AB5" s="36"/>
      <c r="AC5" s="36"/>
      <c r="AD5" s="37" t="s">
        <v>24</v>
      </c>
      <c r="AE5" s="36" t="s">
        <v>23</v>
      </c>
      <c r="AF5" s="36"/>
      <c r="AG5" s="36"/>
      <c r="AH5" s="36"/>
      <c r="AI5" s="37" t="s">
        <v>24</v>
      </c>
      <c r="AJ5" s="36" t="s">
        <v>23</v>
      </c>
      <c r="AK5" s="36"/>
      <c r="AL5" s="36"/>
      <c r="AM5" s="36"/>
      <c r="AN5" s="37" t="s">
        <v>24</v>
      </c>
      <c r="AO5" s="36" t="s">
        <v>23</v>
      </c>
      <c r="AP5" s="36"/>
      <c r="AQ5" s="36"/>
      <c r="AR5" s="36"/>
      <c r="AS5" s="37" t="s">
        <v>24</v>
      </c>
      <c r="AT5" s="36" t="s">
        <v>23</v>
      </c>
      <c r="AU5" s="36"/>
      <c r="AV5" s="36"/>
      <c r="AW5" s="36"/>
      <c r="AX5" s="37" t="s">
        <v>24</v>
      </c>
      <c r="AY5" s="36" t="s">
        <v>23</v>
      </c>
      <c r="AZ5" s="36"/>
      <c r="BA5" s="36"/>
      <c r="BB5" s="36"/>
      <c r="BC5" s="37" t="s">
        <v>24</v>
      </c>
      <c r="BD5" s="36" t="s">
        <v>23</v>
      </c>
      <c r="BE5" s="36"/>
      <c r="BF5" s="36"/>
      <c r="BG5" s="36"/>
      <c r="BH5" s="37" t="s">
        <v>24</v>
      </c>
      <c r="BI5" s="36" t="s">
        <v>23</v>
      </c>
      <c r="BJ5" s="36"/>
      <c r="BK5" s="36"/>
      <c r="BL5" s="36"/>
      <c r="BM5" s="37" t="s">
        <v>24</v>
      </c>
      <c r="BN5" s="36" t="s">
        <v>23</v>
      </c>
      <c r="BO5" s="36"/>
      <c r="BP5" s="36"/>
      <c r="BQ5" s="36"/>
      <c r="BR5" s="37" t="s">
        <v>24</v>
      </c>
      <c r="BS5" s="36" t="s">
        <v>23</v>
      </c>
      <c r="BT5" s="36"/>
      <c r="BU5" s="36"/>
      <c r="BV5" s="36"/>
      <c r="BW5" s="37" t="s">
        <v>24</v>
      </c>
      <c r="BX5" s="36" t="s">
        <v>23</v>
      </c>
      <c r="BY5" s="36"/>
      <c r="BZ5" s="36"/>
      <c r="CA5" s="36"/>
      <c r="CB5" s="37" t="s">
        <v>24</v>
      </c>
      <c r="CC5" s="36" t="s">
        <v>23</v>
      </c>
      <c r="CD5" s="36"/>
      <c r="CE5" s="36"/>
      <c r="CF5" s="36"/>
      <c r="CG5" s="37" t="s">
        <v>24</v>
      </c>
      <c r="CH5" s="36" t="s">
        <v>23</v>
      </c>
      <c r="CI5" s="36"/>
      <c r="CJ5" s="36"/>
      <c r="CK5" s="36"/>
      <c r="CL5" s="37" t="s">
        <v>24</v>
      </c>
      <c r="CM5" s="36" t="s">
        <v>23</v>
      </c>
      <c r="CN5" s="36"/>
      <c r="CO5" s="36"/>
      <c r="CP5" s="36"/>
      <c r="CQ5" s="37" t="s">
        <v>24</v>
      </c>
      <c r="CR5" s="36" t="s">
        <v>23</v>
      </c>
      <c r="CS5" s="36"/>
      <c r="CT5" s="36"/>
      <c r="CU5" s="36"/>
      <c r="CV5" s="37" t="s">
        <v>24</v>
      </c>
    </row>
    <row r="6" spans="1:100" s="29" customFormat="1" ht="65.25" customHeight="1" x14ac:dyDescent="0.2">
      <c r="A6" s="41"/>
      <c r="B6" s="41"/>
      <c r="C6" s="42" t="s">
        <v>25</v>
      </c>
      <c r="D6" s="42" t="s">
        <v>26</v>
      </c>
      <c r="E6" s="42" t="s">
        <v>27</v>
      </c>
      <c r="F6" s="42" t="s">
        <v>28</v>
      </c>
      <c r="G6" s="42" t="s">
        <v>28</v>
      </c>
      <c r="H6" s="42" t="s">
        <v>25</v>
      </c>
      <c r="I6" s="42" t="s">
        <v>26</v>
      </c>
      <c r="J6" s="42" t="s">
        <v>27</v>
      </c>
      <c r="K6" s="42" t="s">
        <v>28</v>
      </c>
      <c r="L6" s="42" t="s">
        <v>28</v>
      </c>
      <c r="M6" s="42" t="s">
        <v>25</v>
      </c>
      <c r="N6" s="42" t="s">
        <v>26</v>
      </c>
      <c r="O6" s="42" t="s">
        <v>27</v>
      </c>
      <c r="P6" s="42" t="s">
        <v>28</v>
      </c>
      <c r="Q6" s="42" t="s">
        <v>28</v>
      </c>
      <c r="R6" s="42" t="s">
        <v>25</v>
      </c>
      <c r="S6" s="42" t="s">
        <v>26</v>
      </c>
      <c r="T6" s="42" t="s">
        <v>27</v>
      </c>
      <c r="U6" s="42" t="s">
        <v>28</v>
      </c>
      <c r="V6" s="42" t="s">
        <v>25</v>
      </c>
      <c r="W6" s="42" t="s">
        <v>26</v>
      </c>
      <c r="X6" s="42" t="s">
        <v>27</v>
      </c>
      <c r="Y6" s="42" t="s">
        <v>28</v>
      </c>
      <c r="Z6" s="42" t="s">
        <v>25</v>
      </c>
      <c r="AA6" s="42" t="s">
        <v>26</v>
      </c>
      <c r="AB6" s="42" t="s">
        <v>27</v>
      </c>
      <c r="AC6" s="42" t="s">
        <v>28</v>
      </c>
      <c r="AD6" s="42" t="s">
        <v>28</v>
      </c>
      <c r="AE6" s="42" t="s">
        <v>25</v>
      </c>
      <c r="AF6" s="42" t="s">
        <v>26</v>
      </c>
      <c r="AG6" s="42" t="s">
        <v>27</v>
      </c>
      <c r="AH6" s="42" t="s">
        <v>28</v>
      </c>
      <c r="AI6" s="42" t="s">
        <v>28</v>
      </c>
      <c r="AJ6" s="42" t="s">
        <v>25</v>
      </c>
      <c r="AK6" s="42" t="s">
        <v>26</v>
      </c>
      <c r="AL6" s="42" t="s">
        <v>27</v>
      </c>
      <c r="AM6" s="42" t="s">
        <v>28</v>
      </c>
      <c r="AN6" s="42" t="s">
        <v>28</v>
      </c>
      <c r="AO6" s="42" t="s">
        <v>25</v>
      </c>
      <c r="AP6" s="42" t="s">
        <v>26</v>
      </c>
      <c r="AQ6" s="42" t="s">
        <v>27</v>
      </c>
      <c r="AR6" s="42" t="s">
        <v>28</v>
      </c>
      <c r="AS6" s="42" t="s">
        <v>28</v>
      </c>
      <c r="AT6" s="42" t="s">
        <v>25</v>
      </c>
      <c r="AU6" s="42" t="s">
        <v>26</v>
      </c>
      <c r="AV6" s="42" t="s">
        <v>27</v>
      </c>
      <c r="AW6" s="42" t="s">
        <v>28</v>
      </c>
      <c r="AX6" s="42" t="s">
        <v>28</v>
      </c>
      <c r="AY6" s="42" t="s">
        <v>25</v>
      </c>
      <c r="AZ6" s="42" t="s">
        <v>26</v>
      </c>
      <c r="BA6" s="42" t="s">
        <v>27</v>
      </c>
      <c r="BB6" s="42" t="s">
        <v>28</v>
      </c>
      <c r="BC6" s="42" t="s">
        <v>28</v>
      </c>
      <c r="BD6" s="42" t="s">
        <v>25</v>
      </c>
      <c r="BE6" s="42" t="s">
        <v>26</v>
      </c>
      <c r="BF6" s="42" t="s">
        <v>27</v>
      </c>
      <c r="BG6" s="42" t="s">
        <v>28</v>
      </c>
      <c r="BH6" s="42" t="s">
        <v>28</v>
      </c>
      <c r="BI6" s="42" t="s">
        <v>25</v>
      </c>
      <c r="BJ6" s="42" t="s">
        <v>26</v>
      </c>
      <c r="BK6" s="42" t="s">
        <v>27</v>
      </c>
      <c r="BL6" s="42" t="s">
        <v>28</v>
      </c>
      <c r="BM6" s="42" t="s">
        <v>28</v>
      </c>
      <c r="BN6" s="42" t="s">
        <v>25</v>
      </c>
      <c r="BO6" s="42" t="s">
        <v>26</v>
      </c>
      <c r="BP6" s="42" t="s">
        <v>27</v>
      </c>
      <c r="BQ6" s="42" t="s">
        <v>28</v>
      </c>
      <c r="BR6" s="42" t="s">
        <v>28</v>
      </c>
      <c r="BS6" s="42" t="s">
        <v>25</v>
      </c>
      <c r="BT6" s="42" t="s">
        <v>26</v>
      </c>
      <c r="BU6" s="42" t="s">
        <v>27</v>
      </c>
      <c r="BV6" s="42" t="s">
        <v>28</v>
      </c>
      <c r="BW6" s="42" t="s">
        <v>28</v>
      </c>
      <c r="BX6" s="42" t="s">
        <v>25</v>
      </c>
      <c r="BY6" s="42" t="s">
        <v>26</v>
      </c>
      <c r="BZ6" s="42" t="s">
        <v>27</v>
      </c>
      <c r="CA6" s="42" t="s">
        <v>28</v>
      </c>
      <c r="CB6" s="42" t="s">
        <v>28</v>
      </c>
      <c r="CC6" s="42" t="s">
        <v>25</v>
      </c>
      <c r="CD6" s="42" t="s">
        <v>26</v>
      </c>
      <c r="CE6" s="42" t="s">
        <v>27</v>
      </c>
      <c r="CF6" s="42" t="s">
        <v>28</v>
      </c>
      <c r="CG6" s="42" t="s">
        <v>28</v>
      </c>
      <c r="CH6" s="42" t="s">
        <v>25</v>
      </c>
      <c r="CI6" s="42" t="s">
        <v>26</v>
      </c>
      <c r="CJ6" s="42" t="s">
        <v>27</v>
      </c>
      <c r="CK6" s="42" t="s">
        <v>28</v>
      </c>
      <c r="CL6" s="42" t="s">
        <v>28</v>
      </c>
      <c r="CM6" s="42" t="s">
        <v>25</v>
      </c>
      <c r="CN6" s="42" t="s">
        <v>26</v>
      </c>
      <c r="CO6" s="42" t="s">
        <v>27</v>
      </c>
      <c r="CP6" s="42" t="s">
        <v>28</v>
      </c>
      <c r="CQ6" s="42" t="s">
        <v>28</v>
      </c>
      <c r="CR6" s="42" t="s">
        <v>25</v>
      </c>
      <c r="CS6" s="42" t="s">
        <v>26</v>
      </c>
      <c r="CT6" s="42" t="s">
        <v>27</v>
      </c>
      <c r="CU6" s="42" t="s">
        <v>28</v>
      </c>
      <c r="CV6" s="42" t="s">
        <v>28</v>
      </c>
    </row>
    <row r="7" spans="1:100" s="29" customFormat="1" ht="24.95" customHeight="1" x14ac:dyDescent="0.2">
      <c r="A7" s="49">
        <v>1</v>
      </c>
      <c r="B7" s="50" t="s">
        <v>29</v>
      </c>
      <c r="C7" s="51">
        <v>252</v>
      </c>
      <c r="D7" s="51">
        <v>501758</v>
      </c>
      <c r="E7" s="51">
        <v>0</v>
      </c>
      <c r="F7" s="51">
        <v>502010</v>
      </c>
      <c r="G7" s="51">
        <v>650324</v>
      </c>
      <c r="H7" s="51">
        <v>0</v>
      </c>
      <c r="I7" s="51">
        <v>0</v>
      </c>
      <c r="J7" s="51">
        <v>0</v>
      </c>
      <c r="K7" s="51">
        <v>0</v>
      </c>
      <c r="L7" s="51">
        <v>0</v>
      </c>
      <c r="M7" s="51">
        <v>5072</v>
      </c>
      <c r="N7" s="51">
        <v>4223</v>
      </c>
      <c r="O7" s="51">
        <v>87</v>
      </c>
      <c r="P7" s="51">
        <v>9382</v>
      </c>
      <c r="Q7" s="51">
        <v>10036</v>
      </c>
      <c r="R7" s="51">
        <v>185</v>
      </c>
      <c r="S7" s="51">
        <v>0</v>
      </c>
      <c r="T7" s="51">
        <v>0</v>
      </c>
      <c r="U7" s="51">
        <v>185</v>
      </c>
      <c r="V7" s="51">
        <v>177</v>
      </c>
      <c r="W7" s="51">
        <v>0</v>
      </c>
      <c r="X7" s="51">
        <v>0</v>
      </c>
      <c r="Y7" s="51">
        <v>177</v>
      </c>
      <c r="Z7" s="51">
        <v>9666</v>
      </c>
      <c r="AA7" s="51">
        <v>6223</v>
      </c>
      <c r="AB7" s="51">
        <v>633</v>
      </c>
      <c r="AC7" s="51">
        <v>16522</v>
      </c>
      <c r="AD7" s="51">
        <v>16536</v>
      </c>
      <c r="AE7" s="51">
        <v>8707</v>
      </c>
      <c r="AF7" s="51">
        <v>12004</v>
      </c>
      <c r="AG7" s="51">
        <v>186</v>
      </c>
      <c r="AH7" s="51">
        <v>20897</v>
      </c>
      <c r="AI7" s="51">
        <v>21807</v>
      </c>
      <c r="AJ7" s="51">
        <v>0</v>
      </c>
      <c r="AK7" s="51">
        <v>0</v>
      </c>
      <c r="AL7" s="51">
        <v>0</v>
      </c>
      <c r="AM7" s="51">
        <v>0</v>
      </c>
      <c r="AN7" s="51">
        <v>0</v>
      </c>
      <c r="AO7" s="51">
        <v>7</v>
      </c>
      <c r="AP7" s="51">
        <v>0</v>
      </c>
      <c r="AQ7" s="51">
        <v>0</v>
      </c>
      <c r="AR7" s="51">
        <v>7</v>
      </c>
      <c r="AS7" s="51">
        <v>7</v>
      </c>
      <c r="AT7" s="51">
        <v>0</v>
      </c>
      <c r="AU7" s="51">
        <v>0</v>
      </c>
      <c r="AV7" s="51">
        <v>0</v>
      </c>
      <c r="AW7" s="51">
        <v>0</v>
      </c>
      <c r="AX7" s="51">
        <v>0</v>
      </c>
      <c r="AY7" s="51">
        <v>0</v>
      </c>
      <c r="AZ7" s="51">
        <v>0</v>
      </c>
      <c r="BA7" s="51">
        <v>0</v>
      </c>
      <c r="BB7" s="51">
        <v>0</v>
      </c>
      <c r="BC7" s="51">
        <v>0</v>
      </c>
      <c r="BD7" s="51">
        <v>0</v>
      </c>
      <c r="BE7" s="51">
        <v>0</v>
      </c>
      <c r="BF7" s="51">
        <v>0</v>
      </c>
      <c r="BG7" s="51">
        <v>0</v>
      </c>
      <c r="BH7" s="51">
        <v>0</v>
      </c>
      <c r="BI7" s="51">
        <v>3657</v>
      </c>
      <c r="BJ7" s="51">
        <v>51</v>
      </c>
      <c r="BK7" s="51">
        <v>0</v>
      </c>
      <c r="BL7" s="51">
        <v>3708</v>
      </c>
      <c r="BM7" s="51">
        <v>739</v>
      </c>
      <c r="BN7" s="51">
        <v>6980</v>
      </c>
      <c r="BO7" s="51">
        <v>23524</v>
      </c>
      <c r="BP7" s="51">
        <v>26</v>
      </c>
      <c r="BQ7" s="51">
        <v>30530</v>
      </c>
      <c r="BR7" s="51">
        <v>32170</v>
      </c>
      <c r="BS7" s="51">
        <v>0</v>
      </c>
      <c r="BT7" s="51">
        <v>0</v>
      </c>
      <c r="BU7" s="51">
        <v>0</v>
      </c>
      <c r="BV7" s="51">
        <v>0</v>
      </c>
      <c r="BW7" s="51">
        <v>0</v>
      </c>
      <c r="BX7" s="51">
        <v>943</v>
      </c>
      <c r="BY7" s="51">
        <v>7</v>
      </c>
      <c r="BZ7" s="51">
        <v>1</v>
      </c>
      <c r="CA7" s="51">
        <v>951</v>
      </c>
      <c r="CB7" s="51">
        <v>522</v>
      </c>
      <c r="CC7" s="51">
        <v>0</v>
      </c>
      <c r="CD7" s="51">
        <v>0</v>
      </c>
      <c r="CE7" s="51">
        <v>0</v>
      </c>
      <c r="CF7" s="51">
        <v>0</v>
      </c>
      <c r="CG7" s="51">
        <v>0</v>
      </c>
      <c r="CH7" s="51">
        <v>1782</v>
      </c>
      <c r="CI7" s="51">
        <v>1176</v>
      </c>
      <c r="CJ7" s="51">
        <v>2</v>
      </c>
      <c r="CK7" s="51">
        <v>2960</v>
      </c>
      <c r="CL7" s="51">
        <v>2941</v>
      </c>
      <c r="CM7" s="51">
        <v>0</v>
      </c>
      <c r="CN7" s="51">
        <v>0</v>
      </c>
      <c r="CO7" s="51">
        <v>0</v>
      </c>
      <c r="CP7" s="51">
        <v>0</v>
      </c>
      <c r="CQ7" s="51">
        <v>0</v>
      </c>
      <c r="CR7" s="51">
        <f t="shared" ref="CR7:CR20" si="0">C7+H7+M7+R7+Z7+AE7+AJ7+AO7+AT7+AY7+BD7+BI7+BN7+BS7+BX7+CC7+CH7+CM7</f>
        <v>37251</v>
      </c>
      <c r="CS7" s="51">
        <f t="shared" ref="CS7:CS20" si="1">D7+I7+N7+S7+AA7+AF7+AK7+AP7+AU7+AZ7+BE7+BJ7+BO7+BT7+BY7+CD7+CI7+CN7</f>
        <v>548966</v>
      </c>
      <c r="CT7" s="51">
        <f t="shared" ref="CT7:CT20" si="2">E7+J7+O7+T7+AB7+AG7+AL7+AQ7+AV7+BA7+BF7+BK7+BP7+BU7+BZ7+CE7+CJ7+CO7</f>
        <v>935</v>
      </c>
      <c r="CU7" s="51">
        <f t="shared" ref="CU7:CU20" si="3">F7+K7+P7+U7+AC7+AH7+AM7+AR7+AW7+BB7+BG7+BL7+BQ7+BV7+CA7+CF7+CK7+CP7</f>
        <v>587152</v>
      </c>
      <c r="CV7" s="51">
        <f t="shared" ref="CV7:CV20" si="4">G7+L7+Q7+Y7+AD7+AI7+AN7+AS7+AX7+BC7+BH7+BM7+BR7+BW7+CB7+CG7+CL7+CQ7</f>
        <v>735259</v>
      </c>
    </row>
    <row r="8" spans="1:100" s="52" customFormat="1" ht="24.95" customHeight="1" x14ac:dyDescent="0.2">
      <c r="A8" s="49">
        <v>2</v>
      </c>
      <c r="B8" s="50" t="s">
        <v>30</v>
      </c>
      <c r="C8" s="51">
        <v>38683</v>
      </c>
      <c r="D8" s="51">
        <v>142334</v>
      </c>
      <c r="E8" s="51">
        <v>1904</v>
      </c>
      <c r="F8" s="51">
        <v>182921</v>
      </c>
      <c r="G8" s="51">
        <v>193898</v>
      </c>
      <c r="H8" s="51">
        <v>46973</v>
      </c>
      <c r="I8" s="51">
        <v>9778</v>
      </c>
      <c r="J8" s="51">
        <v>1</v>
      </c>
      <c r="K8" s="51">
        <v>56752</v>
      </c>
      <c r="L8" s="51">
        <v>4151</v>
      </c>
      <c r="M8" s="51">
        <v>27677</v>
      </c>
      <c r="N8" s="51">
        <v>20318</v>
      </c>
      <c r="O8" s="51">
        <v>4279</v>
      </c>
      <c r="P8" s="51">
        <v>52274</v>
      </c>
      <c r="Q8" s="51">
        <v>45971</v>
      </c>
      <c r="R8" s="51">
        <v>56377</v>
      </c>
      <c r="S8" s="51">
        <v>10451</v>
      </c>
      <c r="T8" s="51">
        <v>14370</v>
      </c>
      <c r="U8" s="51">
        <v>81198</v>
      </c>
      <c r="V8" s="51">
        <v>51160</v>
      </c>
      <c r="W8" s="51">
        <v>12588</v>
      </c>
      <c r="X8" s="51">
        <v>9247</v>
      </c>
      <c r="Y8" s="51">
        <v>72995</v>
      </c>
      <c r="Z8" s="51">
        <v>4184</v>
      </c>
      <c r="AA8" s="51">
        <v>6952</v>
      </c>
      <c r="AB8" s="51">
        <v>4061</v>
      </c>
      <c r="AC8" s="51">
        <v>15197</v>
      </c>
      <c r="AD8" s="51">
        <v>15759</v>
      </c>
      <c r="AE8" s="51">
        <v>4406</v>
      </c>
      <c r="AF8" s="51">
        <v>6738</v>
      </c>
      <c r="AG8" s="51">
        <v>4062</v>
      </c>
      <c r="AH8" s="51">
        <v>15206</v>
      </c>
      <c r="AI8" s="51">
        <v>15369</v>
      </c>
      <c r="AJ8" s="51">
        <v>1</v>
      </c>
      <c r="AK8" s="51">
        <v>0</v>
      </c>
      <c r="AL8" s="51">
        <v>0</v>
      </c>
      <c r="AM8" s="51">
        <v>1</v>
      </c>
      <c r="AN8" s="51">
        <v>1</v>
      </c>
      <c r="AO8" s="51">
        <v>1</v>
      </c>
      <c r="AP8" s="51">
        <v>0</v>
      </c>
      <c r="AQ8" s="51">
        <v>0</v>
      </c>
      <c r="AR8" s="51">
        <v>1</v>
      </c>
      <c r="AS8" s="51">
        <v>1</v>
      </c>
      <c r="AT8" s="51">
        <v>0</v>
      </c>
      <c r="AU8" s="51">
        <v>0</v>
      </c>
      <c r="AV8" s="51">
        <v>0</v>
      </c>
      <c r="AW8" s="51">
        <v>0</v>
      </c>
      <c r="AX8" s="51">
        <v>0</v>
      </c>
      <c r="AY8" s="51">
        <v>12</v>
      </c>
      <c r="AZ8" s="51">
        <v>0</v>
      </c>
      <c r="BA8" s="51">
        <v>0</v>
      </c>
      <c r="BB8" s="51">
        <v>12</v>
      </c>
      <c r="BC8" s="51">
        <v>13</v>
      </c>
      <c r="BD8" s="51">
        <v>0</v>
      </c>
      <c r="BE8" s="51">
        <v>0</v>
      </c>
      <c r="BF8" s="51">
        <v>0</v>
      </c>
      <c r="BG8" s="51">
        <v>0</v>
      </c>
      <c r="BH8" s="51">
        <v>0</v>
      </c>
      <c r="BI8" s="51">
        <v>3079</v>
      </c>
      <c r="BJ8" s="51">
        <v>110</v>
      </c>
      <c r="BK8" s="51">
        <v>0</v>
      </c>
      <c r="BL8" s="51">
        <v>3189</v>
      </c>
      <c r="BM8" s="51">
        <v>819</v>
      </c>
      <c r="BN8" s="51">
        <v>4997</v>
      </c>
      <c r="BO8" s="51">
        <v>65792</v>
      </c>
      <c r="BP8" s="51">
        <v>8</v>
      </c>
      <c r="BQ8" s="51">
        <v>70797</v>
      </c>
      <c r="BR8" s="51">
        <v>72699</v>
      </c>
      <c r="BS8" s="51">
        <v>6</v>
      </c>
      <c r="BT8" s="51">
        <v>0</v>
      </c>
      <c r="BU8" s="51">
        <v>0</v>
      </c>
      <c r="BV8" s="51">
        <v>6</v>
      </c>
      <c r="BW8" s="51">
        <v>4</v>
      </c>
      <c r="BX8" s="51">
        <v>5265</v>
      </c>
      <c r="BY8" s="51">
        <v>5</v>
      </c>
      <c r="BZ8" s="51">
        <v>15</v>
      </c>
      <c r="CA8" s="51">
        <v>5285</v>
      </c>
      <c r="CB8" s="51">
        <v>2883</v>
      </c>
      <c r="CC8" s="51">
        <v>0</v>
      </c>
      <c r="CD8" s="51">
        <v>0</v>
      </c>
      <c r="CE8" s="51">
        <v>0</v>
      </c>
      <c r="CF8" s="51">
        <v>0</v>
      </c>
      <c r="CG8" s="51">
        <v>0</v>
      </c>
      <c r="CH8" s="51">
        <v>1014</v>
      </c>
      <c r="CI8" s="51">
        <v>29788</v>
      </c>
      <c r="CJ8" s="51">
        <v>16</v>
      </c>
      <c r="CK8" s="51">
        <v>30818</v>
      </c>
      <c r="CL8" s="51">
        <v>26517</v>
      </c>
      <c r="CM8" s="51">
        <v>0</v>
      </c>
      <c r="CN8" s="51">
        <v>0</v>
      </c>
      <c r="CO8" s="51">
        <v>0</v>
      </c>
      <c r="CP8" s="51">
        <v>0</v>
      </c>
      <c r="CQ8" s="51">
        <v>0</v>
      </c>
      <c r="CR8" s="51">
        <f t="shared" si="0"/>
        <v>192675</v>
      </c>
      <c r="CS8" s="51">
        <f t="shared" si="1"/>
        <v>292266</v>
      </c>
      <c r="CT8" s="51">
        <f t="shared" si="2"/>
        <v>28716</v>
      </c>
      <c r="CU8" s="51">
        <f t="shared" si="3"/>
        <v>513657</v>
      </c>
      <c r="CV8" s="51">
        <f t="shared" si="4"/>
        <v>451080</v>
      </c>
    </row>
    <row r="9" spans="1:100" ht="24.95" customHeight="1" x14ac:dyDescent="0.2">
      <c r="A9" s="49">
        <v>3</v>
      </c>
      <c r="B9" s="50" t="s">
        <v>31</v>
      </c>
      <c r="C9" s="51">
        <v>22978</v>
      </c>
      <c r="D9" s="51">
        <v>885</v>
      </c>
      <c r="E9" s="51">
        <v>59157</v>
      </c>
      <c r="F9" s="51">
        <v>83020</v>
      </c>
      <c r="G9" s="51">
        <v>78972</v>
      </c>
      <c r="H9" s="51">
        <v>0</v>
      </c>
      <c r="I9" s="51">
        <v>95578</v>
      </c>
      <c r="J9" s="51">
        <v>0</v>
      </c>
      <c r="K9" s="51">
        <v>95578</v>
      </c>
      <c r="L9" s="51">
        <v>32250</v>
      </c>
      <c r="M9" s="51">
        <v>30607</v>
      </c>
      <c r="N9" s="51">
        <v>245</v>
      </c>
      <c r="O9" s="51">
        <v>6306</v>
      </c>
      <c r="P9" s="51">
        <v>37158</v>
      </c>
      <c r="Q9" s="51">
        <v>38335</v>
      </c>
      <c r="R9" s="51">
        <v>89987</v>
      </c>
      <c r="S9" s="51">
        <v>13071</v>
      </c>
      <c r="T9" s="51">
        <v>108721</v>
      </c>
      <c r="U9" s="51">
        <v>211779</v>
      </c>
      <c r="V9" s="51">
        <v>96618</v>
      </c>
      <c r="W9" s="51">
        <v>11225</v>
      </c>
      <c r="X9" s="51">
        <v>99677</v>
      </c>
      <c r="Y9" s="51">
        <v>207520</v>
      </c>
      <c r="Z9" s="51">
        <v>0</v>
      </c>
      <c r="AA9" s="51">
        <v>0</v>
      </c>
      <c r="AB9" s="51">
        <v>0</v>
      </c>
      <c r="AC9" s="51">
        <v>0</v>
      </c>
      <c r="AD9" s="51">
        <v>0</v>
      </c>
      <c r="AE9" s="51">
        <v>0</v>
      </c>
      <c r="AF9" s="51">
        <v>0</v>
      </c>
      <c r="AG9" s="51">
        <v>0</v>
      </c>
      <c r="AH9" s="51">
        <v>0</v>
      </c>
      <c r="AI9" s="51">
        <v>0</v>
      </c>
      <c r="AJ9" s="51">
        <v>0</v>
      </c>
      <c r="AK9" s="51">
        <v>0</v>
      </c>
      <c r="AL9" s="51">
        <v>0</v>
      </c>
      <c r="AM9" s="51">
        <v>0</v>
      </c>
      <c r="AN9" s="51">
        <v>0</v>
      </c>
      <c r="AO9" s="51">
        <v>0</v>
      </c>
      <c r="AP9" s="51">
        <v>0</v>
      </c>
      <c r="AQ9" s="51">
        <v>0</v>
      </c>
      <c r="AR9" s="51">
        <v>0</v>
      </c>
      <c r="AS9" s="51">
        <v>0</v>
      </c>
      <c r="AT9" s="51">
        <v>0</v>
      </c>
      <c r="AU9" s="51">
        <v>0</v>
      </c>
      <c r="AV9" s="51">
        <v>0</v>
      </c>
      <c r="AW9" s="51">
        <v>0</v>
      </c>
      <c r="AX9" s="51">
        <v>0</v>
      </c>
      <c r="AY9" s="51">
        <v>0</v>
      </c>
      <c r="AZ9" s="51">
        <v>0</v>
      </c>
      <c r="BA9" s="51">
        <v>0</v>
      </c>
      <c r="BB9" s="51">
        <v>0</v>
      </c>
      <c r="BC9" s="51">
        <v>0</v>
      </c>
      <c r="BD9" s="51">
        <v>0</v>
      </c>
      <c r="BE9" s="51">
        <v>0</v>
      </c>
      <c r="BF9" s="51">
        <v>0</v>
      </c>
      <c r="BG9" s="51">
        <v>0</v>
      </c>
      <c r="BH9" s="51">
        <v>0</v>
      </c>
      <c r="BI9" s="51">
        <v>0</v>
      </c>
      <c r="BJ9" s="51">
        <v>0</v>
      </c>
      <c r="BK9" s="51">
        <v>0</v>
      </c>
      <c r="BL9" s="51">
        <v>0</v>
      </c>
      <c r="BM9" s="51">
        <v>0</v>
      </c>
      <c r="BN9" s="51">
        <v>0</v>
      </c>
      <c r="BO9" s="51">
        <v>0</v>
      </c>
      <c r="BP9" s="51">
        <v>0</v>
      </c>
      <c r="BQ9" s="51">
        <v>0</v>
      </c>
      <c r="BR9" s="51">
        <v>0</v>
      </c>
      <c r="BS9" s="51">
        <v>0</v>
      </c>
      <c r="BT9" s="51">
        <v>0</v>
      </c>
      <c r="BU9" s="51">
        <v>0</v>
      </c>
      <c r="BV9" s="51">
        <v>0</v>
      </c>
      <c r="BW9" s="51">
        <v>0</v>
      </c>
      <c r="BX9" s="51">
        <v>0</v>
      </c>
      <c r="BY9" s="51">
        <v>0</v>
      </c>
      <c r="BZ9" s="51">
        <v>0</v>
      </c>
      <c r="CA9" s="51">
        <v>0</v>
      </c>
      <c r="CB9" s="51">
        <v>0</v>
      </c>
      <c r="CC9" s="51">
        <v>0</v>
      </c>
      <c r="CD9" s="51">
        <v>0</v>
      </c>
      <c r="CE9" s="51">
        <v>0</v>
      </c>
      <c r="CF9" s="51">
        <v>0</v>
      </c>
      <c r="CG9" s="51">
        <v>0</v>
      </c>
      <c r="CH9" s="51">
        <v>0</v>
      </c>
      <c r="CI9" s="51">
        <v>0</v>
      </c>
      <c r="CJ9" s="51">
        <v>0</v>
      </c>
      <c r="CK9" s="51">
        <v>0</v>
      </c>
      <c r="CL9" s="51">
        <v>0</v>
      </c>
      <c r="CM9" s="51">
        <v>0</v>
      </c>
      <c r="CN9" s="51">
        <v>0</v>
      </c>
      <c r="CO9" s="51">
        <v>0</v>
      </c>
      <c r="CP9" s="51">
        <v>0</v>
      </c>
      <c r="CQ9" s="51">
        <v>0</v>
      </c>
      <c r="CR9" s="51">
        <f t="shared" si="0"/>
        <v>143572</v>
      </c>
      <c r="CS9" s="51">
        <f t="shared" si="1"/>
        <v>109779</v>
      </c>
      <c r="CT9" s="51">
        <f t="shared" si="2"/>
        <v>174184</v>
      </c>
      <c r="CU9" s="51">
        <f t="shared" si="3"/>
        <v>427535</v>
      </c>
      <c r="CV9" s="51">
        <f t="shared" si="4"/>
        <v>357077</v>
      </c>
    </row>
    <row r="10" spans="1:100" ht="24.95" customHeight="1" x14ac:dyDescent="0.2">
      <c r="A10" s="49">
        <v>4</v>
      </c>
      <c r="B10" s="50" t="s">
        <v>32</v>
      </c>
      <c r="C10" s="51">
        <v>4738</v>
      </c>
      <c r="D10" s="51">
        <v>4</v>
      </c>
      <c r="E10" s="51">
        <v>85646</v>
      </c>
      <c r="F10" s="51">
        <v>90388</v>
      </c>
      <c r="G10" s="51">
        <v>86071</v>
      </c>
      <c r="H10" s="51">
        <v>11114</v>
      </c>
      <c r="I10" s="51">
        <v>806</v>
      </c>
      <c r="J10" s="51">
        <v>86272</v>
      </c>
      <c r="K10" s="51">
        <v>98192</v>
      </c>
      <c r="L10" s="51">
        <v>93352</v>
      </c>
      <c r="M10" s="51">
        <v>11012</v>
      </c>
      <c r="N10" s="51">
        <v>134</v>
      </c>
      <c r="O10" s="51">
        <v>1654</v>
      </c>
      <c r="P10" s="51">
        <v>12800</v>
      </c>
      <c r="Q10" s="51">
        <v>12780</v>
      </c>
      <c r="R10" s="51">
        <v>18547</v>
      </c>
      <c r="S10" s="51">
        <v>122</v>
      </c>
      <c r="T10" s="51">
        <v>89589</v>
      </c>
      <c r="U10" s="51">
        <v>108258</v>
      </c>
      <c r="V10" s="51">
        <v>17150</v>
      </c>
      <c r="W10" s="51">
        <v>585</v>
      </c>
      <c r="X10" s="51">
        <v>84734</v>
      </c>
      <c r="Y10" s="51">
        <v>102469</v>
      </c>
      <c r="Z10" s="51">
        <v>384</v>
      </c>
      <c r="AA10" s="51">
        <v>165</v>
      </c>
      <c r="AB10" s="51">
        <v>1109</v>
      </c>
      <c r="AC10" s="51">
        <v>1658</v>
      </c>
      <c r="AD10" s="51">
        <v>1682</v>
      </c>
      <c r="AE10" s="51">
        <v>404</v>
      </c>
      <c r="AF10" s="51">
        <v>163</v>
      </c>
      <c r="AG10" s="51">
        <v>1109</v>
      </c>
      <c r="AH10" s="51">
        <v>1676</v>
      </c>
      <c r="AI10" s="51">
        <v>1697</v>
      </c>
      <c r="AJ10" s="51">
        <v>0</v>
      </c>
      <c r="AK10" s="51">
        <v>0</v>
      </c>
      <c r="AL10" s="51">
        <v>0</v>
      </c>
      <c r="AM10" s="51">
        <v>0</v>
      </c>
      <c r="AN10" s="51">
        <v>0</v>
      </c>
      <c r="AO10" s="51">
        <v>0</v>
      </c>
      <c r="AP10" s="51">
        <v>0</v>
      </c>
      <c r="AQ10" s="51">
        <v>0</v>
      </c>
      <c r="AR10" s="51">
        <v>0</v>
      </c>
      <c r="AS10" s="51">
        <v>0</v>
      </c>
      <c r="AT10" s="51">
        <v>0</v>
      </c>
      <c r="AU10" s="51">
        <v>0</v>
      </c>
      <c r="AV10" s="51">
        <v>0</v>
      </c>
      <c r="AW10" s="51">
        <v>0</v>
      </c>
      <c r="AX10" s="51">
        <v>0</v>
      </c>
      <c r="AY10" s="51">
        <v>0</v>
      </c>
      <c r="AZ10" s="51">
        <v>0</v>
      </c>
      <c r="BA10" s="51">
        <v>0</v>
      </c>
      <c r="BB10" s="51">
        <v>0</v>
      </c>
      <c r="BC10" s="51">
        <v>0</v>
      </c>
      <c r="BD10" s="51">
        <v>0</v>
      </c>
      <c r="BE10" s="51">
        <v>0</v>
      </c>
      <c r="BF10" s="51">
        <v>0</v>
      </c>
      <c r="BG10" s="51">
        <v>0</v>
      </c>
      <c r="BH10" s="51">
        <v>0</v>
      </c>
      <c r="BI10" s="51">
        <v>0</v>
      </c>
      <c r="BJ10" s="51">
        <v>0</v>
      </c>
      <c r="BK10" s="51">
        <v>0</v>
      </c>
      <c r="BL10" s="51">
        <v>0</v>
      </c>
      <c r="BM10" s="51">
        <v>0</v>
      </c>
      <c r="BN10" s="51">
        <v>0</v>
      </c>
      <c r="BO10" s="51">
        <v>0</v>
      </c>
      <c r="BP10" s="51">
        <v>0</v>
      </c>
      <c r="BQ10" s="51">
        <v>0</v>
      </c>
      <c r="BR10" s="51">
        <v>0</v>
      </c>
      <c r="BS10" s="51">
        <v>0</v>
      </c>
      <c r="BT10" s="51">
        <v>0</v>
      </c>
      <c r="BU10" s="51">
        <v>0</v>
      </c>
      <c r="BV10" s="51">
        <v>0</v>
      </c>
      <c r="BW10" s="51">
        <v>0</v>
      </c>
      <c r="BX10" s="51">
        <v>1</v>
      </c>
      <c r="BY10" s="51">
        <v>0</v>
      </c>
      <c r="BZ10" s="51">
        <v>0</v>
      </c>
      <c r="CA10" s="51">
        <v>1</v>
      </c>
      <c r="CB10" s="51">
        <v>1</v>
      </c>
      <c r="CC10" s="51">
        <v>0</v>
      </c>
      <c r="CD10" s="51">
        <v>0</v>
      </c>
      <c r="CE10" s="51">
        <v>0</v>
      </c>
      <c r="CF10" s="51">
        <v>0</v>
      </c>
      <c r="CG10" s="51">
        <v>0</v>
      </c>
      <c r="CH10" s="51">
        <v>1</v>
      </c>
      <c r="CI10" s="51">
        <v>0</v>
      </c>
      <c r="CJ10" s="51">
        <v>0</v>
      </c>
      <c r="CK10" s="51">
        <v>1</v>
      </c>
      <c r="CL10" s="51">
        <v>0</v>
      </c>
      <c r="CM10" s="51">
        <v>0</v>
      </c>
      <c r="CN10" s="51">
        <v>0</v>
      </c>
      <c r="CO10" s="51">
        <v>0</v>
      </c>
      <c r="CP10" s="51">
        <v>0</v>
      </c>
      <c r="CQ10" s="51">
        <v>0</v>
      </c>
      <c r="CR10" s="51">
        <f t="shared" si="0"/>
        <v>46201</v>
      </c>
      <c r="CS10" s="51">
        <f t="shared" si="1"/>
        <v>1394</v>
      </c>
      <c r="CT10" s="51">
        <f t="shared" si="2"/>
        <v>265379</v>
      </c>
      <c r="CU10" s="51">
        <f t="shared" si="3"/>
        <v>312974</v>
      </c>
      <c r="CV10" s="51">
        <f t="shared" si="4"/>
        <v>298052</v>
      </c>
    </row>
    <row r="11" spans="1:100" ht="24.95" customHeight="1" x14ac:dyDescent="0.2">
      <c r="A11" s="49">
        <v>5</v>
      </c>
      <c r="B11" s="50" t="s">
        <v>33</v>
      </c>
      <c r="C11" s="51">
        <v>17025</v>
      </c>
      <c r="D11" s="51">
        <v>8400</v>
      </c>
      <c r="E11" s="51">
        <v>65</v>
      </c>
      <c r="F11" s="51">
        <v>25490</v>
      </c>
      <c r="G11" s="51">
        <v>28022</v>
      </c>
      <c r="H11" s="51">
        <v>15169</v>
      </c>
      <c r="I11" s="51">
        <v>12876</v>
      </c>
      <c r="J11" s="51">
        <v>65</v>
      </c>
      <c r="K11" s="51">
        <v>28110</v>
      </c>
      <c r="L11" s="51">
        <v>17380</v>
      </c>
      <c r="M11" s="51">
        <v>21054</v>
      </c>
      <c r="N11" s="51">
        <v>202</v>
      </c>
      <c r="O11" s="51">
        <v>1</v>
      </c>
      <c r="P11" s="51">
        <v>21257</v>
      </c>
      <c r="Q11" s="51">
        <v>19804</v>
      </c>
      <c r="R11" s="51">
        <v>23796</v>
      </c>
      <c r="S11" s="51">
        <v>60</v>
      </c>
      <c r="T11" s="51">
        <v>65</v>
      </c>
      <c r="U11" s="51">
        <v>23921</v>
      </c>
      <c r="V11" s="51">
        <v>25055</v>
      </c>
      <c r="W11" s="51">
        <v>51</v>
      </c>
      <c r="X11" s="51">
        <v>63</v>
      </c>
      <c r="Y11" s="51">
        <v>25169</v>
      </c>
      <c r="Z11" s="51">
        <v>642</v>
      </c>
      <c r="AA11" s="51">
        <v>751</v>
      </c>
      <c r="AB11" s="51">
        <v>1</v>
      </c>
      <c r="AC11" s="51">
        <v>1394</v>
      </c>
      <c r="AD11" s="51">
        <v>1548</v>
      </c>
      <c r="AE11" s="51">
        <v>603</v>
      </c>
      <c r="AF11" s="51">
        <v>485</v>
      </c>
      <c r="AG11" s="51">
        <v>1</v>
      </c>
      <c r="AH11" s="51">
        <v>1089</v>
      </c>
      <c r="AI11" s="51">
        <v>1228</v>
      </c>
      <c r="AJ11" s="51">
        <v>0</v>
      </c>
      <c r="AK11" s="51">
        <v>0</v>
      </c>
      <c r="AL11" s="51">
        <v>0</v>
      </c>
      <c r="AM11" s="51">
        <v>0</v>
      </c>
      <c r="AN11" s="51">
        <v>0</v>
      </c>
      <c r="AO11" s="51">
        <v>1</v>
      </c>
      <c r="AP11" s="51">
        <v>0</v>
      </c>
      <c r="AQ11" s="51">
        <v>0</v>
      </c>
      <c r="AR11" s="51">
        <v>1</v>
      </c>
      <c r="AS11" s="51">
        <v>2</v>
      </c>
      <c r="AT11" s="51">
        <v>1</v>
      </c>
      <c r="AU11" s="51">
        <v>0</v>
      </c>
      <c r="AV11" s="51">
        <v>0</v>
      </c>
      <c r="AW11" s="51">
        <v>1</v>
      </c>
      <c r="AX11" s="51">
        <v>2</v>
      </c>
      <c r="AY11" s="51">
        <v>0</v>
      </c>
      <c r="AZ11" s="51">
        <v>0</v>
      </c>
      <c r="BA11" s="51">
        <v>0</v>
      </c>
      <c r="BB11" s="51">
        <v>0</v>
      </c>
      <c r="BC11" s="51">
        <v>0</v>
      </c>
      <c r="BD11" s="51">
        <v>0</v>
      </c>
      <c r="BE11" s="51">
        <v>0</v>
      </c>
      <c r="BF11" s="51">
        <v>0</v>
      </c>
      <c r="BG11" s="51">
        <v>0</v>
      </c>
      <c r="BH11" s="51">
        <v>0</v>
      </c>
      <c r="BI11" s="51">
        <v>2240</v>
      </c>
      <c r="BJ11" s="51">
        <v>24</v>
      </c>
      <c r="BK11" s="51">
        <v>0</v>
      </c>
      <c r="BL11" s="51">
        <v>2264</v>
      </c>
      <c r="BM11" s="51">
        <v>1625</v>
      </c>
      <c r="BN11" s="51">
        <v>418</v>
      </c>
      <c r="BO11" s="51">
        <v>2655</v>
      </c>
      <c r="BP11" s="51">
        <v>0</v>
      </c>
      <c r="BQ11" s="51">
        <v>3073</v>
      </c>
      <c r="BR11" s="51">
        <v>3452</v>
      </c>
      <c r="BS11" s="51">
        <v>6</v>
      </c>
      <c r="BT11" s="51">
        <v>4368</v>
      </c>
      <c r="BU11" s="51">
        <v>0</v>
      </c>
      <c r="BV11" s="51">
        <v>4374</v>
      </c>
      <c r="BW11" s="51">
        <v>7001</v>
      </c>
      <c r="BX11" s="51">
        <v>0</v>
      </c>
      <c r="BY11" s="51">
        <v>0</v>
      </c>
      <c r="BZ11" s="51">
        <v>0</v>
      </c>
      <c r="CA11" s="51">
        <v>0</v>
      </c>
      <c r="CB11" s="51">
        <v>0</v>
      </c>
      <c r="CC11" s="51">
        <v>0</v>
      </c>
      <c r="CD11" s="51">
        <v>0</v>
      </c>
      <c r="CE11" s="51">
        <v>0</v>
      </c>
      <c r="CF11" s="51">
        <v>0</v>
      </c>
      <c r="CG11" s="51">
        <v>0</v>
      </c>
      <c r="CH11" s="51">
        <v>26</v>
      </c>
      <c r="CI11" s="51">
        <v>16</v>
      </c>
      <c r="CJ11" s="51">
        <v>0</v>
      </c>
      <c r="CK11" s="51">
        <v>42</v>
      </c>
      <c r="CL11" s="51">
        <v>56</v>
      </c>
      <c r="CM11" s="51">
        <v>0</v>
      </c>
      <c r="CN11" s="51">
        <v>0</v>
      </c>
      <c r="CO11" s="51">
        <v>0</v>
      </c>
      <c r="CP11" s="51">
        <v>0</v>
      </c>
      <c r="CQ11" s="51">
        <v>0</v>
      </c>
      <c r="CR11" s="51">
        <f t="shared" si="0"/>
        <v>80981</v>
      </c>
      <c r="CS11" s="51">
        <f t="shared" si="1"/>
        <v>29837</v>
      </c>
      <c r="CT11" s="51">
        <f t="shared" si="2"/>
        <v>198</v>
      </c>
      <c r="CU11" s="51">
        <f t="shared" si="3"/>
        <v>111016</v>
      </c>
      <c r="CV11" s="51">
        <f t="shared" si="4"/>
        <v>105289</v>
      </c>
    </row>
    <row r="12" spans="1:100" ht="24.95" customHeight="1" x14ac:dyDescent="0.2">
      <c r="A12" s="49">
        <v>6</v>
      </c>
      <c r="B12" s="50" t="s">
        <v>34</v>
      </c>
      <c r="C12" s="51">
        <v>2401</v>
      </c>
      <c r="D12" s="51">
        <v>1</v>
      </c>
      <c r="E12" s="51">
        <v>1130</v>
      </c>
      <c r="F12" s="51">
        <v>3532</v>
      </c>
      <c r="G12" s="51">
        <v>2870</v>
      </c>
      <c r="H12" s="51">
        <v>3310</v>
      </c>
      <c r="I12" s="51">
        <v>637</v>
      </c>
      <c r="J12" s="51">
        <v>261</v>
      </c>
      <c r="K12" s="51">
        <v>4208</v>
      </c>
      <c r="L12" s="51">
        <v>575</v>
      </c>
      <c r="M12" s="51">
        <v>10331</v>
      </c>
      <c r="N12" s="51">
        <v>1007</v>
      </c>
      <c r="O12" s="51">
        <v>1028</v>
      </c>
      <c r="P12" s="51">
        <v>12366</v>
      </c>
      <c r="Q12" s="51">
        <v>11616</v>
      </c>
      <c r="R12" s="51">
        <v>21537</v>
      </c>
      <c r="S12" s="51">
        <v>232</v>
      </c>
      <c r="T12" s="51">
        <v>34700</v>
      </c>
      <c r="U12" s="51">
        <v>56469</v>
      </c>
      <c r="V12" s="51">
        <v>21082</v>
      </c>
      <c r="W12" s="51">
        <v>255</v>
      </c>
      <c r="X12" s="51">
        <v>32658</v>
      </c>
      <c r="Y12" s="51">
        <v>53995</v>
      </c>
      <c r="Z12" s="51">
        <v>1839</v>
      </c>
      <c r="AA12" s="51">
        <v>1262</v>
      </c>
      <c r="AB12" s="51">
        <v>52</v>
      </c>
      <c r="AC12" s="51">
        <v>3153</v>
      </c>
      <c r="AD12" s="51">
        <v>3280</v>
      </c>
      <c r="AE12" s="51">
        <v>1365</v>
      </c>
      <c r="AF12" s="51">
        <v>1303</v>
      </c>
      <c r="AG12" s="51">
        <v>52</v>
      </c>
      <c r="AH12" s="51">
        <v>2720</v>
      </c>
      <c r="AI12" s="51">
        <v>3058</v>
      </c>
      <c r="AJ12" s="51">
        <v>0</v>
      </c>
      <c r="AK12" s="51">
        <v>0</v>
      </c>
      <c r="AL12" s="51">
        <v>0</v>
      </c>
      <c r="AM12" s="51">
        <v>0</v>
      </c>
      <c r="AN12" s="51">
        <v>0</v>
      </c>
      <c r="AO12" s="51">
        <v>4</v>
      </c>
      <c r="AP12" s="51">
        <v>0</v>
      </c>
      <c r="AQ12" s="51">
        <v>0</v>
      </c>
      <c r="AR12" s="51">
        <v>4</v>
      </c>
      <c r="AS12" s="51">
        <v>4</v>
      </c>
      <c r="AT12" s="51">
        <v>0</v>
      </c>
      <c r="AU12" s="51">
        <v>0</v>
      </c>
      <c r="AV12" s="51">
        <v>0</v>
      </c>
      <c r="AW12" s="51">
        <v>0</v>
      </c>
      <c r="AX12" s="51">
        <v>0</v>
      </c>
      <c r="AY12" s="51">
        <v>0</v>
      </c>
      <c r="AZ12" s="51">
        <v>0</v>
      </c>
      <c r="BA12" s="51">
        <v>0</v>
      </c>
      <c r="BB12" s="51">
        <v>0</v>
      </c>
      <c r="BC12" s="51">
        <v>0</v>
      </c>
      <c r="BD12" s="51">
        <v>0</v>
      </c>
      <c r="BE12" s="51">
        <v>0</v>
      </c>
      <c r="BF12" s="51">
        <v>0</v>
      </c>
      <c r="BG12" s="51">
        <v>0</v>
      </c>
      <c r="BH12" s="51">
        <v>0</v>
      </c>
      <c r="BI12" s="51">
        <v>366</v>
      </c>
      <c r="BJ12" s="51">
        <v>623</v>
      </c>
      <c r="BK12" s="51">
        <v>0</v>
      </c>
      <c r="BL12" s="51">
        <v>989</v>
      </c>
      <c r="BM12" s="51">
        <v>930</v>
      </c>
      <c r="BN12" s="51">
        <v>7262</v>
      </c>
      <c r="BO12" s="51">
        <v>100</v>
      </c>
      <c r="BP12" s="51">
        <v>2</v>
      </c>
      <c r="BQ12" s="51">
        <v>7364</v>
      </c>
      <c r="BR12" s="51">
        <v>9392</v>
      </c>
      <c r="BS12" s="51">
        <v>9</v>
      </c>
      <c r="BT12" s="51">
        <v>0</v>
      </c>
      <c r="BU12" s="51">
        <v>0</v>
      </c>
      <c r="BV12" s="51">
        <v>9</v>
      </c>
      <c r="BW12" s="51">
        <v>12</v>
      </c>
      <c r="BX12" s="51">
        <v>0</v>
      </c>
      <c r="BY12" s="51">
        <v>0</v>
      </c>
      <c r="BZ12" s="51">
        <v>0</v>
      </c>
      <c r="CA12" s="51">
        <v>0</v>
      </c>
      <c r="CB12" s="51">
        <v>0</v>
      </c>
      <c r="CC12" s="51">
        <v>0</v>
      </c>
      <c r="CD12" s="51">
        <v>0</v>
      </c>
      <c r="CE12" s="51">
        <v>0</v>
      </c>
      <c r="CF12" s="51">
        <v>0</v>
      </c>
      <c r="CG12" s="51">
        <v>0</v>
      </c>
      <c r="CH12" s="51">
        <v>42</v>
      </c>
      <c r="CI12" s="51">
        <v>27</v>
      </c>
      <c r="CJ12" s="51">
        <v>0</v>
      </c>
      <c r="CK12" s="51">
        <v>69</v>
      </c>
      <c r="CL12" s="51">
        <v>91</v>
      </c>
      <c r="CM12" s="51">
        <v>0</v>
      </c>
      <c r="CN12" s="51">
        <v>0</v>
      </c>
      <c r="CO12" s="51">
        <v>0</v>
      </c>
      <c r="CP12" s="51">
        <v>0</v>
      </c>
      <c r="CQ12" s="51">
        <v>0</v>
      </c>
      <c r="CR12" s="51">
        <f t="shared" si="0"/>
        <v>48466</v>
      </c>
      <c r="CS12" s="51">
        <f t="shared" si="1"/>
        <v>5192</v>
      </c>
      <c r="CT12" s="51">
        <f t="shared" si="2"/>
        <v>37225</v>
      </c>
      <c r="CU12" s="51">
        <f t="shared" si="3"/>
        <v>90883</v>
      </c>
      <c r="CV12" s="51">
        <f t="shared" si="4"/>
        <v>85823</v>
      </c>
    </row>
    <row r="13" spans="1:100" ht="24.95" customHeight="1" x14ac:dyDescent="0.2">
      <c r="A13" s="49">
        <v>7</v>
      </c>
      <c r="B13" s="50" t="s">
        <v>35</v>
      </c>
      <c r="C13" s="51">
        <v>6</v>
      </c>
      <c r="D13" s="51">
        <v>0</v>
      </c>
      <c r="E13" s="51">
        <v>0</v>
      </c>
      <c r="F13" s="51">
        <v>6</v>
      </c>
      <c r="G13" s="51">
        <v>12</v>
      </c>
      <c r="H13" s="51">
        <v>2910</v>
      </c>
      <c r="I13" s="51">
        <v>5718</v>
      </c>
      <c r="J13" s="51">
        <v>35</v>
      </c>
      <c r="K13" s="51">
        <v>8663</v>
      </c>
      <c r="L13" s="51">
        <v>941</v>
      </c>
      <c r="M13" s="51">
        <v>1439</v>
      </c>
      <c r="N13" s="51">
        <v>821</v>
      </c>
      <c r="O13" s="51">
        <v>418</v>
      </c>
      <c r="P13" s="51">
        <v>2678</v>
      </c>
      <c r="Q13" s="51">
        <v>2849</v>
      </c>
      <c r="R13" s="51">
        <v>31285</v>
      </c>
      <c r="S13" s="51">
        <v>214</v>
      </c>
      <c r="T13" s="51">
        <v>5830</v>
      </c>
      <c r="U13" s="51">
        <v>37329</v>
      </c>
      <c r="V13" s="51">
        <v>30083</v>
      </c>
      <c r="W13" s="51">
        <v>238</v>
      </c>
      <c r="X13" s="51">
        <v>8340</v>
      </c>
      <c r="Y13" s="51">
        <v>38661</v>
      </c>
      <c r="Z13" s="51">
        <v>1149</v>
      </c>
      <c r="AA13" s="51">
        <v>1049</v>
      </c>
      <c r="AB13" s="51">
        <v>406</v>
      </c>
      <c r="AC13" s="51">
        <v>2604</v>
      </c>
      <c r="AD13" s="51">
        <v>2639</v>
      </c>
      <c r="AE13" s="51">
        <v>952</v>
      </c>
      <c r="AF13" s="51">
        <v>1022</v>
      </c>
      <c r="AG13" s="51">
        <v>409</v>
      </c>
      <c r="AH13" s="51">
        <v>2383</v>
      </c>
      <c r="AI13" s="51">
        <v>2457</v>
      </c>
      <c r="AJ13" s="51">
        <v>0</v>
      </c>
      <c r="AK13" s="51">
        <v>0</v>
      </c>
      <c r="AL13" s="51">
        <v>0</v>
      </c>
      <c r="AM13" s="51">
        <v>0</v>
      </c>
      <c r="AN13" s="51">
        <v>0</v>
      </c>
      <c r="AO13" s="51">
        <v>3</v>
      </c>
      <c r="AP13" s="51">
        <v>0</v>
      </c>
      <c r="AQ13" s="51">
        <v>0</v>
      </c>
      <c r="AR13" s="51">
        <v>3</v>
      </c>
      <c r="AS13" s="51">
        <v>3</v>
      </c>
      <c r="AT13" s="51">
        <v>5</v>
      </c>
      <c r="AU13" s="51">
        <v>0</v>
      </c>
      <c r="AV13" s="51">
        <v>0</v>
      </c>
      <c r="AW13" s="51">
        <v>5</v>
      </c>
      <c r="AX13" s="51">
        <v>4</v>
      </c>
      <c r="AY13" s="51">
        <v>0</v>
      </c>
      <c r="AZ13" s="51">
        <v>0</v>
      </c>
      <c r="BA13" s="51">
        <v>0</v>
      </c>
      <c r="BB13" s="51">
        <v>0</v>
      </c>
      <c r="BC13" s="51">
        <v>0</v>
      </c>
      <c r="BD13" s="51">
        <v>0</v>
      </c>
      <c r="BE13" s="51">
        <v>0</v>
      </c>
      <c r="BF13" s="51">
        <v>0</v>
      </c>
      <c r="BG13" s="51">
        <v>0</v>
      </c>
      <c r="BH13" s="51">
        <v>0</v>
      </c>
      <c r="BI13" s="51">
        <v>236</v>
      </c>
      <c r="BJ13" s="51">
        <v>3</v>
      </c>
      <c r="BK13" s="51">
        <v>0</v>
      </c>
      <c r="BL13" s="51">
        <v>239</v>
      </c>
      <c r="BM13" s="51">
        <v>52</v>
      </c>
      <c r="BN13" s="51">
        <v>837</v>
      </c>
      <c r="BO13" s="51">
        <v>2906</v>
      </c>
      <c r="BP13" s="51">
        <v>0</v>
      </c>
      <c r="BQ13" s="51">
        <v>3743</v>
      </c>
      <c r="BR13" s="51">
        <v>3726</v>
      </c>
      <c r="BS13" s="51">
        <v>2118</v>
      </c>
      <c r="BT13" s="51">
        <v>1033</v>
      </c>
      <c r="BU13" s="51">
        <v>424</v>
      </c>
      <c r="BV13" s="51">
        <v>3575</v>
      </c>
      <c r="BW13" s="51">
        <v>3703</v>
      </c>
      <c r="BX13" s="51">
        <v>2968</v>
      </c>
      <c r="BY13" s="51">
        <v>7</v>
      </c>
      <c r="BZ13" s="51">
        <v>3</v>
      </c>
      <c r="CA13" s="51">
        <v>2978</v>
      </c>
      <c r="CB13" s="51">
        <v>1117</v>
      </c>
      <c r="CC13" s="51">
        <v>0</v>
      </c>
      <c r="CD13" s="51">
        <v>0</v>
      </c>
      <c r="CE13" s="51">
        <v>0</v>
      </c>
      <c r="CF13" s="51">
        <v>0</v>
      </c>
      <c r="CG13" s="51">
        <v>0</v>
      </c>
      <c r="CH13" s="51">
        <v>1125</v>
      </c>
      <c r="CI13" s="51">
        <v>1</v>
      </c>
      <c r="CJ13" s="51">
        <v>19</v>
      </c>
      <c r="CK13" s="51">
        <v>1145</v>
      </c>
      <c r="CL13" s="51">
        <v>1286</v>
      </c>
      <c r="CM13" s="51">
        <v>0</v>
      </c>
      <c r="CN13" s="51">
        <v>0</v>
      </c>
      <c r="CO13" s="51">
        <v>0</v>
      </c>
      <c r="CP13" s="51">
        <v>0</v>
      </c>
      <c r="CQ13" s="51">
        <v>0</v>
      </c>
      <c r="CR13" s="51">
        <f t="shared" si="0"/>
        <v>45033</v>
      </c>
      <c r="CS13" s="51">
        <f t="shared" si="1"/>
        <v>12774</v>
      </c>
      <c r="CT13" s="51">
        <f t="shared" si="2"/>
        <v>7544</v>
      </c>
      <c r="CU13" s="51">
        <f t="shared" si="3"/>
        <v>65351</v>
      </c>
      <c r="CV13" s="51">
        <f t="shared" si="4"/>
        <v>57450</v>
      </c>
    </row>
    <row r="14" spans="1:100" ht="24.95" customHeight="1" x14ac:dyDescent="0.2">
      <c r="A14" s="49">
        <v>8</v>
      </c>
      <c r="B14" s="50" t="s">
        <v>36</v>
      </c>
      <c r="C14" s="51">
        <v>1665</v>
      </c>
      <c r="D14" s="51">
        <v>85</v>
      </c>
      <c r="E14" s="51">
        <v>3054</v>
      </c>
      <c r="F14" s="51">
        <v>4804</v>
      </c>
      <c r="G14" s="51">
        <v>6230</v>
      </c>
      <c r="H14" s="51">
        <v>143</v>
      </c>
      <c r="I14" s="51">
        <v>2607</v>
      </c>
      <c r="J14" s="51">
        <v>157</v>
      </c>
      <c r="K14" s="51">
        <v>2907</v>
      </c>
      <c r="L14" s="51">
        <v>484</v>
      </c>
      <c r="M14" s="51">
        <v>2640</v>
      </c>
      <c r="N14" s="51">
        <v>516</v>
      </c>
      <c r="O14" s="51">
        <v>4489</v>
      </c>
      <c r="P14" s="51">
        <v>7645</v>
      </c>
      <c r="Q14" s="51">
        <v>9719</v>
      </c>
      <c r="R14" s="51">
        <v>2997</v>
      </c>
      <c r="S14" s="51">
        <v>308</v>
      </c>
      <c r="T14" s="51">
        <v>8616</v>
      </c>
      <c r="U14" s="51">
        <v>11921</v>
      </c>
      <c r="V14" s="51">
        <v>6587</v>
      </c>
      <c r="W14" s="51">
        <v>292</v>
      </c>
      <c r="X14" s="51">
        <v>8293</v>
      </c>
      <c r="Y14" s="51">
        <v>15172</v>
      </c>
      <c r="Z14" s="51">
        <v>1624</v>
      </c>
      <c r="AA14" s="51">
        <v>520</v>
      </c>
      <c r="AB14" s="51">
        <v>1045</v>
      </c>
      <c r="AC14" s="51">
        <v>3189</v>
      </c>
      <c r="AD14" s="51">
        <v>3235</v>
      </c>
      <c r="AE14" s="51">
        <v>1385</v>
      </c>
      <c r="AF14" s="51">
        <v>511</v>
      </c>
      <c r="AG14" s="51">
        <v>976</v>
      </c>
      <c r="AH14" s="51">
        <v>2872</v>
      </c>
      <c r="AI14" s="51">
        <v>2464</v>
      </c>
      <c r="AJ14" s="51">
        <v>0</v>
      </c>
      <c r="AK14" s="51">
        <v>0</v>
      </c>
      <c r="AL14" s="51">
        <v>0</v>
      </c>
      <c r="AM14" s="51">
        <v>0</v>
      </c>
      <c r="AN14" s="51">
        <v>0</v>
      </c>
      <c r="AO14" s="51">
        <v>8</v>
      </c>
      <c r="AP14" s="51">
        <v>0</v>
      </c>
      <c r="AQ14" s="51">
        <v>1</v>
      </c>
      <c r="AR14" s="51">
        <v>9</v>
      </c>
      <c r="AS14" s="51">
        <v>9</v>
      </c>
      <c r="AT14" s="51">
        <v>9</v>
      </c>
      <c r="AU14" s="51">
        <v>0</v>
      </c>
      <c r="AV14" s="51">
        <v>2</v>
      </c>
      <c r="AW14" s="51">
        <v>11</v>
      </c>
      <c r="AX14" s="51">
        <v>10</v>
      </c>
      <c r="AY14" s="51">
        <v>0</v>
      </c>
      <c r="AZ14" s="51">
        <v>0</v>
      </c>
      <c r="BA14" s="51">
        <v>16</v>
      </c>
      <c r="BB14" s="51">
        <v>16</v>
      </c>
      <c r="BC14" s="51">
        <v>23</v>
      </c>
      <c r="BD14" s="51">
        <v>0</v>
      </c>
      <c r="BE14" s="51">
        <v>0</v>
      </c>
      <c r="BF14" s="51">
        <v>0</v>
      </c>
      <c r="BG14" s="51">
        <v>0</v>
      </c>
      <c r="BH14" s="51">
        <v>1</v>
      </c>
      <c r="BI14" s="51">
        <v>1155</v>
      </c>
      <c r="BJ14" s="51">
        <v>782</v>
      </c>
      <c r="BK14" s="51">
        <v>7</v>
      </c>
      <c r="BL14" s="51">
        <v>1944</v>
      </c>
      <c r="BM14" s="51">
        <v>376</v>
      </c>
      <c r="BN14" s="51">
        <v>277</v>
      </c>
      <c r="BO14" s="51">
        <v>1348</v>
      </c>
      <c r="BP14" s="51">
        <v>9</v>
      </c>
      <c r="BQ14" s="51">
        <v>1634</v>
      </c>
      <c r="BR14" s="51">
        <v>1660</v>
      </c>
      <c r="BS14" s="51">
        <v>13</v>
      </c>
      <c r="BT14" s="51">
        <v>4380</v>
      </c>
      <c r="BU14" s="51">
        <v>0</v>
      </c>
      <c r="BV14" s="51">
        <v>4393</v>
      </c>
      <c r="BW14" s="51">
        <v>4394</v>
      </c>
      <c r="BX14" s="51">
        <v>489</v>
      </c>
      <c r="BY14" s="51">
        <v>2</v>
      </c>
      <c r="BZ14" s="51">
        <v>10</v>
      </c>
      <c r="CA14" s="51">
        <v>501</v>
      </c>
      <c r="CB14" s="51">
        <v>264</v>
      </c>
      <c r="CC14" s="51">
        <v>0</v>
      </c>
      <c r="CD14" s="51">
        <v>0</v>
      </c>
      <c r="CE14" s="51">
        <v>0</v>
      </c>
      <c r="CF14" s="51">
        <v>0</v>
      </c>
      <c r="CG14" s="51">
        <v>0</v>
      </c>
      <c r="CH14" s="51">
        <v>59</v>
      </c>
      <c r="CI14" s="51">
        <v>38</v>
      </c>
      <c r="CJ14" s="51">
        <v>3</v>
      </c>
      <c r="CK14" s="51">
        <v>100</v>
      </c>
      <c r="CL14" s="51">
        <v>145</v>
      </c>
      <c r="CM14" s="51">
        <v>0</v>
      </c>
      <c r="CN14" s="51">
        <v>0</v>
      </c>
      <c r="CO14" s="51">
        <v>0</v>
      </c>
      <c r="CP14" s="51">
        <v>0</v>
      </c>
      <c r="CQ14" s="51">
        <v>0</v>
      </c>
      <c r="CR14" s="51">
        <f t="shared" si="0"/>
        <v>12464</v>
      </c>
      <c r="CS14" s="51">
        <f t="shared" si="1"/>
        <v>11097</v>
      </c>
      <c r="CT14" s="51">
        <f t="shared" si="2"/>
        <v>18385</v>
      </c>
      <c r="CU14" s="51">
        <f t="shared" si="3"/>
        <v>41946</v>
      </c>
      <c r="CV14" s="51">
        <f t="shared" si="4"/>
        <v>44186</v>
      </c>
    </row>
    <row r="15" spans="1:100" ht="24.95" customHeight="1" x14ac:dyDescent="0.2">
      <c r="A15" s="49">
        <v>9</v>
      </c>
      <c r="B15" s="50" t="s">
        <v>37</v>
      </c>
      <c r="C15" s="51">
        <v>0</v>
      </c>
      <c r="D15" s="51">
        <v>28473</v>
      </c>
      <c r="E15" s="51">
        <v>0</v>
      </c>
      <c r="F15" s="51">
        <v>28473</v>
      </c>
      <c r="G15" s="51">
        <v>2237</v>
      </c>
      <c r="H15" s="51">
        <v>0</v>
      </c>
      <c r="I15" s="51">
        <v>0</v>
      </c>
      <c r="J15" s="51">
        <v>0</v>
      </c>
      <c r="K15" s="51">
        <v>0</v>
      </c>
      <c r="L15" s="51">
        <v>0</v>
      </c>
      <c r="M15" s="51">
        <v>0</v>
      </c>
      <c r="N15" s="51">
        <v>0</v>
      </c>
      <c r="O15" s="51">
        <v>0</v>
      </c>
      <c r="P15" s="51">
        <v>0</v>
      </c>
      <c r="Q15" s="51">
        <v>0</v>
      </c>
      <c r="R15" s="51">
        <v>0</v>
      </c>
      <c r="S15" s="51">
        <v>0</v>
      </c>
      <c r="T15" s="51">
        <v>0</v>
      </c>
      <c r="U15" s="51">
        <v>0</v>
      </c>
      <c r="V15" s="51">
        <v>0</v>
      </c>
      <c r="W15" s="51">
        <v>0</v>
      </c>
      <c r="X15" s="51">
        <v>0</v>
      </c>
      <c r="Y15" s="51">
        <v>0</v>
      </c>
      <c r="Z15" s="51">
        <v>0</v>
      </c>
      <c r="AA15" s="51">
        <v>0</v>
      </c>
      <c r="AB15" s="51">
        <v>0</v>
      </c>
      <c r="AC15" s="51">
        <v>0</v>
      </c>
      <c r="AD15" s="51">
        <v>229</v>
      </c>
      <c r="AE15" s="51">
        <v>0</v>
      </c>
      <c r="AF15" s="51">
        <v>0</v>
      </c>
      <c r="AG15" s="51">
        <v>0</v>
      </c>
      <c r="AH15" s="51">
        <v>0</v>
      </c>
      <c r="AI15" s="51">
        <v>0</v>
      </c>
      <c r="AJ15" s="51">
        <v>0</v>
      </c>
      <c r="AK15" s="51">
        <v>0</v>
      </c>
      <c r="AL15" s="51">
        <v>0</v>
      </c>
      <c r="AM15" s="51">
        <v>0</v>
      </c>
      <c r="AN15" s="51">
        <v>0</v>
      </c>
      <c r="AO15" s="51">
        <v>0</v>
      </c>
      <c r="AP15" s="51">
        <v>0</v>
      </c>
      <c r="AQ15" s="51">
        <v>0</v>
      </c>
      <c r="AR15" s="51">
        <v>0</v>
      </c>
      <c r="AS15" s="51">
        <v>0</v>
      </c>
      <c r="AT15" s="51">
        <v>0</v>
      </c>
      <c r="AU15" s="51">
        <v>0</v>
      </c>
      <c r="AV15" s="51">
        <v>0</v>
      </c>
      <c r="AW15" s="51">
        <v>0</v>
      </c>
      <c r="AX15" s="51">
        <v>0</v>
      </c>
      <c r="AY15" s="51">
        <v>0</v>
      </c>
      <c r="AZ15" s="51">
        <v>0</v>
      </c>
      <c r="BA15" s="51">
        <v>0</v>
      </c>
      <c r="BB15" s="51">
        <v>0</v>
      </c>
      <c r="BC15" s="51">
        <v>0</v>
      </c>
      <c r="BD15" s="51">
        <v>0</v>
      </c>
      <c r="BE15" s="51">
        <v>0</v>
      </c>
      <c r="BF15" s="51">
        <v>0</v>
      </c>
      <c r="BG15" s="51">
        <v>0</v>
      </c>
      <c r="BH15" s="51">
        <v>0</v>
      </c>
      <c r="BI15" s="51">
        <v>0</v>
      </c>
      <c r="BJ15" s="51">
        <v>0</v>
      </c>
      <c r="BK15" s="51">
        <v>0</v>
      </c>
      <c r="BL15" s="51">
        <v>0</v>
      </c>
      <c r="BM15" s="51">
        <v>0</v>
      </c>
      <c r="BN15" s="51">
        <v>0</v>
      </c>
      <c r="BO15" s="51">
        <v>1953</v>
      </c>
      <c r="BP15" s="51">
        <v>0</v>
      </c>
      <c r="BQ15" s="51">
        <v>1953</v>
      </c>
      <c r="BR15" s="51">
        <v>162</v>
      </c>
      <c r="BS15" s="51">
        <v>0</v>
      </c>
      <c r="BT15" s="51">
        <v>0</v>
      </c>
      <c r="BU15" s="51">
        <v>0</v>
      </c>
      <c r="BV15" s="51">
        <v>0</v>
      </c>
      <c r="BW15" s="51">
        <v>0</v>
      </c>
      <c r="BX15" s="51">
        <v>0</v>
      </c>
      <c r="BY15" s="51">
        <v>0</v>
      </c>
      <c r="BZ15" s="51">
        <v>0</v>
      </c>
      <c r="CA15" s="51">
        <v>0</v>
      </c>
      <c r="CB15" s="51">
        <v>0</v>
      </c>
      <c r="CC15" s="51">
        <v>0</v>
      </c>
      <c r="CD15" s="51">
        <v>8399</v>
      </c>
      <c r="CE15" s="51">
        <v>0</v>
      </c>
      <c r="CF15" s="51">
        <v>8399</v>
      </c>
      <c r="CG15" s="51">
        <v>402</v>
      </c>
      <c r="CH15" s="51">
        <v>0</v>
      </c>
      <c r="CI15" s="51">
        <v>0</v>
      </c>
      <c r="CJ15" s="51">
        <v>0</v>
      </c>
      <c r="CK15" s="51">
        <v>0</v>
      </c>
      <c r="CL15" s="51">
        <v>0</v>
      </c>
      <c r="CM15" s="51">
        <v>0</v>
      </c>
      <c r="CN15" s="51">
        <v>0</v>
      </c>
      <c r="CO15" s="51">
        <v>0</v>
      </c>
      <c r="CP15" s="51">
        <v>0</v>
      </c>
      <c r="CQ15" s="51">
        <v>0</v>
      </c>
      <c r="CR15" s="51">
        <f t="shared" si="0"/>
        <v>0</v>
      </c>
      <c r="CS15" s="51">
        <f t="shared" si="1"/>
        <v>38825</v>
      </c>
      <c r="CT15" s="51">
        <f t="shared" si="2"/>
        <v>0</v>
      </c>
      <c r="CU15" s="51">
        <f t="shared" si="3"/>
        <v>38825</v>
      </c>
      <c r="CV15" s="51">
        <f t="shared" si="4"/>
        <v>3030</v>
      </c>
    </row>
    <row r="16" spans="1:100" ht="24.95" customHeight="1" x14ac:dyDescent="0.2">
      <c r="A16" s="49">
        <v>10</v>
      </c>
      <c r="B16" s="50" t="s">
        <v>38</v>
      </c>
      <c r="C16" s="51">
        <v>0</v>
      </c>
      <c r="D16" s="51">
        <v>9</v>
      </c>
      <c r="E16" s="51">
        <v>0</v>
      </c>
      <c r="F16" s="51">
        <v>9</v>
      </c>
      <c r="G16" s="51">
        <v>24</v>
      </c>
      <c r="H16" s="51">
        <v>276</v>
      </c>
      <c r="I16" s="51">
        <v>2721</v>
      </c>
      <c r="J16" s="51">
        <v>65</v>
      </c>
      <c r="K16" s="51">
        <v>3062</v>
      </c>
      <c r="L16" s="51">
        <v>232</v>
      </c>
      <c r="M16" s="51">
        <v>462</v>
      </c>
      <c r="N16" s="51">
        <v>1877</v>
      </c>
      <c r="O16" s="51">
        <v>889</v>
      </c>
      <c r="P16" s="51">
        <v>3228</v>
      </c>
      <c r="Q16" s="51">
        <v>4215</v>
      </c>
      <c r="R16" s="51">
        <v>5578</v>
      </c>
      <c r="S16" s="51">
        <v>4638</v>
      </c>
      <c r="T16" s="51">
        <v>1095</v>
      </c>
      <c r="U16" s="51">
        <v>11311</v>
      </c>
      <c r="V16" s="51">
        <v>4311</v>
      </c>
      <c r="W16" s="51">
        <v>5709</v>
      </c>
      <c r="X16" s="51">
        <v>1278</v>
      </c>
      <c r="Y16" s="51">
        <v>11298</v>
      </c>
      <c r="Z16" s="51">
        <v>785</v>
      </c>
      <c r="AA16" s="51">
        <v>173</v>
      </c>
      <c r="AB16" s="51">
        <v>978</v>
      </c>
      <c r="AC16" s="51">
        <v>1936</v>
      </c>
      <c r="AD16" s="51">
        <v>2022</v>
      </c>
      <c r="AE16" s="51">
        <v>776</v>
      </c>
      <c r="AF16" s="51">
        <v>170</v>
      </c>
      <c r="AG16" s="51">
        <v>976</v>
      </c>
      <c r="AH16" s="51">
        <v>1922</v>
      </c>
      <c r="AI16" s="51">
        <v>1994</v>
      </c>
      <c r="AJ16" s="51">
        <v>0</v>
      </c>
      <c r="AK16" s="51">
        <v>0</v>
      </c>
      <c r="AL16" s="51">
        <v>0</v>
      </c>
      <c r="AM16" s="51">
        <v>0</v>
      </c>
      <c r="AN16" s="51">
        <v>0</v>
      </c>
      <c r="AO16" s="51">
        <v>9</v>
      </c>
      <c r="AP16" s="51">
        <v>0</v>
      </c>
      <c r="AQ16" s="51">
        <v>0</v>
      </c>
      <c r="AR16" s="51">
        <v>9</v>
      </c>
      <c r="AS16" s="51">
        <v>10</v>
      </c>
      <c r="AT16" s="51">
        <v>12</v>
      </c>
      <c r="AU16" s="51">
        <v>0</v>
      </c>
      <c r="AV16" s="51">
        <v>0</v>
      </c>
      <c r="AW16" s="51">
        <v>12</v>
      </c>
      <c r="AX16" s="51">
        <v>14</v>
      </c>
      <c r="AY16" s="51">
        <v>1</v>
      </c>
      <c r="AZ16" s="51">
        <v>0</v>
      </c>
      <c r="BA16" s="51">
        <v>0</v>
      </c>
      <c r="BB16" s="51">
        <v>1</v>
      </c>
      <c r="BC16" s="51">
        <v>1</v>
      </c>
      <c r="BD16" s="51">
        <v>0</v>
      </c>
      <c r="BE16" s="51">
        <v>2</v>
      </c>
      <c r="BF16" s="51">
        <v>0</v>
      </c>
      <c r="BG16" s="51">
        <v>2</v>
      </c>
      <c r="BH16" s="51">
        <v>2</v>
      </c>
      <c r="BI16" s="51">
        <v>615</v>
      </c>
      <c r="BJ16" s="51">
        <v>2</v>
      </c>
      <c r="BK16" s="51">
        <v>0</v>
      </c>
      <c r="BL16" s="51">
        <v>617</v>
      </c>
      <c r="BM16" s="51">
        <v>101</v>
      </c>
      <c r="BN16" s="51">
        <v>310</v>
      </c>
      <c r="BO16" s="51">
        <v>11701</v>
      </c>
      <c r="BP16" s="51">
        <v>14</v>
      </c>
      <c r="BQ16" s="51">
        <v>12025</v>
      </c>
      <c r="BR16" s="51">
        <v>22397</v>
      </c>
      <c r="BS16" s="51">
        <v>3</v>
      </c>
      <c r="BT16" s="51">
        <v>0</v>
      </c>
      <c r="BU16" s="51">
        <v>0</v>
      </c>
      <c r="BV16" s="51">
        <v>3</v>
      </c>
      <c r="BW16" s="51">
        <v>3</v>
      </c>
      <c r="BX16" s="51">
        <v>48</v>
      </c>
      <c r="BY16" s="51">
        <v>0</v>
      </c>
      <c r="BZ16" s="51">
        <v>0</v>
      </c>
      <c r="CA16" s="51">
        <v>48</v>
      </c>
      <c r="CB16" s="51">
        <v>9</v>
      </c>
      <c r="CC16" s="51">
        <v>0</v>
      </c>
      <c r="CD16" s="51">
        <v>0</v>
      </c>
      <c r="CE16" s="51">
        <v>0</v>
      </c>
      <c r="CF16" s="51">
        <v>0</v>
      </c>
      <c r="CG16" s="51">
        <v>0</v>
      </c>
      <c r="CH16" s="51">
        <v>28</v>
      </c>
      <c r="CI16" s="51">
        <v>312</v>
      </c>
      <c r="CJ16" s="51">
        <v>5</v>
      </c>
      <c r="CK16" s="51">
        <v>345</v>
      </c>
      <c r="CL16" s="51">
        <v>340</v>
      </c>
      <c r="CM16" s="51">
        <v>0</v>
      </c>
      <c r="CN16" s="51">
        <v>0</v>
      </c>
      <c r="CO16" s="51">
        <v>0</v>
      </c>
      <c r="CP16" s="51">
        <v>0</v>
      </c>
      <c r="CQ16" s="51">
        <v>0</v>
      </c>
      <c r="CR16" s="51">
        <f t="shared" si="0"/>
        <v>8903</v>
      </c>
      <c r="CS16" s="51">
        <f t="shared" si="1"/>
        <v>21605</v>
      </c>
      <c r="CT16" s="51">
        <f t="shared" si="2"/>
        <v>4022</v>
      </c>
      <c r="CU16" s="51">
        <f t="shared" si="3"/>
        <v>34530</v>
      </c>
      <c r="CV16" s="51">
        <f t="shared" si="4"/>
        <v>42662</v>
      </c>
    </row>
    <row r="17" spans="1:100" ht="24.95" customHeight="1" x14ac:dyDescent="0.2">
      <c r="A17" s="49">
        <v>11</v>
      </c>
      <c r="B17" s="50" t="s">
        <v>39</v>
      </c>
      <c r="C17" s="51">
        <v>2659</v>
      </c>
      <c r="D17" s="51">
        <v>0</v>
      </c>
      <c r="E17" s="51">
        <v>0</v>
      </c>
      <c r="F17" s="51">
        <v>2659</v>
      </c>
      <c r="G17" s="51">
        <v>2452</v>
      </c>
      <c r="H17" s="51">
        <v>102</v>
      </c>
      <c r="I17" s="51">
        <v>608</v>
      </c>
      <c r="J17" s="51">
        <v>0</v>
      </c>
      <c r="K17" s="51">
        <v>710</v>
      </c>
      <c r="L17" s="51">
        <v>220</v>
      </c>
      <c r="M17" s="51">
        <v>1991</v>
      </c>
      <c r="N17" s="51">
        <v>83</v>
      </c>
      <c r="O17" s="51">
        <v>0</v>
      </c>
      <c r="P17" s="51">
        <v>2074</v>
      </c>
      <c r="Q17" s="51">
        <v>1784</v>
      </c>
      <c r="R17" s="51">
        <v>9731</v>
      </c>
      <c r="S17" s="51">
        <v>38</v>
      </c>
      <c r="T17" s="51">
        <v>0</v>
      </c>
      <c r="U17" s="51">
        <v>9769</v>
      </c>
      <c r="V17" s="51">
        <v>8869</v>
      </c>
      <c r="W17" s="51">
        <v>33</v>
      </c>
      <c r="X17" s="51">
        <v>0</v>
      </c>
      <c r="Y17" s="51">
        <v>8902</v>
      </c>
      <c r="Z17" s="51">
        <v>781</v>
      </c>
      <c r="AA17" s="51">
        <v>640</v>
      </c>
      <c r="AB17" s="51">
        <v>0</v>
      </c>
      <c r="AC17" s="51">
        <v>1421</v>
      </c>
      <c r="AD17" s="51">
        <v>1659</v>
      </c>
      <c r="AE17" s="51">
        <v>718</v>
      </c>
      <c r="AF17" s="51">
        <v>617</v>
      </c>
      <c r="AG17" s="51">
        <v>0</v>
      </c>
      <c r="AH17" s="51">
        <v>1335</v>
      </c>
      <c r="AI17" s="51">
        <v>1620</v>
      </c>
      <c r="AJ17" s="51">
        <v>0</v>
      </c>
      <c r="AK17" s="51">
        <v>0</v>
      </c>
      <c r="AL17" s="51">
        <v>0</v>
      </c>
      <c r="AM17" s="51">
        <v>0</v>
      </c>
      <c r="AN17" s="51">
        <v>0</v>
      </c>
      <c r="AO17" s="51">
        <v>0</v>
      </c>
      <c r="AP17" s="51">
        <v>0</v>
      </c>
      <c r="AQ17" s="51">
        <v>0</v>
      </c>
      <c r="AR17" s="51">
        <v>0</v>
      </c>
      <c r="AS17" s="51">
        <v>0</v>
      </c>
      <c r="AT17" s="51">
        <v>2</v>
      </c>
      <c r="AU17" s="51">
        <v>0</v>
      </c>
      <c r="AV17" s="51">
        <v>0</v>
      </c>
      <c r="AW17" s="51">
        <v>2</v>
      </c>
      <c r="AX17" s="51">
        <v>1</v>
      </c>
      <c r="AY17" s="51">
        <v>1</v>
      </c>
      <c r="AZ17" s="51">
        <v>0</v>
      </c>
      <c r="BA17" s="51">
        <v>0</v>
      </c>
      <c r="BB17" s="51">
        <v>1</v>
      </c>
      <c r="BC17" s="51">
        <v>1</v>
      </c>
      <c r="BD17" s="51">
        <v>0</v>
      </c>
      <c r="BE17" s="51">
        <v>0</v>
      </c>
      <c r="BF17" s="51">
        <v>0</v>
      </c>
      <c r="BG17" s="51">
        <v>0</v>
      </c>
      <c r="BH17" s="51">
        <v>0</v>
      </c>
      <c r="BI17" s="51">
        <v>120</v>
      </c>
      <c r="BJ17" s="51">
        <v>1</v>
      </c>
      <c r="BK17" s="51">
        <v>0</v>
      </c>
      <c r="BL17" s="51">
        <v>121</v>
      </c>
      <c r="BM17" s="51">
        <v>19</v>
      </c>
      <c r="BN17" s="51">
        <v>4985</v>
      </c>
      <c r="BO17" s="51">
        <v>78</v>
      </c>
      <c r="BP17" s="51">
        <v>0</v>
      </c>
      <c r="BQ17" s="51">
        <v>5063</v>
      </c>
      <c r="BR17" s="51">
        <v>980</v>
      </c>
      <c r="BS17" s="51">
        <v>0</v>
      </c>
      <c r="BT17" s="51">
        <v>0</v>
      </c>
      <c r="BU17" s="51">
        <v>0</v>
      </c>
      <c r="BV17" s="51">
        <v>0</v>
      </c>
      <c r="BW17" s="51">
        <v>0</v>
      </c>
      <c r="BX17" s="51">
        <v>58</v>
      </c>
      <c r="BY17" s="51">
        <v>5</v>
      </c>
      <c r="BZ17" s="51">
        <v>0</v>
      </c>
      <c r="CA17" s="51">
        <v>63</v>
      </c>
      <c r="CB17" s="51">
        <v>71</v>
      </c>
      <c r="CC17" s="51">
        <v>0</v>
      </c>
      <c r="CD17" s="51">
        <v>0</v>
      </c>
      <c r="CE17" s="51">
        <v>0</v>
      </c>
      <c r="CF17" s="51">
        <v>0</v>
      </c>
      <c r="CG17" s="51">
        <v>0</v>
      </c>
      <c r="CH17" s="51">
        <v>4880</v>
      </c>
      <c r="CI17" s="51">
        <v>39</v>
      </c>
      <c r="CJ17" s="51">
        <v>0</v>
      </c>
      <c r="CK17" s="51">
        <v>4919</v>
      </c>
      <c r="CL17" s="51">
        <v>790</v>
      </c>
      <c r="CM17" s="51">
        <v>0</v>
      </c>
      <c r="CN17" s="51">
        <v>0</v>
      </c>
      <c r="CO17" s="51">
        <v>0</v>
      </c>
      <c r="CP17" s="51">
        <v>0</v>
      </c>
      <c r="CQ17" s="51">
        <v>0</v>
      </c>
      <c r="CR17" s="51">
        <f t="shared" si="0"/>
        <v>26028</v>
      </c>
      <c r="CS17" s="51">
        <f t="shared" si="1"/>
        <v>2109</v>
      </c>
      <c r="CT17" s="51">
        <f t="shared" si="2"/>
        <v>0</v>
      </c>
      <c r="CU17" s="51">
        <f t="shared" si="3"/>
        <v>28137</v>
      </c>
      <c r="CV17" s="51">
        <f t="shared" si="4"/>
        <v>18499</v>
      </c>
    </row>
    <row r="18" spans="1:100" ht="24.95" customHeight="1" x14ac:dyDescent="0.2">
      <c r="A18" s="49">
        <v>12</v>
      </c>
      <c r="B18" s="50" t="s">
        <v>40</v>
      </c>
      <c r="C18" s="51">
        <v>0</v>
      </c>
      <c r="D18" s="51">
        <v>0</v>
      </c>
      <c r="E18" s="51">
        <v>0</v>
      </c>
      <c r="F18" s="51">
        <v>0</v>
      </c>
      <c r="G18" s="51">
        <v>0</v>
      </c>
      <c r="H18" s="51">
        <v>0</v>
      </c>
      <c r="I18" s="51">
        <v>0</v>
      </c>
      <c r="J18" s="51">
        <v>0</v>
      </c>
      <c r="K18" s="51">
        <v>0</v>
      </c>
      <c r="L18" s="51">
        <v>0</v>
      </c>
      <c r="M18" s="51">
        <v>1502</v>
      </c>
      <c r="N18" s="51">
        <v>1758</v>
      </c>
      <c r="O18" s="51">
        <v>943</v>
      </c>
      <c r="P18" s="51">
        <v>4203</v>
      </c>
      <c r="Q18" s="51">
        <v>4022</v>
      </c>
      <c r="R18" s="51">
        <v>0</v>
      </c>
      <c r="S18" s="51">
        <v>0</v>
      </c>
      <c r="T18" s="51">
        <v>0</v>
      </c>
      <c r="U18" s="51">
        <v>0</v>
      </c>
      <c r="V18" s="51">
        <v>0</v>
      </c>
      <c r="W18" s="51">
        <v>0</v>
      </c>
      <c r="X18" s="51">
        <v>0</v>
      </c>
      <c r="Y18" s="51">
        <v>0</v>
      </c>
      <c r="Z18" s="51">
        <v>2043</v>
      </c>
      <c r="AA18" s="51">
        <v>2057</v>
      </c>
      <c r="AB18" s="51">
        <v>956</v>
      </c>
      <c r="AC18" s="51">
        <v>5056</v>
      </c>
      <c r="AD18" s="51">
        <v>5021</v>
      </c>
      <c r="AE18" s="51">
        <v>2352</v>
      </c>
      <c r="AF18" s="51">
        <v>1947</v>
      </c>
      <c r="AG18" s="51">
        <v>956</v>
      </c>
      <c r="AH18" s="51">
        <v>5255</v>
      </c>
      <c r="AI18" s="51">
        <v>4819</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7</v>
      </c>
      <c r="BJ18" s="51">
        <v>0</v>
      </c>
      <c r="BK18" s="51">
        <v>0</v>
      </c>
      <c r="BL18" s="51">
        <v>7</v>
      </c>
      <c r="BM18" s="51">
        <v>3</v>
      </c>
      <c r="BN18" s="51">
        <v>10263</v>
      </c>
      <c r="BO18" s="51">
        <v>0</v>
      </c>
      <c r="BP18" s="51">
        <v>0</v>
      </c>
      <c r="BQ18" s="51">
        <v>10263</v>
      </c>
      <c r="BR18" s="51">
        <v>14724</v>
      </c>
      <c r="BS18" s="51">
        <v>0</v>
      </c>
      <c r="BT18" s="51">
        <v>0</v>
      </c>
      <c r="BU18" s="51">
        <v>0</v>
      </c>
      <c r="BV18" s="51">
        <v>0</v>
      </c>
      <c r="BW18" s="51">
        <v>0</v>
      </c>
      <c r="BX18" s="51">
        <v>4</v>
      </c>
      <c r="BY18" s="51">
        <v>0</v>
      </c>
      <c r="BZ18" s="51">
        <v>0</v>
      </c>
      <c r="CA18" s="51">
        <v>4</v>
      </c>
      <c r="CB18" s="51">
        <v>2</v>
      </c>
      <c r="CC18" s="51">
        <v>0</v>
      </c>
      <c r="CD18" s="51">
        <v>0</v>
      </c>
      <c r="CE18" s="51">
        <v>0</v>
      </c>
      <c r="CF18" s="51">
        <v>0</v>
      </c>
      <c r="CG18" s="51">
        <v>0</v>
      </c>
      <c r="CH18" s="51">
        <v>4</v>
      </c>
      <c r="CI18" s="51">
        <v>0</v>
      </c>
      <c r="CJ18" s="51">
        <v>0</v>
      </c>
      <c r="CK18" s="51">
        <v>4</v>
      </c>
      <c r="CL18" s="51">
        <v>80</v>
      </c>
      <c r="CM18" s="51">
        <v>0</v>
      </c>
      <c r="CN18" s="51">
        <v>0</v>
      </c>
      <c r="CO18" s="51">
        <v>0</v>
      </c>
      <c r="CP18" s="51">
        <v>0</v>
      </c>
      <c r="CQ18" s="51">
        <v>0</v>
      </c>
      <c r="CR18" s="51">
        <f t="shared" si="0"/>
        <v>16175</v>
      </c>
      <c r="CS18" s="51">
        <f t="shared" si="1"/>
        <v>5762</v>
      </c>
      <c r="CT18" s="51">
        <f t="shared" si="2"/>
        <v>2855</v>
      </c>
      <c r="CU18" s="51">
        <f t="shared" si="3"/>
        <v>24792</v>
      </c>
      <c r="CV18" s="51">
        <f t="shared" si="4"/>
        <v>28671</v>
      </c>
    </row>
    <row r="19" spans="1:100" ht="24.95" customHeight="1" x14ac:dyDescent="0.2">
      <c r="A19" s="49">
        <v>13</v>
      </c>
      <c r="B19" s="50" t="s">
        <v>41</v>
      </c>
      <c r="C19" s="51">
        <v>254</v>
      </c>
      <c r="D19" s="51">
        <v>39</v>
      </c>
      <c r="E19" s="51">
        <v>2702</v>
      </c>
      <c r="F19" s="51">
        <v>2995</v>
      </c>
      <c r="G19" s="51">
        <v>5679</v>
      </c>
      <c r="H19" s="51">
        <v>320</v>
      </c>
      <c r="I19" s="51">
        <v>1515</v>
      </c>
      <c r="J19" s="51">
        <v>3191</v>
      </c>
      <c r="K19" s="51">
        <v>5026</v>
      </c>
      <c r="L19" s="51">
        <v>6269</v>
      </c>
      <c r="M19" s="51">
        <v>109</v>
      </c>
      <c r="N19" s="51">
        <v>46</v>
      </c>
      <c r="O19" s="51">
        <v>2806</v>
      </c>
      <c r="P19" s="51">
        <v>2961</v>
      </c>
      <c r="Q19" s="51">
        <v>2554</v>
      </c>
      <c r="R19" s="51">
        <v>436</v>
      </c>
      <c r="S19" s="51">
        <v>165</v>
      </c>
      <c r="T19" s="51">
        <v>3387</v>
      </c>
      <c r="U19" s="51">
        <v>3988</v>
      </c>
      <c r="V19" s="51">
        <v>2588</v>
      </c>
      <c r="W19" s="51">
        <v>254</v>
      </c>
      <c r="X19" s="51">
        <v>3931</v>
      </c>
      <c r="Y19" s="51">
        <v>6773</v>
      </c>
      <c r="Z19" s="51">
        <v>138</v>
      </c>
      <c r="AA19" s="51">
        <v>153</v>
      </c>
      <c r="AB19" s="51">
        <v>541</v>
      </c>
      <c r="AC19" s="51">
        <v>832</v>
      </c>
      <c r="AD19" s="51">
        <v>762</v>
      </c>
      <c r="AE19" s="51">
        <v>92</v>
      </c>
      <c r="AF19" s="51">
        <v>151</v>
      </c>
      <c r="AG19" s="51">
        <v>529</v>
      </c>
      <c r="AH19" s="51">
        <v>772</v>
      </c>
      <c r="AI19" s="51">
        <v>739</v>
      </c>
      <c r="AJ19" s="51">
        <v>0</v>
      </c>
      <c r="AK19" s="51">
        <v>0</v>
      </c>
      <c r="AL19" s="51">
        <v>0</v>
      </c>
      <c r="AM19" s="51">
        <v>0</v>
      </c>
      <c r="AN19" s="51">
        <v>0</v>
      </c>
      <c r="AO19" s="51">
        <v>0</v>
      </c>
      <c r="AP19" s="51">
        <v>0</v>
      </c>
      <c r="AQ19" s="51">
        <v>0</v>
      </c>
      <c r="AR19" s="51">
        <v>0</v>
      </c>
      <c r="AS19" s="51">
        <v>0</v>
      </c>
      <c r="AT19" s="51">
        <v>0</v>
      </c>
      <c r="AU19" s="51">
        <v>0</v>
      </c>
      <c r="AV19" s="51">
        <v>0</v>
      </c>
      <c r="AW19" s="51">
        <v>0</v>
      </c>
      <c r="AX19" s="51">
        <v>0</v>
      </c>
      <c r="AY19" s="51">
        <v>0</v>
      </c>
      <c r="AZ19" s="51">
        <v>0</v>
      </c>
      <c r="BA19" s="51">
        <v>0</v>
      </c>
      <c r="BB19" s="51">
        <v>0</v>
      </c>
      <c r="BC19" s="51">
        <v>0</v>
      </c>
      <c r="BD19" s="51">
        <v>0</v>
      </c>
      <c r="BE19" s="51">
        <v>0</v>
      </c>
      <c r="BF19" s="51">
        <v>0</v>
      </c>
      <c r="BG19" s="51">
        <v>0</v>
      </c>
      <c r="BH19" s="51">
        <v>0</v>
      </c>
      <c r="BI19" s="51">
        <v>62</v>
      </c>
      <c r="BJ19" s="51">
        <v>6</v>
      </c>
      <c r="BK19" s="51">
        <v>0</v>
      </c>
      <c r="BL19" s="51">
        <v>68</v>
      </c>
      <c r="BM19" s="51">
        <v>6</v>
      </c>
      <c r="BN19" s="51">
        <v>27</v>
      </c>
      <c r="BO19" s="51">
        <v>6</v>
      </c>
      <c r="BP19" s="51">
        <v>3</v>
      </c>
      <c r="BQ19" s="51">
        <v>36</v>
      </c>
      <c r="BR19" s="51">
        <v>48</v>
      </c>
      <c r="BS19" s="51">
        <v>0</v>
      </c>
      <c r="BT19" s="51">
        <v>0</v>
      </c>
      <c r="BU19" s="51">
        <v>0</v>
      </c>
      <c r="BV19" s="51">
        <v>0</v>
      </c>
      <c r="BW19" s="51">
        <v>0</v>
      </c>
      <c r="BX19" s="51">
        <v>0</v>
      </c>
      <c r="BY19" s="51">
        <v>0</v>
      </c>
      <c r="BZ19" s="51">
        <v>0</v>
      </c>
      <c r="CA19" s="51">
        <v>0</v>
      </c>
      <c r="CB19" s="51">
        <v>0</v>
      </c>
      <c r="CC19" s="51">
        <v>0</v>
      </c>
      <c r="CD19" s="51">
        <v>0</v>
      </c>
      <c r="CE19" s="51">
        <v>0</v>
      </c>
      <c r="CF19" s="51">
        <v>0</v>
      </c>
      <c r="CG19" s="51">
        <v>0</v>
      </c>
      <c r="CH19" s="51">
        <v>0</v>
      </c>
      <c r="CI19" s="51">
        <v>0</v>
      </c>
      <c r="CJ19" s="51">
        <v>1</v>
      </c>
      <c r="CK19" s="51">
        <v>1</v>
      </c>
      <c r="CL19" s="51">
        <v>2</v>
      </c>
      <c r="CM19" s="51">
        <v>0</v>
      </c>
      <c r="CN19" s="51">
        <v>0</v>
      </c>
      <c r="CO19" s="51">
        <v>0</v>
      </c>
      <c r="CP19" s="51">
        <v>0</v>
      </c>
      <c r="CQ19" s="51">
        <v>0</v>
      </c>
      <c r="CR19" s="51">
        <f t="shared" si="0"/>
        <v>1438</v>
      </c>
      <c r="CS19" s="51">
        <f t="shared" si="1"/>
        <v>2081</v>
      </c>
      <c r="CT19" s="51">
        <f t="shared" si="2"/>
        <v>13160</v>
      </c>
      <c r="CU19" s="51">
        <f t="shared" si="3"/>
        <v>16679</v>
      </c>
      <c r="CV19" s="51">
        <f t="shared" si="4"/>
        <v>22832</v>
      </c>
    </row>
    <row r="20" spans="1:100" ht="24.95" customHeight="1" x14ac:dyDescent="0.2">
      <c r="A20" s="49">
        <v>14</v>
      </c>
      <c r="B20" s="53" t="s">
        <v>42</v>
      </c>
      <c r="C20" s="51">
        <v>0</v>
      </c>
      <c r="D20" s="51">
        <v>0</v>
      </c>
      <c r="E20" s="51">
        <v>0</v>
      </c>
      <c r="F20" s="51">
        <v>0</v>
      </c>
      <c r="G20" s="51">
        <v>0</v>
      </c>
      <c r="H20" s="51">
        <v>0</v>
      </c>
      <c r="I20" s="51">
        <v>193</v>
      </c>
      <c r="J20" s="51">
        <v>0</v>
      </c>
      <c r="K20" s="51">
        <v>193</v>
      </c>
      <c r="L20" s="51">
        <v>59</v>
      </c>
      <c r="M20" s="51">
        <v>1</v>
      </c>
      <c r="N20" s="51">
        <v>2</v>
      </c>
      <c r="O20" s="51">
        <v>0</v>
      </c>
      <c r="P20" s="51">
        <v>3</v>
      </c>
      <c r="Q20" s="51">
        <v>2</v>
      </c>
      <c r="R20" s="51">
        <v>0</v>
      </c>
      <c r="S20" s="51">
        <v>0</v>
      </c>
      <c r="T20" s="51">
        <v>0</v>
      </c>
      <c r="U20" s="51">
        <v>0</v>
      </c>
      <c r="V20" s="51">
        <v>0</v>
      </c>
      <c r="W20" s="51">
        <v>0</v>
      </c>
      <c r="X20" s="51">
        <v>0</v>
      </c>
      <c r="Y20" s="51">
        <v>0</v>
      </c>
      <c r="Z20" s="51">
        <v>46</v>
      </c>
      <c r="AA20" s="51">
        <v>33</v>
      </c>
      <c r="AB20" s="51">
        <v>0</v>
      </c>
      <c r="AC20" s="51">
        <v>79</v>
      </c>
      <c r="AD20" s="51">
        <v>71</v>
      </c>
      <c r="AE20" s="51">
        <v>48</v>
      </c>
      <c r="AF20" s="51">
        <v>34</v>
      </c>
      <c r="AG20" s="51">
        <v>0</v>
      </c>
      <c r="AH20" s="51">
        <v>82</v>
      </c>
      <c r="AI20" s="51">
        <v>74</v>
      </c>
      <c r="AJ20" s="51">
        <v>0</v>
      </c>
      <c r="AK20" s="51">
        <v>0</v>
      </c>
      <c r="AL20" s="51">
        <v>0</v>
      </c>
      <c r="AM20" s="51">
        <v>0</v>
      </c>
      <c r="AN20" s="51">
        <v>0</v>
      </c>
      <c r="AO20" s="51">
        <v>0</v>
      </c>
      <c r="AP20" s="51">
        <v>0</v>
      </c>
      <c r="AQ20" s="51">
        <v>0</v>
      </c>
      <c r="AR20" s="51">
        <v>0</v>
      </c>
      <c r="AS20" s="51">
        <v>0</v>
      </c>
      <c r="AT20" s="51">
        <v>0</v>
      </c>
      <c r="AU20" s="51">
        <v>0</v>
      </c>
      <c r="AV20" s="51">
        <v>0</v>
      </c>
      <c r="AW20" s="51">
        <v>0</v>
      </c>
      <c r="AX20" s="51">
        <v>0</v>
      </c>
      <c r="AY20" s="51">
        <v>0</v>
      </c>
      <c r="AZ20" s="51">
        <v>0</v>
      </c>
      <c r="BA20" s="51">
        <v>0</v>
      </c>
      <c r="BB20" s="51">
        <v>0</v>
      </c>
      <c r="BC20" s="51">
        <v>0</v>
      </c>
      <c r="BD20" s="51">
        <v>0</v>
      </c>
      <c r="BE20" s="51">
        <v>0</v>
      </c>
      <c r="BF20" s="51">
        <v>0</v>
      </c>
      <c r="BG20" s="51">
        <v>0</v>
      </c>
      <c r="BH20" s="51">
        <v>0</v>
      </c>
      <c r="BI20" s="51">
        <v>0</v>
      </c>
      <c r="BJ20" s="51">
        <v>0</v>
      </c>
      <c r="BK20" s="51">
        <v>0</v>
      </c>
      <c r="BL20" s="51">
        <v>0</v>
      </c>
      <c r="BM20" s="51">
        <v>0</v>
      </c>
      <c r="BN20" s="51">
        <v>0</v>
      </c>
      <c r="BO20" s="51">
        <v>0</v>
      </c>
      <c r="BP20" s="51">
        <v>0</v>
      </c>
      <c r="BQ20" s="51">
        <v>0</v>
      </c>
      <c r="BR20" s="51">
        <v>0</v>
      </c>
      <c r="BS20" s="51">
        <v>0</v>
      </c>
      <c r="BT20" s="51">
        <v>0</v>
      </c>
      <c r="BU20" s="51">
        <v>0</v>
      </c>
      <c r="BV20" s="51">
        <v>0</v>
      </c>
      <c r="BW20" s="51">
        <v>0</v>
      </c>
      <c r="BX20" s="51">
        <v>944</v>
      </c>
      <c r="BY20" s="51">
        <v>0</v>
      </c>
      <c r="BZ20" s="51">
        <v>0</v>
      </c>
      <c r="CA20" s="51">
        <v>944</v>
      </c>
      <c r="CB20" s="51">
        <v>184</v>
      </c>
      <c r="CC20" s="51">
        <v>0</v>
      </c>
      <c r="CD20" s="51">
        <v>0</v>
      </c>
      <c r="CE20" s="51">
        <v>0</v>
      </c>
      <c r="CF20" s="51">
        <v>0</v>
      </c>
      <c r="CG20" s="51">
        <v>0</v>
      </c>
      <c r="CH20" s="51">
        <v>0</v>
      </c>
      <c r="CI20" s="51">
        <v>0</v>
      </c>
      <c r="CJ20" s="51">
        <v>0</v>
      </c>
      <c r="CK20" s="51">
        <v>0</v>
      </c>
      <c r="CL20" s="51">
        <v>0</v>
      </c>
      <c r="CM20" s="51">
        <v>0</v>
      </c>
      <c r="CN20" s="51">
        <v>0</v>
      </c>
      <c r="CO20" s="51">
        <v>0</v>
      </c>
      <c r="CP20" s="51">
        <v>0</v>
      </c>
      <c r="CQ20" s="51">
        <v>0</v>
      </c>
      <c r="CR20" s="51">
        <f t="shared" si="0"/>
        <v>1039</v>
      </c>
      <c r="CS20" s="51">
        <f t="shared" si="1"/>
        <v>262</v>
      </c>
      <c r="CT20" s="51">
        <f t="shared" si="2"/>
        <v>0</v>
      </c>
      <c r="CU20" s="51">
        <f t="shared" si="3"/>
        <v>1301</v>
      </c>
      <c r="CV20" s="51">
        <f t="shared" si="4"/>
        <v>390</v>
      </c>
    </row>
    <row r="21" spans="1:100" x14ac:dyDescent="0.2">
      <c r="A21" s="54"/>
      <c r="B21" s="55" t="s">
        <v>22</v>
      </c>
      <c r="C21" s="56">
        <f t="shared" ref="C21:BN21" si="5">SUM(C7:C20)</f>
        <v>90661</v>
      </c>
      <c r="D21" s="56">
        <f t="shared" si="5"/>
        <v>681988</v>
      </c>
      <c r="E21" s="56">
        <f t="shared" si="5"/>
        <v>153658</v>
      </c>
      <c r="F21" s="56">
        <f t="shared" si="5"/>
        <v>926307</v>
      </c>
      <c r="G21" s="56">
        <f t="shared" si="5"/>
        <v>1056791</v>
      </c>
      <c r="H21" s="56">
        <f t="shared" si="5"/>
        <v>80317</v>
      </c>
      <c r="I21" s="56">
        <f t="shared" si="5"/>
        <v>133037</v>
      </c>
      <c r="J21" s="56">
        <f t="shared" si="5"/>
        <v>90047</v>
      </c>
      <c r="K21" s="56">
        <f t="shared" si="5"/>
        <v>303401</v>
      </c>
      <c r="L21" s="56">
        <f t="shared" si="5"/>
        <v>155913</v>
      </c>
      <c r="M21" s="56">
        <f t="shared" si="5"/>
        <v>113897</v>
      </c>
      <c r="N21" s="56">
        <f t="shared" si="5"/>
        <v>31232</v>
      </c>
      <c r="O21" s="56">
        <f t="shared" si="5"/>
        <v>22900</v>
      </c>
      <c r="P21" s="56">
        <f t="shared" si="5"/>
        <v>168029</v>
      </c>
      <c r="Q21" s="56">
        <f t="shared" si="5"/>
        <v>163687</v>
      </c>
      <c r="R21" s="56">
        <f t="shared" si="5"/>
        <v>260456</v>
      </c>
      <c r="S21" s="56">
        <f t="shared" si="5"/>
        <v>29299</v>
      </c>
      <c r="T21" s="56">
        <f t="shared" si="5"/>
        <v>266373</v>
      </c>
      <c r="U21" s="56">
        <f t="shared" si="5"/>
        <v>556128</v>
      </c>
      <c r="V21" s="56">
        <f t="shared" si="5"/>
        <v>263680</v>
      </c>
      <c r="W21" s="56">
        <f t="shared" si="5"/>
        <v>31230</v>
      </c>
      <c r="X21" s="56">
        <f t="shared" si="5"/>
        <v>248221</v>
      </c>
      <c r="Y21" s="56">
        <f t="shared" si="5"/>
        <v>543131</v>
      </c>
      <c r="Z21" s="56">
        <f t="shared" si="5"/>
        <v>23281</v>
      </c>
      <c r="AA21" s="56">
        <f t="shared" si="5"/>
        <v>19978</v>
      </c>
      <c r="AB21" s="56">
        <f t="shared" si="5"/>
        <v>9782</v>
      </c>
      <c r="AC21" s="56">
        <f t="shared" si="5"/>
        <v>53041</v>
      </c>
      <c r="AD21" s="56">
        <f t="shared" si="5"/>
        <v>54443</v>
      </c>
      <c r="AE21" s="56">
        <f t="shared" si="5"/>
        <v>21808</v>
      </c>
      <c r="AF21" s="56">
        <f t="shared" si="5"/>
        <v>25145</v>
      </c>
      <c r="AG21" s="56">
        <f t="shared" si="5"/>
        <v>9256</v>
      </c>
      <c r="AH21" s="56">
        <f t="shared" si="5"/>
        <v>56209</v>
      </c>
      <c r="AI21" s="56">
        <f t="shared" si="5"/>
        <v>57326</v>
      </c>
      <c r="AJ21" s="56">
        <f t="shared" si="5"/>
        <v>1</v>
      </c>
      <c r="AK21" s="56">
        <f t="shared" si="5"/>
        <v>0</v>
      </c>
      <c r="AL21" s="56">
        <f t="shared" si="5"/>
        <v>0</v>
      </c>
      <c r="AM21" s="56">
        <f t="shared" si="5"/>
        <v>1</v>
      </c>
      <c r="AN21" s="56">
        <f t="shared" si="5"/>
        <v>1</v>
      </c>
      <c r="AO21" s="56">
        <f t="shared" si="5"/>
        <v>33</v>
      </c>
      <c r="AP21" s="56">
        <f t="shared" si="5"/>
        <v>0</v>
      </c>
      <c r="AQ21" s="56">
        <f t="shared" si="5"/>
        <v>1</v>
      </c>
      <c r="AR21" s="56">
        <f t="shared" si="5"/>
        <v>34</v>
      </c>
      <c r="AS21" s="56">
        <f t="shared" si="5"/>
        <v>36</v>
      </c>
      <c r="AT21" s="56">
        <f t="shared" si="5"/>
        <v>29</v>
      </c>
      <c r="AU21" s="56">
        <f t="shared" si="5"/>
        <v>0</v>
      </c>
      <c r="AV21" s="56">
        <f t="shared" si="5"/>
        <v>2</v>
      </c>
      <c r="AW21" s="56">
        <f t="shared" si="5"/>
        <v>31</v>
      </c>
      <c r="AX21" s="56">
        <f t="shared" si="5"/>
        <v>31</v>
      </c>
      <c r="AY21" s="56">
        <f t="shared" si="5"/>
        <v>14</v>
      </c>
      <c r="AZ21" s="56">
        <f t="shared" si="5"/>
        <v>0</v>
      </c>
      <c r="BA21" s="56">
        <f t="shared" si="5"/>
        <v>16</v>
      </c>
      <c r="BB21" s="56">
        <f t="shared" si="5"/>
        <v>30</v>
      </c>
      <c r="BC21" s="56">
        <f t="shared" si="5"/>
        <v>38</v>
      </c>
      <c r="BD21" s="56">
        <f t="shared" si="5"/>
        <v>0</v>
      </c>
      <c r="BE21" s="56">
        <f t="shared" si="5"/>
        <v>2</v>
      </c>
      <c r="BF21" s="56">
        <f t="shared" si="5"/>
        <v>0</v>
      </c>
      <c r="BG21" s="56">
        <f t="shared" si="5"/>
        <v>2</v>
      </c>
      <c r="BH21" s="56">
        <f t="shared" si="5"/>
        <v>3</v>
      </c>
      <c r="BI21" s="56">
        <f t="shared" si="5"/>
        <v>11537</v>
      </c>
      <c r="BJ21" s="56">
        <f t="shared" si="5"/>
        <v>1602</v>
      </c>
      <c r="BK21" s="56">
        <f t="shared" si="5"/>
        <v>7</v>
      </c>
      <c r="BL21" s="56">
        <f t="shared" si="5"/>
        <v>13146</v>
      </c>
      <c r="BM21" s="56">
        <f t="shared" si="5"/>
        <v>4670</v>
      </c>
      <c r="BN21" s="56">
        <f t="shared" si="5"/>
        <v>36356</v>
      </c>
      <c r="BO21" s="56">
        <f t="shared" ref="BO21:CQ21" si="6">SUM(BO7:BO20)</f>
        <v>110063</v>
      </c>
      <c r="BP21" s="56">
        <f t="shared" si="6"/>
        <v>62</v>
      </c>
      <c r="BQ21" s="56">
        <f t="shared" si="6"/>
        <v>146481</v>
      </c>
      <c r="BR21" s="56">
        <f t="shared" si="6"/>
        <v>161410</v>
      </c>
      <c r="BS21" s="56">
        <f t="shared" si="6"/>
        <v>2155</v>
      </c>
      <c r="BT21" s="56">
        <f t="shared" si="6"/>
        <v>9781</v>
      </c>
      <c r="BU21" s="56">
        <f t="shared" si="6"/>
        <v>424</v>
      </c>
      <c r="BV21" s="56">
        <f t="shared" si="6"/>
        <v>12360</v>
      </c>
      <c r="BW21" s="56">
        <f t="shared" si="6"/>
        <v>15117</v>
      </c>
      <c r="BX21" s="56">
        <f t="shared" si="6"/>
        <v>10720</v>
      </c>
      <c r="BY21" s="56">
        <f t="shared" si="6"/>
        <v>26</v>
      </c>
      <c r="BZ21" s="56">
        <f t="shared" si="6"/>
        <v>29</v>
      </c>
      <c r="CA21" s="56">
        <f t="shared" si="6"/>
        <v>10775</v>
      </c>
      <c r="CB21" s="56">
        <f t="shared" si="6"/>
        <v>5053</v>
      </c>
      <c r="CC21" s="56">
        <f t="shared" si="6"/>
        <v>0</v>
      </c>
      <c r="CD21" s="56">
        <f t="shared" si="6"/>
        <v>8399</v>
      </c>
      <c r="CE21" s="56">
        <f t="shared" si="6"/>
        <v>0</v>
      </c>
      <c r="CF21" s="56">
        <f t="shared" si="6"/>
        <v>8399</v>
      </c>
      <c r="CG21" s="56">
        <f t="shared" si="6"/>
        <v>402</v>
      </c>
      <c r="CH21" s="56">
        <f t="shared" si="6"/>
        <v>8961</v>
      </c>
      <c r="CI21" s="56">
        <f t="shared" si="6"/>
        <v>31397</v>
      </c>
      <c r="CJ21" s="56">
        <f t="shared" si="6"/>
        <v>46</v>
      </c>
      <c r="CK21" s="56">
        <f t="shared" si="6"/>
        <v>40404</v>
      </c>
      <c r="CL21" s="56">
        <f t="shared" si="6"/>
        <v>32248</v>
      </c>
      <c r="CM21" s="56">
        <f t="shared" si="6"/>
        <v>0</v>
      </c>
      <c r="CN21" s="56">
        <f t="shared" si="6"/>
        <v>0</v>
      </c>
      <c r="CO21" s="56">
        <f t="shared" si="6"/>
        <v>0</v>
      </c>
      <c r="CP21" s="56">
        <f t="shared" si="6"/>
        <v>0</v>
      </c>
      <c r="CQ21" s="56">
        <f t="shared" si="6"/>
        <v>0</v>
      </c>
      <c r="CR21" s="56">
        <f t="shared" ref="CR21" si="7">SUM(CR7:CR20)</f>
        <v>660226</v>
      </c>
      <c r="CS21" s="56">
        <f t="shared" ref="CS21" si="8">SUM(CS7:CS20)</f>
        <v>1081949</v>
      </c>
      <c r="CT21" s="56">
        <f t="shared" ref="CT21" si="9">SUM(CT7:CT20)</f>
        <v>552603</v>
      </c>
      <c r="CU21" s="56">
        <f t="shared" ref="CU21" si="10">SUM(CU7:CU20)</f>
        <v>2294778</v>
      </c>
      <c r="CV21" s="56">
        <f t="shared" ref="CV21" si="11">SUM(CV7:CV20)</f>
        <v>2250300</v>
      </c>
    </row>
    <row r="22" spans="1:100" x14ac:dyDescent="0.2">
      <c r="A22" s="57"/>
      <c r="B22" s="58"/>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row>
    <row r="23" spans="1:100" s="60" customFormat="1" ht="12.75" customHeight="1" x14ac:dyDescent="0.2"/>
    <row r="24" spans="1:100" x14ac:dyDescent="0.25">
      <c r="B24" s="44" t="s">
        <v>43</v>
      </c>
    </row>
    <row r="25" spans="1:100" x14ac:dyDescent="0.25">
      <c r="B25" s="44" t="s">
        <v>44</v>
      </c>
    </row>
  </sheetData>
  <sortState ref="B9:CV20">
    <sortCondition descending="1" ref="CU7:CU20"/>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6" sqref="A6"/>
      <selection pane="bottomRight" activeCell="B27" sqref="A1:XFD1048576"/>
    </sheetView>
  </sheetViews>
  <sheetFormatPr defaultRowHeight="12.75" x14ac:dyDescent="0.2"/>
  <cols>
    <col min="1" max="1" width="5.85546875" style="47" customWidth="1"/>
    <col min="2" max="2" width="49.5703125" style="47" customWidth="1"/>
    <col min="3" max="3" width="15.140625" style="47" customWidth="1"/>
    <col min="4" max="4" width="12.7109375" style="47" customWidth="1"/>
    <col min="5" max="5" width="15.140625" style="47" customWidth="1"/>
    <col min="6" max="6" width="12.7109375" style="47" customWidth="1"/>
    <col min="7" max="7" width="15.140625" style="47" customWidth="1"/>
    <col min="8" max="8" width="12.7109375" style="47" customWidth="1"/>
    <col min="9" max="9" width="15.140625" style="47" customWidth="1"/>
    <col min="10" max="10" width="12.7109375" style="47" customWidth="1"/>
    <col min="11" max="11" width="15.140625" style="47" customWidth="1"/>
    <col min="12" max="12" width="12.7109375" style="47" customWidth="1"/>
    <col min="13" max="13" width="15.140625" style="47" customWidth="1"/>
    <col min="14" max="14" width="12.7109375" style="47" customWidth="1"/>
    <col min="15" max="15" width="15.140625" style="47" customWidth="1"/>
    <col min="16" max="16" width="12.7109375" style="47" customWidth="1"/>
    <col min="17" max="17" width="15.140625" style="47" customWidth="1"/>
    <col min="18" max="18" width="12.7109375" style="47" customWidth="1"/>
    <col min="19" max="19" width="15.140625" style="47" customWidth="1"/>
    <col min="20" max="20" width="12.7109375" style="47" customWidth="1"/>
    <col min="21" max="21" width="15.140625" style="47" customWidth="1"/>
    <col min="22" max="22" width="12.7109375" style="47" customWidth="1"/>
    <col min="23" max="23" width="15.140625" style="47" customWidth="1"/>
    <col min="24" max="24" width="12.7109375" style="47" customWidth="1"/>
    <col min="25" max="25" width="15.140625" style="47" customWidth="1"/>
    <col min="26" max="26" width="12.7109375" style="47" customWidth="1"/>
    <col min="27" max="27" width="15.140625" style="47" customWidth="1"/>
    <col min="28" max="28" width="12.7109375" style="47" customWidth="1"/>
    <col min="29" max="29" width="15.140625" style="47" customWidth="1"/>
    <col min="30" max="30" width="12.7109375" style="47" customWidth="1"/>
    <col min="31" max="31" width="15.140625" style="47" customWidth="1"/>
    <col min="32" max="32" width="12.7109375" style="47" customWidth="1"/>
    <col min="33" max="33" width="15.140625" style="47" customWidth="1"/>
    <col min="34" max="34" width="12.7109375" style="47" customWidth="1"/>
    <col min="35" max="35" width="15.140625" style="47" customWidth="1"/>
    <col min="36" max="36" width="12.7109375" style="47" customWidth="1"/>
    <col min="37" max="37" width="15.140625" style="47" customWidth="1"/>
    <col min="38" max="38" width="12.7109375" style="47" customWidth="1"/>
    <col min="39" max="39" width="15.140625" style="47" customWidth="1"/>
    <col min="40" max="40" width="12.7109375" style="47" customWidth="1"/>
    <col min="41" max="16384" width="9.140625" style="47"/>
  </cols>
  <sheetData>
    <row r="1" spans="1:40" s="43" customFormat="1" ht="27.75" customHeight="1" x14ac:dyDescent="0.2">
      <c r="A1" s="71" t="s">
        <v>80</v>
      </c>
      <c r="B1" s="71"/>
      <c r="C1" s="71"/>
      <c r="D1" s="71"/>
      <c r="E1" s="71"/>
    </row>
    <row r="2" spans="1:40" s="112" customFormat="1" ht="17.25" customHeight="1" x14ac:dyDescent="0.25">
      <c r="A2" s="29" t="s">
        <v>2</v>
      </c>
    </row>
    <row r="3" spans="1:40" s="112" customFormat="1" ht="21.75" customHeight="1" x14ac:dyDescent="0.25">
      <c r="A3" s="30"/>
    </row>
    <row r="4" spans="1:40" s="29" customFormat="1" ht="89.25" customHeight="1" x14ac:dyDescent="0.2">
      <c r="A4" s="31" t="s">
        <v>0</v>
      </c>
      <c r="B4" s="31" t="s">
        <v>3</v>
      </c>
      <c r="C4" s="97" t="s">
        <v>4</v>
      </c>
      <c r="D4" s="97"/>
      <c r="E4" s="68" t="s">
        <v>5</v>
      </c>
      <c r="F4" s="69"/>
      <c r="G4" s="68" t="s">
        <v>6</v>
      </c>
      <c r="H4" s="69"/>
      <c r="I4" s="68" t="s">
        <v>7</v>
      </c>
      <c r="J4" s="69"/>
      <c r="K4" s="68" t="s">
        <v>8</v>
      </c>
      <c r="L4" s="69"/>
      <c r="M4" s="68" t="s">
        <v>9</v>
      </c>
      <c r="N4" s="69"/>
      <c r="O4" s="68" t="s">
        <v>10</v>
      </c>
      <c r="P4" s="69"/>
      <c r="Q4" s="68" t="s">
        <v>11</v>
      </c>
      <c r="R4" s="69"/>
      <c r="S4" s="68" t="s">
        <v>12</v>
      </c>
      <c r="T4" s="69"/>
      <c r="U4" s="68" t="s">
        <v>13</v>
      </c>
      <c r="V4" s="69"/>
      <c r="W4" s="68" t="s">
        <v>14</v>
      </c>
      <c r="X4" s="69"/>
      <c r="Y4" s="68" t="s">
        <v>15</v>
      </c>
      <c r="Z4" s="69"/>
      <c r="AA4" s="32" t="s">
        <v>16</v>
      </c>
      <c r="AB4" s="34"/>
      <c r="AC4" s="32" t="s">
        <v>17</v>
      </c>
      <c r="AD4" s="34"/>
      <c r="AE4" s="32" t="s">
        <v>18</v>
      </c>
      <c r="AF4" s="34"/>
      <c r="AG4" s="32" t="s">
        <v>19</v>
      </c>
      <c r="AH4" s="34"/>
      <c r="AI4" s="98" t="s">
        <v>20</v>
      </c>
      <c r="AJ4" s="99"/>
      <c r="AK4" s="98" t="s">
        <v>21</v>
      </c>
      <c r="AL4" s="99"/>
      <c r="AM4" s="98" t="s">
        <v>22</v>
      </c>
      <c r="AN4" s="99"/>
    </row>
    <row r="5" spans="1:40" s="29" customFormat="1" ht="52.5" customHeight="1" x14ac:dyDescent="0.2">
      <c r="A5" s="35"/>
      <c r="B5" s="35"/>
      <c r="C5" s="70" t="s">
        <v>48</v>
      </c>
      <c r="D5" s="70" t="s">
        <v>49</v>
      </c>
      <c r="E5" s="70" t="s">
        <v>48</v>
      </c>
      <c r="F5" s="70" t="s">
        <v>49</v>
      </c>
      <c r="G5" s="70" t="s">
        <v>48</v>
      </c>
      <c r="H5" s="70" t="s">
        <v>49</v>
      </c>
      <c r="I5" s="70" t="s">
        <v>48</v>
      </c>
      <c r="J5" s="70" t="s">
        <v>49</v>
      </c>
      <c r="K5" s="70" t="s">
        <v>48</v>
      </c>
      <c r="L5" s="70" t="s">
        <v>49</v>
      </c>
      <c r="M5" s="70" t="s">
        <v>48</v>
      </c>
      <c r="N5" s="70" t="s">
        <v>49</v>
      </c>
      <c r="O5" s="70" t="s">
        <v>48</v>
      </c>
      <c r="P5" s="70" t="s">
        <v>49</v>
      </c>
      <c r="Q5" s="70" t="s">
        <v>48</v>
      </c>
      <c r="R5" s="70" t="s">
        <v>49</v>
      </c>
      <c r="S5" s="70" t="s">
        <v>48</v>
      </c>
      <c r="T5" s="70" t="s">
        <v>49</v>
      </c>
      <c r="U5" s="70" t="s">
        <v>48</v>
      </c>
      <c r="V5" s="70" t="s">
        <v>49</v>
      </c>
      <c r="W5" s="70" t="s">
        <v>48</v>
      </c>
      <c r="X5" s="70" t="s">
        <v>49</v>
      </c>
      <c r="Y5" s="70" t="s">
        <v>48</v>
      </c>
      <c r="Z5" s="70" t="s">
        <v>49</v>
      </c>
      <c r="AA5" s="70" t="s">
        <v>48</v>
      </c>
      <c r="AB5" s="70" t="s">
        <v>49</v>
      </c>
      <c r="AC5" s="70" t="s">
        <v>48</v>
      </c>
      <c r="AD5" s="70" t="s">
        <v>49</v>
      </c>
      <c r="AE5" s="70" t="s">
        <v>48</v>
      </c>
      <c r="AF5" s="70" t="s">
        <v>49</v>
      </c>
      <c r="AG5" s="70" t="s">
        <v>48</v>
      </c>
      <c r="AH5" s="70" t="s">
        <v>49</v>
      </c>
      <c r="AI5" s="70" t="s">
        <v>48</v>
      </c>
      <c r="AJ5" s="70" t="s">
        <v>49</v>
      </c>
      <c r="AK5" s="70" t="s">
        <v>48</v>
      </c>
      <c r="AL5" s="70" t="s">
        <v>49</v>
      </c>
      <c r="AM5" s="70" t="s">
        <v>48</v>
      </c>
      <c r="AN5" s="70" t="s">
        <v>49</v>
      </c>
    </row>
    <row r="6" spans="1:40" s="29" customFormat="1" ht="51.75" customHeight="1" x14ac:dyDescent="0.2">
      <c r="A6" s="41"/>
      <c r="B6" s="41"/>
      <c r="C6" s="42" t="s">
        <v>22</v>
      </c>
      <c r="D6" s="42" t="s">
        <v>22</v>
      </c>
      <c r="E6" s="42" t="s">
        <v>22</v>
      </c>
      <c r="F6" s="42" t="s">
        <v>22</v>
      </c>
      <c r="G6" s="42" t="s">
        <v>22</v>
      </c>
      <c r="H6" s="42" t="s">
        <v>22</v>
      </c>
      <c r="I6" s="42" t="s">
        <v>22</v>
      </c>
      <c r="J6" s="42" t="s">
        <v>22</v>
      </c>
      <c r="K6" s="42" t="s">
        <v>22</v>
      </c>
      <c r="L6" s="42" t="s">
        <v>22</v>
      </c>
      <c r="M6" s="42" t="s">
        <v>22</v>
      </c>
      <c r="N6" s="42" t="s">
        <v>22</v>
      </c>
      <c r="O6" s="42" t="s">
        <v>22</v>
      </c>
      <c r="P6" s="42" t="s">
        <v>22</v>
      </c>
      <c r="Q6" s="42" t="s">
        <v>22</v>
      </c>
      <c r="R6" s="42" t="s">
        <v>22</v>
      </c>
      <c r="S6" s="42" t="s">
        <v>22</v>
      </c>
      <c r="T6" s="42" t="s">
        <v>22</v>
      </c>
      <c r="U6" s="42" t="s">
        <v>22</v>
      </c>
      <c r="V6" s="42" t="s">
        <v>22</v>
      </c>
      <c r="W6" s="42" t="s">
        <v>22</v>
      </c>
      <c r="X6" s="42" t="s">
        <v>22</v>
      </c>
      <c r="Y6" s="42" t="s">
        <v>22</v>
      </c>
      <c r="Z6" s="42" t="s">
        <v>22</v>
      </c>
      <c r="AA6" s="42" t="s">
        <v>22</v>
      </c>
      <c r="AB6" s="42" t="s">
        <v>22</v>
      </c>
      <c r="AC6" s="42" t="s">
        <v>22</v>
      </c>
      <c r="AD6" s="42" t="s">
        <v>22</v>
      </c>
      <c r="AE6" s="42" t="s">
        <v>22</v>
      </c>
      <c r="AF6" s="42" t="s">
        <v>22</v>
      </c>
      <c r="AG6" s="42" t="s">
        <v>22</v>
      </c>
      <c r="AH6" s="42" t="s">
        <v>22</v>
      </c>
      <c r="AI6" s="42" t="s">
        <v>22</v>
      </c>
      <c r="AJ6" s="42" t="s">
        <v>22</v>
      </c>
      <c r="AK6" s="42" t="s">
        <v>22</v>
      </c>
      <c r="AL6" s="42" t="s">
        <v>22</v>
      </c>
      <c r="AM6" s="42" t="s">
        <v>22</v>
      </c>
      <c r="AN6" s="42" t="s">
        <v>22</v>
      </c>
    </row>
    <row r="7" spans="1:40" s="45" customFormat="1" ht="24.95" customHeight="1" x14ac:dyDescent="0.2">
      <c r="A7" s="1">
        <v>1</v>
      </c>
      <c r="B7" s="11" t="s">
        <v>34</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49173.072858</v>
      </c>
      <c r="AB7" s="12">
        <v>42438.068995959999</v>
      </c>
      <c r="AC7" s="12">
        <v>0</v>
      </c>
      <c r="AD7" s="12">
        <v>0</v>
      </c>
      <c r="AE7" s="12">
        <v>0</v>
      </c>
      <c r="AF7" s="12">
        <v>0</v>
      </c>
      <c r="AG7" s="12">
        <v>0</v>
      </c>
      <c r="AH7" s="12">
        <v>0</v>
      </c>
      <c r="AI7" s="12">
        <v>0</v>
      </c>
      <c r="AJ7" s="12">
        <v>0</v>
      </c>
      <c r="AK7" s="12">
        <v>0</v>
      </c>
      <c r="AL7" s="12">
        <v>0</v>
      </c>
      <c r="AM7" s="12">
        <f t="shared" ref="AM7:AM20" si="0">C7+E7+G7+I7+K7+M7+O7+Q7+S7+U7+W7+Y7+AA7+AC7+AE7+AG7+AI7+AK7</f>
        <v>49173.072858</v>
      </c>
      <c r="AN7" s="12">
        <f t="shared" ref="AN7:AN20" si="1">D7+F7+H7+J7+L7+N7+P7+R7+T7+V7+X7+Z7+AB7+AD7+AF7+AH7+AJ7+AL7</f>
        <v>42438.068995959999</v>
      </c>
    </row>
    <row r="8" spans="1:40" s="46" customFormat="1" ht="24.95" customHeight="1" x14ac:dyDescent="0.2">
      <c r="A8" s="1">
        <v>2</v>
      </c>
      <c r="B8" s="11" t="s">
        <v>30</v>
      </c>
      <c r="C8" s="12">
        <v>0</v>
      </c>
      <c r="D8" s="12">
        <v>0</v>
      </c>
      <c r="E8" s="12">
        <v>0</v>
      </c>
      <c r="F8" s="12">
        <v>0</v>
      </c>
      <c r="G8" s="12">
        <v>0</v>
      </c>
      <c r="H8" s="12">
        <v>0</v>
      </c>
      <c r="I8" s="12">
        <v>0</v>
      </c>
      <c r="J8" s="12">
        <v>0</v>
      </c>
      <c r="K8" s="12">
        <v>23059.360477999999</v>
      </c>
      <c r="L8" s="12">
        <v>0</v>
      </c>
      <c r="M8" s="12">
        <v>546.52200000000005</v>
      </c>
      <c r="N8" s="12">
        <v>0</v>
      </c>
      <c r="O8" s="12">
        <v>0</v>
      </c>
      <c r="P8" s="12">
        <v>0</v>
      </c>
      <c r="Q8" s="12">
        <v>0</v>
      </c>
      <c r="R8" s="12">
        <v>0</v>
      </c>
      <c r="S8" s="12">
        <v>0</v>
      </c>
      <c r="T8" s="12">
        <v>0</v>
      </c>
      <c r="U8" s="12">
        <v>0</v>
      </c>
      <c r="V8" s="12">
        <v>0</v>
      </c>
      <c r="W8" s="12">
        <v>0</v>
      </c>
      <c r="X8" s="12">
        <v>0</v>
      </c>
      <c r="Y8" s="12">
        <v>0</v>
      </c>
      <c r="Z8" s="12">
        <v>0</v>
      </c>
      <c r="AA8" s="12">
        <v>21569.4</v>
      </c>
      <c r="AB8" s="12">
        <v>10784.7</v>
      </c>
      <c r="AC8" s="12">
        <v>0</v>
      </c>
      <c r="AD8" s="12">
        <v>0</v>
      </c>
      <c r="AE8" s="12">
        <v>0</v>
      </c>
      <c r="AF8" s="12">
        <v>0</v>
      </c>
      <c r="AG8" s="12">
        <v>0</v>
      </c>
      <c r="AH8" s="12">
        <v>0</v>
      </c>
      <c r="AI8" s="12">
        <v>0</v>
      </c>
      <c r="AJ8" s="12">
        <v>0</v>
      </c>
      <c r="AK8" s="12">
        <v>0</v>
      </c>
      <c r="AL8" s="12">
        <v>0</v>
      </c>
      <c r="AM8" s="12">
        <f t="shared" si="0"/>
        <v>45175.282478000001</v>
      </c>
      <c r="AN8" s="12">
        <f t="shared" si="1"/>
        <v>10784.7</v>
      </c>
    </row>
    <row r="9" spans="1:40" ht="24.95" customHeight="1" x14ac:dyDescent="0.2">
      <c r="A9" s="1">
        <v>3</v>
      </c>
      <c r="B9" s="11" t="s">
        <v>29</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2">
        <f t="shared" si="0"/>
        <v>0</v>
      </c>
      <c r="AN9" s="12">
        <f t="shared" si="1"/>
        <v>0</v>
      </c>
    </row>
    <row r="10" spans="1:40" ht="24.95" customHeight="1" x14ac:dyDescent="0.2">
      <c r="A10" s="1">
        <v>4</v>
      </c>
      <c r="B10" s="11" t="s">
        <v>33</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2">
        <f t="shared" si="0"/>
        <v>0</v>
      </c>
      <c r="AN10" s="12">
        <f t="shared" si="1"/>
        <v>0</v>
      </c>
    </row>
    <row r="11" spans="1:40" ht="24.95" customHeight="1" x14ac:dyDescent="0.2">
      <c r="A11" s="1">
        <v>5</v>
      </c>
      <c r="B11" s="11" t="s">
        <v>35</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2">
        <f t="shared" si="0"/>
        <v>0</v>
      </c>
      <c r="AN11" s="12">
        <f t="shared" si="1"/>
        <v>0</v>
      </c>
    </row>
    <row r="12" spans="1:40" ht="24.95" customHeight="1" x14ac:dyDescent="0.2">
      <c r="A12" s="1">
        <v>6</v>
      </c>
      <c r="B12" s="11" t="s">
        <v>41</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f t="shared" si="0"/>
        <v>0</v>
      </c>
      <c r="AN12" s="12">
        <f t="shared" si="1"/>
        <v>0</v>
      </c>
    </row>
    <row r="13" spans="1:40" ht="24.95" customHeight="1" x14ac:dyDescent="0.2">
      <c r="A13" s="1">
        <v>7</v>
      </c>
      <c r="B13" s="11" t="s">
        <v>36</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2">
        <f t="shared" si="0"/>
        <v>0</v>
      </c>
      <c r="AN13" s="12">
        <f t="shared" si="1"/>
        <v>0</v>
      </c>
    </row>
    <row r="14" spans="1:40" ht="24.95" customHeight="1" x14ac:dyDescent="0.2">
      <c r="A14" s="1">
        <v>8</v>
      </c>
      <c r="B14" s="11" t="s">
        <v>32</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2">
        <f t="shared" si="0"/>
        <v>0</v>
      </c>
      <c r="AN14" s="12">
        <f t="shared" si="1"/>
        <v>0</v>
      </c>
    </row>
    <row r="15" spans="1:40" ht="24.95" customHeight="1" x14ac:dyDescent="0.2">
      <c r="A15" s="1">
        <v>9</v>
      </c>
      <c r="B15" s="11" t="s">
        <v>38</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f t="shared" si="0"/>
        <v>0</v>
      </c>
      <c r="AN15" s="12">
        <f t="shared" si="1"/>
        <v>0</v>
      </c>
    </row>
    <row r="16" spans="1:40" ht="24.95" customHeight="1" x14ac:dyDescent="0.2">
      <c r="A16" s="1">
        <v>10</v>
      </c>
      <c r="B16" s="11" t="s">
        <v>37</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f t="shared" si="0"/>
        <v>0</v>
      </c>
      <c r="AN16" s="12">
        <f t="shared" si="1"/>
        <v>0</v>
      </c>
    </row>
    <row r="17" spans="1:40" ht="24.95" customHeight="1" x14ac:dyDescent="0.2">
      <c r="A17" s="1">
        <v>11</v>
      </c>
      <c r="B17" s="11" t="s">
        <v>39</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f t="shared" si="0"/>
        <v>0</v>
      </c>
      <c r="AN17" s="12">
        <f t="shared" si="1"/>
        <v>0</v>
      </c>
    </row>
    <row r="18" spans="1:40" ht="24.95" customHeight="1" x14ac:dyDescent="0.2">
      <c r="A18" s="1">
        <v>12</v>
      </c>
      <c r="B18" s="11" t="s">
        <v>42</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2">
        <f t="shared" si="0"/>
        <v>0</v>
      </c>
      <c r="AN18" s="12">
        <f t="shared" si="1"/>
        <v>0</v>
      </c>
    </row>
    <row r="19" spans="1:40" ht="24.95" customHeight="1" x14ac:dyDescent="0.2">
      <c r="A19" s="1">
        <v>13</v>
      </c>
      <c r="B19" s="11" t="s">
        <v>31</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c r="AL19" s="12">
        <v>0</v>
      </c>
      <c r="AM19" s="12">
        <f t="shared" si="0"/>
        <v>0</v>
      </c>
      <c r="AN19" s="12">
        <f t="shared" si="1"/>
        <v>0</v>
      </c>
    </row>
    <row r="20" spans="1:40" ht="24.95" customHeight="1" x14ac:dyDescent="0.2">
      <c r="A20" s="1">
        <v>14</v>
      </c>
      <c r="B20" s="13" t="s">
        <v>40</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2">
        <f t="shared" si="0"/>
        <v>0</v>
      </c>
      <c r="AN20" s="12">
        <f t="shared" si="1"/>
        <v>0</v>
      </c>
    </row>
    <row r="21" spans="1:40" x14ac:dyDescent="0.2">
      <c r="A21" s="3"/>
      <c r="B21" s="4" t="s">
        <v>22</v>
      </c>
      <c r="C21" s="15">
        <f t="shared" ref="C21:AL21" si="2">SUM(C7:C20)</f>
        <v>0</v>
      </c>
      <c r="D21" s="15">
        <f t="shared" si="2"/>
        <v>0</v>
      </c>
      <c r="E21" s="15">
        <f t="shared" si="2"/>
        <v>0</v>
      </c>
      <c r="F21" s="15">
        <f t="shared" si="2"/>
        <v>0</v>
      </c>
      <c r="G21" s="15">
        <f t="shared" si="2"/>
        <v>0</v>
      </c>
      <c r="H21" s="15">
        <f t="shared" si="2"/>
        <v>0</v>
      </c>
      <c r="I21" s="15">
        <f t="shared" si="2"/>
        <v>0</v>
      </c>
      <c r="J21" s="15">
        <f t="shared" si="2"/>
        <v>0</v>
      </c>
      <c r="K21" s="15">
        <f t="shared" si="2"/>
        <v>23059.360477999999</v>
      </c>
      <c r="L21" s="15">
        <f t="shared" si="2"/>
        <v>0</v>
      </c>
      <c r="M21" s="15">
        <f t="shared" si="2"/>
        <v>546.52200000000005</v>
      </c>
      <c r="N21" s="15">
        <f t="shared" si="2"/>
        <v>0</v>
      </c>
      <c r="O21" s="15">
        <f t="shared" si="2"/>
        <v>0</v>
      </c>
      <c r="P21" s="15">
        <f t="shared" si="2"/>
        <v>0</v>
      </c>
      <c r="Q21" s="15">
        <f t="shared" si="2"/>
        <v>0</v>
      </c>
      <c r="R21" s="15">
        <f t="shared" si="2"/>
        <v>0</v>
      </c>
      <c r="S21" s="15">
        <f t="shared" si="2"/>
        <v>0</v>
      </c>
      <c r="T21" s="15">
        <f t="shared" si="2"/>
        <v>0</v>
      </c>
      <c r="U21" s="15">
        <f t="shared" si="2"/>
        <v>0</v>
      </c>
      <c r="V21" s="15">
        <f t="shared" si="2"/>
        <v>0</v>
      </c>
      <c r="W21" s="15">
        <f t="shared" si="2"/>
        <v>0</v>
      </c>
      <c r="X21" s="15">
        <f t="shared" si="2"/>
        <v>0</v>
      </c>
      <c r="Y21" s="15">
        <f t="shared" si="2"/>
        <v>0</v>
      </c>
      <c r="Z21" s="15">
        <f t="shared" si="2"/>
        <v>0</v>
      </c>
      <c r="AA21" s="15">
        <f t="shared" si="2"/>
        <v>70742.472857999994</v>
      </c>
      <c r="AB21" s="15">
        <f t="shared" si="2"/>
        <v>53222.768995959996</v>
      </c>
      <c r="AC21" s="15">
        <f t="shared" si="2"/>
        <v>0</v>
      </c>
      <c r="AD21" s="15">
        <f t="shared" si="2"/>
        <v>0</v>
      </c>
      <c r="AE21" s="15">
        <f t="shared" si="2"/>
        <v>0</v>
      </c>
      <c r="AF21" s="15">
        <f t="shared" si="2"/>
        <v>0</v>
      </c>
      <c r="AG21" s="15">
        <f t="shared" si="2"/>
        <v>0</v>
      </c>
      <c r="AH21" s="15">
        <f t="shared" si="2"/>
        <v>0</v>
      </c>
      <c r="AI21" s="15">
        <f t="shared" si="2"/>
        <v>0</v>
      </c>
      <c r="AJ21" s="15">
        <f t="shared" si="2"/>
        <v>0</v>
      </c>
      <c r="AK21" s="15">
        <f t="shared" si="2"/>
        <v>0</v>
      </c>
      <c r="AL21" s="15">
        <f t="shared" si="2"/>
        <v>0</v>
      </c>
      <c r="AM21" s="15">
        <f>SUM(AM7:AM20)</f>
        <v>94348.355336000008</v>
      </c>
      <c r="AN21" s="15">
        <f>SUM(AN7:AN20)</f>
        <v>53222.768995959996</v>
      </c>
    </row>
    <row r="22" spans="1:40" s="102" customFormat="1" ht="15" customHeight="1" x14ac:dyDescent="0.2"/>
    <row r="23" spans="1:40" s="102" customFormat="1" ht="15" customHeight="1" x14ac:dyDescent="0.2"/>
    <row r="24" spans="1:40" s="43" customFormat="1" ht="15" x14ac:dyDescent="0.2">
      <c r="B24" s="71" t="s">
        <v>50</v>
      </c>
    </row>
    <row r="25" spans="1:40" s="43" customFormat="1" ht="20.25" customHeight="1" x14ac:dyDescent="0.2">
      <c r="B25" s="73" t="s">
        <v>54</v>
      </c>
      <c r="C25" s="73"/>
      <c r="D25" s="73"/>
      <c r="E25" s="73"/>
      <c r="F25" s="73"/>
      <c r="G25" s="73"/>
      <c r="H25" s="73"/>
      <c r="I25" s="73"/>
      <c r="J25" s="73"/>
      <c r="K25" s="73"/>
      <c r="L25" s="73"/>
      <c r="M25" s="73"/>
      <c r="N25" s="73"/>
    </row>
    <row r="26" spans="1:40" s="43" customFormat="1" ht="15" customHeight="1" x14ac:dyDescent="0.2">
      <c r="B26" s="73"/>
      <c r="C26" s="73"/>
      <c r="D26" s="73"/>
      <c r="E26" s="73"/>
      <c r="F26" s="73"/>
      <c r="G26" s="73"/>
      <c r="H26" s="73"/>
      <c r="I26" s="73"/>
      <c r="J26" s="73"/>
      <c r="K26" s="73"/>
      <c r="L26" s="73"/>
      <c r="M26" s="73"/>
      <c r="N26" s="73"/>
    </row>
    <row r="27" spans="1:40" s="106" customFormat="1" ht="15" x14ac:dyDescent="0.25"/>
    <row r="28" spans="1:40" s="102" customFormat="1" x14ac:dyDescent="0.2"/>
    <row r="29" spans="1:40" s="102" customFormat="1" x14ac:dyDescent="0.2"/>
  </sheetData>
  <sortState ref="B7:AN20">
    <sortCondition descending="1" ref="AM7:AM20"/>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5:N26"/>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7"/>
  <sheetViews>
    <sheetView zoomScale="90" zoomScaleNormal="90" workbookViewId="0">
      <pane xSplit="2" ySplit="5" topLeftCell="C6" activePane="bottomRight" state="frozen"/>
      <selection pane="topRight"/>
      <selection pane="bottomLeft"/>
      <selection pane="bottomRight" activeCell="B26" sqref="A1:XFD1048576"/>
    </sheetView>
  </sheetViews>
  <sheetFormatPr defaultRowHeight="12.75" x14ac:dyDescent="0.2"/>
  <cols>
    <col min="1" max="1" width="4" style="47" customWidth="1"/>
    <col min="2" max="2" width="47.42578125" style="47" customWidth="1"/>
    <col min="3" max="6" width="9.7109375" style="47" customWidth="1"/>
    <col min="7" max="7" width="12" style="47" customWidth="1"/>
    <col min="8" max="8" width="11.85546875" style="47" customWidth="1"/>
    <col min="9" max="10" width="10.140625" style="47" bestFit="1" customWidth="1"/>
    <col min="11" max="20" width="9.7109375" style="47" customWidth="1"/>
    <col min="21" max="21" width="11" style="47" customWidth="1"/>
    <col min="22" max="26" width="9.7109375" style="47" customWidth="1"/>
    <col min="27" max="27" width="11" style="47" customWidth="1"/>
    <col min="28" max="28" width="10.42578125" style="47" customWidth="1"/>
    <col min="29" max="38" width="9.7109375" style="47" customWidth="1"/>
    <col min="39" max="39" width="12.7109375" style="47" customWidth="1"/>
    <col min="40" max="40" width="11.85546875" style="47" customWidth="1"/>
    <col min="41" max="16384" width="9.140625" style="47"/>
  </cols>
  <sheetData>
    <row r="1" spans="1:40" s="43" customFormat="1" ht="16.5" customHeight="1" x14ac:dyDescent="0.2">
      <c r="A1" s="120" t="s">
        <v>81</v>
      </c>
      <c r="B1" s="120"/>
      <c r="C1" s="120"/>
      <c r="D1" s="120"/>
      <c r="E1" s="120"/>
      <c r="F1" s="120"/>
      <c r="G1" s="120"/>
      <c r="H1" s="120"/>
      <c r="I1" s="120"/>
      <c r="J1" s="120"/>
      <c r="K1" s="120"/>
      <c r="L1" s="120"/>
      <c r="M1" s="121"/>
      <c r="N1" s="121"/>
      <c r="W1" s="72"/>
    </row>
    <row r="2" spans="1:40" s="43" customFormat="1" ht="18.75" customHeight="1" x14ac:dyDescent="0.2">
      <c r="A2" s="29" t="s">
        <v>2</v>
      </c>
      <c r="C2" s="122"/>
      <c r="D2" s="122"/>
      <c r="E2" s="122"/>
      <c r="F2" s="122"/>
      <c r="G2" s="122"/>
      <c r="H2" s="122"/>
      <c r="I2" s="122"/>
      <c r="J2" s="122"/>
      <c r="K2" s="122"/>
      <c r="L2" s="122"/>
      <c r="M2" s="122"/>
      <c r="N2" s="122"/>
      <c r="O2" s="81"/>
      <c r="P2" s="81"/>
      <c r="Q2" s="81"/>
      <c r="R2" s="81"/>
      <c r="S2" s="81"/>
      <c r="T2" s="81"/>
      <c r="U2" s="81"/>
      <c r="V2" s="81"/>
      <c r="W2" s="81"/>
      <c r="X2" s="81"/>
      <c r="Y2" s="81"/>
      <c r="Z2" s="81"/>
      <c r="AA2" s="81"/>
      <c r="AB2" s="81"/>
      <c r="AC2" s="81"/>
      <c r="AD2" s="81"/>
      <c r="AE2" s="81"/>
      <c r="AF2" s="81"/>
      <c r="AG2" s="81"/>
      <c r="AH2" s="81"/>
      <c r="AI2" s="81"/>
      <c r="AJ2" s="81"/>
      <c r="AK2" s="81"/>
      <c r="AL2" s="81"/>
    </row>
    <row r="3" spans="1:40" s="43" customFormat="1" ht="18.75" customHeight="1" x14ac:dyDescent="0.2">
      <c r="A3" s="30"/>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row>
    <row r="4" spans="1:40" s="43" customFormat="1" ht="94.5" customHeight="1" x14ac:dyDescent="0.2">
      <c r="A4" s="31" t="s">
        <v>0</v>
      </c>
      <c r="B4" s="31" t="s">
        <v>3</v>
      </c>
      <c r="C4" s="97" t="s">
        <v>4</v>
      </c>
      <c r="D4" s="97"/>
      <c r="E4" s="68" t="s">
        <v>5</v>
      </c>
      <c r="F4" s="69"/>
      <c r="G4" s="68" t="s">
        <v>6</v>
      </c>
      <c r="H4" s="69"/>
      <c r="I4" s="68" t="s">
        <v>7</v>
      </c>
      <c r="J4" s="69"/>
      <c r="K4" s="68" t="s">
        <v>8</v>
      </c>
      <c r="L4" s="69"/>
      <c r="M4" s="68" t="s">
        <v>9</v>
      </c>
      <c r="N4" s="69"/>
      <c r="O4" s="68" t="s">
        <v>10</v>
      </c>
      <c r="P4" s="69"/>
      <c r="Q4" s="68" t="s">
        <v>11</v>
      </c>
      <c r="R4" s="69"/>
      <c r="S4" s="68" t="s">
        <v>12</v>
      </c>
      <c r="T4" s="69"/>
      <c r="U4" s="68" t="s">
        <v>13</v>
      </c>
      <c r="V4" s="69"/>
      <c r="W4" s="68" t="s">
        <v>14</v>
      </c>
      <c r="X4" s="69"/>
      <c r="Y4" s="68" t="s">
        <v>15</v>
      </c>
      <c r="Z4" s="69"/>
      <c r="AA4" s="68" t="s">
        <v>16</v>
      </c>
      <c r="AB4" s="69"/>
      <c r="AC4" s="32" t="s">
        <v>17</v>
      </c>
      <c r="AD4" s="34"/>
      <c r="AE4" s="32" t="s">
        <v>18</v>
      </c>
      <c r="AF4" s="34"/>
      <c r="AG4" s="32" t="s">
        <v>19</v>
      </c>
      <c r="AH4" s="34"/>
      <c r="AI4" s="98" t="s">
        <v>20</v>
      </c>
      <c r="AJ4" s="99"/>
      <c r="AK4" s="98" t="s">
        <v>21</v>
      </c>
      <c r="AL4" s="99"/>
      <c r="AM4" s="98" t="s">
        <v>22</v>
      </c>
      <c r="AN4" s="99"/>
    </row>
    <row r="5" spans="1:40" s="43" customFormat="1" ht="55.5" customHeight="1" x14ac:dyDescent="0.2">
      <c r="A5" s="41"/>
      <c r="B5" s="41"/>
      <c r="C5" s="82" t="s">
        <v>55</v>
      </c>
      <c r="D5" s="82" t="s">
        <v>56</v>
      </c>
      <c r="E5" s="82" t="s">
        <v>55</v>
      </c>
      <c r="F5" s="82" t="s">
        <v>56</v>
      </c>
      <c r="G5" s="82" t="s">
        <v>55</v>
      </c>
      <c r="H5" s="82" t="s">
        <v>56</v>
      </c>
      <c r="I5" s="82" t="s">
        <v>55</v>
      </c>
      <c r="J5" s="82" t="s">
        <v>56</v>
      </c>
      <c r="K5" s="82" t="s">
        <v>55</v>
      </c>
      <c r="L5" s="82" t="s">
        <v>56</v>
      </c>
      <c r="M5" s="82" t="s">
        <v>55</v>
      </c>
      <c r="N5" s="82" t="s">
        <v>56</v>
      </c>
      <c r="O5" s="82" t="s">
        <v>55</v>
      </c>
      <c r="P5" s="82" t="s">
        <v>56</v>
      </c>
      <c r="Q5" s="82" t="s">
        <v>55</v>
      </c>
      <c r="R5" s="82" t="s">
        <v>56</v>
      </c>
      <c r="S5" s="82" t="s">
        <v>55</v>
      </c>
      <c r="T5" s="82" t="s">
        <v>56</v>
      </c>
      <c r="U5" s="82" t="s">
        <v>55</v>
      </c>
      <c r="V5" s="82" t="s">
        <v>56</v>
      </c>
      <c r="W5" s="82" t="s">
        <v>55</v>
      </c>
      <c r="X5" s="82" t="s">
        <v>56</v>
      </c>
      <c r="Y5" s="82" t="s">
        <v>55</v>
      </c>
      <c r="Z5" s="82" t="s">
        <v>56</v>
      </c>
      <c r="AA5" s="82" t="s">
        <v>55</v>
      </c>
      <c r="AB5" s="82" t="s">
        <v>56</v>
      </c>
      <c r="AC5" s="82" t="s">
        <v>55</v>
      </c>
      <c r="AD5" s="82" t="s">
        <v>56</v>
      </c>
      <c r="AE5" s="82" t="s">
        <v>55</v>
      </c>
      <c r="AF5" s="82" t="s">
        <v>56</v>
      </c>
      <c r="AG5" s="82" t="s">
        <v>55</v>
      </c>
      <c r="AH5" s="82" t="s">
        <v>56</v>
      </c>
      <c r="AI5" s="82" t="s">
        <v>55</v>
      </c>
      <c r="AJ5" s="82" t="s">
        <v>56</v>
      </c>
      <c r="AK5" s="82" t="s">
        <v>55</v>
      </c>
      <c r="AL5" s="82" t="s">
        <v>56</v>
      </c>
      <c r="AM5" s="82" t="s">
        <v>55</v>
      </c>
      <c r="AN5" s="82" t="s">
        <v>56</v>
      </c>
    </row>
    <row r="6" spans="1:40" s="102" customFormat="1" ht="24.95" customHeight="1" x14ac:dyDescent="0.2">
      <c r="A6" s="1">
        <v>1</v>
      </c>
      <c r="B6" s="11" t="s">
        <v>36</v>
      </c>
      <c r="C6" s="17">
        <v>0</v>
      </c>
      <c r="D6" s="17">
        <v>0</v>
      </c>
      <c r="E6" s="17">
        <v>0</v>
      </c>
      <c r="F6" s="17">
        <v>0</v>
      </c>
      <c r="G6" s="17">
        <v>0</v>
      </c>
      <c r="H6" s="17">
        <v>0</v>
      </c>
      <c r="I6" s="17">
        <v>0</v>
      </c>
      <c r="J6" s="17">
        <v>0</v>
      </c>
      <c r="K6" s="17">
        <v>0</v>
      </c>
      <c r="L6" s="17">
        <v>0</v>
      </c>
      <c r="M6" s="17">
        <v>0</v>
      </c>
      <c r="N6" s="17">
        <v>0</v>
      </c>
      <c r="O6" s="17">
        <v>0</v>
      </c>
      <c r="P6" s="17">
        <v>0</v>
      </c>
      <c r="Q6" s="17">
        <v>0</v>
      </c>
      <c r="R6" s="17">
        <v>0</v>
      </c>
      <c r="S6" s="17">
        <v>0</v>
      </c>
      <c r="T6" s="17">
        <v>0</v>
      </c>
      <c r="U6" s="17">
        <v>6960.83</v>
      </c>
      <c r="V6" s="17">
        <v>6960.83</v>
      </c>
      <c r="W6" s="17">
        <v>0</v>
      </c>
      <c r="X6" s="17">
        <v>0</v>
      </c>
      <c r="Y6" s="17">
        <v>0</v>
      </c>
      <c r="Z6" s="17">
        <v>0</v>
      </c>
      <c r="AA6" s="17">
        <v>4097047.41</v>
      </c>
      <c r="AB6" s="17">
        <v>4616.99</v>
      </c>
      <c r="AC6" s="17">
        <v>0</v>
      </c>
      <c r="AD6" s="17">
        <v>0</v>
      </c>
      <c r="AE6" s="17">
        <v>0</v>
      </c>
      <c r="AF6" s="17">
        <v>0</v>
      </c>
      <c r="AG6" s="17">
        <v>0</v>
      </c>
      <c r="AH6" s="17">
        <v>0</v>
      </c>
      <c r="AI6" s="17">
        <v>0</v>
      </c>
      <c r="AJ6" s="17">
        <v>0</v>
      </c>
      <c r="AK6" s="17">
        <v>0</v>
      </c>
      <c r="AL6" s="17">
        <v>0</v>
      </c>
      <c r="AM6" s="14">
        <f t="shared" ref="AM6:AM19" si="0">C6+E6+G6+I6+K6+M6+O6+Q6+S6+U6+W6+Y6+AA6+AC6+AE6+AG6+AI6+AK6</f>
        <v>4104008.24</v>
      </c>
      <c r="AN6" s="14">
        <f t="shared" ref="AN6:AN19" si="1">D6+F6+H6+J6+L6+N6+P6+R6+T6+V6+X6+Z6+AB6+AD6+AF6+AH6+AJ6+AL6</f>
        <v>11577.82</v>
      </c>
    </row>
    <row r="7" spans="1:40" s="102" customFormat="1" ht="24.95" customHeight="1" x14ac:dyDescent="0.2">
      <c r="A7" s="1">
        <v>2</v>
      </c>
      <c r="B7" s="11" t="s">
        <v>34</v>
      </c>
      <c r="C7" s="17">
        <v>0</v>
      </c>
      <c r="D7" s="17">
        <v>0</v>
      </c>
      <c r="E7" s="17">
        <v>0</v>
      </c>
      <c r="F7" s="17">
        <v>0</v>
      </c>
      <c r="G7" s="17">
        <v>0</v>
      </c>
      <c r="H7" s="17">
        <v>0</v>
      </c>
      <c r="I7" s="17">
        <v>0</v>
      </c>
      <c r="J7" s="17">
        <v>0</v>
      </c>
      <c r="K7" s="17">
        <v>0</v>
      </c>
      <c r="L7" s="17">
        <v>0</v>
      </c>
      <c r="M7" s="17">
        <v>0</v>
      </c>
      <c r="N7" s="17">
        <v>0</v>
      </c>
      <c r="O7" s="17">
        <v>0</v>
      </c>
      <c r="P7" s="17">
        <v>0</v>
      </c>
      <c r="Q7" s="17">
        <v>0</v>
      </c>
      <c r="R7" s="17">
        <v>0</v>
      </c>
      <c r="S7" s="17">
        <v>0</v>
      </c>
      <c r="T7" s="17">
        <v>0</v>
      </c>
      <c r="U7" s="17">
        <v>0</v>
      </c>
      <c r="V7" s="17">
        <v>0</v>
      </c>
      <c r="W7" s="17">
        <v>0</v>
      </c>
      <c r="X7" s="17">
        <v>0</v>
      </c>
      <c r="Y7" s="17">
        <v>0</v>
      </c>
      <c r="Z7" s="17">
        <v>0</v>
      </c>
      <c r="AA7" s="17">
        <v>95579.025588887685</v>
      </c>
      <c r="AB7" s="17">
        <v>3648.58</v>
      </c>
      <c r="AC7" s="17">
        <v>2950.4486929808218</v>
      </c>
      <c r="AD7" s="17">
        <v>100.32</v>
      </c>
      <c r="AE7" s="17">
        <v>0</v>
      </c>
      <c r="AF7" s="17">
        <v>0</v>
      </c>
      <c r="AG7" s="17">
        <v>0</v>
      </c>
      <c r="AH7" s="17">
        <v>0</v>
      </c>
      <c r="AI7" s="17">
        <v>0</v>
      </c>
      <c r="AJ7" s="17">
        <v>0</v>
      </c>
      <c r="AK7" s="17">
        <v>0</v>
      </c>
      <c r="AL7" s="17">
        <v>0</v>
      </c>
      <c r="AM7" s="14">
        <f t="shared" si="0"/>
        <v>98529.474281868504</v>
      </c>
      <c r="AN7" s="14">
        <f t="shared" si="1"/>
        <v>3748.9</v>
      </c>
    </row>
    <row r="8" spans="1:40" s="102" customFormat="1" ht="24.95" customHeight="1" x14ac:dyDescent="0.2">
      <c r="A8" s="1">
        <v>3</v>
      </c>
      <c r="B8" s="11" t="s">
        <v>30</v>
      </c>
      <c r="C8" s="17">
        <v>0</v>
      </c>
      <c r="D8" s="17">
        <v>0</v>
      </c>
      <c r="E8" s="17">
        <v>0</v>
      </c>
      <c r="F8" s="17">
        <v>0</v>
      </c>
      <c r="G8" s="17">
        <v>0</v>
      </c>
      <c r="H8" s="17">
        <v>0</v>
      </c>
      <c r="I8" s="17">
        <v>0</v>
      </c>
      <c r="J8" s="17">
        <v>0</v>
      </c>
      <c r="K8" s="17">
        <v>25267.694804743936</v>
      </c>
      <c r="L8" s="17">
        <v>25267.694804743936</v>
      </c>
      <c r="M8" s="17">
        <v>33.031549450549505</v>
      </c>
      <c r="N8" s="17">
        <v>33.031549450549505</v>
      </c>
      <c r="O8" s="17">
        <v>0</v>
      </c>
      <c r="P8" s="17">
        <v>0</v>
      </c>
      <c r="Q8" s="17">
        <v>0</v>
      </c>
      <c r="R8" s="17">
        <v>0</v>
      </c>
      <c r="S8" s="17">
        <v>0</v>
      </c>
      <c r="T8" s="17">
        <v>0</v>
      </c>
      <c r="U8" s="17">
        <v>0</v>
      </c>
      <c r="V8" s="17">
        <v>0</v>
      </c>
      <c r="W8" s="17">
        <v>0</v>
      </c>
      <c r="X8" s="17">
        <v>0</v>
      </c>
      <c r="Y8" s="17">
        <v>0</v>
      </c>
      <c r="Z8" s="17">
        <v>0</v>
      </c>
      <c r="AA8" s="17">
        <v>42763.564706594079</v>
      </c>
      <c r="AB8" s="17">
        <v>8285.690675763537</v>
      </c>
      <c r="AC8" s="17">
        <v>0</v>
      </c>
      <c r="AD8" s="17">
        <v>0</v>
      </c>
      <c r="AE8" s="17">
        <v>0</v>
      </c>
      <c r="AF8" s="17">
        <v>0</v>
      </c>
      <c r="AG8" s="17">
        <v>0</v>
      </c>
      <c r="AH8" s="17">
        <v>0</v>
      </c>
      <c r="AI8" s="17">
        <v>0</v>
      </c>
      <c r="AJ8" s="17">
        <v>0</v>
      </c>
      <c r="AK8" s="17">
        <v>0</v>
      </c>
      <c r="AL8" s="17">
        <v>0</v>
      </c>
      <c r="AM8" s="14">
        <f t="shared" si="0"/>
        <v>68064.291060788557</v>
      </c>
      <c r="AN8" s="14">
        <f t="shared" si="1"/>
        <v>33586.417029958022</v>
      </c>
    </row>
    <row r="9" spans="1:40" s="102" customFormat="1" ht="24.95" customHeight="1" x14ac:dyDescent="0.2">
      <c r="A9" s="1">
        <v>4</v>
      </c>
      <c r="B9" s="11" t="s">
        <v>29</v>
      </c>
      <c r="C9" s="17">
        <v>0</v>
      </c>
      <c r="D9" s="17">
        <v>0</v>
      </c>
      <c r="E9" s="17">
        <v>0</v>
      </c>
      <c r="F9" s="17">
        <v>0</v>
      </c>
      <c r="G9" s="17">
        <v>0</v>
      </c>
      <c r="H9" s="17">
        <v>0</v>
      </c>
      <c r="I9" s="17">
        <v>0</v>
      </c>
      <c r="J9" s="17">
        <v>0</v>
      </c>
      <c r="K9" s="17">
        <v>0</v>
      </c>
      <c r="L9" s="17">
        <v>0</v>
      </c>
      <c r="M9" s="17">
        <v>0</v>
      </c>
      <c r="N9" s="17">
        <v>0</v>
      </c>
      <c r="O9" s="17">
        <v>0</v>
      </c>
      <c r="P9" s="17">
        <v>0</v>
      </c>
      <c r="Q9" s="17">
        <v>0</v>
      </c>
      <c r="R9" s="17">
        <v>0</v>
      </c>
      <c r="S9" s="17">
        <v>0</v>
      </c>
      <c r="T9" s="17">
        <v>0</v>
      </c>
      <c r="U9" s="17">
        <v>0</v>
      </c>
      <c r="V9" s="17">
        <v>0</v>
      </c>
      <c r="W9" s="17">
        <v>0</v>
      </c>
      <c r="X9" s="17">
        <v>0</v>
      </c>
      <c r="Y9" s="17">
        <v>0</v>
      </c>
      <c r="Z9" s="17">
        <v>0</v>
      </c>
      <c r="AA9" s="17">
        <v>0</v>
      </c>
      <c r="AB9" s="17">
        <v>0</v>
      </c>
      <c r="AC9" s="17">
        <v>0</v>
      </c>
      <c r="AD9" s="17">
        <v>0</v>
      </c>
      <c r="AE9" s="17">
        <v>0</v>
      </c>
      <c r="AF9" s="17">
        <v>0</v>
      </c>
      <c r="AG9" s="17">
        <v>0</v>
      </c>
      <c r="AH9" s="17">
        <v>0</v>
      </c>
      <c r="AI9" s="17">
        <v>0</v>
      </c>
      <c r="AJ9" s="17">
        <v>0</v>
      </c>
      <c r="AK9" s="17">
        <v>0</v>
      </c>
      <c r="AL9" s="17">
        <v>0</v>
      </c>
      <c r="AM9" s="14">
        <f t="shared" si="0"/>
        <v>0</v>
      </c>
      <c r="AN9" s="14">
        <f t="shared" si="1"/>
        <v>0</v>
      </c>
    </row>
    <row r="10" spans="1:40" s="102" customFormat="1" ht="24.95" customHeight="1" x14ac:dyDescent="0.2">
      <c r="A10" s="1">
        <v>5</v>
      </c>
      <c r="B10" s="11" t="s">
        <v>33</v>
      </c>
      <c r="C10" s="17">
        <v>0</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4">
        <f t="shared" si="0"/>
        <v>0</v>
      </c>
      <c r="AN10" s="14">
        <f t="shared" si="1"/>
        <v>0</v>
      </c>
    </row>
    <row r="11" spans="1:40" s="102" customFormat="1" ht="24.95" customHeight="1" x14ac:dyDescent="0.2">
      <c r="A11" s="1">
        <v>6</v>
      </c>
      <c r="B11" s="11" t="s">
        <v>35</v>
      </c>
      <c r="C11" s="17">
        <v>0</v>
      </c>
      <c r="D11" s="17">
        <v>0</v>
      </c>
      <c r="E11" s="17">
        <v>0</v>
      </c>
      <c r="F11" s="17">
        <v>0</v>
      </c>
      <c r="G11" s="17">
        <v>0</v>
      </c>
      <c r="H11" s="17">
        <v>0</v>
      </c>
      <c r="I11" s="17">
        <v>0</v>
      </c>
      <c r="J11" s="17">
        <v>0</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0</v>
      </c>
      <c r="AJ11" s="17">
        <v>0</v>
      </c>
      <c r="AK11" s="17">
        <v>0</v>
      </c>
      <c r="AL11" s="17">
        <v>0</v>
      </c>
      <c r="AM11" s="14">
        <f t="shared" si="0"/>
        <v>0</v>
      </c>
      <c r="AN11" s="14">
        <f t="shared" si="1"/>
        <v>0</v>
      </c>
    </row>
    <row r="12" spans="1:40" s="102" customFormat="1" ht="24.95" customHeight="1" x14ac:dyDescent="0.2">
      <c r="A12" s="1">
        <v>7</v>
      </c>
      <c r="B12" s="11" t="s">
        <v>41</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0</v>
      </c>
      <c r="AK12" s="17">
        <v>0</v>
      </c>
      <c r="AL12" s="17">
        <v>0</v>
      </c>
      <c r="AM12" s="14">
        <f t="shared" si="0"/>
        <v>0</v>
      </c>
      <c r="AN12" s="14">
        <f t="shared" si="1"/>
        <v>0</v>
      </c>
    </row>
    <row r="13" spans="1:40" s="102" customFormat="1" ht="24.95" customHeight="1" x14ac:dyDescent="0.2">
      <c r="A13" s="1">
        <v>8</v>
      </c>
      <c r="B13" s="11" t="s">
        <v>32</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c r="AM13" s="14">
        <f t="shared" si="0"/>
        <v>0</v>
      </c>
      <c r="AN13" s="14">
        <f t="shared" si="1"/>
        <v>0</v>
      </c>
    </row>
    <row r="14" spans="1:40" s="102" customFormat="1" ht="24.95" customHeight="1" x14ac:dyDescent="0.2">
      <c r="A14" s="1">
        <v>9</v>
      </c>
      <c r="B14" s="11" t="s">
        <v>38</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0</v>
      </c>
      <c r="AJ14" s="17">
        <v>0</v>
      </c>
      <c r="AK14" s="17">
        <v>0</v>
      </c>
      <c r="AL14" s="17">
        <v>0</v>
      </c>
      <c r="AM14" s="14">
        <f t="shared" si="0"/>
        <v>0</v>
      </c>
      <c r="AN14" s="14">
        <f t="shared" si="1"/>
        <v>0</v>
      </c>
    </row>
    <row r="15" spans="1:40" s="102" customFormat="1" ht="24.95" customHeight="1" x14ac:dyDescent="0.2">
      <c r="A15" s="1">
        <v>10</v>
      </c>
      <c r="B15" s="11" t="s">
        <v>37</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4">
        <f t="shared" si="0"/>
        <v>0</v>
      </c>
      <c r="AN15" s="14">
        <f t="shared" si="1"/>
        <v>0</v>
      </c>
    </row>
    <row r="16" spans="1:40" s="102" customFormat="1" ht="24.95" customHeight="1" x14ac:dyDescent="0.2">
      <c r="A16" s="1">
        <v>11</v>
      </c>
      <c r="B16" s="11" t="s">
        <v>39</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17">
        <v>0</v>
      </c>
      <c r="AE16" s="17">
        <v>0</v>
      </c>
      <c r="AF16" s="17">
        <v>0</v>
      </c>
      <c r="AG16" s="17">
        <v>0</v>
      </c>
      <c r="AH16" s="17">
        <v>0</v>
      </c>
      <c r="AI16" s="17">
        <v>0</v>
      </c>
      <c r="AJ16" s="17">
        <v>0</v>
      </c>
      <c r="AK16" s="17">
        <v>0</v>
      </c>
      <c r="AL16" s="17">
        <v>0</v>
      </c>
      <c r="AM16" s="14">
        <f t="shared" si="0"/>
        <v>0</v>
      </c>
      <c r="AN16" s="14">
        <f t="shared" si="1"/>
        <v>0</v>
      </c>
    </row>
    <row r="17" spans="1:40" s="102" customFormat="1" ht="24.95" customHeight="1" x14ac:dyDescent="0.2">
      <c r="A17" s="1">
        <v>12</v>
      </c>
      <c r="B17" s="11" t="s">
        <v>42</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4">
        <f t="shared" si="0"/>
        <v>0</v>
      </c>
      <c r="AN17" s="14">
        <f t="shared" si="1"/>
        <v>0</v>
      </c>
    </row>
    <row r="18" spans="1:40" s="102" customFormat="1" ht="24.95" customHeight="1" x14ac:dyDescent="0.2">
      <c r="A18" s="1">
        <v>13</v>
      </c>
      <c r="B18" s="11" t="s">
        <v>31</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4">
        <f t="shared" si="0"/>
        <v>0</v>
      </c>
      <c r="AN18" s="14">
        <f t="shared" si="1"/>
        <v>0</v>
      </c>
    </row>
    <row r="19" spans="1:40" s="102" customFormat="1" ht="24.95" customHeight="1" x14ac:dyDescent="0.2">
      <c r="A19" s="1">
        <v>14</v>
      </c>
      <c r="B19" s="13" t="s">
        <v>40</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4">
        <f t="shared" si="0"/>
        <v>0</v>
      </c>
      <c r="AN19" s="14">
        <f t="shared" si="1"/>
        <v>0</v>
      </c>
    </row>
    <row r="20" spans="1:40" x14ac:dyDescent="0.2">
      <c r="A20" s="3"/>
      <c r="B20" s="4" t="s">
        <v>22</v>
      </c>
      <c r="C20" s="15">
        <f t="shared" ref="C20:AN20" si="2">SUM(C6:C19)</f>
        <v>0</v>
      </c>
      <c r="D20" s="15">
        <f t="shared" si="2"/>
        <v>0</v>
      </c>
      <c r="E20" s="15">
        <f t="shared" si="2"/>
        <v>0</v>
      </c>
      <c r="F20" s="15">
        <f t="shared" si="2"/>
        <v>0</v>
      </c>
      <c r="G20" s="15">
        <f t="shared" si="2"/>
        <v>0</v>
      </c>
      <c r="H20" s="15">
        <f t="shared" si="2"/>
        <v>0</v>
      </c>
      <c r="I20" s="15">
        <f t="shared" si="2"/>
        <v>0</v>
      </c>
      <c r="J20" s="15">
        <f t="shared" si="2"/>
        <v>0</v>
      </c>
      <c r="K20" s="15">
        <f t="shared" si="2"/>
        <v>25267.694804743936</v>
      </c>
      <c r="L20" s="15">
        <f t="shared" si="2"/>
        <v>25267.694804743936</v>
      </c>
      <c r="M20" s="15">
        <f t="shared" si="2"/>
        <v>33.031549450549505</v>
      </c>
      <c r="N20" s="15">
        <f t="shared" si="2"/>
        <v>33.031549450549505</v>
      </c>
      <c r="O20" s="15">
        <f t="shared" si="2"/>
        <v>0</v>
      </c>
      <c r="P20" s="15">
        <f t="shared" si="2"/>
        <v>0</v>
      </c>
      <c r="Q20" s="15">
        <f t="shared" si="2"/>
        <v>0</v>
      </c>
      <c r="R20" s="15">
        <f t="shared" si="2"/>
        <v>0</v>
      </c>
      <c r="S20" s="15">
        <f t="shared" si="2"/>
        <v>0</v>
      </c>
      <c r="T20" s="15">
        <f t="shared" si="2"/>
        <v>0</v>
      </c>
      <c r="U20" s="15">
        <f t="shared" si="2"/>
        <v>6960.83</v>
      </c>
      <c r="V20" s="15">
        <f t="shared" si="2"/>
        <v>6960.83</v>
      </c>
      <c r="W20" s="15">
        <f t="shared" si="2"/>
        <v>0</v>
      </c>
      <c r="X20" s="15">
        <f t="shared" si="2"/>
        <v>0</v>
      </c>
      <c r="Y20" s="15">
        <f t="shared" si="2"/>
        <v>0</v>
      </c>
      <c r="Z20" s="15">
        <f t="shared" si="2"/>
        <v>0</v>
      </c>
      <c r="AA20" s="15">
        <f t="shared" si="2"/>
        <v>4235390.0002954816</v>
      </c>
      <c r="AB20" s="15">
        <f t="shared" si="2"/>
        <v>16551.260675763537</v>
      </c>
      <c r="AC20" s="15">
        <f t="shared" si="2"/>
        <v>2950.4486929808218</v>
      </c>
      <c r="AD20" s="15">
        <f t="shared" si="2"/>
        <v>100.32</v>
      </c>
      <c r="AE20" s="15">
        <f t="shared" si="2"/>
        <v>0</v>
      </c>
      <c r="AF20" s="15">
        <f t="shared" si="2"/>
        <v>0</v>
      </c>
      <c r="AG20" s="15">
        <f t="shared" si="2"/>
        <v>0</v>
      </c>
      <c r="AH20" s="15">
        <f t="shared" si="2"/>
        <v>0</v>
      </c>
      <c r="AI20" s="15">
        <f t="shared" si="2"/>
        <v>0</v>
      </c>
      <c r="AJ20" s="15">
        <f t="shared" si="2"/>
        <v>0</v>
      </c>
      <c r="AK20" s="15">
        <f t="shared" si="2"/>
        <v>0</v>
      </c>
      <c r="AL20" s="15">
        <f t="shared" si="2"/>
        <v>0</v>
      </c>
      <c r="AM20" s="15">
        <f t="shared" si="2"/>
        <v>4270602.0053426577</v>
      </c>
      <c r="AN20" s="15">
        <f t="shared" si="2"/>
        <v>48913.137029958023</v>
      </c>
    </row>
    <row r="21" spans="1:40" x14ac:dyDescent="0.2">
      <c r="A21" s="21"/>
      <c r="B21" s="2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3" spans="1:40" s="43" customFormat="1" ht="15" x14ac:dyDescent="0.2">
      <c r="B23" s="71" t="s">
        <v>50</v>
      </c>
      <c r="AM23" s="72"/>
      <c r="AN23" s="72"/>
    </row>
    <row r="24" spans="1:40" s="43" customFormat="1" ht="12.75" customHeight="1" x14ac:dyDescent="0.2">
      <c r="B24" s="73" t="s">
        <v>83</v>
      </c>
      <c r="C24" s="73"/>
      <c r="D24" s="73"/>
      <c r="E24" s="73"/>
      <c r="F24" s="73"/>
      <c r="G24" s="73"/>
      <c r="H24" s="73"/>
      <c r="I24" s="73"/>
      <c r="J24" s="73"/>
      <c r="K24" s="73"/>
      <c r="L24" s="73"/>
      <c r="M24" s="73"/>
      <c r="N24" s="73"/>
    </row>
    <row r="25" spans="1:40" s="43" customFormat="1" ht="15" x14ac:dyDescent="0.2">
      <c r="B25" s="73"/>
      <c r="C25" s="73"/>
      <c r="D25" s="73"/>
      <c r="E25" s="73"/>
      <c r="F25" s="73"/>
      <c r="G25" s="73"/>
      <c r="H25" s="73"/>
      <c r="I25" s="73"/>
      <c r="J25" s="73"/>
      <c r="K25" s="73"/>
      <c r="L25" s="73"/>
      <c r="M25" s="73"/>
      <c r="N25" s="73"/>
      <c r="AM25" s="72"/>
      <c r="AN25" s="72"/>
    </row>
    <row r="26" spans="1:40" s="43" customFormat="1" ht="15" x14ac:dyDescent="0.25">
      <c r="B26" s="83" t="s">
        <v>82</v>
      </c>
    </row>
    <row r="27" spans="1:40" s="43" customFormat="1" ht="15" x14ac:dyDescent="0.25">
      <c r="B27" s="83" t="s">
        <v>59</v>
      </c>
    </row>
  </sheetData>
  <sortState ref="B6:AN19">
    <sortCondition descending="1" ref="AM6:AM19"/>
  </sortState>
  <mergeCells count="23">
    <mergeCell ref="Y4:Z4"/>
    <mergeCell ref="AM4:AN4"/>
    <mergeCell ref="B24:N25"/>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28"/>
  <sheetViews>
    <sheetView zoomScale="90" zoomScaleNormal="90" workbookViewId="0">
      <pane xSplit="2" ySplit="6" topLeftCell="C7" activePane="bottomRight" state="frozen"/>
      <selection pane="topRight"/>
      <selection pane="bottomLeft"/>
      <selection pane="bottomRight" activeCell="B28" sqref="A1:XFD1048576"/>
    </sheetView>
  </sheetViews>
  <sheetFormatPr defaultRowHeight="12.75" x14ac:dyDescent="0.2"/>
  <cols>
    <col min="1" max="1" width="4" style="47" customWidth="1"/>
    <col min="2" max="2" width="47.42578125" style="47" customWidth="1"/>
    <col min="3" max="6" width="9.7109375" style="47" customWidth="1"/>
    <col min="7" max="7" width="12" style="47" customWidth="1"/>
    <col min="8" max="8" width="11.85546875" style="47" customWidth="1"/>
    <col min="9" max="10" width="10.140625" style="47" bestFit="1" customWidth="1"/>
    <col min="11" max="20" width="9.7109375" style="47" customWidth="1"/>
    <col min="21" max="21" width="11" style="47" customWidth="1"/>
    <col min="22" max="26" width="9.7109375" style="47" customWidth="1"/>
    <col min="27" max="27" width="11.85546875" style="47" customWidth="1"/>
    <col min="28" max="28" width="12.7109375" style="47" customWidth="1"/>
    <col min="29" max="38" width="9.7109375" style="47" customWidth="1"/>
    <col min="39" max="39" width="12.7109375" style="47" customWidth="1"/>
    <col min="40" max="40" width="11.85546875" style="47" customWidth="1"/>
    <col min="41" max="16384" width="9.140625" style="47"/>
  </cols>
  <sheetData>
    <row r="1" spans="1:40" s="43" customFormat="1" ht="19.5" customHeight="1" x14ac:dyDescent="0.2">
      <c r="A1" s="71" t="s">
        <v>84</v>
      </c>
      <c r="B1" s="57"/>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57"/>
    </row>
    <row r="2" spans="1:40" s="43" customFormat="1" ht="19.5" customHeight="1" x14ac:dyDescent="0.2">
      <c r="A2" s="29" t="s">
        <v>2</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row>
    <row r="3" spans="1:40" s="43" customFormat="1" ht="19.5" customHeight="1" x14ac:dyDescent="0.2">
      <c r="A3" s="29"/>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row>
    <row r="4" spans="1:40" s="43" customFormat="1" ht="19.5" customHeight="1" x14ac:dyDescent="0.2">
      <c r="A4" s="29"/>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row>
    <row r="5" spans="1:40" s="43" customFormat="1" ht="94.5" customHeight="1" x14ac:dyDescent="0.2">
      <c r="A5" s="31" t="s">
        <v>0</v>
      </c>
      <c r="B5" s="31" t="s">
        <v>3</v>
      </c>
      <c r="C5" s="68" t="s">
        <v>4</v>
      </c>
      <c r="D5" s="69"/>
      <c r="E5" s="68" t="s">
        <v>5</v>
      </c>
      <c r="F5" s="69"/>
      <c r="G5" s="68" t="s">
        <v>6</v>
      </c>
      <c r="H5" s="69"/>
      <c r="I5" s="68" t="s">
        <v>7</v>
      </c>
      <c r="J5" s="69"/>
      <c r="K5" s="68" t="s">
        <v>8</v>
      </c>
      <c r="L5" s="69"/>
      <c r="M5" s="68" t="s">
        <v>9</v>
      </c>
      <c r="N5" s="69"/>
      <c r="O5" s="68" t="s">
        <v>10</v>
      </c>
      <c r="P5" s="69"/>
      <c r="Q5" s="68" t="s">
        <v>11</v>
      </c>
      <c r="R5" s="69"/>
      <c r="S5" s="68" t="s">
        <v>12</v>
      </c>
      <c r="T5" s="69"/>
      <c r="U5" s="68" t="s">
        <v>13</v>
      </c>
      <c r="V5" s="69"/>
      <c r="W5" s="68" t="s">
        <v>14</v>
      </c>
      <c r="X5" s="69"/>
      <c r="Y5" s="68" t="s">
        <v>15</v>
      </c>
      <c r="Z5" s="69"/>
      <c r="AA5" s="32" t="s">
        <v>16</v>
      </c>
      <c r="AB5" s="34"/>
      <c r="AC5" s="32" t="s">
        <v>17</v>
      </c>
      <c r="AD5" s="34"/>
      <c r="AE5" s="32" t="s">
        <v>18</v>
      </c>
      <c r="AF5" s="34"/>
      <c r="AG5" s="32" t="s">
        <v>19</v>
      </c>
      <c r="AH5" s="34"/>
      <c r="AI5" s="32" t="s">
        <v>20</v>
      </c>
      <c r="AJ5" s="34"/>
      <c r="AK5" s="32" t="s">
        <v>21</v>
      </c>
      <c r="AL5" s="34"/>
      <c r="AM5" s="32" t="s">
        <v>22</v>
      </c>
      <c r="AN5" s="34"/>
    </row>
    <row r="6" spans="1:40" s="43" customFormat="1" ht="45.75" customHeight="1" x14ac:dyDescent="0.2">
      <c r="A6" s="41"/>
      <c r="B6" s="41"/>
      <c r="C6" s="123" t="s">
        <v>61</v>
      </c>
      <c r="D6" s="123" t="s">
        <v>62</v>
      </c>
      <c r="E6" s="123" t="s">
        <v>61</v>
      </c>
      <c r="F6" s="123" t="s">
        <v>62</v>
      </c>
      <c r="G6" s="123" t="s">
        <v>61</v>
      </c>
      <c r="H6" s="123" t="s">
        <v>62</v>
      </c>
      <c r="I6" s="123" t="s">
        <v>61</v>
      </c>
      <c r="J6" s="123" t="s">
        <v>62</v>
      </c>
      <c r="K6" s="123" t="s">
        <v>61</v>
      </c>
      <c r="L6" s="123" t="s">
        <v>62</v>
      </c>
      <c r="M6" s="123" t="s">
        <v>61</v>
      </c>
      <c r="N6" s="123" t="s">
        <v>62</v>
      </c>
      <c r="O6" s="123" t="s">
        <v>61</v>
      </c>
      <c r="P6" s="123" t="s">
        <v>62</v>
      </c>
      <c r="Q6" s="123" t="s">
        <v>61</v>
      </c>
      <c r="R6" s="123" t="s">
        <v>62</v>
      </c>
      <c r="S6" s="123" t="s">
        <v>61</v>
      </c>
      <c r="T6" s="123" t="s">
        <v>62</v>
      </c>
      <c r="U6" s="123" t="s">
        <v>61</v>
      </c>
      <c r="V6" s="123" t="s">
        <v>62</v>
      </c>
      <c r="W6" s="123" t="s">
        <v>61</v>
      </c>
      <c r="X6" s="123" t="s">
        <v>62</v>
      </c>
      <c r="Y6" s="123" t="s">
        <v>61</v>
      </c>
      <c r="Z6" s="123" t="s">
        <v>62</v>
      </c>
      <c r="AA6" s="123" t="s">
        <v>61</v>
      </c>
      <c r="AB6" s="123" t="s">
        <v>62</v>
      </c>
      <c r="AC6" s="123" t="s">
        <v>61</v>
      </c>
      <c r="AD6" s="123" t="s">
        <v>62</v>
      </c>
      <c r="AE6" s="123" t="s">
        <v>61</v>
      </c>
      <c r="AF6" s="123" t="s">
        <v>62</v>
      </c>
      <c r="AG6" s="123" t="s">
        <v>61</v>
      </c>
      <c r="AH6" s="123" t="s">
        <v>62</v>
      </c>
      <c r="AI6" s="123" t="s">
        <v>61</v>
      </c>
      <c r="AJ6" s="123" t="s">
        <v>62</v>
      </c>
      <c r="AK6" s="123" t="s">
        <v>61</v>
      </c>
      <c r="AL6" s="123" t="s">
        <v>62</v>
      </c>
      <c r="AM6" s="123" t="s">
        <v>61</v>
      </c>
      <c r="AN6" s="123" t="s">
        <v>62</v>
      </c>
    </row>
    <row r="7" spans="1:40" s="102" customFormat="1" ht="24.95" customHeight="1" x14ac:dyDescent="0.2">
      <c r="A7" s="1">
        <v>1</v>
      </c>
      <c r="B7" s="11" t="s">
        <v>30</v>
      </c>
      <c r="C7" s="17">
        <v>0</v>
      </c>
      <c r="D7" s="17">
        <v>0</v>
      </c>
      <c r="E7" s="17">
        <v>0</v>
      </c>
      <c r="F7" s="17">
        <v>0</v>
      </c>
      <c r="G7" s="17">
        <v>0</v>
      </c>
      <c r="H7" s="17">
        <v>0</v>
      </c>
      <c r="I7" s="17">
        <v>0</v>
      </c>
      <c r="J7" s="17">
        <v>0</v>
      </c>
      <c r="K7" s="17">
        <v>0</v>
      </c>
      <c r="L7" s="17">
        <v>0</v>
      </c>
      <c r="M7" s="17">
        <v>0</v>
      </c>
      <c r="N7" s="17">
        <v>0</v>
      </c>
      <c r="O7" s="17">
        <v>0</v>
      </c>
      <c r="P7" s="17">
        <v>0</v>
      </c>
      <c r="Q7" s="17">
        <v>0</v>
      </c>
      <c r="R7" s="17">
        <v>0</v>
      </c>
      <c r="S7" s="17">
        <v>0</v>
      </c>
      <c r="T7" s="17">
        <v>0</v>
      </c>
      <c r="U7" s="17">
        <v>0</v>
      </c>
      <c r="V7" s="17">
        <v>0</v>
      </c>
      <c r="W7" s="17">
        <v>0</v>
      </c>
      <c r="X7" s="17">
        <v>0</v>
      </c>
      <c r="Y7" s="17">
        <v>0</v>
      </c>
      <c r="Z7" s="17">
        <v>0</v>
      </c>
      <c r="AA7" s="17">
        <v>3596041.5500000003</v>
      </c>
      <c r="AB7" s="17">
        <v>206233.92000000039</v>
      </c>
      <c r="AC7" s="17">
        <v>0</v>
      </c>
      <c r="AD7" s="17">
        <v>0</v>
      </c>
      <c r="AE7" s="17">
        <v>0</v>
      </c>
      <c r="AF7" s="17">
        <v>0</v>
      </c>
      <c r="AG7" s="17">
        <v>0</v>
      </c>
      <c r="AH7" s="17">
        <v>0</v>
      </c>
      <c r="AI7" s="17">
        <v>0</v>
      </c>
      <c r="AJ7" s="17">
        <v>0</v>
      </c>
      <c r="AK7" s="17">
        <v>0</v>
      </c>
      <c r="AL7" s="17">
        <v>0</v>
      </c>
      <c r="AM7" s="14">
        <f t="shared" ref="AM7:AM20" si="0">C7+E7+G7+I7+K7+M7+O7+Q7+S7+U7+W7+Y7+AA7+AC7+AE7+AG7+AI7+AK7</f>
        <v>3596041.5500000003</v>
      </c>
      <c r="AN7" s="14">
        <f t="shared" ref="AN7:AN20" si="1">D7+F7+H7+J7+L7+N7+P7+R7+T7+V7+X7+Z7+AB7+AD7+AF7+AH7+AJ7+AL7</f>
        <v>206233.92000000039</v>
      </c>
    </row>
    <row r="8" spans="1:40" s="102" customFormat="1" ht="24.95" customHeight="1" x14ac:dyDescent="0.2">
      <c r="A8" s="1">
        <v>2</v>
      </c>
      <c r="B8" s="11" t="s">
        <v>29</v>
      </c>
      <c r="C8" s="17">
        <v>0</v>
      </c>
      <c r="D8" s="17">
        <v>0</v>
      </c>
      <c r="E8" s="17">
        <v>0</v>
      </c>
      <c r="F8" s="17">
        <v>0</v>
      </c>
      <c r="G8" s="17">
        <v>0</v>
      </c>
      <c r="H8" s="17">
        <v>0</v>
      </c>
      <c r="I8" s="17">
        <v>0</v>
      </c>
      <c r="J8" s="17">
        <v>0</v>
      </c>
      <c r="K8" s="17">
        <v>0</v>
      </c>
      <c r="L8" s="17">
        <v>0</v>
      </c>
      <c r="M8" s="17">
        <v>0</v>
      </c>
      <c r="N8" s="17">
        <v>0</v>
      </c>
      <c r="O8" s="17">
        <v>0</v>
      </c>
      <c r="P8" s="17">
        <v>0</v>
      </c>
      <c r="Q8" s="17">
        <v>0</v>
      </c>
      <c r="R8" s="17">
        <v>0</v>
      </c>
      <c r="S8" s="17">
        <v>0</v>
      </c>
      <c r="T8" s="17">
        <v>0</v>
      </c>
      <c r="U8" s="17">
        <v>0</v>
      </c>
      <c r="V8" s="17">
        <v>0</v>
      </c>
      <c r="W8" s="17">
        <v>0</v>
      </c>
      <c r="X8" s="17">
        <v>0</v>
      </c>
      <c r="Y8" s="17">
        <v>0</v>
      </c>
      <c r="Z8" s="17">
        <v>0</v>
      </c>
      <c r="AA8" s="17">
        <v>0</v>
      </c>
      <c r="AB8" s="17">
        <v>0</v>
      </c>
      <c r="AC8" s="17">
        <v>0</v>
      </c>
      <c r="AD8" s="17">
        <v>0</v>
      </c>
      <c r="AE8" s="17">
        <v>0</v>
      </c>
      <c r="AF8" s="17">
        <v>0</v>
      </c>
      <c r="AG8" s="17">
        <v>0</v>
      </c>
      <c r="AH8" s="17">
        <v>0</v>
      </c>
      <c r="AI8" s="17">
        <v>0</v>
      </c>
      <c r="AJ8" s="17">
        <v>0</v>
      </c>
      <c r="AK8" s="17">
        <v>0</v>
      </c>
      <c r="AL8" s="17">
        <v>0</v>
      </c>
      <c r="AM8" s="14">
        <f t="shared" si="0"/>
        <v>0</v>
      </c>
      <c r="AN8" s="14">
        <f t="shared" si="1"/>
        <v>0</v>
      </c>
    </row>
    <row r="9" spans="1:40" s="102" customFormat="1" ht="24.95" customHeight="1" x14ac:dyDescent="0.2">
      <c r="A9" s="1">
        <v>3</v>
      </c>
      <c r="B9" s="11" t="s">
        <v>34</v>
      </c>
      <c r="C9" s="17">
        <v>0</v>
      </c>
      <c r="D9" s="17">
        <v>0</v>
      </c>
      <c r="E9" s="17">
        <v>0</v>
      </c>
      <c r="F9" s="17">
        <v>0</v>
      </c>
      <c r="G9" s="17">
        <v>0</v>
      </c>
      <c r="H9" s="17">
        <v>0</v>
      </c>
      <c r="I9" s="17">
        <v>0</v>
      </c>
      <c r="J9" s="17">
        <v>0</v>
      </c>
      <c r="K9" s="17">
        <v>0</v>
      </c>
      <c r="L9" s="17">
        <v>0</v>
      </c>
      <c r="M9" s="17">
        <v>0</v>
      </c>
      <c r="N9" s="17">
        <v>0</v>
      </c>
      <c r="O9" s="17">
        <v>0</v>
      </c>
      <c r="P9" s="17">
        <v>0</v>
      </c>
      <c r="Q9" s="17">
        <v>0</v>
      </c>
      <c r="R9" s="17">
        <v>0</v>
      </c>
      <c r="S9" s="17">
        <v>0</v>
      </c>
      <c r="T9" s="17">
        <v>0</v>
      </c>
      <c r="U9" s="17">
        <v>0</v>
      </c>
      <c r="V9" s="17">
        <v>0</v>
      </c>
      <c r="W9" s="17">
        <v>0</v>
      </c>
      <c r="X9" s="17">
        <v>0</v>
      </c>
      <c r="Y9" s="17">
        <v>0</v>
      </c>
      <c r="Z9" s="17">
        <v>0</v>
      </c>
      <c r="AA9" s="17">
        <v>0</v>
      </c>
      <c r="AB9" s="17">
        <v>0</v>
      </c>
      <c r="AC9" s="17">
        <v>0</v>
      </c>
      <c r="AD9" s="17">
        <v>0</v>
      </c>
      <c r="AE9" s="17">
        <v>0</v>
      </c>
      <c r="AF9" s="17">
        <v>0</v>
      </c>
      <c r="AG9" s="17">
        <v>0</v>
      </c>
      <c r="AH9" s="17">
        <v>0</v>
      </c>
      <c r="AI9" s="17">
        <v>0</v>
      </c>
      <c r="AJ9" s="17">
        <v>0</v>
      </c>
      <c r="AK9" s="17">
        <v>0</v>
      </c>
      <c r="AL9" s="17">
        <v>0</v>
      </c>
      <c r="AM9" s="14">
        <f t="shared" si="0"/>
        <v>0</v>
      </c>
      <c r="AN9" s="14">
        <f t="shared" si="1"/>
        <v>0</v>
      </c>
    </row>
    <row r="10" spans="1:40" s="102" customFormat="1" ht="24.95" customHeight="1" x14ac:dyDescent="0.2">
      <c r="A10" s="1">
        <v>4</v>
      </c>
      <c r="B10" s="11" t="s">
        <v>33</v>
      </c>
      <c r="C10" s="17">
        <v>0</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4">
        <f t="shared" si="0"/>
        <v>0</v>
      </c>
      <c r="AN10" s="14">
        <f t="shared" si="1"/>
        <v>0</v>
      </c>
    </row>
    <row r="11" spans="1:40" s="102" customFormat="1" ht="24.95" customHeight="1" x14ac:dyDescent="0.2">
      <c r="A11" s="1">
        <v>5</v>
      </c>
      <c r="B11" s="11" t="s">
        <v>35</v>
      </c>
      <c r="C11" s="17">
        <v>0</v>
      </c>
      <c r="D11" s="17">
        <v>0</v>
      </c>
      <c r="E11" s="17">
        <v>0</v>
      </c>
      <c r="F11" s="17">
        <v>0</v>
      </c>
      <c r="G11" s="17">
        <v>0</v>
      </c>
      <c r="H11" s="17">
        <v>0</v>
      </c>
      <c r="I11" s="17">
        <v>0</v>
      </c>
      <c r="J11" s="17">
        <v>0</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0</v>
      </c>
      <c r="AJ11" s="17">
        <v>0</v>
      </c>
      <c r="AK11" s="17">
        <v>0</v>
      </c>
      <c r="AL11" s="17">
        <v>0</v>
      </c>
      <c r="AM11" s="14">
        <f t="shared" si="0"/>
        <v>0</v>
      </c>
      <c r="AN11" s="14">
        <f t="shared" si="1"/>
        <v>0</v>
      </c>
    </row>
    <row r="12" spans="1:40" s="102" customFormat="1" ht="24.95" customHeight="1" x14ac:dyDescent="0.2">
      <c r="A12" s="1">
        <v>6</v>
      </c>
      <c r="B12" s="11" t="s">
        <v>41</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0</v>
      </c>
      <c r="AK12" s="17">
        <v>0</v>
      </c>
      <c r="AL12" s="17">
        <v>0</v>
      </c>
      <c r="AM12" s="14">
        <f t="shared" si="0"/>
        <v>0</v>
      </c>
      <c r="AN12" s="14">
        <f t="shared" si="1"/>
        <v>0</v>
      </c>
    </row>
    <row r="13" spans="1:40" s="102" customFormat="1" ht="24.95" customHeight="1" x14ac:dyDescent="0.2">
      <c r="A13" s="1">
        <v>7</v>
      </c>
      <c r="B13" s="11" t="s">
        <v>36</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c r="AM13" s="14">
        <f t="shared" si="0"/>
        <v>0</v>
      </c>
      <c r="AN13" s="14">
        <f t="shared" si="1"/>
        <v>0</v>
      </c>
    </row>
    <row r="14" spans="1:40" s="102" customFormat="1" ht="24.95" customHeight="1" x14ac:dyDescent="0.2">
      <c r="A14" s="1">
        <v>8</v>
      </c>
      <c r="B14" s="11" t="s">
        <v>32</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0</v>
      </c>
      <c r="AJ14" s="17">
        <v>0</v>
      </c>
      <c r="AK14" s="17">
        <v>0</v>
      </c>
      <c r="AL14" s="17">
        <v>0</v>
      </c>
      <c r="AM14" s="14">
        <f t="shared" si="0"/>
        <v>0</v>
      </c>
      <c r="AN14" s="14">
        <f t="shared" si="1"/>
        <v>0</v>
      </c>
    </row>
    <row r="15" spans="1:40" s="102" customFormat="1" ht="24.95" customHeight="1" x14ac:dyDescent="0.2">
      <c r="A15" s="1">
        <v>9</v>
      </c>
      <c r="B15" s="11" t="s">
        <v>38</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4">
        <f t="shared" si="0"/>
        <v>0</v>
      </c>
      <c r="AN15" s="14">
        <f t="shared" si="1"/>
        <v>0</v>
      </c>
    </row>
    <row r="16" spans="1:40" s="102" customFormat="1" ht="24.95" customHeight="1" x14ac:dyDescent="0.2">
      <c r="A16" s="1">
        <v>10</v>
      </c>
      <c r="B16" s="11" t="s">
        <v>37</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17">
        <v>0</v>
      </c>
      <c r="AE16" s="17">
        <v>0</v>
      </c>
      <c r="AF16" s="17">
        <v>0</v>
      </c>
      <c r="AG16" s="17">
        <v>0</v>
      </c>
      <c r="AH16" s="17">
        <v>0</v>
      </c>
      <c r="AI16" s="17">
        <v>0</v>
      </c>
      <c r="AJ16" s="17">
        <v>0</v>
      </c>
      <c r="AK16" s="17">
        <v>0</v>
      </c>
      <c r="AL16" s="17">
        <v>0</v>
      </c>
      <c r="AM16" s="14">
        <f t="shared" si="0"/>
        <v>0</v>
      </c>
      <c r="AN16" s="14">
        <f t="shared" si="1"/>
        <v>0</v>
      </c>
    </row>
    <row r="17" spans="1:40" s="102" customFormat="1" ht="24.95" customHeight="1" x14ac:dyDescent="0.2">
      <c r="A17" s="1">
        <v>11</v>
      </c>
      <c r="B17" s="11" t="s">
        <v>39</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4">
        <f t="shared" si="0"/>
        <v>0</v>
      </c>
      <c r="AN17" s="14">
        <f t="shared" si="1"/>
        <v>0</v>
      </c>
    </row>
    <row r="18" spans="1:40" s="102" customFormat="1" ht="24.95" customHeight="1" x14ac:dyDescent="0.2">
      <c r="A18" s="1">
        <v>12</v>
      </c>
      <c r="B18" s="11" t="s">
        <v>42</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4">
        <f t="shared" si="0"/>
        <v>0</v>
      </c>
      <c r="AN18" s="14">
        <f t="shared" si="1"/>
        <v>0</v>
      </c>
    </row>
    <row r="19" spans="1:40" s="102" customFormat="1" ht="24.95" customHeight="1" x14ac:dyDescent="0.2">
      <c r="A19" s="1">
        <v>13</v>
      </c>
      <c r="B19" s="11" t="s">
        <v>31</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c r="AJ19" s="17">
        <v>0</v>
      </c>
      <c r="AK19" s="17">
        <v>0</v>
      </c>
      <c r="AL19" s="17">
        <v>0</v>
      </c>
      <c r="AM19" s="14">
        <f t="shared" si="0"/>
        <v>0</v>
      </c>
      <c r="AN19" s="14">
        <f t="shared" si="1"/>
        <v>0</v>
      </c>
    </row>
    <row r="20" spans="1:40" s="102" customFormat="1" ht="24.95" customHeight="1" x14ac:dyDescent="0.2">
      <c r="A20" s="1">
        <v>14</v>
      </c>
      <c r="B20" s="13" t="s">
        <v>40</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c r="AA20" s="17">
        <v>0</v>
      </c>
      <c r="AB20" s="17">
        <v>0</v>
      </c>
      <c r="AC20" s="17">
        <v>0</v>
      </c>
      <c r="AD20" s="17">
        <v>0</v>
      </c>
      <c r="AE20" s="17">
        <v>0</v>
      </c>
      <c r="AF20" s="17">
        <v>0</v>
      </c>
      <c r="AG20" s="17">
        <v>0</v>
      </c>
      <c r="AH20" s="17">
        <v>0</v>
      </c>
      <c r="AI20" s="17">
        <v>0</v>
      </c>
      <c r="AJ20" s="17">
        <v>0</v>
      </c>
      <c r="AK20" s="17">
        <v>0</v>
      </c>
      <c r="AL20" s="17">
        <v>0</v>
      </c>
      <c r="AM20" s="14">
        <f t="shared" si="0"/>
        <v>0</v>
      </c>
      <c r="AN20" s="14">
        <f t="shared" si="1"/>
        <v>0</v>
      </c>
    </row>
    <row r="21" spans="1:40" x14ac:dyDescent="0.2">
      <c r="A21" s="3"/>
      <c r="B21" s="4" t="s">
        <v>22</v>
      </c>
      <c r="C21" s="19">
        <f t="shared" ref="C21:AN21" si="2">SUM(C7:C20)</f>
        <v>0</v>
      </c>
      <c r="D21" s="19">
        <f t="shared" si="2"/>
        <v>0</v>
      </c>
      <c r="E21" s="19">
        <f t="shared" si="2"/>
        <v>0</v>
      </c>
      <c r="F21" s="19">
        <f t="shared" si="2"/>
        <v>0</v>
      </c>
      <c r="G21" s="19">
        <f t="shared" si="2"/>
        <v>0</v>
      </c>
      <c r="H21" s="19">
        <f t="shared" si="2"/>
        <v>0</v>
      </c>
      <c r="I21" s="19">
        <f t="shared" si="2"/>
        <v>0</v>
      </c>
      <c r="J21" s="19">
        <f t="shared" si="2"/>
        <v>0</v>
      </c>
      <c r="K21" s="19">
        <f t="shared" si="2"/>
        <v>0</v>
      </c>
      <c r="L21" s="19">
        <f t="shared" si="2"/>
        <v>0</v>
      </c>
      <c r="M21" s="19">
        <f t="shared" si="2"/>
        <v>0</v>
      </c>
      <c r="N21" s="19">
        <f t="shared" si="2"/>
        <v>0</v>
      </c>
      <c r="O21" s="19">
        <f t="shared" si="2"/>
        <v>0</v>
      </c>
      <c r="P21" s="19">
        <f t="shared" si="2"/>
        <v>0</v>
      </c>
      <c r="Q21" s="19">
        <f t="shared" si="2"/>
        <v>0</v>
      </c>
      <c r="R21" s="19">
        <f t="shared" si="2"/>
        <v>0</v>
      </c>
      <c r="S21" s="19">
        <f t="shared" si="2"/>
        <v>0</v>
      </c>
      <c r="T21" s="19">
        <f t="shared" si="2"/>
        <v>0</v>
      </c>
      <c r="U21" s="19">
        <f t="shared" si="2"/>
        <v>0</v>
      </c>
      <c r="V21" s="19">
        <f t="shared" si="2"/>
        <v>0</v>
      </c>
      <c r="W21" s="19">
        <f t="shared" si="2"/>
        <v>0</v>
      </c>
      <c r="X21" s="19">
        <f t="shared" si="2"/>
        <v>0</v>
      </c>
      <c r="Y21" s="19">
        <f t="shared" si="2"/>
        <v>0</v>
      </c>
      <c r="Z21" s="19">
        <f t="shared" si="2"/>
        <v>0</v>
      </c>
      <c r="AA21" s="19">
        <f t="shared" si="2"/>
        <v>3596041.5500000003</v>
      </c>
      <c r="AB21" s="19">
        <f t="shared" si="2"/>
        <v>206233.92000000039</v>
      </c>
      <c r="AC21" s="19">
        <f t="shared" si="2"/>
        <v>0</v>
      </c>
      <c r="AD21" s="19">
        <f t="shared" si="2"/>
        <v>0</v>
      </c>
      <c r="AE21" s="19">
        <f t="shared" si="2"/>
        <v>0</v>
      </c>
      <c r="AF21" s="19">
        <f t="shared" si="2"/>
        <v>0</v>
      </c>
      <c r="AG21" s="19">
        <f t="shared" si="2"/>
        <v>0</v>
      </c>
      <c r="AH21" s="19">
        <f t="shared" si="2"/>
        <v>0</v>
      </c>
      <c r="AI21" s="19">
        <f t="shared" si="2"/>
        <v>0</v>
      </c>
      <c r="AJ21" s="19">
        <f t="shared" si="2"/>
        <v>0</v>
      </c>
      <c r="AK21" s="19">
        <f t="shared" si="2"/>
        <v>0</v>
      </c>
      <c r="AL21" s="19">
        <f t="shared" si="2"/>
        <v>0</v>
      </c>
      <c r="AM21" s="19">
        <f t="shared" si="2"/>
        <v>3596041.5500000003</v>
      </c>
      <c r="AN21" s="19">
        <f t="shared" si="2"/>
        <v>206233.92000000039</v>
      </c>
    </row>
    <row r="22" spans="1:40" x14ac:dyDescent="0.2">
      <c r="A22" s="21"/>
      <c r="B22" s="22"/>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row>
    <row r="24" spans="1:40" s="43" customFormat="1" ht="15" x14ac:dyDescent="0.2">
      <c r="B24" s="71" t="s">
        <v>50</v>
      </c>
      <c r="C24" s="72"/>
      <c r="D24" s="72"/>
      <c r="E24" s="72"/>
      <c r="F24" s="72"/>
      <c r="G24" s="72"/>
      <c r="H24" s="72"/>
      <c r="I24" s="72"/>
      <c r="J24" s="72"/>
      <c r="K24" s="72"/>
      <c r="L24" s="72"/>
      <c r="M24" s="72"/>
      <c r="N24" s="72"/>
    </row>
    <row r="25" spans="1:40" s="43" customFormat="1" ht="15" x14ac:dyDescent="0.2">
      <c r="B25" s="92" t="s">
        <v>85</v>
      </c>
      <c r="C25" s="92"/>
      <c r="D25" s="92"/>
      <c r="E25" s="92"/>
      <c r="F25" s="92"/>
      <c r="G25" s="92"/>
      <c r="H25" s="92"/>
      <c r="I25" s="92"/>
      <c r="J25" s="92"/>
      <c r="K25" s="92"/>
      <c r="L25" s="92"/>
      <c r="M25" s="92"/>
      <c r="N25" s="92"/>
    </row>
    <row r="26" spans="1:40" s="43" customFormat="1" ht="15" x14ac:dyDescent="0.2">
      <c r="B26" s="92"/>
      <c r="C26" s="92"/>
      <c r="D26" s="92"/>
      <c r="E26" s="92"/>
      <c r="F26" s="92"/>
      <c r="G26" s="92"/>
      <c r="H26" s="92"/>
      <c r="I26" s="92"/>
      <c r="J26" s="92"/>
      <c r="K26" s="92"/>
      <c r="L26" s="92"/>
      <c r="M26" s="92"/>
      <c r="N26" s="92"/>
    </row>
    <row r="27" spans="1:40" s="43" customFormat="1" ht="15" x14ac:dyDescent="0.25">
      <c r="B27" s="83" t="s">
        <v>64</v>
      </c>
    </row>
    <row r="28" spans="1:40" s="43" customFormat="1" ht="15" x14ac:dyDescent="0.25">
      <c r="B28" s="83" t="s">
        <v>65</v>
      </c>
    </row>
  </sheetData>
  <sortState ref="B7:AN20">
    <sortCondition descending="1" ref="AM7:AM20"/>
  </sortState>
  <mergeCells count="22">
    <mergeCell ref="Y5:Z5"/>
    <mergeCell ref="AM5:AN5"/>
    <mergeCell ref="B25:N26"/>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7" sqref="A7"/>
      <selection pane="bottomRight" activeCell="B26" sqref="A1:XFD1048576"/>
    </sheetView>
  </sheetViews>
  <sheetFormatPr defaultRowHeight="12.75" x14ac:dyDescent="0.2"/>
  <cols>
    <col min="1" max="1" width="3.7109375" style="47" customWidth="1"/>
    <col min="2" max="2" width="50.85546875" style="47" customWidth="1"/>
    <col min="3" max="3" width="20.28515625" style="47" customWidth="1"/>
    <col min="4" max="4" width="18.42578125" style="47" customWidth="1"/>
    <col min="5" max="40" width="15.85546875" style="47" customWidth="1"/>
    <col min="41" max="16384" width="9.140625" style="47"/>
  </cols>
  <sheetData>
    <row r="1" spans="1:40" s="43" customFormat="1" ht="15" x14ac:dyDescent="0.2">
      <c r="A1" s="96" t="s">
        <v>86</v>
      </c>
      <c r="B1" s="96"/>
      <c r="C1" s="96"/>
      <c r="D1" s="96"/>
      <c r="E1" s="96"/>
      <c r="F1" s="96"/>
      <c r="G1" s="96"/>
      <c r="H1" s="96"/>
      <c r="I1" s="96"/>
      <c r="J1" s="96"/>
      <c r="K1" s="96"/>
      <c r="L1" s="96"/>
      <c r="M1" s="71"/>
      <c r="N1" s="71"/>
      <c r="O1" s="71"/>
      <c r="P1" s="71"/>
      <c r="Q1" s="71"/>
      <c r="R1" s="71"/>
      <c r="S1" s="71"/>
    </row>
    <row r="2" spans="1:40" s="43" customFormat="1" ht="15" x14ac:dyDescent="0.2">
      <c r="A2" s="96"/>
      <c r="B2" s="96"/>
      <c r="C2" s="96"/>
      <c r="D2" s="96"/>
      <c r="E2" s="96"/>
      <c r="F2" s="96"/>
      <c r="G2" s="96"/>
      <c r="H2" s="96"/>
      <c r="I2" s="96"/>
      <c r="J2" s="96"/>
      <c r="K2" s="96"/>
      <c r="L2" s="96"/>
    </row>
    <row r="3" spans="1:40" s="43" customFormat="1" ht="15" customHeight="1" x14ac:dyDescent="0.2">
      <c r="A3" s="29" t="s">
        <v>2</v>
      </c>
      <c r="B3" s="57"/>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57"/>
      <c r="AN3" s="57"/>
    </row>
    <row r="4" spans="1:40" s="43" customFormat="1" ht="22.5" customHeight="1" x14ac:dyDescent="0.2">
      <c r="A4" s="30"/>
      <c r="B4" s="57"/>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57"/>
      <c r="AN4" s="57"/>
    </row>
    <row r="5" spans="1:40" s="43" customFormat="1" ht="90" customHeight="1" x14ac:dyDescent="0.2">
      <c r="A5" s="31" t="s">
        <v>0</v>
      </c>
      <c r="B5" s="31" t="s">
        <v>3</v>
      </c>
      <c r="C5" s="97" t="s">
        <v>4</v>
      </c>
      <c r="D5" s="97"/>
      <c r="E5" s="68" t="s">
        <v>5</v>
      </c>
      <c r="F5" s="69"/>
      <c r="G5" s="68" t="s">
        <v>6</v>
      </c>
      <c r="H5" s="69"/>
      <c r="I5" s="68" t="s">
        <v>7</v>
      </c>
      <c r="J5" s="69"/>
      <c r="K5" s="68" t="s">
        <v>8</v>
      </c>
      <c r="L5" s="69"/>
      <c r="M5" s="68" t="s">
        <v>9</v>
      </c>
      <c r="N5" s="69"/>
      <c r="O5" s="68" t="s">
        <v>10</v>
      </c>
      <c r="P5" s="69"/>
      <c r="Q5" s="68" t="s">
        <v>11</v>
      </c>
      <c r="R5" s="69"/>
      <c r="S5" s="68" t="s">
        <v>12</v>
      </c>
      <c r="T5" s="69"/>
      <c r="U5" s="68" t="s">
        <v>13</v>
      </c>
      <c r="V5" s="69"/>
      <c r="W5" s="68" t="s">
        <v>14</v>
      </c>
      <c r="X5" s="69"/>
      <c r="Y5" s="68" t="s">
        <v>15</v>
      </c>
      <c r="Z5" s="69"/>
      <c r="AA5" s="32" t="s">
        <v>16</v>
      </c>
      <c r="AB5" s="34"/>
      <c r="AC5" s="32" t="s">
        <v>17</v>
      </c>
      <c r="AD5" s="34"/>
      <c r="AE5" s="32" t="s">
        <v>18</v>
      </c>
      <c r="AF5" s="34"/>
      <c r="AG5" s="32" t="s">
        <v>19</v>
      </c>
      <c r="AH5" s="34"/>
      <c r="AI5" s="98" t="s">
        <v>20</v>
      </c>
      <c r="AJ5" s="99"/>
      <c r="AK5" s="98" t="s">
        <v>21</v>
      </c>
      <c r="AL5" s="99"/>
      <c r="AM5" s="98" t="s">
        <v>22</v>
      </c>
      <c r="AN5" s="99"/>
    </row>
    <row r="6" spans="1:40" s="43" customFormat="1" ht="93" customHeight="1" x14ac:dyDescent="0.2">
      <c r="A6" s="41"/>
      <c r="B6" s="41"/>
      <c r="C6" s="70" t="s">
        <v>67</v>
      </c>
      <c r="D6" s="70" t="s">
        <v>68</v>
      </c>
      <c r="E6" s="70" t="s">
        <v>67</v>
      </c>
      <c r="F6" s="70" t="s">
        <v>68</v>
      </c>
      <c r="G6" s="70" t="s">
        <v>67</v>
      </c>
      <c r="H6" s="70" t="s">
        <v>68</v>
      </c>
      <c r="I6" s="70" t="s">
        <v>67</v>
      </c>
      <c r="J6" s="70" t="s">
        <v>68</v>
      </c>
      <c r="K6" s="70" t="s">
        <v>67</v>
      </c>
      <c r="L6" s="70" t="s">
        <v>68</v>
      </c>
      <c r="M6" s="70" t="s">
        <v>67</v>
      </c>
      <c r="N6" s="70" t="s">
        <v>68</v>
      </c>
      <c r="O6" s="70" t="s">
        <v>67</v>
      </c>
      <c r="P6" s="70" t="s">
        <v>68</v>
      </c>
      <c r="Q6" s="70" t="s">
        <v>67</v>
      </c>
      <c r="R6" s="70" t="s">
        <v>68</v>
      </c>
      <c r="S6" s="70" t="s">
        <v>67</v>
      </c>
      <c r="T6" s="70" t="s">
        <v>68</v>
      </c>
      <c r="U6" s="70" t="s">
        <v>67</v>
      </c>
      <c r="V6" s="70" t="s">
        <v>68</v>
      </c>
      <c r="W6" s="70" t="s">
        <v>67</v>
      </c>
      <c r="X6" s="70" t="s">
        <v>68</v>
      </c>
      <c r="Y6" s="70" t="s">
        <v>67</v>
      </c>
      <c r="Z6" s="70" t="s">
        <v>68</v>
      </c>
      <c r="AA6" s="70" t="s">
        <v>67</v>
      </c>
      <c r="AB6" s="70" t="s">
        <v>68</v>
      </c>
      <c r="AC6" s="70" t="s">
        <v>67</v>
      </c>
      <c r="AD6" s="70" t="s">
        <v>68</v>
      </c>
      <c r="AE6" s="70" t="s">
        <v>67</v>
      </c>
      <c r="AF6" s="70" t="s">
        <v>68</v>
      </c>
      <c r="AG6" s="70" t="s">
        <v>67</v>
      </c>
      <c r="AH6" s="70" t="s">
        <v>68</v>
      </c>
      <c r="AI6" s="70" t="s">
        <v>67</v>
      </c>
      <c r="AJ6" s="70" t="s">
        <v>68</v>
      </c>
      <c r="AK6" s="70" t="s">
        <v>67</v>
      </c>
      <c r="AL6" s="70" t="s">
        <v>68</v>
      </c>
      <c r="AM6" s="70" t="s">
        <v>67</v>
      </c>
      <c r="AN6" s="70" t="s">
        <v>68</v>
      </c>
    </row>
    <row r="7" spans="1:40" ht="24.95" customHeight="1" x14ac:dyDescent="0.2">
      <c r="A7" s="1">
        <v>1</v>
      </c>
      <c r="B7" s="11" t="s">
        <v>29</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c r="AH7" s="12">
        <v>0</v>
      </c>
      <c r="AI7" s="12">
        <v>0</v>
      </c>
      <c r="AJ7" s="12">
        <v>0</v>
      </c>
      <c r="AK7" s="12">
        <v>0</v>
      </c>
      <c r="AL7" s="12">
        <v>0</v>
      </c>
      <c r="AM7" s="14">
        <f t="shared" ref="AM7:AM20" si="0">C7+E7+G7+I7+K7+M7+O7+Q7+S7+U7+W7+Y7+AA7+AC7+AE7+AG7+AI7+AK7</f>
        <v>0</v>
      </c>
      <c r="AN7" s="14">
        <f t="shared" ref="AN7:AN20" si="1">D7+F7+H7+J7+L7+N7+P7+R7+T7+V7+X7+Z7+AB7+AD7+AF7+AH7+AJ7+AL7</f>
        <v>0</v>
      </c>
    </row>
    <row r="8" spans="1:40" ht="24.95" customHeight="1" x14ac:dyDescent="0.2">
      <c r="A8" s="1">
        <v>2</v>
      </c>
      <c r="B8" s="11" t="s">
        <v>33</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4">
        <f t="shared" si="0"/>
        <v>0</v>
      </c>
      <c r="AN8" s="14">
        <f t="shared" si="1"/>
        <v>0</v>
      </c>
    </row>
    <row r="9" spans="1:40" ht="24.95" customHeight="1" x14ac:dyDescent="0.2">
      <c r="A9" s="1">
        <v>3</v>
      </c>
      <c r="B9" s="11" t="s">
        <v>35</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4">
        <f t="shared" si="0"/>
        <v>0</v>
      </c>
      <c r="AN9" s="14">
        <f t="shared" si="1"/>
        <v>0</v>
      </c>
    </row>
    <row r="10" spans="1:40" ht="24.95" customHeight="1" x14ac:dyDescent="0.2">
      <c r="A10" s="1">
        <v>4</v>
      </c>
      <c r="B10" s="11" t="s">
        <v>41</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4">
        <f t="shared" si="0"/>
        <v>0</v>
      </c>
      <c r="AN10" s="14">
        <f t="shared" si="1"/>
        <v>0</v>
      </c>
    </row>
    <row r="11" spans="1:40" ht="24.95" customHeight="1" x14ac:dyDescent="0.2">
      <c r="A11" s="1">
        <v>5</v>
      </c>
      <c r="B11" s="11" t="s">
        <v>36</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4">
        <f t="shared" si="0"/>
        <v>0</v>
      </c>
      <c r="AN11" s="14">
        <f t="shared" si="1"/>
        <v>0</v>
      </c>
    </row>
    <row r="12" spans="1:40" ht="24.95" customHeight="1" x14ac:dyDescent="0.2">
      <c r="A12" s="1">
        <v>6</v>
      </c>
      <c r="B12" s="11" t="s">
        <v>32</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4">
        <f t="shared" si="0"/>
        <v>0</v>
      </c>
      <c r="AN12" s="14">
        <f t="shared" si="1"/>
        <v>0</v>
      </c>
    </row>
    <row r="13" spans="1:40" ht="24.95" customHeight="1" x14ac:dyDescent="0.2">
      <c r="A13" s="1">
        <v>7</v>
      </c>
      <c r="B13" s="11" t="s">
        <v>38</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4">
        <f t="shared" si="0"/>
        <v>0</v>
      </c>
      <c r="AN13" s="14">
        <f t="shared" si="1"/>
        <v>0</v>
      </c>
    </row>
    <row r="14" spans="1:40" ht="24.95" customHeight="1" x14ac:dyDescent="0.2">
      <c r="A14" s="1">
        <v>8</v>
      </c>
      <c r="B14" s="11" t="s">
        <v>37</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4">
        <f t="shared" si="0"/>
        <v>0</v>
      </c>
      <c r="AN14" s="14">
        <f t="shared" si="1"/>
        <v>0</v>
      </c>
    </row>
    <row r="15" spans="1:40" ht="24.95" customHeight="1" x14ac:dyDescent="0.2">
      <c r="A15" s="1">
        <v>9</v>
      </c>
      <c r="B15" s="11" t="s">
        <v>39</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4">
        <f t="shared" si="0"/>
        <v>0</v>
      </c>
      <c r="AN15" s="14">
        <f t="shared" si="1"/>
        <v>0</v>
      </c>
    </row>
    <row r="16" spans="1:40" ht="24.95" customHeight="1" x14ac:dyDescent="0.2">
      <c r="A16" s="1">
        <v>10</v>
      </c>
      <c r="B16" s="11" t="s">
        <v>42</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4">
        <f t="shared" si="0"/>
        <v>0</v>
      </c>
      <c r="AN16" s="14">
        <f t="shared" si="1"/>
        <v>0</v>
      </c>
    </row>
    <row r="17" spans="1:40" ht="24.95" customHeight="1" x14ac:dyDescent="0.2">
      <c r="A17" s="1">
        <v>11</v>
      </c>
      <c r="B17" s="11" t="s">
        <v>31</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4">
        <f t="shared" si="0"/>
        <v>0</v>
      </c>
      <c r="AN17" s="14">
        <f t="shared" si="1"/>
        <v>0</v>
      </c>
    </row>
    <row r="18" spans="1:40" ht="24.95" customHeight="1" x14ac:dyDescent="0.2">
      <c r="A18" s="1">
        <v>12</v>
      </c>
      <c r="B18" s="11" t="s">
        <v>40</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4">
        <f t="shared" si="0"/>
        <v>0</v>
      </c>
      <c r="AN18" s="14">
        <f t="shared" si="1"/>
        <v>0</v>
      </c>
    </row>
    <row r="19" spans="1:40" ht="24.95" customHeight="1" x14ac:dyDescent="0.2">
      <c r="A19" s="1">
        <v>13</v>
      </c>
      <c r="B19" s="11" t="s">
        <v>34</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-2025.1800000000003</v>
      </c>
      <c r="AB19" s="12">
        <v>-27.290000000000873</v>
      </c>
      <c r="AC19" s="12">
        <v>0</v>
      </c>
      <c r="AD19" s="12">
        <v>0</v>
      </c>
      <c r="AE19" s="12">
        <v>0</v>
      </c>
      <c r="AF19" s="12">
        <v>0</v>
      </c>
      <c r="AG19" s="12">
        <v>0</v>
      </c>
      <c r="AH19" s="12">
        <v>0</v>
      </c>
      <c r="AI19" s="12">
        <v>0</v>
      </c>
      <c r="AJ19" s="12">
        <v>0</v>
      </c>
      <c r="AK19" s="12">
        <v>0</v>
      </c>
      <c r="AL19" s="12">
        <v>0</v>
      </c>
      <c r="AM19" s="14">
        <f t="shared" si="0"/>
        <v>-2025.1800000000003</v>
      </c>
      <c r="AN19" s="14">
        <f t="shared" si="1"/>
        <v>-27.290000000000873</v>
      </c>
    </row>
    <row r="20" spans="1:40" ht="24.95" customHeight="1" x14ac:dyDescent="0.2">
      <c r="A20" s="1">
        <v>14</v>
      </c>
      <c r="B20" s="13" t="s">
        <v>30</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-95269.9</v>
      </c>
      <c r="AB20" s="12">
        <v>-9731.5299999999843</v>
      </c>
      <c r="AC20" s="12">
        <v>0</v>
      </c>
      <c r="AD20" s="12">
        <v>0</v>
      </c>
      <c r="AE20" s="12">
        <v>0</v>
      </c>
      <c r="AF20" s="12">
        <v>0</v>
      </c>
      <c r="AG20" s="12">
        <v>0</v>
      </c>
      <c r="AH20" s="12">
        <v>0</v>
      </c>
      <c r="AI20" s="12">
        <v>0</v>
      </c>
      <c r="AJ20" s="12">
        <v>0</v>
      </c>
      <c r="AK20" s="12">
        <v>0</v>
      </c>
      <c r="AL20" s="12">
        <v>0</v>
      </c>
      <c r="AM20" s="14">
        <f t="shared" si="0"/>
        <v>-95269.9</v>
      </c>
      <c r="AN20" s="14">
        <f t="shared" si="1"/>
        <v>-9731.5299999999843</v>
      </c>
    </row>
    <row r="21" spans="1:40" x14ac:dyDescent="0.2">
      <c r="A21" s="3"/>
      <c r="B21" s="4" t="s">
        <v>22</v>
      </c>
      <c r="C21" s="15">
        <f t="shared" ref="C21:AN21" si="2">SUM(C7:C20)</f>
        <v>0</v>
      </c>
      <c r="D21" s="15">
        <f t="shared" si="2"/>
        <v>0</v>
      </c>
      <c r="E21" s="15">
        <f t="shared" si="2"/>
        <v>0</v>
      </c>
      <c r="F21" s="15">
        <f t="shared" si="2"/>
        <v>0</v>
      </c>
      <c r="G21" s="15">
        <f t="shared" si="2"/>
        <v>0</v>
      </c>
      <c r="H21" s="15">
        <f t="shared" si="2"/>
        <v>0</v>
      </c>
      <c r="I21" s="15">
        <f t="shared" si="2"/>
        <v>0</v>
      </c>
      <c r="J21" s="15">
        <f t="shared" si="2"/>
        <v>0</v>
      </c>
      <c r="K21" s="15">
        <f t="shared" si="2"/>
        <v>0</v>
      </c>
      <c r="L21" s="15">
        <f t="shared" si="2"/>
        <v>0</v>
      </c>
      <c r="M21" s="15">
        <f t="shared" si="2"/>
        <v>0</v>
      </c>
      <c r="N21" s="15">
        <f t="shared" si="2"/>
        <v>0</v>
      </c>
      <c r="O21" s="15">
        <f t="shared" si="2"/>
        <v>0</v>
      </c>
      <c r="P21" s="15">
        <f t="shared" si="2"/>
        <v>0</v>
      </c>
      <c r="Q21" s="15">
        <f t="shared" si="2"/>
        <v>0</v>
      </c>
      <c r="R21" s="15">
        <f t="shared" si="2"/>
        <v>0</v>
      </c>
      <c r="S21" s="15">
        <f t="shared" si="2"/>
        <v>0</v>
      </c>
      <c r="T21" s="15">
        <f t="shared" si="2"/>
        <v>0</v>
      </c>
      <c r="U21" s="15">
        <f t="shared" si="2"/>
        <v>0</v>
      </c>
      <c r="V21" s="15">
        <f t="shared" si="2"/>
        <v>0</v>
      </c>
      <c r="W21" s="15">
        <f t="shared" si="2"/>
        <v>0</v>
      </c>
      <c r="X21" s="15">
        <f t="shared" si="2"/>
        <v>0</v>
      </c>
      <c r="Y21" s="15">
        <f t="shared" si="2"/>
        <v>0</v>
      </c>
      <c r="Z21" s="15">
        <f t="shared" si="2"/>
        <v>0</v>
      </c>
      <c r="AA21" s="15">
        <f t="shared" si="2"/>
        <v>-97295.079999999987</v>
      </c>
      <c r="AB21" s="15">
        <f t="shared" si="2"/>
        <v>-9758.8199999999852</v>
      </c>
      <c r="AC21" s="15">
        <f t="shared" si="2"/>
        <v>0</v>
      </c>
      <c r="AD21" s="15">
        <f t="shared" si="2"/>
        <v>0</v>
      </c>
      <c r="AE21" s="15">
        <f t="shared" si="2"/>
        <v>0</v>
      </c>
      <c r="AF21" s="15">
        <f t="shared" si="2"/>
        <v>0</v>
      </c>
      <c r="AG21" s="15">
        <f t="shared" si="2"/>
        <v>0</v>
      </c>
      <c r="AH21" s="15">
        <f t="shared" si="2"/>
        <v>0</v>
      </c>
      <c r="AI21" s="15">
        <f t="shared" si="2"/>
        <v>0</v>
      </c>
      <c r="AJ21" s="15">
        <f t="shared" si="2"/>
        <v>0</v>
      </c>
      <c r="AK21" s="15">
        <f t="shared" si="2"/>
        <v>0</v>
      </c>
      <c r="AL21" s="15">
        <f t="shared" si="2"/>
        <v>0</v>
      </c>
      <c r="AM21" s="15">
        <f t="shared" si="2"/>
        <v>-97295.079999999987</v>
      </c>
      <c r="AN21" s="15">
        <f t="shared" si="2"/>
        <v>-9758.8199999999852</v>
      </c>
    </row>
    <row r="23" spans="1:40" s="43" customFormat="1" ht="15" x14ac:dyDescent="0.2">
      <c r="B23" s="71" t="s">
        <v>50</v>
      </c>
      <c r="C23" s="100"/>
      <c r="D23" s="100"/>
      <c r="E23" s="100"/>
      <c r="F23" s="100"/>
      <c r="G23" s="100"/>
      <c r="H23" s="100"/>
      <c r="I23" s="100"/>
      <c r="J23" s="100"/>
      <c r="K23" s="100"/>
      <c r="L23" s="100"/>
      <c r="M23" s="100"/>
      <c r="N23" s="100"/>
    </row>
    <row r="24" spans="1:40" s="43" customFormat="1" ht="15" x14ac:dyDescent="0.2">
      <c r="B24" s="92" t="s">
        <v>72</v>
      </c>
      <c r="C24" s="92"/>
      <c r="D24" s="92"/>
      <c r="E24" s="92"/>
      <c r="F24" s="92"/>
      <c r="G24" s="92"/>
      <c r="H24" s="92"/>
      <c r="I24" s="92"/>
      <c r="J24" s="92"/>
      <c r="K24" s="92"/>
      <c r="L24" s="92"/>
      <c r="M24" s="92"/>
      <c r="N24" s="92"/>
    </row>
    <row r="25" spans="1:40" s="43" customFormat="1" ht="15" x14ac:dyDescent="0.2">
      <c r="B25" s="92"/>
      <c r="C25" s="92"/>
      <c r="D25" s="92"/>
      <c r="E25" s="92"/>
      <c r="F25" s="92"/>
      <c r="G25" s="92"/>
      <c r="H25" s="92"/>
      <c r="I25" s="92"/>
      <c r="J25" s="92"/>
      <c r="K25" s="92"/>
      <c r="L25" s="92"/>
      <c r="M25" s="92"/>
      <c r="N25" s="92"/>
    </row>
    <row r="26" spans="1:40" s="43" customFormat="1" ht="9" customHeight="1" x14ac:dyDescent="0.2">
      <c r="B26" s="101"/>
      <c r="C26" s="101"/>
      <c r="D26" s="101"/>
      <c r="E26" s="101"/>
      <c r="F26" s="101"/>
      <c r="G26" s="101"/>
      <c r="H26" s="101"/>
      <c r="I26" s="101"/>
      <c r="J26" s="101"/>
      <c r="K26" s="101"/>
      <c r="L26" s="101"/>
      <c r="M26" s="101"/>
      <c r="N26" s="101"/>
    </row>
    <row r="27" spans="1:40" s="43" customFormat="1" ht="15" x14ac:dyDescent="0.25">
      <c r="B27" s="83" t="s">
        <v>70</v>
      </c>
    </row>
    <row r="28" spans="1:40" s="43" customFormat="1" ht="15" x14ac:dyDescent="0.25">
      <c r="B28" s="83" t="s">
        <v>71</v>
      </c>
    </row>
    <row r="29" spans="1:40" x14ac:dyDescent="0.2">
      <c r="AM29" s="85"/>
      <c r="AN29" s="85"/>
    </row>
  </sheetData>
  <sortState ref="B7:AN20">
    <sortCondition descending="1" ref="AM7:AM20"/>
  </sortState>
  <mergeCells count="24">
    <mergeCell ref="W5:X5"/>
    <mergeCell ref="K5:L5"/>
    <mergeCell ref="A5:A6"/>
    <mergeCell ref="B5:B6"/>
    <mergeCell ref="C5:D5"/>
    <mergeCell ref="E5:F5"/>
    <mergeCell ref="G5:H5"/>
    <mergeCell ref="I5:J5"/>
    <mergeCell ref="AK5:AL5"/>
    <mergeCell ref="AM5:AN5"/>
    <mergeCell ref="B24:N25"/>
    <mergeCell ref="A1:L1"/>
    <mergeCell ref="A2:L2"/>
    <mergeCell ref="Y5:Z5"/>
    <mergeCell ref="AA5:AB5"/>
    <mergeCell ref="AC5:AD5"/>
    <mergeCell ref="AE5:AF5"/>
    <mergeCell ref="AG5:AH5"/>
    <mergeCell ref="AI5:AJ5"/>
    <mergeCell ref="M5:N5"/>
    <mergeCell ref="O5:P5"/>
    <mergeCell ref="Q5:R5"/>
    <mergeCell ref="S5:T5"/>
    <mergeCell ref="U5:V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2:E28"/>
  <sheetViews>
    <sheetView zoomScale="90" zoomScaleNormal="90" workbookViewId="0">
      <pane xSplit="2" ySplit="6" topLeftCell="C7" activePane="bottomRight" state="frozen"/>
      <selection pane="topRight"/>
      <selection pane="bottomLeft"/>
      <selection pane="bottomRight" sqref="A1:XFD1048576"/>
    </sheetView>
  </sheetViews>
  <sheetFormatPr defaultRowHeight="12.75" x14ac:dyDescent="0.2"/>
  <cols>
    <col min="1" max="1" width="4.42578125" style="102" customWidth="1"/>
    <col min="2" max="2" width="56.28515625" style="102" customWidth="1"/>
    <col min="3" max="3" width="13" style="102" customWidth="1"/>
    <col min="4" max="4" width="9.42578125" style="102" bestFit="1" customWidth="1"/>
    <col min="5" max="16384" width="9.140625" style="102"/>
  </cols>
  <sheetData>
    <row r="2" spans="1:5" ht="12.75" customHeight="1" x14ac:dyDescent="0.2">
      <c r="A2" s="124" t="s">
        <v>87</v>
      </c>
      <c r="B2" s="124"/>
      <c r="C2" s="124"/>
      <c r="D2" s="124"/>
    </row>
    <row r="3" spans="1:5" ht="12.75" customHeight="1" x14ac:dyDescent="0.2">
      <c r="A3" s="124"/>
      <c r="B3" s="124"/>
      <c r="C3" s="124"/>
      <c r="D3" s="124"/>
      <c r="E3" s="104"/>
    </row>
    <row r="4" spans="1:5" x14ac:dyDescent="0.2">
      <c r="A4" s="124"/>
      <c r="B4" s="124"/>
      <c r="C4" s="124"/>
      <c r="D4" s="124"/>
      <c r="E4" s="104"/>
    </row>
    <row r="6" spans="1:5" ht="43.5" customHeight="1" x14ac:dyDescent="0.2">
      <c r="A6" s="105" t="s">
        <v>0</v>
      </c>
      <c r="B6" s="105" t="s">
        <v>73</v>
      </c>
      <c r="C6" s="105" t="s">
        <v>74</v>
      </c>
      <c r="D6" s="105" t="s">
        <v>75</v>
      </c>
    </row>
    <row r="7" spans="1:5" ht="27" customHeight="1" x14ac:dyDescent="0.2">
      <c r="A7" s="109">
        <v>1</v>
      </c>
      <c r="B7" s="107" t="s">
        <v>4</v>
      </c>
      <c r="C7" s="18">
        <f>HLOOKUP(B7,'Accept. Re Prem. &amp; Retrocession'!$4:$20,17,FALSE)</f>
        <v>0</v>
      </c>
      <c r="D7" s="9">
        <f>C7/$C$25</f>
        <v>0</v>
      </c>
    </row>
    <row r="8" spans="1:5" ht="27" customHeight="1" x14ac:dyDescent="0.2">
      <c r="A8" s="109">
        <v>2</v>
      </c>
      <c r="B8" s="107" t="s">
        <v>5</v>
      </c>
      <c r="C8" s="18">
        <f>HLOOKUP(B8,'Accept. Re Prem. &amp; Retrocession'!$4:$20,17,FALSE)</f>
        <v>0</v>
      </c>
      <c r="D8" s="9">
        <f t="shared" ref="D8:D21" si="0">C8/$C$25</f>
        <v>0</v>
      </c>
    </row>
    <row r="9" spans="1:5" ht="27" customHeight="1" x14ac:dyDescent="0.2">
      <c r="A9" s="109">
        <v>3</v>
      </c>
      <c r="B9" s="107" t="s">
        <v>6</v>
      </c>
      <c r="C9" s="18">
        <f>HLOOKUP(B9,'Accept. Re Prem. &amp; Retrocession'!$4:$20,17,FALSE)</f>
        <v>0</v>
      </c>
      <c r="D9" s="9">
        <f t="shared" si="0"/>
        <v>0</v>
      </c>
    </row>
    <row r="10" spans="1:5" ht="27" customHeight="1" x14ac:dyDescent="0.2">
      <c r="A10" s="109">
        <v>4</v>
      </c>
      <c r="B10" s="107" t="s">
        <v>7</v>
      </c>
      <c r="C10" s="18">
        <f>HLOOKUP(B10,'Accept. Re Prem. &amp; Retrocession'!$4:$20,17,FALSE)</f>
        <v>0</v>
      </c>
      <c r="D10" s="9">
        <f t="shared" si="0"/>
        <v>0</v>
      </c>
    </row>
    <row r="11" spans="1:5" ht="27" customHeight="1" x14ac:dyDescent="0.2">
      <c r="A11" s="109">
        <v>5</v>
      </c>
      <c r="B11" s="107" t="s">
        <v>8</v>
      </c>
      <c r="C11" s="18">
        <f>HLOOKUP(B11,'Accept. Re Prem. &amp; Retrocession'!$4:$20,17,FALSE)</f>
        <v>23059.360477999999</v>
      </c>
      <c r="D11" s="9">
        <f t="shared" si="0"/>
        <v>0.24440659718846591</v>
      </c>
    </row>
    <row r="12" spans="1:5" ht="27" customHeight="1" x14ac:dyDescent="0.2">
      <c r="A12" s="109">
        <v>6</v>
      </c>
      <c r="B12" s="107" t="s">
        <v>9</v>
      </c>
      <c r="C12" s="18">
        <f>HLOOKUP(B12,'Accept. Re Prem. &amp; Retrocession'!$4:$20,17,FALSE)</f>
        <v>546.52200000000005</v>
      </c>
      <c r="D12" s="9">
        <f t="shared" si="0"/>
        <v>5.7925969992130497E-3</v>
      </c>
    </row>
    <row r="13" spans="1:5" ht="27" customHeight="1" x14ac:dyDescent="0.2">
      <c r="A13" s="109">
        <v>7</v>
      </c>
      <c r="B13" s="107" t="s">
        <v>10</v>
      </c>
      <c r="C13" s="18">
        <f>HLOOKUP(B13,'Accept. Re Prem. &amp; Retrocession'!$4:$20,17,FALSE)</f>
        <v>0</v>
      </c>
      <c r="D13" s="9">
        <f t="shared" si="0"/>
        <v>0</v>
      </c>
    </row>
    <row r="14" spans="1:5" ht="27" customHeight="1" x14ac:dyDescent="0.2">
      <c r="A14" s="109">
        <v>8</v>
      </c>
      <c r="B14" s="107" t="s">
        <v>11</v>
      </c>
      <c r="C14" s="18">
        <f>HLOOKUP(B14,'Accept. Re Prem. &amp; Retrocession'!$4:$20,17,FALSE)</f>
        <v>0</v>
      </c>
      <c r="D14" s="9">
        <f t="shared" si="0"/>
        <v>0</v>
      </c>
    </row>
    <row r="15" spans="1:5" ht="27" customHeight="1" x14ac:dyDescent="0.2">
      <c r="A15" s="109">
        <v>9</v>
      </c>
      <c r="B15" s="107" t="s">
        <v>12</v>
      </c>
      <c r="C15" s="18">
        <f>HLOOKUP(B15,'Accept. Re Prem. &amp; Retrocession'!$4:$20,17,FALSE)</f>
        <v>0</v>
      </c>
      <c r="D15" s="9">
        <f t="shared" si="0"/>
        <v>0</v>
      </c>
    </row>
    <row r="16" spans="1:5" ht="27" customHeight="1" x14ac:dyDescent="0.2">
      <c r="A16" s="109">
        <v>10</v>
      </c>
      <c r="B16" s="107" t="s">
        <v>13</v>
      </c>
      <c r="C16" s="18">
        <f>HLOOKUP(B16,'Accept. Re Prem. &amp; Retrocession'!$4:$20,17,FALSE)</f>
        <v>0</v>
      </c>
      <c r="D16" s="9">
        <f t="shared" si="0"/>
        <v>0</v>
      </c>
    </row>
    <row r="17" spans="1:4" ht="27" customHeight="1" x14ac:dyDescent="0.2">
      <c r="A17" s="109">
        <v>11</v>
      </c>
      <c r="B17" s="107" t="s">
        <v>14</v>
      </c>
      <c r="C17" s="18">
        <f>HLOOKUP(B17,'Accept. Re Prem. &amp; Retrocession'!$4:$20,17,FALSE)</f>
        <v>0</v>
      </c>
      <c r="D17" s="9">
        <f t="shared" si="0"/>
        <v>0</v>
      </c>
    </row>
    <row r="18" spans="1:4" ht="27" customHeight="1" x14ac:dyDescent="0.2">
      <c r="A18" s="109">
        <v>12</v>
      </c>
      <c r="B18" s="107" t="s">
        <v>15</v>
      </c>
      <c r="C18" s="18">
        <f>HLOOKUP(B18,'Accept. Re Prem. &amp; Retrocession'!$4:$20,17,FALSE)</f>
        <v>0</v>
      </c>
      <c r="D18" s="9">
        <f t="shared" si="0"/>
        <v>0</v>
      </c>
    </row>
    <row r="19" spans="1:4" ht="27" customHeight="1" x14ac:dyDescent="0.2">
      <c r="A19" s="109">
        <v>13</v>
      </c>
      <c r="B19" s="107" t="s">
        <v>16</v>
      </c>
      <c r="C19" s="18">
        <f>HLOOKUP(B19,'Accept. Re Prem. &amp; Retrocession'!$4:$20,17,FALSE)</f>
        <v>70742.472857999994</v>
      </c>
      <c r="D19" s="9">
        <f t="shared" si="0"/>
        <v>0.749800805812321</v>
      </c>
    </row>
    <row r="20" spans="1:4" ht="27" customHeight="1" x14ac:dyDescent="0.2">
      <c r="A20" s="109">
        <v>14</v>
      </c>
      <c r="B20" s="107" t="s">
        <v>17</v>
      </c>
      <c r="C20" s="18">
        <f>HLOOKUP(B20,'Accept. Re Prem. &amp; Retrocession'!$4:$20,17,FALSE)</f>
        <v>0</v>
      </c>
      <c r="D20" s="9">
        <f t="shared" si="0"/>
        <v>0</v>
      </c>
    </row>
    <row r="21" spans="1:4" ht="27" customHeight="1" x14ac:dyDescent="0.2">
      <c r="A21" s="109">
        <v>15</v>
      </c>
      <c r="B21" s="107" t="s">
        <v>18</v>
      </c>
      <c r="C21" s="18">
        <f>HLOOKUP(B21,'Accept. Re Prem. &amp; Retrocession'!$4:$20,17,FALSE)</f>
        <v>0</v>
      </c>
      <c r="D21" s="9">
        <f t="shared" si="0"/>
        <v>0</v>
      </c>
    </row>
    <row r="22" spans="1:4" ht="27" customHeight="1" x14ac:dyDescent="0.2">
      <c r="A22" s="109">
        <v>16</v>
      </c>
      <c r="B22" s="107" t="s">
        <v>19</v>
      </c>
      <c r="C22" s="18">
        <f>HLOOKUP(B22,'Accept. Re Prem. &amp; Retrocession'!$4:$20,17,FALSE)</f>
        <v>0</v>
      </c>
      <c r="D22" s="9">
        <f>C22/$C$25</f>
        <v>0</v>
      </c>
    </row>
    <row r="23" spans="1:4" ht="27" customHeight="1" x14ac:dyDescent="0.2">
      <c r="A23" s="109">
        <v>17</v>
      </c>
      <c r="B23" s="107" t="s">
        <v>20</v>
      </c>
      <c r="C23" s="18">
        <f>HLOOKUP(B23,'Accept. Re Prem. &amp; Retrocession'!$4:$20,17,FALSE)</f>
        <v>0</v>
      </c>
      <c r="D23" s="9">
        <f>C23/$C$25</f>
        <v>0</v>
      </c>
    </row>
    <row r="24" spans="1:4" ht="27" customHeight="1" x14ac:dyDescent="0.2">
      <c r="A24" s="109">
        <v>18</v>
      </c>
      <c r="B24" s="107" t="s">
        <v>21</v>
      </c>
      <c r="C24" s="18">
        <f>HLOOKUP(B24,'Accept. Re Prem. &amp; Retrocession'!$4:$20,17,FALSE)</f>
        <v>0</v>
      </c>
      <c r="D24" s="9">
        <f>C24/$C$25</f>
        <v>0</v>
      </c>
    </row>
    <row r="25" spans="1:4" ht="27" customHeight="1" x14ac:dyDescent="0.2">
      <c r="A25" s="110"/>
      <c r="B25" s="108" t="s">
        <v>22</v>
      </c>
      <c r="C25" s="7">
        <f>SUM(C7:C24)</f>
        <v>94348.355335999993</v>
      </c>
      <c r="D25" s="8">
        <f>SUM(D7:D24)</f>
        <v>1</v>
      </c>
    </row>
    <row r="26" spans="1:4" x14ac:dyDescent="0.2">
      <c r="C26" s="111"/>
    </row>
    <row r="27" spans="1:4" x14ac:dyDescent="0.2">
      <c r="C27" s="111"/>
    </row>
    <row r="28" spans="1:4" x14ac:dyDescent="0.2">
      <c r="C28" s="11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1"/>
  <sheetViews>
    <sheetView zoomScale="90" zoomScaleNormal="90" workbookViewId="0">
      <pane xSplit="2" ySplit="4" topLeftCell="C5" activePane="bottomRight" state="frozen"/>
      <selection pane="topRight" activeCell="C1" sqref="C1"/>
      <selection pane="bottomLeft" activeCell="A6" sqref="A6"/>
      <selection pane="bottomRight" activeCell="J4" sqref="A1:XFD1048576"/>
    </sheetView>
  </sheetViews>
  <sheetFormatPr defaultRowHeight="12.75" x14ac:dyDescent="0.2"/>
  <cols>
    <col min="1" max="1" width="5.85546875" style="47" customWidth="1"/>
    <col min="2" max="2" width="49.5703125" style="47" customWidth="1"/>
    <col min="3" max="8" width="20" style="47" customWidth="1"/>
    <col min="9" max="16384" width="9.140625" style="47"/>
  </cols>
  <sheetData>
    <row r="1" spans="1:8" s="29" customFormat="1" ht="28.5" customHeight="1" x14ac:dyDescent="0.2">
      <c r="A1" s="61" t="s">
        <v>45</v>
      </c>
      <c r="B1" s="28"/>
    </row>
    <row r="2" spans="1:8" s="29" customFormat="1" ht="18" customHeight="1" x14ac:dyDescent="0.2">
      <c r="A2" s="29" t="s">
        <v>2</v>
      </c>
      <c r="B2" s="28"/>
    </row>
    <row r="3" spans="1:8" s="29" customFormat="1" ht="18" customHeight="1" x14ac:dyDescent="0.2">
      <c r="A3" s="30"/>
      <c r="C3" s="28"/>
      <c r="D3" s="28"/>
      <c r="E3" s="28"/>
      <c r="F3" s="28"/>
      <c r="G3" s="28"/>
    </row>
    <row r="4" spans="1:8" s="29" customFormat="1" ht="89.25" customHeight="1" x14ac:dyDescent="0.2">
      <c r="A4" s="62" t="s">
        <v>0</v>
      </c>
      <c r="B4" s="62" t="s">
        <v>3</v>
      </c>
      <c r="C4" s="63" t="s">
        <v>8</v>
      </c>
      <c r="D4" s="63" t="s">
        <v>46</v>
      </c>
      <c r="E4" s="63" t="s">
        <v>47</v>
      </c>
      <c r="F4" s="37" t="s">
        <v>11</v>
      </c>
      <c r="G4" s="37" t="s">
        <v>13</v>
      </c>
      <c r="H4" s="64" t="s">
        <v>28</v>
      </c>
    </row>
    <row r="5" spans="1:8" s="45" customFormat="1" ht="24.95" customHeight="1" x14ac:dyDescent="0.2">
      <c r="A5" s="1">
        <v>1</v>
      </c>
      <c r="B5" s="2" t="s">
        <v>29</v>
      </c>
      <c r="C5" s="12">
        <v>16522</v>
      </c>
      <c r="D5" s="12">
        <v>0</v>
      </c>
      <c r="E5" s="12">
        <v>20830</v>
      </c>
      <c r="F5" s="12">
        <v>7</v>
      </c>
      <c r="G5" s="12">
        <v>0</v>
      </c>
      <c r="H5" s="14">
        <f t="shared" ref="H5:H18" si="0">SUM(C5:G5)</f>
        <v>37359</v>
      </c>
    </row>
    <row r="6" spans="1:8" s="46" customFormat="1" ht="24.95" customHeight="1" x14ac:dyDescent="0.2">
      <c r="A6" s="1">
        <v>2</v>
      </c>
      <c r="B6" s="2" t="s">
        <v>30</v>
      </c>
      <c r="C6" s="12">
        <v>15197</v>
      </c>
      <c r="D6" s="12">
        <v>0</v>
      </c>
      <c r="E6" s="12">
        <v>15190</v>
      </c>
      <c r="F6" s="12">
        <v>1</v>
      </c>
      <c r="G6" s="12">
        <v>12</v>
      </c>
      <c r="H6" s="14">
        <f t="shared" si="0"/>
        <v>30400</v>
      </c>
    </row>
    <row r="7" spans="1:8" ht="24.95" customHeight="1" x14ac:dyDescent="0.2">
      <c r="A7" s="1">
        <v>3</v>
      </c>
      <c r="B7" s="2" t="s">
        <v>40</v>
      </c>
      <c r="C7" s="12">
        <v>5056</v>
      </c>
      <c r="D7" s="12">
        <v>0</v>
      </c>
      <c r="E7" s="12">
        <v>5255</v>
      </c>
      <c r="F7" s="12">
        <v>0</v>
      </c>
      <c r="G7" s="12">
        <v>0</v>
      </c>
      <c r="H7" s="14">
        <f t="shared" si="0"/>
        <v>10311</v>
      </c>
    </row>
    <row r="8" spans="1:8" ht="24.95" customHeight="1" x14ac:dyDescent="0.2">
      <c r="A8" s="1">
        <v>4</v>
      </c>
      <c r="B8" s="2" t="s">
        <v>34</v>
      </c>
      <c r="C8" s="12">
        <v>3153</v>
      </c>
      <c r="D8" s="12">
        <v>0</v>
      </c>
      <c r="E8" s="12">
        <v>2699</v>
      </c>
      <c r="F8" s="12">
        <v>4</v>
      </c>
      <c r="G8" s="12">
        <v>0</v>
      </c>
      <c r="H8" s="14">
        <f t="shared" si="0"/>
        <v>5856</v>
      </c>
    </row>
    <row r="9" spans="1:8" ht="24.95" customHeight="1" x14ac:dyDescent="0.2">
      <c r="A9" s="1">
        <v>5</v>
      </c>
      <c r="B9" s="2" t="s">
        <v>35</v>
      </c>
      <c r="C9" s="12">
        <v>2604</v>
      </c>
      <c r="D9" s="12">
        <v>0</v>
      </c>
      <c r="E9" s="12">
        <v>2378</v>
      </c>
      <c r="F9" s="12">
        <v>3</v>
      </c>
      <c r="G9" s="12">
        <v>0</v>
      </c>
      <c r="H9" s="14">
        <f t="shared" si="0"/>
        <v>4985</v>
      </c>
    </row>
    <row r="10" spans="1:8" ht="24.95" customHeight="1" x14ac:dyDescent="0.2">
      <c r="A10" s="1">
        <v>6</v>
      </c>
      <c r="B10" s="2" t="s">
        <v>38</v>
      </c>
      <c r="C10" s="12">
        <v>1936</v>
      </c>
      <c r="D10" s="12">
        <v>0</v>
      </c>
      <c r="E10" s="12">
        <v>1914</v>
      </c>
      <c r="F10" s="12">
        <v>9</v>
      </c>
      <c r="G10" s="12">
        <v>1</v>
      </c>
      <c r="H10" s="14">
        <f t="shared" si="0"/>
        <v>3860</v>
      </c>
    </row>
    <row r="11" spans="1:8" ht="24.95" customHeight="1" x14ac:dyDescent="0.2">
      <c r="A11" s="1">
        <v>7</v>
      </c>
      <c r="B11" s="2" t="s">
        <v>36</v>
      </c>
      <c r="C11" s="12">
        <v>2664</v>
      </c>
      <c r="D11" s="12">
        <v>0</v>
      </c>
      <c r="E11" s="12">
        <v>840</v>
      </c>
      <c r="F11" s="12">
        <v>8</v>
      </c>
      <c r="G11" s="12">
        <v>13</v>
      </c>
      <c r="H11" s="14">
        <f t="shared" si="0"/>
        <v>3525</v>
      </c>
    </row>
    <row r="12" spans="1:8" ht="24.95" customHeight="1" x14ac:dyDescent="0.2">
      <c r="A12" s="1">
        <v>8</v>
      </c>
      <c r="B12" s="2" t="s">
        <v>32</v>
      </c>
      <c r="C12" s="12">
        <v>1658</v>
      </c>
      <c r="D12" s="12">
        <v>0</v>
      </c>
      <c r="E12" s="12">
        <v>1676</v>
      </c>
      <c r="F12" s="12">
        <v>0</v>
      </c>
      <c r="G12" s="12">
        <v>0</v>
      </c>
      <c r="H12" s="14">
        <f t="shared" si="0"/>
        <v>3334</v>
      </c>
    </row>
    <row r="13" spans="1:8" ht="24.95" customHeight="1" x14ac:dyDescent="0.2">
      <c r="A13" s="1">
        <v>9</v>
      </c>
      <c r="B13" s="2" t="s">
        <v>39</v>
      </c>
      <c r="C13" s="12">
        <v>1421</v>
      </c>
      <c r="D13" s="12">
        <v>0</v>
      </c>
      <c r="E13" s="12">
        <v>1303</v>
      </c>
      <c r="F13" s="12">
        <v>0</v>
      </c>
      <c r="G13" s="12">
        <v>1</v>
      </c>
      <c r="H13" s="14">
        <f t="shared" si="0"/>
        <v>2725</v>
      </c>
    </row>
    <row r="14" spans="1:8" ht="24.95" customHeight="1" x14ac:dyDescent="0.2">
      <c r="A14" s="1">
        <v>10</v>
      </c>
      <c r="B14" s="2" t="s">
        <v>33</v>
      </c>
      <c r="C14" s="12">
        <v>1432</v>
      </c>
      <c r="D14" s="12">
        <v>0</v>
      </c>
      <c r="E14" s="12">
        <v>1117</v>
      </c>
      <c r="F14" s="12">
        <v>1</v>
      </c>
      <c r="G14" s="12">
        <v>0</v>
      </c>
      <c r="H14" s="14">
        <f t="shared" si="0"/>
        <v>2550</v>
      </c>
    </row>
    <row r="15" spans="1:8" ht="24.95" customHeight="1" x14ac:dyDescent="0.2">
      <c r="A15" s="1">
        <v>11</v>
      </c>
      <c r="B15" s="2" t="s">
        <v>41</v>
      </c>
      <c r="C15" s="12">
        <v>832</v>
      </c>
      <c r="D15" s="12">
        <v>0</v>
      </c>
      <c r="E15" s="12">
        <v>772</v>
      </c>
      <c r="F15" s="12">
        <v>0</v>
      </c>
      <c r="G15" s="12">
        <v>0</v>
      </c>
      <c r="H15" s="14">
        <f t="shared" si="0"/>
        <v>1604</v>
      </c>
    </row>
    <row r="16" spans="1:8" ht="24.95" customHeight="1" x14ac:dyDescent="0.2">
      <c r="A16" s="1">
        <v>12</v>
      </c>
      <c r="B16" s="2" t="s">
        <v>42</v>
      </c>
      <c r="C16" s="12">
        <v>54</v>
      </c>
      <c r="D16" s="12">
        <v>25</v>
      </c>
      <c r="E16" s="12">
        <v>80</v>
      </c>
      <c r="F16" s="12">
        <v>0</v>
      </c>
      <c r="G16" s="12">
        <v>0</v>
      </c>
      <c r="H16" s="14">
        <f t="shared" si="0"/>
        <v>159</v>
      </c>
    </row>
    <row r="17" spans="1:8" ht="24.95" customHeight="1" x14ac:dyDescent="0.2">
      <c r="A17" s="1">
        <v>13</v>
      </c>
      <c r="B17" s="2" t="s">
        <v>37</v>
      </c>
      <c r="C17" s="12">
        <v>0</v>
      </c>
      <c r="D17" s="12">
        <v>0</v>
      </c>
      <c r="E17" s="12">
        <v>0</v>
      </c>
      <c r="F17" s="12">
        <v>0</v>
      </c>
      <c r="G17" s="12">
        <v>0</v>
      </c>
      <c r="H17" s="14">
        <f t="shared" si="0"/>
        <v>0</v>
      </c>
    </row>
    <row r="18" spans="1:8" ht="24.95" customHeight="1" x14ac:dyDescent="0.2">
      <c r="A18" s="1">
        <v>14</v>
      </c>
      <c r="B18" s="10" t="s">
        <v>31</v>
      </c>
      <c r="C18" s="12">
        <v>0</v>
      </c>
      <c r="D18" s="12">
        <v>0</v>
      </c>
      <c r="E18" s="12">
        <v>0</v>
      </c>
      <c r="F18" s="12">
        <v>0</v>
      </c>
      <c r="G18" s="12">
        <v>0</v>
      </c>
      <c r="H18" s="14">
        <f t="shared" si="0"/>
        <v>0</v>
      </c>
    </row>
    <row r="19" spans="1:8" x14ac:dyDescent="0.2">
      <c r="A19" s="3"/>
      <c r="B19" s="4" t="s">
        <v>22</v>
      </c>
      <c r="C19" s="15">
        <f>SUM(C5:C18)</f>
        <v>52529</v>
      </c>
      <c r="D19" s="15">
        <f>SUM(D5:D18)</f>
        <v>25</v>
      </c>
      <c r="E19" s="15">
        <f>SUM(E5:E18)</f>
        <v>54054</v>
      </c>
      <c r="F19" s="15"/>
      <c r="G19" s="15">
        <f>SUM(G5:G18)</f>
        <v>27</v>
      </c>
      <c r="H19" s="15">
        <f>SUM(H5:H18)</f>
        <v>106668</v>
      </c>
    </row>
    <row r="20" spans="1:8" s="48" customFormat="1" ht="12.75" customHeight="1" x14ac:dyDescent="0.2"/>
    <row r="21" spans="1:8" ht="12.75" customHeight="1" x14ac:dyDescent="0.2">
      <c r="D21" s="65"/>
    </row>
  </sheetData>
  <sortState ref="B5:H18">
    <sortCondition descending="1" ref="H5:H18"/>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6"/>
  <sheetViews>
    <sheetView zoomScale="90" zoomScaleNormal="90" workbookViewId="0">
      <pane xSplit="2" ySplit="5" topLeftCell="C6" activePane="bottomRight" state="frozen"/>
      <selection pane="topRight" activeCell="C1" sqref="C1"/>
      <selection pane="bottomLeft" activeCell="A6" sqref="A6"/>
      <selection pane="bottomRight" activeCell="A2" sqref="A1:XFD1048576"/>
    </sheetView>
  </sheetViews>
  <sheetFormatPr defaultRowHeight="15" x14ac:dyDescent="0.2"/>
  <cols>
    <col min="1" max="1" width="5.85546875" style="43" customWidth="1"/>
    <col min="2" max="2" width="49.5703125" style="43" customWidth="1"/>
    <col min="3" max="40" width="12.7109375" style="43" customWidth="1"/>
    <col min="41" max="16384" width="9.140625" style="43"/>
  </cols>
  <sheetData>
    <row r="1" spans="1:40" s="29" customFormat="1" ht="28.5" customHeight="1" x14ac:dyDescent="0.2">
      <c r="A1" s="66" t="s">
        <v>52</v>
      </c>
      <c r="B1" s="28"/>
      <c r="C1" s="28"/>
      <c r="D1" s="28"/>
      <c r="E1" s="28"/>
      <c r="F1" s="28"/>
      <c r="G1" s="28"/>
      <c r="H1" s="28"/>
      <c r="I1" s="67"/>
      <c r="J1" s="67"/>
    </row>
    <row r="2" spans="1:40" s="29" customFormat="1" ht="18" customHeight="1" x14ac:dyDescent="0.2">
      <c r="A2" s="29" t="s">
        <v>2</v>
      </c>
      <c r="B2" s="28"/>
      <c r="C2" s="28"/>
      <c r="D2" s="28"/>
      <c r="E2" s="28"/>
      <c r="F2" s="28"/>
      <c r="G2" s="28"/>
      <c r="H2" s="28"/>
      <c r="I2" s="67"/>
      <c r="J2" s="67"/>
    </row>
    <row r="3" spans="1:40" s="29" customFormat="1" ht="18" customHeight="1" x14ac:dyDescent="0.2">
      <c r="A3" s="30"/>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40" s="29" customFormat="1" ht="89.25" customHeight="1" x14ac:dyDescent="0.2">
      <c r="A4" s="31" t="s">
        <v>0</v>
      </c>
      <c r="B4" s="31" t="s">
        <v>3</v>
      </c>
      <c r="C4" s="68" t="s">
        <v>4</v>
      </c>
      <c r="D4" s="69"/>
      <c r="E4" s="68" t="s">
        <v>5</v>
      </c>
      <c r="F4" s="69"/>
      <c r="G4" s="68" t="s">
        <v>6</v>
      </c>
      <c r="H4" s="69"/>
      <c r="I4" s="68" t="s">
        <v>7</v>
      </c>
      <c r="J4" s="69"/>
      <c r="K4" s="68" t="s">
        <v>8</v>
      </c>
      <c r="L4" s="69"/>
      <c r="M4" s="68" t="s">
        <v>9</v>
      </c>
      <c r="N4" s="69"/>
      <c r="O4" s="68" t="s">
        <v>10</v>
      </c>
      <c r="P4" s="69"/>
      <c r="Q4" s="68" t="s">
        <v>11</v>
      </c>
      <c r="R4" s="69"/>
      <c r="S4" s="68" t="s">
        <v>12</v>
      </c>
      <c r="T4" s="69"/>
      <c r="U4" s="68" t="s">
        <v>13</v>
      </c>
      <c r="V4" s="69"/>
      <c r="W4" s="68" t="s">
        <v>14</v>
      </c>
      <c r="X4" s="69"/>
      <c r="Y4" s="68" t="s">
        <v>15</v>
      </c>
      <c r="Z4" s="69"/>
      <c r="AA4" s="32" t="s">
        <v>16</v>
      </c>
      <c r="AB4" s="34"/>
      <c r="AC4" s="32" t="s">
        <v>17</v>
      </c>
      <c r="AD4" s="34"/>
      <c r="AE4" s="32" t="s">
        <v>18</v>
      </c>
      <c r="AF4" s="34"/>
      <c r="AG4" s="32" t="s">
        <v>19</v>
      </c>
      <c r="AH4" s="34"/>
      <c r="AI4" s="32" t="s">
        <v>20</v>
      </c>
      <c r="AJ4" s="34"/>
      <c r="AK4" s="32" t="s">
        <v>21</v>
      </c>
      <c r="AL4" s="34"/>
      <c r="AM4" s="32" t="s">
        <v>22</v>
      </c>
      <c r="AN4" s="34"/>
    </row>
    <row r="5" spans="1:40" s="29" customFormat="1" ht="45" x14ac:dyDescent="0.2">
      <c r="A5" s="41"/>
      <c r="B5" s="41"/>
      <c r="C5" s="70" t="s">
        <v>48</v>
      </c>
      <c r="D5" s="70" t="s">
        <v>49</v>
      </c>
      <c r="E5" s="70" t="s">
        <v>48</v>
      </c>
      <c r="F5" s="70" t="s">
        <v>49</v>
      </c>
      <c r="G5" s="70" t="s">
        <v>48</v>
      </c>
      <c r="H5" s="70" t="s">
        <v>49</v>
      </c>
      <c r="I5" s="70" t="s">
        <v>48</v>
      </c>
      <c r="J5" s="70" t="s">
        <v>49</v>
      </c>
      <c r="K5" s="70" t="s">
        <v>48</v>
      </c>
      <c r="L5" s="70" t="s">
        <v>49</v>
      </c>
      <c r="M5" s="70" t="s">
        <v>48</v>
      </c>
      <c r="N5" s="70" t="s">
        <v>49</v>
      </c>
      <c r="O5" s="70" t="s">
        <v>48</v>
      </c>
      <c r="P5" s="70" t="s">
        <v>49</v>
      </c>
      <c r="Q5" s="70" t="s">
        <v>48</v>
      </c>
      <c r="R5" s="70" t="s">
        <v>49</v>
      </c>
      <c r="S5" s="70" t="s">
        <v>48</v>
      </c>
      <c r="T5" s="70" t="s">
        <v>49</v>
      </c>
      <c r="U5" s="70" t="s">
        <v>48</v>
      </c>
      <c r="V5" s="70" t="s">
        <v>49</v>
      </c>
      <c r="W5" s="70" t="s">
        <v>48</v>
      </c>
      <c r="X5" s="70" t="s">
        <v>49</v>
      </c>
      <c r="Y5" s="70" t="s">
        <v>48</v>
      </c>
      <c r="Z5" s="70" t="s">
        <v>49</v>
      </c>
      <c r="AA5" s="70" t="s">
        <v>48</v>
      </c>
      <c r="AB5" s="70" t="s">
        <v>49</v>
      </c>
      <c r="AC5" s="70" t="s">
        <v>48</v>
      </c>
      <c r="AD5" s="70" t="s">
        <v>49</v>
      </c>
      <c r="AE5" s="70" t="s">
        <v>48</v>
      </c>
      <c r="AF5" s="70" t="s">
        <v>49</v>
      </c>
      <c r="AG5" s="70" t="s">
        <v>48</v>
      </c>
      <c r="AH5" s="70" t="s">
        <v>49</v>
      </c>
      <c r="AI5" s="70" t="s">
        <v>48</v>
      </c>
      <c r="AJ5" s="70" t="s">
        <v>49</v>
      </c>
      <c r="AK5" s="70" t="s">
        <v>48</v>
      </c>
      <c r="AL5" s="70" t="s">
        <v>49</v>
      </c>
      <c r="AM5" s="70" t="s">
        <v>48</v>
      </c>
      <c r="AN5" s="70" t="s">
        <v>49</v>
      </c>
    </row>
    <row r="6" spans="1:40" s="29" customFormat="1" ht="24.95" customHeight="1" x14ac:dyDescent="0.2">
      <c r="A6" s="49">
        <v>1</v>
      </c>
      <c r="B6" s="75" t="s">
        <v>30</v>
      </c>
      <c r="C6" s="51">
        <v>8898914.8608929999</v>
      </c>
      <c r="D6" s="51">
        <v>3057280.05753703</v>
      </c>
      <c r="E6" s="51">
        <v>524297.33508300001</v>
      </c>
      <c r="F6" s="51">
        <v>0</v>
      </c>
      <c r="G6" s="51">
        <v>692306.75297700008</v>
      </c>
      <c r="H6" s="51">
        <v>33091.003556000003</v>
      </c>
      <c r="I6" s="51">
        <v>26446740.360893998</v>
      </c>
      <c r="J6" s="51">
        <v>234200.59317419809</v>
      </c>
      <c r="K6" s="51">
        <v>12614627.06111853</v>
      </c>
      <c r="L6" s="51">
        <v>294191.14235174848</v>
      </c>
      <c r="M6" s="51">
        <v>1416090.4201489997</v>
      </c>
      <c r="N6" s="51">
        <v>78776.788499999995</v>
      </c>
      <c r="O6" s="51">
        <v>166338.14945</v>
      </c>
      <c r="P6" s="51">
        <v>166228.13586019652</v>
      </c>
      <c r="Q6" s="51">
        <v>83084.2</v>
      </c>
      <c r="R6" s="51">
        <v>31454.975999999999</v>
      </c>
      <c r="S6" s="51">
        <v>0</v>
      </c>
      <c r="T6" s="51">
        <v>0</v>
      </c>
      <c r="U6" s="51">
        <v>233442.036208</v>
      </c>
      <c r="V6" s="51">
        <v>28464.050481746999</v>
      </c>
      <c r="W6" s="51">
        <v>0</v>
      </c>
      <c r="X6" s="51">
        <v>0</v>
      </c>
      <c r="Y6" s="51">
        <v>557249.11338999995</v>
      </c>
      <c r="Z6" s="51">
        <v>142579.33644263452</v>
      </c>
      <c r="AA6" s="51">
        <v>13434905.091123998</v>
      </c>
      <c r="AB6" s="51">
        <v>9639042.6728935707</v>
      </c>
      <c r="AC6" s="51">
        <v>741698.11250000005</v>
      </c>
      <c r="AD6" s="51">
        <v>698081.64850000001</v>
      </c>
      <c r="AE6" s="51">
        <v>1209569.391454</v>
      </c>
      <c r="AF6" s="51">
        <v>967055.48116319999</v>
      </c>
      <c r="AG6" s="51">
        <v>0</v>
      </c>
      <c r="AH6" s="51">
        <v>0</v>
      </c>
      <c r="AI6" s="51">
        <v>4384808.754284</v>
      </c>
      <c r="AJ6" s="51">
        <v>2166583.2482834901</v>
      </c>
      <c r="AK6" s="51">
        <v>0</v>
      </c>
      <c r="AL6" s="51">
        <v>0</v>
      </c>
      <c r="AM6" s="76">
        <f t="shared" ref="AM6:AM19" si="0">C6+E6+G6+I6+K6+M6+O6+Q6+S6+U6+W6+Y6+AA6+AC6+AE6+AG6+AI6+AK6</f>
        <v>71404071.639524505</v>
      </c>
      <c r="AN6" s="76">
        <f t="shared" ref="AN6:AN19" si="1">D6+F6+H6+J6+L6+N6+P6+R6+T6+V6+X6+Z6+AB6+AD6+AF6+AH6+AJ6+AL6</f>
        <v>17537029.134743813</v>
      </c>
    </row>
    <row r="7" spans="1:40" s="52" customFormat="1" ht="24.95" customHeight="1" x14ac:dyDescent="0.2">
      <c r="A7" s="49">
        <v>2</v>
      </c>
      <c r="B7" s="75" t="s">
        <v>29</v>
      </c>
      <c r="C7" s="51">
        <v>5286808.4717604872</v>
      </c>
      <c r="D7" s="51">
        <v>407702.04063396761</v>
      </c>
      <c r="E7" s="51">
        <v>0</v>
      </c>
      <c r="F7" s="51">
        <v>0</v>
      </c>
      <c r="G7" s="51">
        <v>879213.77825901553</v>
      </c>
      <c r="H7" s="51">
        <v>73066.361342491611</v>
      </c>
      <c r="I7" s="51">
        <v>5575.1684788852517</v>
      </c>
      <c r="J7" s="51">
        <v>5575.3896891743361</v>
      </c>
      <c r="K7" s="51">
        <v>16068168.747464074</v>
      </c>
      <c r="L7" s="51">
        <v>120365.27636999998</v>
      </c>
      <c r="M7" s="51">
        <v>3300468.9243781455</v>
      </c>
      <c r="N7" s="51">
        <v>270440.10078630107</v>
      </c>
      <c r="O7" s="51">
        <v>0</v>
      </c>
      <c r="P7" s="51">
        <v>0</v>
      </c>
      <c r="Q7" s="51">
        <v>566571.29349999991</v>
      </c>
      <c r="R7" s="51">
        <v>537123.41350000002</v>
      </c>
      <c r="S7" s="51">
        <v>0</v>
      </c>
      <c r="T7" s="51">
        <v>0</v>
      </c>
      <c r="U7" s="51">
        <v>0</v>
      </c>
      <c r="V7" s="51">
        <v>0</v>
      </c>
      <c r="W7" s="51">
        <v>0</v>
      </c>
      <c r="X7" s="51">
        <v>0</v>
      </c>
      <c r="Y7" s="51">
        <v>1723188.5750179992</v>
      </c>
      <c r="Z7" s="51">
        <v>368732.20233066671</v>
      </c>
      <c r="AA7" s="51">
        <v>20590803.180992942</v>
      </c>
      <c r="AB7" s="51">
        <v>11587377.583384756</v>
      </c>
      <c r="AC7" s="51">
        <v>0</v>
      </c>
      <c r="AD7" s="51">
        <v>0</v>
      </c>
      <c r="AE7" s="51">
        <v>519801.72555300005</v>
      </c>
      <c r="AF7" s="51">
        <v>285601.80846873124</v>
      </c>
      <c r="AG7" s="51">
        <v>0</v>
      </c>
      <c r="AH7" s="51">
        <v>0</v>
      </c>
      <c r="AI7" s="51">
        <v>12428681.764489001</v>
      </c>
      <c r="AJ7" s="51">
        <v>4068486.1028310871</v>
      </c>
      <c r="AK7" s="51">
        <v>0</v>
      </c>
      <c r="AL7" s="51">
        <v>0</v>
      </c>
      <c r="AM7" s="76">
        <f t="shared" si="0"/>
        <v>61369281.629893549</v>
      </c>
      <c r="AN7" s="76">
        <f t="shared" si="1"/>
        <v>17724470.279337175</v>
      </c>
    </row>
    <row r="8" spans="1:40" ht="24.95" customHeight="1" x14ac:dyDescent="0.2">
      <c r="A8" s="49">
        <v>3</v>
      </c>
      <c r="B8" s="75" t="s">
        <v>31</v>
      </c>
      <c r="C8" s="51">
        <v>2037541.431710951</v>
      </c>
      <c r="D8" s="51">
        <v>0</v>
      </c>
      <c r="E8" s="51">
        <v>1624603.3043253606</v>
      </c>
      <c r="F8" s="51">
        <v>0</v>
      </c>
      <c r="G8" s="51">
        <v>263610.48430700554</v>
      </c>
      <c r="H8" s="51">
        <v>0</v>
      </c>
      <c r="I8" s="51">
        <v>52020843.323738515</v>
      </c>
      <c r="J8" s="51">
        <v>0</v>
      </c>
      <c r="K8" s="51">
        <v>0</v>
      </c>
      <c r="L8" s="51">
        <v>0</v>
      </c>
      <c r="M8" s="51">
        <v>0</v>
      </c>
      <c r="N8" s="51">
        <v>0</v>
      </c>
      <c r="O8" s="51">
        <v>0</v>
      </c>
      <c r="P8" s="51">
        <v>0</v>
      </c>
      <c r="Q8" s="51">
        <v>0</v>
      </c>
      <c r="R8" s="51">
        <v>0</v>
      </c>
      <c r="S8" s="51">
        <v>0</v>
      </c>
      <c r="T8" s="51">
        <v>0</v>
      </c>
      <c r="U8" s="51">
        <v>0</v>
      </c>
      <c r="V8" s="51">
        <v>0</v>
      </c>
      <c r="W8" s="51">
        <v>0</v>
      </c>
      <c r="X8" s="51">
        <v>0</v>
      </c>
      <c r="Y8" s="51">
        <v>0</v>
      </c>
      <c r="Z8" s="51">
        <v>0</v>
      </c>
      <c r="AA8" s="51">
        <v>0</v>
      </c>
      <c r="AB8" s="51">
        <v>0</v>
      </c>
      <c r="AC8" s="51">
        <v>0</v>
      </c>
      <c r="AD8" s="51">
        <v>0</v>
      </c>
      <c r="AE8" s="51">
        <v>0</v>
      </c>
      <c r="AF8" s="51">
        <v>0</v>
      </c>
      <c r="AG8" s="51">
        <v>0</v>
      </c>
      <c r="AH8" s="51">
        <v>0</v>
      </c>
      <c r="AI8" s="51">
        <v>0</v>
      </c>
      <c r="AJ8" s="51">
        <v>0</v>
      </c>
      <c r="AK8" s="51">
        <v>0</v>
      </c>
      <c r="AL8" s="51">
        <v>0</v>
      </c>
      <c r="AM8" s="76">
        <f t="shared" si="0"/>
        <v>55946598.544081829</v>
      </c>
      <c r="AN8" s="76">
        <f t="shared" si="1"/>
        <v>0</v>
      </c>
    </row>
    <row r="9" spans="1:40" ht="24.95" customHeight="1" x14ac:dyDescent="0.2">
      <c r="A9" s="49">
        <v>4</v>
      </c>
      <c r="B9" s="75" t="s">
        <v>32</v>
      </c>
      <c r="C9" s="51">
        <v>2510809.669600741</v>
      </c>
      <c r="D9" s="51">
        <v>0</v>
      </c>
      <c r="E9" s="51">
        <v>1962052.5439000065</v>
      </c>
      <c r="F9" s="51">
        <v>0</v>
      </c>
      <c r="G9" s="51">
        <v>315696.96403900231</v>
      </c>
      <c r="H9" s="51">
        <v>0</v>
      </c>
      <c r="I9" s="51">
        <v>22823713.111989014</v>
      </c>
      <c r="J9" s="51">
        <v>0</v>
      </c>
      <c r="K9" s="51">
        <v>1544869.32300928</v>
      </c>
      <c r="L9" s="51">
        <v>0</v>
      </c>
      <c r="M9" s="51">
        <v>158130.5857119243</v>
      </c>
      <c r="N9" s="51">
        <v>0</v>
      </c>
      <c r="O9" s="51">
        <v>0</v>
      </c>
      <c r="P9" s="51">
        <v>0</v>
      </c>
      <c r="Q9" s="51">
        <v>0</v>
      </c>
      <c r="R9" s="51">
        <v>0</v>
      </c>
      <c r="S9" s="51">
        <v>0</v>
      </c>
      <c r="T9" s="51">
        <v>0</v>
      </c>
      <c r="U9" s="51">
        <v>0</v>
      </c>
      <c r="V9" s="51">
        <v>0</v>
      </c>
      <c r="W9" s="51">
        <v>0</v>
      </c>
      <c r="X9" s="51">
        <v>0</v>
      </c>
      <c r="Y9" s="51">
        <v>0</v>
      </c>
      <c r="Z9" s="51">
        <v>0</v>
      </c>
      <c r="AA9" s="51">
        <v>0</v>
      </c>
      <c r="AB9" s="51">
        <v>0</v>
      </c>
      <c r="AC9" s="51">
        <v>0</v>
      </c>
      <c r="AD9" s="51">
        <v>0</v>
      </c>
      <c r="AE9" s="51">
        <v>651.78</v>
      </c>
      <c r="AF9" s="51">
        <v>0</v>
      </c>
      <c r="AG9" s="51">
        <v>0</v>
      </c>
      <c r="AH9" s="51">
        <v>0</v>
      </c>
      <c r="AI9" s="51">
        <v>1000</v>
      </c>
      <c r="AJ9" s="51">
        <v>0</v>
      </c>
      <c r="AK9" s="51">
        <v>0</v>
      </c>
      <c r="AL9" s="51">
        <v>0</v>
      </c>
      <c r="AM9" s="76">
        <f t="shared" si="0"/>
        <v>29316923.978249967</v>
      </c>
      <c r="AN9" s="76">
        <f t="shared" si="1"/>
        <v>0</v>
      </c>
    </row>
    <row r="10" spans="1:40" ht="24.95" customHeight="1" x14ac:dyDescent="0.2">
      <c r="A10" s="49">
        <v>5</v>
      </c>
      <c r="B10" s="75" t="s">
        <v>34</v>
      </c>
      <c r="C10" s="51">
        <v>363997.16717200004</v>
      </c>
      <c r="D10" s="51">
        <v>283741.88257200003</v>
      </c>
      <c r="E10" s="51">
        <v>94694.03</v>
      </c>
      <c r="F10" s="51">
        <v>3300.6066999999998</v>
      </c>
      <c r="G10" s="51">
        <v>160384.275394</v>
      </c>
      <c r="H10" s="51">
        <v>3868.7326913300003</v>
      </c>
      <c r="I10" s="51">
        <v>14148710.083936</v>
      </c>
      <c r="J10" s="51">
        <v>0</v>
      </c>
      <c r="K10" s="51">
        <v>2639234.3115920001</v>
      </c>
      <c r="L10" s="51">
        <v>142821.41180999999</v>
      </c>
      <c r="M10" s="51">
        <v>433462.65518200002</v>
      </c>
      <c r="N10" s="51">
        <v>39876.362423459999</v>
      </c>
      <c r="O10" s="51">
        <v>0</v>
      </c>
      <c r="P10" s="51">
        <v>0</v>
      </c>
      <c r="Q10" s="51">
        <v>6850.0325999999995</v>
      </c>
      <c r="R10" s="51">
        <v>920.99925528000006</v>
      </c>
      <c r="S10" s="51">
        <v>0</v>
      </c>
      <c r="T10" s="51">
        <v>0</v>
      </c>
      <c r="U10" s="51">
        <v>0</v>
      </c>
      <c r="V10" s="51">
        <v>0</v>
      </c>
      <c r="W10" s="51">
        <v>0</v>
      </c>
      <c r="X10" s="51">
        <v>0</v>
      </c>
      <c r="Y10" s="51">
        <v>227976.87224599998</v>
      </c>
      <c r="Z10" s="51">
        <v>66953.206003769999</v>
      </c>
      <c r="AA10" s="51">
        <v>5644142.942764001</v>
      </c>
      <c r="AB10" s="51">
        <v>4649667.1207129993</v>
      </c>
      <c r="AC10" s="51">
        <v>228451.75767999998</v>
      </c>
      <c r="AD10" s="51">
        <v>209561.94010962005</v>
      </c>
      <c r="AE10" s="51">
        <v>0</v>
      </c>
      <c r="AF10" s="51">
        <v>0</v>
      </c>
      <c r="AG10" s="51">
        <v>0</v>
      </c>
      <c r="AH10" s="51">
        <v>0</v>
      </c>
      <c r="AI10" s="51">
        <v>704433.99644599995</v>
      </c>
      <c r="AJ10" s="51">
        <v>594692.57605949999</v>
      </c>
      <c r="AK10" s="51">
        <v>0</v>
      </c>
      <c r="AL10" s="51">
        <v>0</v>
      </c>
      <c r="AM10" s="76">
        <f t="shared" si="0"/>
        <v>24652338.125012003</v>
      </c>
      <c r="AN10" s="76">
        <f t="shared" si="1"/>
        <v>5995404.8383379588</v>
      </c>
    </row>
    <row r="11" spans="1:40" ht="24.95" customHeight="1" x14ac:dyDescent="0.2">
      <c r="A11" s="49">
        <v>6</v>
      </c>
      <c r="B11" s="75" t="s">
        <v>35</v>
      </c>
      <c r="C11" s="51">
        <v>10430</v>
      </c>
      <c r="D11" s="51">
        <v>0</v>
      </c>
      <c r="E11" s="51">
        <v>181344.06</v>
      </c>
      <c r="F11" s="51">
        <v>0</v>
      </c>
      <c r="G11" s="51">
        <v>150906.73000000001</v>
      </c>
      <c r="H11" s="51">
        <v>33920</v>
      </c>
      <c r="I11" s="51">
        <v>13413607.189999999</v>
      </c>
      <c r="J11" s="51">
        <v>0</v>
      </c>
      <c r="K11" s="51">
        <v>2173211.2400000002</v>
      </c>
      <c r="L11" s="51">
        <v>0</v>
      </c>
      <c r="M11" s="51">
        <v>344999.14</v>
      </c>
      <c r="N11" s="51">
        <v>0</v>
      </c>
      <c r="O11" s="51">
        <v>0</v>
      </c>
      <c r="P11" s="51">
        <v>0</v>
      </c>
      <c r="Q11" s="51">
        <v>66915.45</v>
      </c>
      <c r="R11" s="51">
        <v>42034.8485</v>
      </c>
      <c r="S11" s="51">
        <v>740107.33</v>
      </c>
      <c r="T11" s="51">
        <v>683218.81649999996</v>
      </c>
      <c r="U11" s="51">
        <v>0</v>
      </c>
      <c r="V11" s="51">
        <v>0</v>
      </c>
      <c r="W11" s="51">
        <v>0</v>
      </c>
      <c r="X11" s="51">
        <v>0</v>
      </c>
      <c r="Y11" s="51">
        <v>228000.76</v>
      </c>
      <c r="Z11" s="51">
        <v>65285.19</v>
      </c>
      <c r="AA11" s="51">
        <v>2830802.88</v>
      </c>
      <c r="AB11" s="51">
        <v>1064331.67</v>
      </c>
      <c r="AC11" s="51">
        <v>83081.19</v>
      </c>
      <c r="AD11" s="51">
        <v>1461.95</v>
      </c>
      <c r="AE11" s="51">
        <v>1533887.19</v>
      </c>
      <c r="AF11" s="51">
        <v>772426.674</v>
      </c>
      <c r="AG11" s="51">
        <v>0</v>
      </c>
      <c r="AH11" s="51">
        <v>0</v>
      </c>
      <c r="AI11" s="51">
        <v>992819.30820000009</v>
      </c>
      <c r="AJ11" s="51">
        <v>158540.6079</v>
      </c>
      <c r="AK11" s="51">
        <v>0</v>
      </c>
      <c r="AL11" s="51">
        <v>0</v>
      </c>
      <c r="AM11" s="76">
        <f t="shared" si="0"/>
        <v>22750112.468200006</v>
      </c>
      <c r="AN11" s="76">
        <f t="shared" si="1"/>
        <v>2821219.7568999999</v>
      </c>
    </row>
    <row r="12" spans="1:40" ht="24.95" customHeight="1" x14ac:dyDescent="0.2">
      <c r="A12" s="49">
        <v>7</v>
      </c>
      <c r="B12" s="75" t="s">
        <v>36</v>
      </c>
      <c r="C12" s="51">
        <v>221641.98</v>
      </c>
      <c r="D12" s="51">
        <v>0</v>
      </c>
      <c r="E12" s="51">
        <v>56361.08</v>
      </c>
      <c r="F12" s="51">
        <v>4240.7182836575976</v>
      </c>
      <c r="G12" s="51">
        <v>175558.19</v>
      </c>
      <c r="H12" s="51">
        <v>0</v>
      </c>
      <c r="I12" s="51">
        <v>3452486.36</v>
      </c>
      <c r="J12" s="51">
        <v>0</v>
      </c>
      <c r="K12" s="51">
        <v>1898206.85</v>
      </c>
      <c r="L12" s="51">
        <v>0</v>
      </c>
      <c r="M12" s="51">
        <v>278602.79000000004</v>
      </c>
      <c r="N12" s="51">
        <v>24636.554636975416</v>
      </c>
      <c r="O12" s="51">
        <v>0</v>
      </c>
      <c r="P12" s="51">
        <v>0</v>
      </c>
      <c r="Q12" s="51">
        <v>607706.43999999994</v>
      </c>
      <c r="R12" s="51">
        <v>520436.99839999998</v>
      </c>
      <c r="S12" s="51">
        <v>1600433.4400000002</v>
      </c>
      <c r="T12" s="51">
        <v>845414.96049500001</v>
      </c>
      <c r="U12" s="51">
        <v>33575.97</v>
      </c>
      <c r="V12" s="51">
        <v>0</v>
      </c>
      <c r="W12" s="51">
        <v>0</v>
      </c>
      <c r="X12" s="51">
        <v>0</v>
      </c>
      <c r="Y12" s="51">
        <v>307172.02</v>
      </c>
      <c r="Z12" s="51">
        <v>65568.047688499966</v>
      </c>
      <c r="AA12" s="51">
        <v>4437109.01</v>
      </c>
      <c r="AB12" s="51">
        <v>2363633.133116832</v>
      </c>
      <c r="AC12" s="51">
        <v>390693.43</v>
      </c>
      <c r="AD12" s="51">
        <v>321841.69836800004</v>
      </c>
      <c r="AE12" s="51">
        <v>458291.89</v>
      </c>
      <c r="AF12" s="51">
        <v>316657.58624001953</v>
      </c>
      <c r="AG12" s="51">
        <v>0</v>
      </c>
      <c r="AH12" s="51">
        <v>0</v>
      </c>
      <c r="AI12" s="51">
        <v>1687915.3199999998</v>
      </c>
      <c r="AJ12" s="51">
        <v>1357164.3477050001</v>
      </c>
      <c r="AK12" s="51">
        <v>0</v>
      </c>
      <c r="AL12" s="51">
        <v>0</v>
      </c>
      <c r="AM12" s="76">
        <f t="shared" si="0"/>
        <v>15605754.77</v>
      </c>
      <c r="AN12" s="76">
        <f t="shared" si="1"/>
        <v>5819594.0449339841</v>
      </c>
    </row>
    <row r="13" spans="1:40" ht="24.95" customHeight="1" x14ac:dyDescent="0.2">
      <c r="A13" s="49">
        <v>8</v>
      </c>
      <c r="B13" s="75" t="s">
        <v>33</v>
      </c>
      <c r="C13" s="51">
        <v>200494.46776597071</v>
      </c>
      <c r="D13" s="51">
        <v>251561.8025380426</v>
      </c>
      <c r="E13" s="51">
        <v>430883.38258129789</v>
      </c>
      <c r="F13" s="51">
        <v>34544.026656434893</v>
      </c>
      <c r="G13" s="51">
        <v>196090.00247032789</v>
      </c>
      <c r="H13" s="51">
        <v>222042.64059911872</v>
      </c>
      <c r="I13" s="51">
        <v>5068687.3039939674</v>
      </c>
      <c r="J13" s="51">
        <v>9396756.9568346962</v>
      </c>
      <c r="K13" s="51">
        <v>1230613.5196615283</v>
      </c>
      <c r="L13" s="51">
        <v>136371.55841727814</v>
      </c>
      <c r="M13" s="51">
        <v>218154.29012934363</v>
      </c>
      <c r="N13" s="51">
        <v>63631.984978764769</v>
      </c>
      <c r="O13" s="51">
        <v>0</v>
      </c>
      <c r="P13" s="51">
        <v>0</v>
      </c>
      <c r="Q13" s="51">
        <v>675303.38717817841</v>
      </c>
      <c r="R13" s="51">
        <v>645566.94742802612</v>
      </c>
      <c r="S13" s="51">
        <v>175515.97350327202</v>
      </c>
      <c r="T13" s="51">
        <v>161207.71198571945</v>
      </c>
      <c r="U13" s="51">
        <v>0</v>
      </c>
      <c r="V13" s="51">
        <v>0</v>
      </c>
      <c r="W13" s="51">
        <v>0</v>
      </c>
      <c r="X13" s="51">
        <v>0</v>
      </c>
      <c r="Y13" s="51">
        <v>182975.31737140802</v>
      </c>
      <c r="Z13" s="51">
        <v>109201.88742878201</v>
      </c>
      <c r="AA13" s="51">
        <v>3504150.6731707305</v>
      </c>
      <c r="AB13" s="51">
        <v>2246402.8889274471</v>
      </c>
      <c r="AC13" s="51">
        <v>153877.96017945569</v>
      </c>
      <c r="AD13" s="51">
        <v>75140.962661554848</v>
      </c>
      <c r="AE13" s="51">
        <v>0</v>
      </c>
      <c r="AF13" s="51">
        <v>0</v>
      </c>
      <c r="AG13" s="51">
        <v>0</v>
      </c>
      <c r="AH13" s="51">
        <v>0</v>
      </c>
      <c r="AI13" s="51">
        <v>180954.42000000004</v>
      </c>
      <c r="AJ13" s="51">
        <v>128908.61089956471</v>
      </c>
      <c r="AK13" s="51">
        <v>0</v>
      </c>
      <c r="AL13" s="51">
        <v>0</v>
      </c>
      <c r="AM13" s="76">
        <f t="shared" si="0"/>
        <v>12217700.698005481</v>
      </c>
      <c r="AN13" s="76">
        <f t="shared" si="1"/>
        <v>13471337.979355428</v>
      </c>
    </row>
    <row r="14" spans="1:40" ht="24.95" customHeight="1" x14ac:dyDescent="0.2">
      <c r="A14" s="49">
        <v>9</v>
      </c>
      <c r="B14" s="75" t="s">
        <v>38</v>
      </c>
      <c r="C14" s="51">
        <v>25277.816380567569</v>
      </c>
      <c r="D14" s="51">
        <v>0</v>
      </c>
      <c r="E14" s="51">
        <v>36873.415623077097</v>
      </c>
      <c r="F14" s="51">
        <v>0</v>
      </c>
      <c r="G14" s="51">
        <v>130088.31502609151</v>
      </c>
      <c r="H14" s="51">
        <v>35460.738497520004</v>
      </c>
      <c r="I14" s="51">
        <v>3299973.1541532758</v>
      </c>
      <c r="J14" s="51">
        <v>0</v>
      </c>
      <c r="K14" s="51">
        <v>1444315.4008704314</v>
      </c>
      <c r="L14" s="51">
        <v>431467.88255577383</v>
      </c>
      <c r="M14" s="51">
        <v>148068.89797837325</v>
      </c>
      <c r="N14" s="51">
        <v>37149.681703943555</v>
      </c>
      <c r="O14" s="51">
        <v>0</v>
      </c>
      <c r="P14" s="51">
        <v>0</v>
      </c>
      <c r="Q14" s="51">
        <v>328298.50623510929</v>
      </c>
      <c r="R14" s="51">
        <v>147876.7161052381</v>
      </c>
      <c r="S14" s="51">
        <v>291744.7671418906</v>
      </c>
      <c r="T14" s="51">
        <v>102908.66953262032</v>
      </c>
      <c r="U14" s="51">
        <v>21058.65</v>
      </c>
      <c r="V14" s="51">
        <v>0</v>
      </c>
      <c r="W14" s="51">
        <v>557.94000000000005</v>
      </c>
      <c r="X14" s="51">
        <v>0</v>
      </c>
      <c r="Y14" s="51">
        <v>139363.39979921581</v>
      </c>
      <c r="Z14" s="51">
        <v>105408.86111457272</v>
      </c>
      <c r="AA14" s="51">
        <v>1560733.7923421487</v>
      </c>
      <c r="AB14" s="51">
        <v>587147.29524340155</v>
      </c>
      <c r="AC14" s="51">
        <v>19082.810000000001</v>
      </c>
      <c r="AD14" s="51">
        <v>5019.5250000000005</v>
      </c>
      <c r="AE14" s="51">
        <v>17771.488304011968</v>
      </c>
      <c r="AF14" s="51">
        <v>0</v>
      </c>
      <c r="AG14" s="51">
        <v>0</v>
      </c>
      <c r="AH14" s="51">
        <v>0</v>
      </c>
      <c r="AI14" s="51">
        <v>353225.16762786888</v>
      </c>
      <c r="AJ14" s="51">
        <v>37614.094508800001</v>
      </c>
      <c r="AK14" s="51">
        <v>0</v>
      </c>
      <c r="AL14" s="51">
        <v>0</v>
      </c>
      <c r="AM14" s="76">
        <f t="shared" si="0"/>
        <v>7816433.5214820616</v>
      </c>
      <c r="AN14" s="76">
        <f t="shared" si="1"/>
        <v>1490053.4642618699</v>
      </c>
    </row>
    <row r="15" spans="1:40" ht="24.95" customHeight="1" x14ac:dyDescent="0.2">
      <c r="A15" s="49">
        <v>10</v>
      </c>
      <c r="B15" s="75" t="s">
        <v>40</v>
      </c>
      <c r="C15" s="51">
        <v>0</v>
      </c>
      <c r="D15" s="51">
        <v>0</v>
      </c>
      <c r="E15" s="51">
        <v>0</v>
      </c>
      <c r="F15" s="51">
        <v>0</v>
      </c>
      <c r="G15" s="51">
        <v>183672.11661876948</v>
      </c>
      <c r="H15" s="51">
        <v>0</v>
      </c>
      <c r="I15" s="51">
        <v>0</v>
      </c>
      <c r="J15" s="51">
        <v>0</v>
      </c>
      <c r="K15" s="51">
        <v>4639459.0476771463</v>
      </c>
      <c r="L15" s="51">
        <v>0</v>
      </c>
      <c r="M15" s="51">
        <v>415210.62701471045</v>
      </c>
      <c r="N15" s="51">
        <v>0</v>
      </c>
      <c r="O15" s="51">
        <v>0</v>
      </c>
      <c r="P15" s="51">
        <v>0</v>
      </c>
      <c r="Q15" s="51">
        <v>0</v>
      </c>
      <c r="R15" s="51">
        <v>0</v>
      </c>
      <c r="S15" s="51">
        <v>0</v>
      </c>
      <c r="T15" s="51">
        <v>0</v>
      </c>
      <c r="U15" s="51">
        <v>0</v>
      </c>
      <c r="V15" s="51">
        <v>0</v>
      </c>
      <c r="W15" s="51">
        <v>0</v>
      </c>
      <c r="X15" s="51">
        <v>0</v>
      </c>
      <c r="Y15" s="51">
        <v>2314.8014209999997</v>
      </c>
      <c r="Z15" s="51">
        <v>1187.2907</v>
      </c>
      <c r="AA15" s="51">
        <v>196726.51546633907</v>
      </c>
      <c r="AB15" s="51">
        <v>78434.363803999993</v>
      </c>
      <c r="AC15" s="51">
        <v>0</v>
      </c>
      <c r="AD15" s="51">
        <v>0</v>
      </c>
      <c r="AE15" s="51">
        <v>5250</v>
      </c>
      <c r="AF15" s="51">
        <v>0</v>
      </c>
      <c r="AG15" s="51">
        <v>0</v>
      </c>
      <c r="AH15" s="51">
        <v>0</v>
      </c>
      <c r="AI15" s="51">
        <v>26347.809999999998</v>
      </c>
      <c r="AJ15" s="51">
        <v>0</v>
      </c>
      <c r="AK15" s="51">
        <v>0</v>
      </c>
      <c r="AL15" s="51">
        <v>0</v>
      </c>
      <c r="AM15" s="76">
        <f t="shared" si="0"/>
        <v>5468980.9181979643</v>
      </c>
      <c r="AN15" s="76">
        <f t="shared" si="1"/>
        <v>79621.654503999991</v>
      </c>
    </row>
    <row r="16" spans="1:40" ht="24.95" customHeight="1" x14ac:dyDescent="0.2">
      <c r="A16" s="49">
        <v>11</v>
      </c>
      <c r="B16" s="75" t="s">
        <v>39</v>
      </c>
      <c r="C16" s="51">
        <v>10407.193800000001</v>
      </c>
      <c r="D16" s="51">
        <v>0</v>
      </c>
      <c r="E16" s="51">
        <v>24037.399999999998</v>
      </c>
      <c r="F16" s="51">
        <v>0</v>
      </c>
      <c r="G16" s="51">
        <v>103885.73</v>
      </c>
      <c r="H16" s="51">
        <v>36801.729999999996</v>
      </c>
      <c r="I16" s="51">
        <v>2434281.96</v>
      </c>
      <c r="J16" s="51">
        <v>44916.959999999999</v>
      </c>
      <c r="K16" s="51">
        <v>1154827</v>
      </c>
      <c r="L16" s="51">
        <v>101153</v>
      </c>
      <c r="M16" s="51">
        <v>268958.09999999998</v>
      </c>
      <c r="N16" s="51">
        <v>30717.13</v>
      </c>
      <c r="O16" s="51">
        <v>0</v>
      </c>
      <c r="P16" s="51">
        <v>0</v>
      </c>
      <c r="Q16" s="51">
        <v>0</v>
      </c>
      <c r="R16" s="51">
        <v>0</v>
      </c>
      <c r="S16" s="51">
        <v>16032.25</v>
      </c>
      <c r="T16" s="51">
        <v>16032.25</v>
      </c>
      <c r="U16" s="51">
        <v>80078.374142000001</v>
      </c>
      <c r="V16" s="51">
        <v>51780.901769999997</v>
      </c>
      <c r="W16" s="51">
        <v>0</v>
      </c>
      <c r="X16" s="51">
        <v>0</v>
      </c>
      <c r="Y16" s="51">
        <v>63515.710000000006</v>
      </c>
      <c r="Z16" s="51">
        <v>24151</v>
      </c>
      <c r="AA16" s="51">
        <v>529927.64</v>
      </c>
      <c r="AB16" s="51">
        <v>208720.12</v>
      </c>
      <c r="AC16" s="51">
        <v>0</v>
      </c>
      <c r="AD16" s="51">
        <v>0</v>
      </c>
      <c r="AE16" s="51">
        <v>61079.619999999995</v>
      </c>
      <c r="AF16" s="51">
        <v>0</v>
      </c>
      <c r="AG16" s="51">
        <v>0</v>
      </c>
      <c r="AH16" s="51">
        <v>0</v>
      </c>
      <c r="AI16" s="51">
        <v>207054.55</v>
      </c>
      <c r="AJ16" s="51">
        <v>65339.99</v>
      </c>
      <c r="AK16" s="51">
        <v>0</v>
      </c>
      <c r="AL16" s="51">
        <v>0</v>
      </c>
      <c r="AM16" s="76">
        <f t="shared" si="0"/>
        <v>4954085.527942</v>
      </c>
      <c r="AN16" s="76">
        <f t="shared" si="1"/>
        <v>579613.08177000005</v>
      </c>
    </row>
    <row r="17" spans="1:40" ht="24.95" customHeight="1" x14ac:dyDescent="0.2">
      <c r="A17" s="49">
        <v>12</v>
      </c>
      <c r="B17" s="75" t="s">
        <v>41</v>
      </c>
      <c r="C17" s="51">
        <v>122182.63</v>
      </c>
      <c r="D17" s="51">
        <v>0</v>
      </c>
      <c r="E17" s="51">
        <v>21960.120000000006</v>
      </c>
      <c r="F17" s="51">
        <v>0</v>
      </c>
      <c r="G17" s="51">
        <v>42967.880000000005</v>
      </c>
      <c r="H17" s="51">
        <v>7254.5250623000002</v>
      </c>
      <c r="I17" s="51">
        <v>3696530.9899999998</v>
      </c>
      <c r="J17" s="51">
        <v>0</v>
      </c>
      <c r="K17" s="51">
        <v>415336.93000000011</v>
      </c>
      <c r="L17" s="51">
        <v>181197.40938039994</v>
      </c>
      <c r="M17" s="51">
        <v>80426.13</v>
      </c>
      <c r="N17" s="51">
        <v>25131.609429500004</v>
      </c>
      <c r="O17" s="51">
        <v>0</v>
      </c>
      <c r="P17" s="51">
        <v>0</v>
      </c>
      <c r="Q17" s="51">
        <v>0</v>
      </c>
      <c r="R17" s="51">
        <v>0</v>
      </c>
      <c r="S17" s="51">
        <v>0</v>
      </c>
      <c r="T17" s="51">
        <v>0</v>
      </c>
      <c r="U17" s="51">
        <v>0</v>
      </c>
      <c r="V17" s="51">
        <v>0</v>
      </c>
      <c r="W17" s="51">
        <v>0</v>
      </c>
      <c r="X17" s="51">
        <v>0</v>
      </c>
      <c r="Y17" s="51">
        <v>61443.47</v>
      </c>
      <c r="Z17" s="51">
        <v>41597.327823</v>
      </c>
      <c r="AA17" s="51">
        <v>29741.82</v>
      </c>
      <c r="AB17" s="51">
        <v>20579.599278000002</v>
      </c>
      <c r="AC17" s="51">
        <v>0</v>
      </c>
      <c r="AD17" s="51">
        <v>0</v>
      </c>
      <c r="AE17" s="51">
        <v>0</v>
      </c>
      <c r="AF17" s="51">
        <v>0</v>
      </c>
      <c r="AG17" s="51">
        <v>0</v>
      </c>
      <c r="AH17" s="51">
        <v>0</v>
      </c>
      <c r="AI17" s="51">
        <v>210</v>
      </c>
      <c r="AJ17" s="51">
        <v>147.00176690000001</v>
      </c>
      <c r="AK17" s="51">
        <v>0</v>
      </c>
      <c r="AL17" s="51">
        <v>0</v>
      </c>
      <c r="AM17" s="76">
        <f t="shared" si="0"/>
        <v>4470799.97</v>
      </c>
      <c r="AN17" s="76">
        <f t="shared" si="1"/>
        <v>275907.47274009994</v>
      </c>
    </row>
    <row r="18" spans="1:40" ht="24.95" customHeight="1" x14ac:dyDescent="0.2">
      <c r="A18" s="49">
        <v>13</v>
      </c>
      <c r="B18" s="75" t="s">
        <v>42</v>
      </c>
      <c r="C18" s="51">
        <v>0</v>
      </c>
      <c r="D18" s="51">
        <v>0</v>
      </c>
      <c r="E18" s="51">
        <v>6950</v>
      </c>
      <c r="F18" s="51">
        <v>0</v>
      </c>
      <c r="G18" s="51">
        <v>239.59689240773571</v>
      </c>
      <c r="H18" s="51">
        <v>0</v>
      </c>
      <c r="I18" s="51">
        <v>0</v>
      </c>
      <c r="J18" s="51">
        <v>0</v>
      </c>
      <c r="K18" s="51">
        <v>34781.402900050904</v>
      </c>
      <c r="L18" s="51">
        <v>0</v>
      </c>
      <c r="M18" s="51">
        <v>8539.8953170374407</v>
      </c>
      <c r="N18" s="51">
        <v>0</v>
      </c>
      <c r="O18" s="51">
        <v>0</v>
      </c>
      <c r="P18" s="51">
        <v>0</v>
      </c>
      <c r="Q18" s="51">
        <v>0</v>
      </c>
      <c r="R18" s="51">
        <v>0</v>
      </c>
      <c r="S18" s="51">
        <v>0</v>
      </c>
      <c r="T18" s="51">
        <v>0</v>
      </c>
      <c r="U18" s="51">
        <v>0</v>
      </c>
      <c r="V18" s="51">
        <v>0</v>
      </c>
      <c r="W18" s="51">
        <v>0</v>
      </c>
      <c r="X18" s="51">
        <v>0</v>
      </c>
      <c r="Y18" s="51">
        <v>0</v>
      </c>
      <c r="Z18" s="51">
        <v>0</v>
      </c>
      <c r="AA18" s="51">
        <v>0</v>
      </c>
      <c r="AB18" s="51">
        <v>0</v>
      </c>
      <c r="AC18" s="51">
        <v>0</v>
      </c>
      <c r="AD18" s="51">
        <v>0</v>
      </c>
      <c r="AE18" s="51">
        <v>176535</v>
      </c>
      <c r="AF18" s="51">
        <v>0</v>
      </c>
      <c r="AG18" s="51">
        <v>0</v>
      </c>
      <c r="AH18" s="51">
        <v>0</v>
      </c>
      <c r="AI18" s="51">
        <v>0</v>
      </c>
      <c r="AJ18" s="51">
        <v>0</v>
      </c>
      <c r="AK18" s="51">
        <v>0</v>
      </c>
      <c r="AL18" s="51">
        <v>0</v>
      </c>
      <c r="AM18" s="76">
        <f t="shared" si="0"/>
        <v>227045.89510949608</v>
      </c>
      <c r="AN18" s="76">
        <f t="shared" si="1"/>
        <v>0</v>
      </c>
    </row>
    <row r="19" spans="1:40" ht="24.95" customHeight="1" x14ac:dyDescent="0.2">
      <c r="A19" s="49">
        <v>14</v>
      </c>
      <c r="B19" s="77" t="s">
        <v>37</v>
      </c>
      <c r="C19" s="51">
        <v>84885</v>
      </c>
      <c r="D19" s="51">
        <v>0</v>
      </c>
      <c r="E19" s="51">
        <v>0</v>
      </c>
      <c r="F19" s="51">
        <v>0</v>
      </c>
      <c r="G19" s="51">
        <v>0</v>
      </c>
      <c r="H19" s="51">
        <v>0</v>
      </c>
      <c r="I19" s="51">
        <v>0</v>
      </c>
      <c r="J19" s="51">
        <v>0</v>
      </c>
      <c r="K19" s="51">
        <v>0</v>
      </c>
      <c r="L19" s="51">
        <v>0</v>
      </c>
      <c r="M19" s="51">
        <v>0</v>
      </c>
      <c r="N19" s="51">
        <v>0</v>
      </c>
      <c r="O19" s="51">
        <v>0</v>
      </c>
      <c r="P19" s="51">
        <v>0</v>
      </c>
      <c r="Q19" s="51">
        <v>0</v>
      </c>
      <c r="R19" s="51">
        <v>0</v>
      </c>
      <c r="S19" s="51">
        <v>0</v>
      </c>
      <c r="T19" s="51">
        <v>0</v>
      </c>
      <c r="U19" s="51">
        <v>0</v>
      </c>
      <c r="V19" s="51">
        <v>0</v>
      </c>
      <c r="W19" s="51">
        <v>0</v>
      </c>
      <c r="X19" s="51">
        <v>0</v>
      </c>
      <c r="Y19" s="51">
        <v>0</v>
      </c>
      <c r="Z19" s="51">
        <v>0</v>
      </c>
      <c r="AA19" s="51">
        <v>5859</v>
      </c>
      <c r="AB19" s="51">
        <v>0</v>
      </c>
      <c r="AC19" s="51">
        <v>0</v>
      </c>
      <c r="AD19" s="51">
        <v>0</v>
      </c>
      <c r="AE19" s="51">
        <v>0</v>
      </c>
      <c r="AF19" s="51">
        <v>0</v>
      </c>
      <c r="AG19" s="51">
        <v>8419</v>
      </c>
      <c r="AH19" s="51">
        <v>0</v>
      </c>
      <c r="AI19" s="51">
        <v>0</v>
      </c>
      <c r="AJ19" s="51">
        <v>0</v>
      </c>
      <c r="AK19" s="51">
        <v>0</v>
      </c>
      <c r="AL19" s="51">
        <v>0</v>
      </c>
      <c r="AM19" s="76">
        <f t="shared" si="0"/>
        <v>99163</v>
      </c>
      <c r="AN19" s="76">
        <f t="shared" si="1"/>
        <v>0</v>
      </c>
    </row>
    <row r="20" spans="1:40" x14ac:dyDescent="0.2">
      <c r="A20" s="54"/>
      <c r="B20" s="55" t="s">
        <v>22</v>
      </c>
      <c r="C20" s="56">
        <f t="shared" ref="C20:AN20" si="2">SUM(C6:C19)</f>
        <v>19773390.689083718</v>
      </c>
      <c r="D20" s="56">
        <f t="shared" si="2"/>
        <v>4000285.7832810399</v>
      </c>
      <c r="E20" s="56">
        <f t="shared" si="2"/>
        <v>4964056.6715127425</v>
      </c>
      <c r="F20" s="56">
        <f t="shared" si="2"/>
        <v>42085.351640092493</v>
      </c>
      <c r="G20" s="56">
        <f t="shared" si="2"/>
        <v>3294620.8159836205</v>
      </c>
      <c r="H20" s="56">
        <f t="shared" si="2"/>
        <v>445505.73174876027</v>
      </c>
      <c r="I20" s="56">
        <f t="shared" si="2"/>
        <v>146811149.00718367</v>
      </c>
      <c r="J20" s="56">
        <f t="shared" si="2"/>
        <v>9681449.8996980693</v>
      </c>
      <c r="K20" s="56">
        <f t="shared" si="2"/>
        <v>45857650.834293045</v>
      </c>
      <c r="L20" s="56">
        <f t="shared" si="2"/>
        <v>1407567.6808852002</v>
      </c>
      <c r="M20" s="56">
        <f t="shared" si="2"/>
        <v>7071112.4558605338</v>
      </c>
      <c r="N20" s="56">
        <f t="shared" si="2"/>
        <v>570360.21245894476</v>
      </c>
      <c r="O20" s="56">
        <f t="shared" si="2"/>
        <v>166338.14945</v>
      </c>
      <c r="P20" s="56">
        <f t="shared" si="2"/>
        <v>166228.13586019652</v>
      </c>
      <c r="Q20" s="56">
        <f t="shared" si="2"/>
        <v>2334729.3095132876</v>
      </c>
      <c r="R20" s="56">
        <f t="shared" si="2"/>
        <v>1925414.8991885441</v>
      </c>
      <c r="S20" s="56">
        <f t="shared" si="2"/>
        <v>2823833.7606451628</v>
      </c>
      <c r="T20" s="56">
        <f t="shared" si="2"/>
        <v>1808782.4085133397</v>
      </c>
      <c r="U20" s="56">
        <f t="shared" si="2"/>
        <v>368155.03035000002</v>
      </c>
      <c r="V20" s="56">
        <f t="shared" si="2"/>
        <v>80244.952251746989</v>
      </c>
      <c r="W20" s="56">
        <f t="shared" si="2"/>
        <v>557.94000000000005</v>
      </c>
      <c r="X20" s="56">
        <f t="shared" si="2"/>
        <v>0</v>
      </c>
      <c r="Y20" s="56">
        <f t="shared" si="2"/>
        <v>3493200.0392456232</v>
      </c>
      <c r="Z20" s="56">
        <f t="shared" si="2"/>
        <v>990664.34953192598</v>
      </c>
      <c r="AA20" s="56">
        <f t="shared" si="2"/>
        <v>52764902.545860164</v>
      </c>
      <c r="AB20" s="56">
        <f t="shared" si="2"/>
        <v>32445336.447361011</v>
      </c>
      <c r="AC20" s="56">
        <f t="shared" si="2"/>
        <v>1616885.2603594558</v>
      </c>
      <c r="AD20" s="56">
        <f t="shared" si="2"/>
        <v>1311107.7246391748</v>
      </c>
      <c r="AE20" s="56">
        <f t="shared" si="2"/>
        <v>3982838.0853110123</v>
      </c>
      <c r="AF20" s="56">
        <f t="shared" si="2"/>
        <v>2341741.5498719509</v>
      </c>
      <c r="AG20" s="56">
        <f t="shared" si="2"/>
        <v>8419</v>
      </c>
      <c r="AH20" s="56">
        <f t="shared" si="2"/>
        <v>0</v>
      </c>
      <c r="AI20" s="56">
        <f t="shared" si="2"/>
        <v>20967451.09104687</v>
      </c>
      <c r="AJ20" s="56">
        <f t="shared" si="2"/>
        <v>8577476.5799543411</v>
      </c>
      <c r="AK20" s="56">
        <f t="shared" si="2"/>
        <v>0</v>
      </c>
      <c r="AL20" s="56">
        <f t="shared" si="2"/>
        <v>0</v>
      </c>
      <c r="AM20" s="56">
        <f t="shared" si="2"/>
        <v>316299290.68569893</v>
      </c>
      <c r="AN20" s="56">
        <f t="shared" si="2"/>
        <v>65794251.706884332</v>
      </c>
    </row>
    <row r="21" spans="1:40" x14ac:dyDescent="0.2">
      <c r="A21" s="57"/>
      <c r="B21" s="58"/>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row>
    <row r="22" spans="1:40" s="60" customFormat="1" ht="12.75" customHeight="1" x14ac:dyDescent="0.2"/>
    <row r="23" spans="1:40" x14ac:dyDescent="0.2">
      <c r="B23" s="71" t="s">
        <v>50</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row>
    <row r="24" spans="1:40" ht="12.75" customHeight="1" x14ac:dyDescent="0.2">
      <c r="B24" s="73" t="s">
        <v>51</v>
      </c>
      <c r="C24" s="73"/>
      <c r="D24" s="73"/>
      <c r="E24" s="73"/>
      <c r="F24" s="73"/>
      <c r="G24" s="73"/>
      <c r="H24" s="73"/>
      <c r="I24" s="73"/>
      <c r="J24" s="73"/>
      <c r="K24" s="73"/>
      <c r="L24" s="73"/>
      <c r="M24" s="73"/>
      <c r="N24" s="73"/>
      <c r="AM24" s="72"/>
      <c r="AN24" s="72"/>
    </row>
    <row r="25" spans="1:40" ht="17.25" customHeight="1" x14ac:dyDescent="0.2">
      <c r="B25" s="73"/>
      <c r="C25" s="73"/>
      <c r="D25" s="73"/>
      <c r="E25" s="73"/>
      <c r="F25" s="73"/>
      <c r="G25" s="73"/>
      <c r="H25" s="73"/>
      <c r="I25" s="73"/>
      <c r="J25" s="73"/>
      <c r="K25" s="73"/>
      <c r="L25" s="73"/>
      <c r="M25" s="73"/>
      <c r="N25" s="73"/>
      <c r="O25" s="74"/>
      <c r="P25" s="74"/>
      <c r="Q25" s="72"/>
      <c r="R25" s="72"/>
      <c r="AN25" s="72"/>
    </row>
    <row r="26" spans="1:40" ht="12.75" customHeight="1" x14ac:dyDescent="0.2">
      <c r="O26" s="74"/>
      <c r="P26" s="74"/>
    </row>
  </sheetData>
  <sortState ref="B7:AN19">
    <sortCondition descending="1" ref="AM6:AM19"/>
  </sortState>
  <mergeCells count="22">
    <mergeCell ref="B24:N25"/>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0"/>
  <sheetViews>
    <sheetView zoomScale="90" zoomScaleNormal="90" workbookViewId="0">
      <pane xSplit="2" ySplit="6" topLeftCell="C7" activePane="bottomRight" state="frozen"/>
      <selection pane="topRight" activeCell="C1" sqref="C1"/>
      <selection pane="bottomLeft" activeCell="A6" sqref="A6"/>
      <selection pane="bottomRight" activeCell="B1" sqref="A1:XFD1048576"/>
    </sheetView>
  </sheetViews>
  <sheetFormatPr defaultRowHeight="12.75" outlineLevelCol="1" x14ac:dyDescent="0.2"/>
  <cols>
    <col min="1" max="1" width="5.85546875" style="47" customWidth="1"/>
    <col min="2" max="2" width="49.5703125" style="47" customWidth="1"/>
    <col min="3" max="5" width="12.7109375" style="47" customWidth="1" outlineLevel="1"/>
    <col min="6" max="6" width="15.140625" style="47" customWidth="1"/>
    <col min="7" max="7" width="16" style="47" customWidth="1"/>
    <col min="8" max="10" width="12.7109375" style="47" customWidth="1" outlineLevel="1"/>
    <col min="11" max="11" width="15.140625" style="47" customWidth="1"/>
    <col min="12" max="12" width="12.7109375" style="47" customWidth="1"/>
    <col min="13" max="15" width="12.7109375" style="47" customWidth="1" outlineLevel="1"/>
    <col min="16" max="16" width="15.140625" style="47" customWidth="1"/>
    <col min="17" max="17" width="12.7109375" style="47" customWidth="1"/>
    <col min="18" max="20" width="12.7109375" style="47" customWidth="1" outlineLevel="1"/>
    <col min="21" max="21" width="15.140625" style="47" customWidth="1"/>
    <col min="22" max="22" width="12.7109375" style="47" customWidth="1"/>
    <col min="23" max="25" width="12.7109375" style="47" customWidth="1" outlineLevel="1"/>
    <col min="26" max="26" width="15.140625" style="47" customWidth="1"/>
    <col min="27" max="27" width="12.7109375" style="47" customWidth="1"/>
    <col min="28" max="30" width="12.7109375" style="47" customWidth="1" outlineLevel="1"/>
    <col min="31" max="31" width="15.140625" style="47" customWidth="1"/>
    <col min="32" max="32" width="12.7109375" style="47" customWidth="1"/>
    <col min="33" max="35" width="12.7109375" style="47" customWidth="1" outlineLevel="1"/>
    <col min="36" max="36" width="15.140625" style="47" customWidth="1"/>
    <col min="37" max="37" width="12.7109375" style="47" customWidth="1"/>
    <col min="38" max="40" width="12.7109375" style="47" customWidth="1" outlineLevel="1"/>
    <col min="41" max="41" width="15.140625" style="47" customWidth="1"/>
    <col min="42" max="42" width="12.7109375" style="47" customWidth="1"/>
    <col min="43" max="45" width="12.7109375" style="47" customWidth="1" outlineLevel="1"/>
    <col min="46" max="46" width="15.140625" style="47" customWidth="1"/>
    <col min="47" max="47" width="12.7109375" style="47" customWidth="1"/>
    <col min="48" max="50" width="12.7109375" style="47" customWidth="1" outlineLevel="1"/>
    <col min="51" max="51" width="15.140625" style="47" customWidth="1"/>
    <col min="52" max="52" width="12.7109375" style="47" customWidth="1"/>
    <col min="53" max="55" width="12.7109375" style="47" customWidth="1" outlineLevel="1"/>
    <col min="56" max="56" width="15.140625" style="47" customWidth="1"/>
    <col min="57" max="57" width="12.7109375" style="47" customWidth="1"/>
    <col min="58" max="60" width="12.7109375" style="47" customWidth="1" outlineLevel="1"/>
    <col min="61" max="61" width="15.140625" style="47" customWidth="1"/>
    <col min="62" max="62" width="12.7109375" style="47" customWidth="1"/>
    <col min="63" max="65" width="12.7109375" style="47" customWidth="1" outlineLevel="1"/>
    <col min="66" max="66" width="15.140625" style="47" customWidth="1"/>
    <col min="67" max="67" width="12.7109375" style="47" customWidth="1"/>
    <col min="68" max="70" width="12.7109375" style="47" customWidth="1" outlineLevel="1"/>
    <col min="71" max="71" width="15.140625" style="47" customWidth="1"/>
    <col min="72" max="72" width="12.7109375" style="47" customWidth="1"/>
    <col min="73" max="75" width="12.7109375" style="47" customWidth="1" outlineLevel="1"/>
    <col min="76" max="76" width="15.140625" style="47" customWidth="1"/>
    <col min="77" max="77" width="12.7109375" style="47" customWidth="1"/>
    <col min="78" max="80" width="12.7109375" style="47" customWidth="1" outlineLevel="1"/>
    <col min="81" max="81" width="15.140625" style="47" customWidth="1"/>
    <col min="82" max="82" width="12.7109375" style="47" customWidth="1"/>
    <col min="83" max="85" width="12.7109375" style="47" customWidth="1" outlineLevel="1"/>
    <col min="86" max="86" width="15.140625" style="47" customWidth="1"/>
    <col min="87" max="87" width="12.7109375" style="47" customWidth="1"/>
    <col min="88" max="90" width="12.7109375" style="47" customWidth="1" outlineLevel="1"/>
    <col min="91" max="91" width="15.140625" style="47" customWidth="1"/>
    <col min="92" max="92" width="12.7109375" style="47" customWidth="1"/>
    <col min="93" max="95" width="12.7109375" style="47" customWidth="1" outlineLevel="1"/>
    <col min="96" max="96" width="15.140625" style="47" customWidth="1"/>
    <col min="97" max="97" width="12.7109375" style="47" customWidth="1"/>
    <col min="98" max="16384" width="9.140625" style="47"/>
  </cols>
  <sheetData>
    <row r="1" spans="1:97" s="29" customFormat="1" ht="28.5" customHeight="1" x14ac:dyDescent="0.2">
      <c r="A1" s="66" t="s">
        <v>53</v>
      </c>
      <c r="B1" s="28"/>
      <c r="C1" s="28"/>
      <c r="D1" s="28"/>
      <c r="E1" s="28"/>
      <c r="F1" s="28"/>
      <c r="G1" s="67"/>
    </row>
    <row r="2" spans="1:97" s="29" customFormat="1" ht="18" customHeight="1" x14ac:dyDescent="0.2">
      <c r="A2" s="29" t="s">
        <v>2</v>
      </c>
      <c r="B2" s="28"/>
      <c r="C2" s="28"/>
      <c r="D2" s="28"/>
      <c r="E2" s="28"/>
      <c r="F2" s="28"/>
      <c r="G2" s="67"/>
    </row>
    <row r="3" spans="1:97" s="29" customFormat="1" ht="18" customHeight="1" x14ac:dyDescent="0.2">
      <c r="A3" s="30"/>
      <c r="C3" s="28"/>
      <c r="D3" s="28"/>
      <c r="E3" s="28"/>
      <c r="F3" s="28"/>
      <c r="G3" s="28"/>
      <c r="H3" s="28"/>
      <c r="I3" s="28"/>
      <c r="J3" s="28"/>
      <c r="K3" s="28"/>
      <c r="L3" s="28"/>
      <c r="M3" s="28"/>
      <c r="N3" s="28"/>
      <c r="O3" s="28"/>
      <c r="P3" s="28"/>
      <c r="Q3" s="28"/>
      <c r="R3" s="28"/>
      <c r="S3" s="28"/>
      <c r="T3" s="28"/>
      <c r="U3" s="28"/>
      <c r="V3" s="28"/>
      <c r="W3" s="28"/>
      <c r="X3" s="28"/>
      <c r="Y3" s="28"/>
      <c r="Z3" s="28"/>
    </row>
    <row r="4" spans="1:97" s="29" customFormat="1" ht="89.25" customHeight="1" x14ac:dyDescent="0.2">
      <c r="A4" s="31" t="s">
        <v>0</v>
      </c>
      <c r="B4" s="31" t="s">
        <v>3</v>
      </c>
      <c r="C4" s="32" t="s">
        <v>4</v>
      </c>
      <c r="D4" s="33"/>
      <c r="E4" s="33"/>
      <c r="F4" s="33"/>
      <c r="G4" s="34"/>
      <c r="H4" s="32" t="s">
        <v>5</v>
      </c>
      <c r="I4" s="33"/>
      <c r="J4" s="33"/>
      <c r="K4" s="33"/>
      <c r="L4" s="34"/>
      <c r="M4" s="32" t="s">
        <v>6</v>
      </c>
      <c r="N4" s="33"/>
      <c r="O4" s="33"/>
      <c r="P4" s="33"/>
      <c r="Q4" s="34"/>
      <c r="R4" s="32" t="s">
        <v>7</v>
      </c>
      <c r="S4" s="33"/>
      <c r="T4" s="33"/>
      <c r="U4" s="33"/>
      <c r="V4" s="34"/>
      <c r="W4" s="32" t="s">
        <v>8</v>
      </c>
      <c r="X4" s="33"/>
      <c r="Y4" s="33"/>
      <c r="Z4" s="33"/>
      <c r="AA4" s="34"/>
      <c r="AB4" s="32" t="s">
        <v>9</v>
      </c>
      <c r="AC4" s="33"/>
      <c r="AD4" s="33"/>
      <c r="AE4" s="33"/>
      <c r="AF4" s="34"/>
      <c r="AG4" s="32" t="s">
        <v>10</v>
      </c>
      <c r="AH4" s="33"/>
      <c r="AI4" s="33"/>
      <c r="AJ4" s="33"/>
      <c r="AK4" s="34"/>
      <c r="AL4" s="32" t="s">
        <v>11</v>
      </c>
      <c r="AM4" s="33"/>
      <c r="AN4" s="33"/>
      <c r="AO4" s="33"/>
      <c r="AP4" s="34"/>
      <c r="AQ4" s="32" t="s">
        <v>12</v>
      </c>
      <c r="AR4" s="33"/>
      <c r="AS4" s="33"/>
      <c r="AT4" s="33"/>
      <c r="AU4" s="34"/>
      <c r="AV4" s="32" t="s">
        <v>13</v>
      </c>
      <c r="AW4" s="33"/>
      <c r="AX4" s="33"/>
      <c r="AY4" s="33"/>
      <c r="AZ4" s="34"/>
      <c r="BA4" s="32" t="s">
        <v>14</v>
      </c>
      <c r="BB4" s="33"/>
      <c r="BC4" s="33"/>
      <c r="BD4" s="33"/>
      <c r="BE4" s="34"/>
      <c r="BF4" s="32" t="s">
        <v>15</v>
      </c>
      <c r="BG4" s="33"/>
      <c r="BH4" s="33"/>
      <c r="BI4" s="33"/>
      <c r="BJ4" s="34"/>
      <c r="BK4" s="32" t="s">
        <v>16</v>
      </c>
      <c r="BL4" s="33"/>
      <c r="BM4" s="33"/>
      <c r="BN4" s="33"/>
      <c r="BO4" s="34"/>
      <c r="BP4" s="32" t="s">
        <v>17</v>
      </c>
      <c r="BQ4" s="33"/>
      <c r="BR4" s="33"/>
      <c r="BS4" s="33"/>
      <c r="BT4" s="34"/>
      <c r="BU4" s="32" t="s">
        <v>18</v>
      </c>
      <c r="BV4" s="33"/>
      <c r="BW4" s="33"/>
      <c r="BX4" s="33"/>
      <c r="BY4" s="34"/>
      <c r="BZ4" s="32" t="s">
        <v>19</v>
      </c>
      <c r="CA4" s="33"/>
      <c r="CB4" s="33"/>
      <c r="CC4" s="33"/>
      <c r="CD4" s="34"/>
      <c r="CE4" s="32" t="s">
        <v>20</v>
      </c>
      <c r="CF4" s="33"/>
      <c r="CG4" s="33"/>
      <c r="CH4" s="33"/>
      <c r="CI4" s="34"/>
      <c r="CJ4" s="32" t="s">
        <v>21</v>
      </c>
      <c r="CK4" s="33"/>
      <c r="CL4" s="33"/>
      <c r="CM4" s="33"/>
      <c r="CN4" s="34"/>
      <c r="CO4" s="32" t="s">
        <v>22</v>
      </c>
      <c r="CP4" s="33"/>
      <c r="CQ4" s="33"/>
      <c r="CR4" s="33"/>
      <c r="CS4" s="34"/>
    </row>
    <row r="5" spans="1:97" s="29" customFormat="1" ht="42" customHeight="1" x14ac:dyDescent="0.2">
      <c r="A5" s="35"/>
      <c r="B5" s="35"/>
      <c r="C5" s="38" t="s">
        <v>48</v>
      </c>
      <c r="D5" s="39"/>
      <c r="E5" s="39"/>
      <c r="F5" s="40"/>
      <c r="G5" s="78" t="s">
        <v>49</v>
      </c>
      <c r="H5" s="38" t="s">
        <v>48</v>
      </c>
      <c r="I5" s="39"/>
      <c r="J5" s="39"/>
      <c r="K5" s="40"/>
      <c r="L5" s="78" t="s">
        <v>49</v>
      </c>
      <c r="M5" s="38" t="s">
        <v>48</v>
      </c>
      <c r="N5" s="39"/>
      <c r="O5" s="39"/>
      <c r="P5" s="40"/>
      <c r="Q5" s="78" t="s">
        <v>49</v>
      </c>
      <c r="R5" s="38" t="s">
        <v>48</v>
      </c>
      <c r="S5" s="39"/>
      <c r="T5" s="39"/>
      <c r="U5" s="40"/>
      <c r="V5" s="78" t="s">
        <v>49</v>
      </c>
      <c r="W5" s="38" t="s">
        <v>48</v>
      </c>
      <c r="X5" s="39"/>
      <c r="Y5" s="39"/>
      <c r="Z5" s="40"/>
      <c r="AA5" s="78" t="s">
        <v>49</v>
      </c>
      <c r="AB5" s="38" t="s">
        <v>48</v>
      </c>
      <c r="AC5" s="39"/>
      <c r="AD5" s="39"/>
      <c r="AE5" s="40"/>
      <c r="AF5" s="78" t="s">
        <v>49</v>
      </c>
      <c r="AG5" s="38" t="s">
        <v>48</v>
      </c>
      <c r="AH5" s="39"/>
      <c r="AI5" s="39"/>
      <c r="AJ5" s="40"/>
      <c r="AK5" s="78" t="s">
        <v>49</v>
      </c>
      <c r="AL5" s="38" t="s">
        <v>48</v>
      </c>
      <c r="AM5" s="39"/>
      <c r="AN5" s="39"/>
      <c r="AO5" s="40"/>
      <c r="AP5" s="78" t="s">
        <v>49</v>
      </c>
      <c r="AQ5" s="38" t="s">
        <v>48</v>
      </c>
      <c r="AR5" s="39"/>
      <c r="AS5" s="39"/>
      <c r="AT5" s="40"/>
      <c r="AU5" s="78" t="s">
        <v>49</v>
      </c>
      <c r="AV5" s="38" t="s">
        <v>48</v>
      </c>
      <c r="AW5" s="39"/>
      <c r="AX5" s="39"/>
      <c r="AY5" s="40"/>
      <c r="AZ5" s="78" t="s">
        <v>49</v>
      </c>
      <c r="BA5" s="38" t="s">
        <v>48</v>
      </c>
      <c r="BB5" s="39"/>
      <c r="BC5" s="39"/>
      <c r="BD5" s="40"/>
      <c r="BE5" s="78" t="s">
        <v>49</v>
      </c>
      <c r="BF5" s="38" t="s">
        <v>48</v>
      </c>
      <c r="BG5" s="39"/>
      <c r="BH5" s="39"/>
      <c r="BI5" s="40"/>
      <c r="BJ5" s="78" t="s">
        <v>49</v>
      </c>
      <c r="BK5" s="38" t="s">
        <v>48</v>
      </c>
      <c r="BL5" s="39"/>
      <c r="BM5" s="39"/>
      <c r="BN5" s="40"/>
      <c r="BO5" s="78" t="s">
        <v>49</v>
      </c>
      <c r="BP5" s="38" t="s">
        <v>48</v>
      </c>
      <c r="BQ5" s="39"/>
      <c r="BR5" s="39"/>
      <c r="BS5" s="40"/>
      <c r="BT5" s="78" t="s">
        <v>49</v>
      </c>
      <c r="BU5" s="38" t="s">
        <v>48</v>
      </c>
      <c r="BV5" s="39"/>
      <c r="BW5" s="39"/>
      <c r="BX5" s="40"/>
      <c r="BY5" s="78" t="s">
        <v>49</v>
      </c>
      <c r="BZ5" s="38" t="s">
        <v>48</v>
      </c>
      <c r="CA5" s="39"/>
      <c r="CB5" s="39"/>
      <c r="CC5" s="40"/>
      <c r="CD5" s="78" t="s">
        <v>49</v>
      </c>
      <c r="CE5" s="38" t="s">
        <v>48</v>
      </c>
      <c r="CF5" s="39"/>
      <c r="CG5" s="39"/>
      <c r="CH5" s="40"/>
      <c r="CI5" s="78" t="s">
        <v>49</v>
      </c>
      <c r="CJ5" s="38" t="s">
        <v>48</v>
      </c>
      <c r="CK5" s="39"/>
      <c r="CL5" s="39"/>
      <c r="CM5" s="40"/>
      <c r="CN5" s="78" t="s">
        <v>49</v>
      </c>
      <c r="CO5" s="38" t="s">
        <v>48</v>
      </c>
      <c r="CP5" s="39"/>
      <c r="CQ5" s="39"/>
      <c r="CR5" s="40"/>
      <c r="CS5" s="78" t="s">
        <v>49</v>
      </c>
    </row>
    <row r="6" spans="1:97" s="29" customFormat="1" ht="51.75" customHeight="1" x14ac:dyDescent="0.2">
      <c r="A6" s="41"/>
      <c r="B6" s="41"/>
      <c r="C6" s="42" t="s">
        <v>25</v>
      </c>
      <c r="D6" s="42" t="s">
        <v>26</v>
      </c>
      <c r="E6" s="42" t="s">
        <v>27</v>
      </c>
      <c r="F6" s="42" t="s">
        <v>28</v>
      </c>
      <c r="G6" s="42" t="s">
        <v>28</v>
      </c>
      <c r="H6" s="42" t="s">
        <v>25</v>
      </c>
      <c r="I6" s="42" t="s">
        <v>26</v>
      </c>
      <c r="J6" s="42" t="s">
        <v>27</v>
      </c>
      <c r="K6" s="42" t="s">
        <v>28</v>
      </c>
      <c r="L6" s="42" t="s">
        <v>28</v>
      </c>
      <c r="M6" s="42" t="s">
        <v>25</v>
      </c>
      <c r="N6" s="42" t="s">
        <v>26</v>
      </c>
      <c r="O6" s="42" t="s">
        <v>27</v>
      </c>
      <c r="P6" s="42" t="s">
        <v>28</v>
      </c>
      <c r="Q6" s="42" t="s">
        <v>28</v>
      </c>
      <c r="R6" s="42" t="s">
        <v>25</v>
      </c>
      <c r="S6" s="42" t="s">
        <v>26</v>
      </c>
      <c r="T6" s="42" t="s">
        <v>27</v>
      </c>
      <c r="U6" s="42" t="s">
        <v>28</v>
      </c>
      <c r="V6" s="42" t="s">
        <v>28</v>
      </c>
      <c r="W6" s="42" t="s">
        <v>25</v>
      </c>
      <c r="X6" s="42" t="s">
        <v>26</v>
      </c>
      <c r="Y6" s="42" t="s">
        <v>27</v>
      </c>
      <c r="Z6" s="42" t="s">
        <v>28</v>
      </c>
      <c r="AA6" s="42" t="s">
        <v>28</v>
      </c>
      <c r="AB6" s="42" t="s">
        <v>25</v>
      </c>
      <c r="AC6" s="42" t="s">
        <v>26</v>
      </c>
      <c r="AD6" s="42" t="s">
        <v>27</v>
      </c>
      <c r="AE6" s="42" t="s">
        <v>28</v>
      </c>
      <c r="AF6" s="42" t="s">
        <v>28</v>
      </c>
      <c r="AG6" s="42" t="s">
        <v>25</v>
      </c>
      <c r="AH6" s="42" t="s">
        <v>26</v>
      </c>
      <c r="AI6" s="42" t="s">
        <v>27</v>
      </c>
      <c r="AJ6" s="42" t="s">
        <v>28</v>
      </c>
      <c r="AK6" s="42" t="s">
        <v>28</v>
      </c>
      <c r="AL6" s="42" t="s">
        <v>25</v>
      </c>
      <c r="AM6" s="42" t="s">
        <v>26</v>
      </c>
      <c r="AN6" s="42" t="s">
        <v>27</v>
      </c>
      <c r="AO6" s="42" t="s">
        <v>28</v>
      </c>
      <c r="AP6" s="42" t="s">
        <v>28</v>
      </c>
      <c r="AQ6" s="42" t="s">
        <v>25</v>
      </c>
      <c r="AR6" s="42" t="s">
        <v>26</v>
      </c>
      <c r="AS6" s="42" t="s">
        <v>27</v>
      </c>
      <c r="AT6" s="42" t="s">
        <v>28</v>
      </c>
      <c r="AU6" s="42" t="s">
        <v>28</v>
      </c>
      <c r="AV6" s="42" t="s">
        <v>25</v>
      </c>
      <c r="AW6" s="42" t="s">
        <v>26</v>
      </c>
      <c r="AX6" s="42" t="s">
        <v>27</v>
      </c>
      <c r="AY6" s="42" t="s">
        <v>28</v>
      </c>
      <c r="AZ6" s="42" t="s">
        <v>28</v>
      </c>
      <c r="BA6" s="42" t="s">
        <v>25</v>
      </c>
      <c r="BB6" s="42" t="s">
        <v>26</v>
      </c>
      <c r="BC6" s="42" t="s">
        <v>27</v>
      </c>
      <c r="BD6" s="42" t="s">
        <v>28</v>
      </c>
      <c r="BE6" s="42" t="s">
        <v>28</v>
      </c>
      <c r="BF6" s="42" t="s">
        <v>25</v>
      </c>
      <c r="BG6" s="42" t="s">
        <v>26</v>
      </c>
      <c r="BH6" s="42" t="s">
        <v>27</v>
      </c>
      <c r="BI6" s="42" t="s">
        <v>28</v>
      </c>
      <c r="BJ6" s="42" t="s">
        <v>28</v>
      </c>
      <c r="BK6" s="42" t="s">
        <v>25</v>
      </c>
      <c r="BL6" s="42" t="s">
        <v>26</v>
      </c>
      <c r="BM6" s="42" t="s">
        <v>27</v>
      </c>
      <c r="BN6" s="42" t="s">
        <v>28</v>
      </c>
      <c r="BO6" s="42" t="s">
        <v>28</v>
      </c>
      <c r="BP6" s="42" t="s">
        <v>25</v>
      </c>
      <c r="BQ6" s="42" t="s">
        <v>26</v>
      </c>
      <c r="BR6" s="42" t="s">
        <v>27</v>
      </c>
      <c r="BS6" s="42" t="s">
        <v>28</v>
      </c>
      <c r="BT6" s="42" t="s">
        <v>28</v>
      </c>
      <c r="BU6" s="42" t="s">
        <v>25</v>
      </c>
      <c r="BV6" s="42" t="s">
        <v>26</v>
      </c>
      <c r="BW6" s="42" t="s">
        <v>27</v>
      </c>
      <c r="BX6" s="42" t="s">
        <v>28</v>
      </c>
      <c r="BY6" s="42" t="s">
        <v>28</v>
      </c>
      <c r="BZ6" s="42" t="s">
        <v>25</v>
      </c>
      <c r="CA6" s="42" t="s">
        <v>26</v>
      </c>
      <c r="CB6" s="42" t="s">
        <v>27</v>
      </c>
      <c r="CC6" s="42" t="s">
        <v>28</v>
      </c>
      <c r="CD6" s="42" t="s">
        <v>28</v>
      </c>
      <c r="CE6" s="42" t="s">
        <v>25</v>
      </c>
      <c r="CF6" s="42" t="s">
        <v>26</v>
      </c>
      <c r="CG6" s="42" t="s">
        <v>27</v>
      </c>
      <c r="CH6" s="42" t="s">
        <v>28</v>
      </c>
      <c r="CI6" s="42" t="s">
        <v>28</v>
      </c>
      <c r="CJ6" s="42" t="s">
        <v>25</v>
      </c>
      <c r="CK6" s="42" t="s">
        <v>26</v>
      </c>
      <c r="CL6" s="42" t="s">
        <v>27</v>
      </c>
      <c r="CM6" s="42" t="s">
        <v>28</v>
      </c>
      <c r="CN6" s="42" t="s">
        <v>28</v>
      </c>
      <c r="CO6" s="42" t="s">
        <v>25</v>
      </c>
      <c r="CP6" s="42" t="s">
        <v>26</v>
      </c>
      <c r="CQ6" s="42" t="s">
        <v>27</v>
      </c>
      <c r="CR6" s="42" t="s">
        <v>28</v>
      </c>
      <c r="CS6" s="42" t="s">
        <v>28</v>
      </c>
    </row>
    <row r="7" spans="1:97" s="45" customFormat="1" ht="24.95" customHeight="1" x14ac:dyDescent="0.2">
      <c r="A7" s="1">
        <v>1</v>
      </c>
      <c r="B7" s="11" t="s">
        <v>30</v>
      </c>
      <c r="C7" s="12">
        <v>1075431.9334559997</v>
      </c>
      <c r="D7" s="12">
        <v>7024426.1570889996</v>
      </c>
      <c r="E7" s="12">
        <v>30</v>
      </c>
      <c r="F7" s="12">
        <v>8099888.0905449996</v>
      </c>
      <c r="G7" s="12">
        <v>3057280.05753703</v>
      </c>
      <c r="H7" s="12">
        <v>351635.60508300003</v>
      </c>
      <c r="I7" s="12">
        <v>170353.56</v>
      </c>
      <c r="J7" s="12">
        <v>0</v>
      </c>
      <c r="K7" s="12">
        <v>521989.16508300003</v>
      </c>
      <c r="L7" s="12">
        <v>0</v>
      </c>
      <c r="M7" s="12">
        <v>295630.87899199995</v>
      </c>
      <c r="N7" s="12">
        <v>273925.43663300003</v>
      </c>
      <c r="O7" s="12">
        <v>40349.641367999997</v>
      </c>
      <c r="P7" s="12">
        <v>609905.956993</v>
      </c>
      <c r="Q7" s="12">
        <v>33091.003556000003</v>
      </c>
      <c r="R7" s="12">
        <v>19567493.883946996</v>
      </c>
      <c r="S7" s="12">
        <v>4205282.6085689999</v>
      </c>
      <c r="T7" s="12">
        <v>2132734.2799999998</v>
      </c>
      <c r="U7" s="12">
        <v>25905510.772515997</v>
      </c>
      <c r="V7" s="12">
        <v>233367.65168019809</v>
      </c>
      <c r="W7" s="12">
        <v>3095886.5868540001</v>
      </c>
      <c r="X7" s="12">
        <v>4535607.2026795307</v>
      </c>
      <c r="Y7" s="12">
        <v>4425404.1637880001</v>
      </c>
      <c r="Z7" s="12">
        <v>12056897.953321531</v>
      </c>
      <c r="AA7" s="12">
        <v>294191.14235174848</v>
      </c>
      <c r="AB7" s="12">
        <v>617975.35813399998</v>
      </c>
      <c r="AC7" s="12">
        <v>611165.12797099992</v>
      </c>
      <c r="AD7" s="12">
        <v>110802.89806399999</v>
      </c>
      <c r="AE7" s="12">
        <v>1339943.384169</v>
      </c>
      <c r="AF7" s="12">
        <v>77006.926392699999</v>
      </c>
      <c r="AG7" s="12">
        <v>166338.14945</v>
      </c>
      <c r="AH7" s="12">
        <v>0</v>
      </c>
      <c r="AI7" s="12">
        <v>0</v>
      </c>
      <c r="AJ7" s="12">
        <v>166338.14945</v>
      </c>
      <c r="AK7" s="12">
        <v>166228.13586019649</v>
      </c>
      <c r="AL7" s="12">
        <v>83084.2</v>
      </c>
      <c r="AM7" s="12">
        <v>0</v>
      </c>
      <c r="AN7" s="12">
        <v>0</v>
      </c>
      <c r="AO7" s="12">
        <v>83084.2</v>
      </c>
      <c r="AP7" s="12">
        <v>31454.975999999999</v>
      </c>
      <c r="AQ7" s="12">
        <v>0</v>
      </c>
      <c r="AR7" s="12">
        <v>0</v>
      </c>
      <c r="AS7" s="12">
        <v>0</v>
      </c>
      <c r="AT7" s="12">
        <v>0</v>
      </c>
      <c r="AU7" s="12">
        <v>0</v>
      </c>
      <c r="AV7" s="12">
        <v>233442.036208</v>
      </c>
      <c r="AW7" s="12">
        <v>0</v>
      </c>
      <c r="AX7" s="12">
        <v>0</v>
      </c>
      <c r="AY7" s="12">
        <v>233442.036208</v>
      </c>
      <c r="AZ7" s="12">
        <v>28464.050481746999</v>
      </c>
      <c r="BA7" s="12">
        <v>0</v>
      </c>
      <c r="BB7" s="12">
        <v>0</v>
      </c>
      <c r="BC7" s="12">
        <v>0</v>
      </c>
      <c r="BD7" s="12">
        <v>0</v>
      </c>
      <c r="BE7" s="12">
        <v>0</v>
      </c>
      <c r="BF7" s="12">
        <v>543531.15343599999</v>
      </c>
      <c r="BG7" s="12">
        <v>12352.842139</v>
      </c>
      <c r="BH7" s="12">
        <v>0</v>
      </c>
      <c r="BI7" s="12">
        <v>555883.99557499995</v>
      </c>
      <c r="BJ7" s="12">
        <v>142579.33644263452</v>
      </c>
      <c r="BK7" s="12">
        <v>7803083.962071999</v>
      </c>
      <c r="BL7" s="12">
        <v>5238475.4311060002</v>
      </c>
      <c r="BM7" s="12">
        <v>8478.58</v>
      </c>
      <c r="BN7" s="12">
        <v>13050037.973177999</v>
      </c>
      <c r="BO7" s="12">
        <v>9383526.3112733942</v>
      </c>
      <c r="BP7" s="12">
        <v>741698.11250000005</v>
      </c>
      <c r="BQ7" s="12">
        <v>0</v>
      </c>
      <c r="BR7" s="12">
        <v>0</v>
      </c>
      <c r="BS7" s="12">
        <v>741698.11250000005</v>
      </c>
      <c r="BT7" s="12">
        <v>698081.64850000001</v>
      </c>
      <c r="BU7" s="12">
        <v>1199176.5014540001</v>
      </c>
      <c r="BV7" s="12">
        <v>695</v>
      </c>
      <c r="BW7" s="12">
        <v>6680</v>
      </c>
      <c r="BX7" s="12">
        <v>1206551.5014540001</v>
      </c>
      <c r="BY7" s="12">
        <v>964641.16916319996</v>
      </c>
      <c r="BZ7" s="12">
        <v>0</v>
      </c>
      <c r="CA7" s="12">
        <v>0</v>
      </c>
      <c r="CB7" s="12">
        <v>0</v>
      </c>
      <c r="CC7" s="12">
        <v>0</v>
      </c>
      <c r="CD7" s="12">
        <v>0</v>
      </c>
      <c r="CE7" s="12">
        <v>2628632.402398</v>
      </c>
      <c r="CF7" s="12">
        <v>1547120.8447949998</v>
      </c>
      <c r="CG7" s="12">
        <v>213.88</v>
      </c>
      <c r="CH7" s="12">
        <v>4175967.1271929997</v>
      </c>
      <c r="CI7" s="12">
        <v>2165975.6902834903</v>
      </c>
      <c r="CJ7" s="12">
        <v>0</v>
      </c>
      <c r="CK7" s="12">
        <v>0</v>
      </c>
      <c r="CL7" s="12">
        <v>0</v>
      </c>
      <c r="CM7" s="12">
        <v>0</v>
      </c>
      <c r="CN7" s="12">
        <v>0</v>
      </c>
      <c r="CO7" s="12">
        <f t="shared" ref="CO7:CO20" si="0">C7+H7+M7+R7+W7+AB7+AG7+AL7+AQ7+AV7+BA7+BF7+BK7+BP7+BU7+BZ7+CE7+CJ7</f>
        <v>38403040.763983995</v>
      </c>
      <c r="CP7" s="12">
        <f t="shared" ref="CP7:CP20" si="1">D7+I7+N7+S7+X7+AC7+AH7+AM7+AR7+AW7+BB7+BG7+BL7+BQ7+BV7+CA7+CF7+CK7</f>
        <v>23619404.210981529</v>
      </c>
      <c r="CQ7" s="12">
        <f t="shared" ref="CQ7:CQ20" si="2">E7+J7+O7+T7+Y7+AD7+AI7+AN7+AS7+AX7+BC7+BH7+BM7+BR7+BW7+CB7+CG7+CL7</f>
        <v>6724693.4432199989</v>
      </c>
      <c r="CR7" s="12">
        <f t="shared" ref="CR7:CR20" si="3">F7+K7+P7+U7+Z7+AE7+AJ7+AO7+AT7+AY7+BD7+BI7+BN7+BS7+BX7+CC7+CH7+CM7</f>
        <v>68747138.418185532</v>
      </c>
      <c r="CS7" s="12">
        <f t="shared" ref="CS7:CS20" si="4">G7+L7+Q7+V7+AA7+AF7+AK7+AP7+AU7+AZ7+BE7+BJ7+BO7+BT7+BY7+CD7+CI7+CN7</f>
        <v>17275888.099522337</v>
      </c>
    </row>
    <row r="8" spans="1:97" s="46" customFormat="1" ht="24.95" customHeight="1" x14ac:dyDescent="0.2">
      <c r="A8" s="1">
        <v>2</v>
      </c>
      <c r="B8" s="11" t="s">
        <v>29</v>
      </c>
      <c r="C8" s="12">
        <v>34643.317333000057</v>
      </c>
      <c r="D8" s="12">
        <v>5243729.2741704872</v>
      </c>
      <c r="E8" s="12">
        <v>0</v>
      </c>
      <c r="F8" s="12">
        <v>5278372.591503487</v>
      </c>
      <c r="G8" s="12">
        <v>399659.51625996764</v>
      </c>
      <c r="H8" s="12">
        <v>0</v>
      </c>
      <c r="I8" s="12">
        <v>0</v>
      </c>
      <c r="J8" s="12">
        <v>0</v>
      </c>
      <c r="K8" s="12">
        <v>0</v>
      </c>
      <c r="L8" s="12">
        <v>0</v>
      </c>
      <c r="M8" s="12">
        <v>471898.67462000356</v>
      </c>
      <c r="N8" s="12">
        <v>353799.7551770024</v>
      </c>
      <c r="O8" s="12">
        <v>19750.458295000008</v>
      </c>
      <c r="P8" s="12">
        <v>845448.88809200597</v>
      </c>
      <c r="Q8" s="12">
        <v>63546.083618491612</v>
      </c>
      <c r="R8" s="12">
        <v>2458.9222968852537</v>
      </c>
      <c r="S8" s="12">
        <v>0</v>
      </c>
      <c r="T8" s="12">
        <v>0</v>
      </c>
      <c r="U8" s="12">
        <v>2458.9222968852537</v>
      </c>
      <c r="V8" s="12">
        <v>2391.5129661743367</v>
      </c>
      <c r="W8" s="12">
        <v>6886300.8506270656</v>
      </c>
      <c r="X8" s="12">
        <v>8179322.8603520002</v>
      </c>
      <c r="Y8" s="12">
        <v>557463.07996600016</v>
      </c>
      <c r="Z8" s="12">
        <v>15623086.790945066</v>
      </c>
      <c r="AA8" s="12">
        <v>120365.27636999998</v>
      </c>
      <c r="AB8" s="12">
        <v>1905565.5847350028</v>
      </c>
      <c r="AC8" s="12">
        <v>1276337.8608789921</v>
      </c>
      <c r="AD8" s="12">
        <v>41665.53598299998</v>
      </c>
      <c r="AE8" s="12">
        <v>3223568.9815969951</v>
      </c>
      <c r="AF8" s="12">
        <v>270286.62503430108</v>
      </c>
      <c r="AG8" s="12">
        <v>0</v>
      </c>
      <c r="AH8" s="12">
        <v>0</v>
      </c>
      <c r="AI8" s="12">
        <v>0</v>
      </c>
      <c r="AJ8" s="12">
        <v>0</v>
      </c>
      <c r="AK8" s="12">
        <v>0</v>
      </c>
      <c r="AL8" s="12">
        <v>552757.42827399995</v>
      </c>
      <c r="AM8" s="12">
        <v>0</v>
      </c>
      <c r="AN8" s="12">
        <v>0</v>
      </c>
      <c r="AO8" s="12">
        <v>552757.42827399995</v>
      </c>
      <c r="AP8" s="12">
        <v>524290.16340099997</v>
      </c>
      <c r="AQ8" s="12">
        <v>0</v>
      </c>
      <c r="AR8" s="12">
        <v>0</v>
      </c>
      <c r="AS8" s="12">
        <v>0</v>
      </c>
      <c r="AT8" s="12">
        <v>0</v>
      </c>
      <c r="AU8" s="12">
        <v>0</v>
      </c>
      <c r="AV8" s="12">
        <v>0</v>
      </c>
      <c r="AW8" s="12">
        <v>0</v>
      </c>
      <c r="AX8" s="12">
        <v>0</v>
      </c>
      <c r="AY8" s="12">
        <v>0</v>
      </c>
      <c r="AZ8" s="12">
        <v>0</v>
      </c>
      <c r="BA8" s="12">
        <v>0</v>
      </c>
      <c r="BB8" s="12">
        <v>0</v>
      </c>
      <c r="BC8" s="12">
        <v>0</v>
      </c>
      <c r="BD8" s="12">
        <v>0</v>
      </c>
      <c r="BE8" s="12">
        <v>0</v>
      </c>
      <c r="BF8" s="12">
        <v>1709149.2339709993</v>
      </c>
      <c r="BG8" s="12">
        <v>13274.605720000005</v>
      </c>
      <c r="BH8" s="12">
        <v>0</v>
      </c>
      <c r="BI8" s="12">
        <v>1722423.8396909994</v>
      </c>
      <c r="BJ8" s="12">
        <v>368732.20233066665</v>
      </c>
      <c r="BK8" s="12">
        <v>12932653.821019821</v>
      </c>
      <c r="BL8" s="12">
        <v>7049575.6319619473</v>
      </c>
      <c r="BM8" s="12">
        <v>45622.106715999995</v>
      </c>
      <c r="BN8" s="12">
        <v>20027851.55969777</v>
      </c>
      <c r="BO8" s="12">
        <v>11489378.066081755</v>
      </c>
      <c r="BP8" s="12">
        <v>0</v>
      </c>
      <c r="BQ8" s="12">
        <v>0</v>
      </c>
      <c r="BR8" s="12">
        <v>0</v>
      </c>
      <c r="BS8" s="12">
        <v>0</v>
      </c>
      <c r="BT8" s="12">
        <v>0</v>
      </c>
      <c r="BU8" s="12">
        <v>360261.38144000003</v>
      </c>
      <c r="BV8" s="12">
        <v>453</v>
      </c>
      <c r="BW8" s="12">
        <v>81</v>
      </c>
      <c r="BX8" s="12">
        <v>360795.38144000003</v>
      </c>
      <c r="BY8" s="12">
        <v>283234.62942573125</v>
      </c>
      <c r="BZ8" s="12">
        <v>0</v>
      </c>
      <c r="CA8" s="12">
        <v>0</v>
      </c>
      <c r="CB8" s="12">
        <v>0</v>
      </c>
      <c r="CC8" s="12">
        <v>0</v>
      </c>
      <c r="CD8" s="12">
        <v>0</v>
      </c>
      <c r="CE8" s="12">
        <v>12234558.084362002</v>
      </c>
      <c r="CF8" s="12">
        <v>161643.57785900001</v>
      </c>
      <c r="CG8" s="12">
        <v>2477.9349999999999</v>
      </c>
      <c r="CH8" s="12">
        <v>12398679.597221002</v>
      </c>
      <c r="CI8" s="12">
        <v>4064078.9088290874</v>
      </c>
      <c r="CJ8" s="12">
        <v>0</v>
      </c>
      <c r="CK8" s="12">
        <v>0</v>
      </c>
      <c r="CL8" s="12">
        <v>0</v>
      </c>
      <c r="CM8" s="12">
        <v>0</v>
      </c>
      <c r="CN8" s="12">
        <v>0</v>
      </c>
      <c r="CO8" s="12">
        <f t="shared" si="0"/>
        <v>37090247.298678778</v>
      </c>
      <c r="CP8" s="12">
        <f t="shared" si="1"/>
        <v>22278136.566119429</v>
      </c>
      <c r="CQ8" s="12">
        <f t="shared" si="2"/>
        <v>667060.1159600002</v>
      </c>
      <c r="CR8" s="12">
        <f t="shared" si="3"/>
        <v>60035443.980758205</v>
      </c>
      <c r="CS8" s="12">
        <f t="shared" si="4"/>
        <v>17585962.984317176</v>
      </c>
    </row>
    <row r="9" spans="1:97" ht="24.95" customHeight="1" x14ac:dyDescent="0.2">
      <c r="A9" s="1">
        <v>3</v>
      </c>
      <c r="B9" s="11" t="s">
        <v>31</v>
      </c>
      <c r="C9" s="12">
        <v>381658.49061199854</v>
      </c>
      <c r="D9" s="12">
        <v>10234.577769000032</v>
      </c>
      <c r="E9" s="12">
        <v>1631697.8006739535</v>
      </c>
      <c r="F9" s="12">
        <v>2023590.8690549522</v>
      </c>
      <c r="G9" s="12">
        <v>0</v>
      </c>
      <c r="H9" s="12">
        <v>0</v>
      </c>
      <c r="I9" s="12">
        <v>1613423.1446083607</v>
      </c>
      <c r="J9" s="12">
        <v>0</v>
      </c>
      <c r="K9" s="12">
        <v>1613423.1446083607</v>
      </c>
      <c r="L9" s="12">
        <v>0</v>
      </c>
      <c r="M9" s="12">
        <v>198897.46193099947</v>
      </c>
      <c r="N9" s="12">
        <v>1810.9173630000021</v>
      </c>
      <c r="O9" s="12">
        <v>55787.364695999757</v>
      </c>
      <c r="P9" s="12">
        <v>256495.74398999923</v>
      </c>
      <c r="Q9" s="12">
        <v>0</v>
      </c>
      <c r="R9" s="12">
        <v>27519719.57786176</v>
      </c>
      <c r="S9" s="12">
        <v>3578084.2778919865</v>
      </c>
      <c r="T9" s="12">
        <v>19761099.28033895</v>
      </c>
      <c r="U9" s="12">
        <v>50858903.136092693</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12">
        <v>0</v>
      </c>
      <c r="AW9" s="12">
        <v>0</v>
      </c>
      <c r="AX9" s="12">
        <v>0</v>
      </c>
      <c r="AY9" s="12">
        <v>0</v>
      </c>
      <c r="AZ9" s="12">
        <v>0</v>
      </c>
      <c r="BA9" s="12">
        <v>0</v>
      </c>
      <c r="BB9" s="12">
        <v>0</v>
      </c>
      <c r="BC9" s="12">
        <v>0</v>
      </c>
      <c r="BD9" s="12">
        <v>0</v>
      </c>
      <c r="BE9" s="12">
        <v>0</v>
      </c>
      <c r="BF9" s="12">
        <v>0</v>
      </c>
      <c r="BG9" s="12">
        <v>0</v>
      </c>
      <c r="BH9" s="12">
        <v>0</v>
      </c>
      <c r="BI9" s="12">
        <v>0</v>
      </c>
      <c r="BJ9" s="12">
        <v>0</v>
      </c>
      <c r="BK9" s="12">
        <v>0</v>
      </c>
      <c r="BL9" s="12">
        <v>0</v>
      </c>
      <c r="BM9" s="12">
        <v>0</v>
      </c>
      <c r="BN9" s="12">
        <v>0</v>
      </c>
      <c r="BO9" s="12">
        <v>0</v>
      </c>
      <c r="BP9" s="12">
        <v>0</v>
      </c>
      <c r="BQ9" s="12">
        <v>0</v>
      </c>
      <c r="BR9" s="12">
        <v>0</v>
      </c>
      <c r="BS9" s="12">
        <v>0</v>
      </c>
      <c r="BT9" s="12">
        <v>0</v>
      </c>
      <c r="BU9" s="12">
        <v>0</v>
      </c>
      <c r="BV9" s="12">
        <v>0</v>
      </c>
      <c r="BW9" s="12">
        <v>0</v>
      </c>
      <c r="BX9" s="12">
        <v>0</v>
      </c>
      <c r="BY9" s="12">
        <v>0</v>
      </c>
      <c r="BZ9" s="12">
        <v>0</v>
      </c>
      <c r="CA9" s="12">
        <v>0</v>
      </c>
      <c r="CB9" s="12">
        <v>0</v>
      </c>
      <c r="CC9" s="12">
        <v>0</v>
      </c>
      <c r="CD9" s="12">
        <v>0</v>
      </c>
      <c r="CE9" s="12">
        <v>0</v>
      </c>
      <c r="CF9" s="12">
        <v>0</v>
      </c>
      <c r="CG9" s="12">
        <v>0</v>
      </c>
      <c r="CH9" s="12">
        <v>0</v>
      </c>
      <c r="CI9" s="12">
        <v>0</v>
      </c>
      <c r="CJ9" s="12">
        <v>0</v>
      </c>
      <c r="CK9" s="12">
        <v>0</v>
      </c>
      <c r="CL9" s="12">
        <v>0</v>
      </c>
      <c r="CM9" s="12">
        <v>0</v>
      </c>
      <c r="CN9" s="12">
        <v>0</v>
      </c>
      <c r="CO9" s="12">
        <f t="shared" si="0"/>
        <v>28100275.530404758</v>
      </c>
      <c r="CP9" s="12">
        <f t="shared" si="1"/>
        <v>5203552.917632347</v>
      </c>
      <c r="CQ9" s="12">
        <f t="shared" si="2"/>
        <v>21448584.445708904</v>
      </c>
      <c r="CR9" s="12">
        <f t="shared" si="3"/>
        <v>54752412.893746004</v>
      </c>
      <c r="CS9" s="12">
        <f t="shared" si="4"/>
        <v>0</v>
      </c>
    </row>
    <row r="10" spans="1:97" ht="24.95" customHeight="1" x14ac:dyDescent="0.2">
      <c r="A10" s="1">
        <v>4</v>
      </c>
      <c r="B10" s="11" t="s">
        <v>32</v>
      </c>
      <c r="C10" s="12">
        <v>117845.38290000363</v>
      </c>
      <c r="D10" s="12">
        <v>199.92000000000002</v>
      </c>
      <c r="E10" s="12">
        <v>2354627.4682007371</v>
      </c>
      <c r="F10" s="12">
        <v>2472672.7711007409</v>
      </c>
      <c r="G10" s="12">
        <v>0</v>
      </c>
      <c r="H10" s="12">
        <v>130432.45929999933</v>
      </c>
      <c r="I10" s="12">
        <v>12759.157700000014</v>
      </c>
      <c r="J10" s="12">
        <v>1771958.740700006</v>
      </c>
      <c r="K10" s="12">
        <v>1915150.3577000054</v>
      </c>
      <c r="L10" s="12">
        <v>0</v>
      </c>
      <c r="M10" s="12">
        <v>180952.77812622939</v>
      </c>
      <c r="N10" s="12">
        <v>2894.0010520323785</v>
      </c>
      <c r="O10" s="12">
        <v>28568.335550476979</v>
      </c>
      <c r="P10" s="12">
        <v>212415.11472873873</v>
      </c>
      <c r="Q10" s="12">
        <v>0</v>
      </c>
      <c r="R10" s="12">
        <v>3860776.9496000325</v>
      </c>
      <c r="S10" s="12">
        <v>84692.118899999652</v>
      </c>
      <c r="T10" s="12">
        <v>17876831.000788976</v>
      </c>
      <c r="U10" s="12">
        <v>21822300.069289006</v>
      </c>
      <c r="V10" s="12">
        <v>0</v>
      </c>
      <c r="W10" s="12">
        <v>282769.5557391303</v>
      </c>
      <c r="X10" s="12">
        <v>243071.56020558541</v>
      </c>
      <c r="Y10" s="12">
        <v>1014058.1811004999</v>
      </c>
      <c r="Z10" s="12">
        <v>1539899.2970452155</v>
      </c>
      <c r="AA10" s="12">
        <v>0</v>
      </c>
      <c r="AB10" s="12">
        <v>41697.429514896321</v>
      </c>
      <c r="AC10" s="12">
        <v>23040.333014013922</v>
      </c>
      <c r="AD10" s="12">
        <v>92706.665100268292</v>
      </c>
      <c r="AE10" s="12">
        <v>157444.42762917854</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651.78</v>
      </c>
      <c r="BV10" s="12">
        <v>0</v>
      </c>
      <c r="BW10" s="12">
        <v>0</v>
      </c>
      <c r="BX10" s="12">
        <v>651.78</v>
      </c>
      <c r="BY10" s="12">
        <v>0</v>
      </c>
      <c r="BZ10" s="12">
        <v>0</v>
      </c>
      <c r="CA10" s="12">
        <v>0</v>
      </c>
      <c r="CB10" s="12">
        <v>0</v>
      </c>
      <c r="CC10" s="12">
        <v>0</v>
      </c>
      <c r="CD10" s="12">
        <v>0</v>
      </c>
      <c r="CE10" s="12">
        <v>1000</v>
      </c>
      <c r="CF10" s="12">
        <v>0</v>
      </c>
      <c r="CG10" s="12">
        <v>0</v>
      </c>
      <c r="CH10" s="12">
        <v>1000</v>
      </c>
      <c r="CI10" s="12">
        <v>0</v>
      </c>
      <c r="CJ10" s="12">
        <v>0</v>
      </c>
      <c r="CK10" s="12">
        <v>0</v>
      </c>
      <c r="CL10" s="12">
        <v>0</v>
      </c>
      <c r="CM10" s="12">
        <v>0</v>
      </c>
      <c r="CN10" s="12">
        <v>0</v>
      </c>
      <c r="CO10" s="12">
        <f t="shared" si="0"/>
        <v>4616126.335180291</v>
      </c>
      <c r="CP10" s="12">
        <f t="shared" si="1"/>
        <v>366657.0908716314</v>
      </c>
      <c r="CQ10" s="12">
        <f t="shared" si="2"/>
        <v>23138750.391440962</v>
      </c>
      <c r="CR10" s="12">
        <f t="shared" si="3"/>
        <v>28121533.817492887</v>
      </c>
      <c r="CS10" s="12">
        <f t="shared" si="4"/>
        <v>0</v>
      </c>
    </row>
    <row r="11" spans="1:97" ht="24.95" customHeight="1" x14ac:dyDescent="0.2">
      <c r="A11" s="1">
        <v>5</v>
      </c>
      <c r="B11" s="11" t="s">
        <v>34</v>
      </c>
      <c r="C11" s="12">
        <v>339934.26758799987</v>
      </c>
      <c r="D11" s="12">
        <v>899.45</v>
      </c>
      <c r="E11" s="12">
        <v>21301.950000000114</v>
      </c>
      <c r="F11" s="12">
        <v>362135.66758800001</v>
      </c>
      <c r="G11" s="12">
        <v>283741.88257200003</v>
      </c>
      <c r="H11" s="12">
        <v>79877.19</v>
      </c>
      <c r="I11" s="12">
        <v>11702.340000000002</v>
      </c>
      <c r="J11" s="12">
        <v>3114.5</v>
      </c>
      <c r="K11" s="12">
        <v>94694.03</v>
      </c>
      <c r="L11" s="12">
        <v>3300.6066999999998</v>
      </c>
      <c r="M11" s="12">
        <v>116989.0736420001</v>
      </c>
      <c r="N11" s="12">
        <v>24745.580000000009</v>
      </c>
      <c r="O11" s="12">
        <v>14517.819999999894</v>
      </c>
      <c r="P11" s="12">
        <v>156252.473642</v>
      </c>
      <c r="Q11" s="12">
        <v>3867.954208069993</v>
      </c>
      <c r="R11" s="12">
        <v>7576309.3807066949</v>
      </c>
      <c r="S11" s="12">
        <v>86505.499999999971</v>
      </c>
      <c r="T11" s="12">
        <v>6277982.2999993032</v>
      </c>
      <c r="U11" s="12">
        <v>13940797.180705998</v>
      </c>
      <c r="V11" s="12">
        <v>0</v>
      </c>
      <c r="W11" s="12">
        <v>1253308.6112800001</v>
      </c>
      <c r="X11" s="12">
        <v>1183866.3800000001</v>
      </c>
      <c r="Y11" s="12">
        <v>71796.73</v>
      </c>
      <c r="Z11" s="12">
        <v>2508971.7212800002</v>
      </c>
      <c r="AA11" s="12">
        <v>140457.43272000001</v>
      </c>
      <c r="AB11" s="12">
        <v>263912.63592800009</v>
      </c>
      <c r="AC11" s="12">
        <v>148333.55999999991</v>
      </c>
      <c r="AD11" s="12">
        <v>7134.37</v>
      </c>
      <c r="AE11" s="12">
        <v>419380.56592800003</v>
      </c>
      <c r="AF11" s="12">
        <v>39876.399706419994</v>
      </c>
      <c r="AG11" s="12">
        <v>0</v>
      </c>
      <c r="AH11" s="12">
        <v>0</v>
      </c>
      <c r="AI11" s="12">
        <v>0</v>
      </c>
      <c r="AJ11" s="12">
        <v>0</v>
      </c>
      <c r="AK11" s="12">
        <v>0</v>
      </c>
      <c r="AL11" s="12">
        <v>6850.0325999999995</v>
      </c>
      <c r="AM11" s="12">
        <v>0</v>
      </c>
      <c r="AN11" s="12">
        <v>0</v>
      </c>
      <c r="AO11" s="12">
        <v>6850.0325999999995</v>
      </c>
      <c r="AP11" s="12">
        <v>921.00605974000007</v>
      </c>
      <c r="AQ11" s="12">
        <v>0</v>
      </c>
      <c r="AR11" s="12">
        <v>0</v>
      </c>
      <c r="AS11" s="12">
        <v>0</v>
      </c>
      <c r="AT11" s="12">
        <v>0</v>
      </c>
      <c r="AU11" s="12">
        <v>0</v>
      </c>
      <c r="AV11" s="12">
        <v>0</v>
      </c>
      <c r="AW11" s="12">
        <v>0</v>
      </c>
      <c r="AX11" s="12">
        <v>0</v>
      </c>
      <c r="AY11" s="12">
        <v>0</v>
      </c>
      <c r="AZ11" s="12">
        <v>0</v>
      </c>
      <c r="BA11" s="12">
        <v>0</v>
      </c>
      <c r="BB11" s="12">
        <v>0</v>
      </c>
      <c r="BC11" s="12">
        <v>0</v>
      </c>
      <c r="BD11" s="12">
        <v>0</v>
      </c>
      <c r="BE11" s="12">
        <v>0</v>
      </c>
      <c r="BF11" s="12">
        <v>179844.69224599996</v>
      </c>
      <c r="BG11" s="12">
        <v>48132.180000000022</v>
      </c>
      <c r="BH11" s="12">
        <v>0</v>
      </c>
      <c r="BI11" s="12">
        <v>227976.87224599998</v>
      </c>
      <c r="BJ11" s="12">
        <v>66952.919011380232</v>
      </c>
      <c r="BK11" s="12">
        <v>5541903.0090190005</v>
      </c>
      <c r="BL11" s="12">
        <v>39635.536725999998</v>
      </c>
      <c r="BM11" s="12">
        <v>12106.5</v>
      </c>
      <c r="BN11" s="12">
        <v>5593645.0457450002</v>
      </c>
      <c r="BO11" s="12">
        <v>4633365.6927446974</v>
      </c>
      <c r="BP11" s="12">
        <v>228451.75767999998</v>
      </c>
      <c r="BQ11" s="12">
        <v>0</v>
      </c>
      <c r="BR11" s="12">
        <v>0</v>
      </c>
      <c r="BS11" s="12">
        <v>228451.75767999998</v>
      </c>
      <c r="BT11" s="12">
        <v>209561.94010962002</v>
      </c>
      <c r="BU11" s="12">
        <v>0</v>
      </c>
      <c r="BV11" s="12">
        <v>0</v>
      </c>
      <c r="BW11" s="12">
        <v>0</v>
      </c>
      <c r="BX11" s="12">
        <v>0</v>
      </c>
      <c r="BY11" s="12">
        <v>0</v>
      </c>
      <c r="BZ11" s="12">
        <v>0</v>
      </c>
      <c r="CA11" s="12">
        <v>0</v>
      </c>
      <c r="CB11" s="12">
        <v>0</v>
      </c>
      <c r="CC11" s="12">
        <v>0</v>
      </c>
      <c r="CD11" s="12">
        <v>0</v>
      </c>
      <c r="CE11" s="12">
        <v>699371.17644600011</v>
      </c>
      <c r="CF11" s="12">
        <v>1935.97</v>
      </c>
      <c r="CG11" s="12">
        <v>0</v>
      </c>
      <c r="CH11" s="12">
        <v>701307.14644600009</v>
      </c>
      <c r="CI11" s="12">
        <v>592347.43855949992</v>
      </c>
      <c r="CJ11" s="12">
        <v>0</v>
      </c>
      <c r="CK11" s="12">
        <v>0</v>
      </c>
      <c r="CL11" s="12">
        <v>0</v>
      </c>
      <c r="CM11" s="12">
        <v>0</v>
      </c>
      <c r="CN11" s="12">
        <v>0</v>
      </c>
      <c r="CO11" s="12">
        <f t="shared" si="0"/>
        <v>16286751.827135695</v>
      </c>
      <c r="CP11" s="12">
        <f t="shared" si="1"/>
        <v>1545756.4967259998</v>
      </c>
      <c r="CQ11" s="12">
        <f t="shared" si="2"/>
        <v>6407954.1699993033</v>
      </c>
      <c r="CR11" s="12">
        <f t="shared" si="3"/>
        <v>24240462.493861001</v>
      </c>
      <c r="CS11" s="12">
        <f t="shared" si="4"/>
        <v>5974393.2723914273</v>
      </c>
    </row>
    <row r="12" spans="1:97" ht="24.95" customHeight="1" x14ac:dyDescent="0.2">
      <c r="A12" s="1">
        <v>6</v>
      </c>
      <c r="B12" s="11" t="s">
        <v>35</v>
      </c>
      <c r="C12" s="12">
        <v>10327.17</v>
      </c>
      <c r="D12" s="12">
        <v>0</v>
      </c>
      <c r="E12" s="12">
        <v>0</v>
      </c>
      <c r="F12" s="12">
        <v>10327.17</v>
      </c>
      <c r="G12" s="12">
        <v>0</v>
      </c>
      <c r="H12" s="12">
        <v>89132.52</v>
      </c>
      <c r="I12" s="12">
        <v>87511.06</v>
      </c>
      <c r="J12" s="12">
        <v>560</v>
      </c>
      <c r="K12" s="12">
        <v>177203.58000000002</v>
      </c>
      <c r="L12" s="12">
        <v>0</v>
      </c>
      <c r="M12" s="12">
        <v>91595.26999999999</v>
      </c>
      <c r="N12" s="12">
        <v>12479.68</v>
      </c>
      <c r="O12" s="12">
        <v>2969.76</v>
      </c>
      <c r="P12" s="12">
        <v>107044.70999999998</v>
      </c>
      <c r="Q12" s="12">
        <v>33920</v>
      </c>
      <c r="R12" s="12">
        <v>9650683.2699999996</v>
      </c>
      <c r="S12" s="12">
        <v>104643.41</v>
      </c>
      <c r="T12" s="12">
        <v>1982031.5</v>
      </c>
      <c r="U12" s="12">
        <v>11737358.18</v>
      </c>
      <c r="V12" s="12">
        <v>0</v>
      </c>
      <c r="W12" s="12">
        <v>933072.13</v>
      </c>
      <c r="X12" s="12">
        <v>740978.14</v>
      </c>
      <c r="Y12" s="12">
        <v>256709.23</v>
      </c>
      <c r="Z12" s="12">
        <v>1930759.5</v>
      </c>
      <c r="AA12" s="12">
        <v>0</v>
      </c>
      <c r="AB12" s="12">
        <v>176639.3</v>
      </c>
      <c r="AC12" s="12">
        <v>113519.8</v>
      </c>
      <c r="AD12" s="12">
        <v>6038.13</v>
      </c>
      <c r="AE12" s="12">
        <v>296197.23</v>
      </c>
      <c r="AF12" s="12">
        <v>0</v>
      </c>
      <c r="AG12" s="12">
        <v>0</v>
      </c>
      <c r="AH12" s="12">
        <v>0</v>
      </c>
      <c r="AI12" s="12">
        <v>0</v>
      </c>
      <c r="AJ12" s="12">
        <v>0</v>
      </c>
      <c r="AK12" s="12">
        <v>0</v>
      </c>
      <c r="AL12" s="12">
        <v>55726.06</v>
      </c>
      <c r="AM12" s="12">
        <v>0</v>
      </c>
      <c r="AN12" s="12">
        <v>0</v>
      </c>
      <c r="AO12" s="12">
        <v>55726.06</v>
      </c>
      <c r="AP12" s="12">
        <v>40234.483999999997</v>
      </c>
      <c r="AQ12" s="12">
        <v>700737.25</v>
      </c>
      <c r="AR12" s="12">
        <v>0</v>
      </c>
      <c r="AS12" s="12">
        <v>0</v>
      </c>
      <c r="AT12" s="12">
        <v>700737.25</v>
      </c>
      <c r="AU12" s="12">
        <v>574355.94999999995</v>
      </c>
      <c r="AV12" s="12">
        <v>0</v>
      </c>
      <c r="AW12" s="12">
        <v>0</v>
      </c>
      <c r="AX12" s="12">
        <v>0</v>
      </c>
      <c r="AY12" s="12">
        <v>0</v>
      </c>
      <c r="AZ12" s="12">
        <v>0</v>
      </c>
      <c r="BA12" s="12">
        <v>0</v>
      </c>
      <c r="BB12" s="12">
        <v>0</v>
      </c>
      <c r="BC12" s="12">
        <v>0</v>
      </c>
      <c r="BD12" s="12">
        <v>0</v>
      </c>
      <c r="BE12" s="12">
        <v>0</v>
      </c>
      <c r="BF12" s="12">
        <v>225000.29</v>
      </c>
      <c r="BG12" s="12">
        <v>434.71</v>
      </c>
      <c r="BH12" s="12">
        <v>0</v>
      </c>
      <c r="BI12" s="12">
        <v>225435</v>
      </c>
      <c r="BJ12" s="12">
        <v>65285.19</v>
      </c>
      <c r="BK12" s="12">
        <v>1793014.78</v>
      </c>
      <c r="BL12" s="12">
        <v>983239.54</v>
      </c>
      <c r="BM12" s="12">
        <v>0</v>
      </c>
      <c r="BN12" s="12">
        <v>2776254.3200000003</v>
      </c>
      <c r="BO12" s="12">
        <v>1064331.67</v>
      </c>
      <c r="BP12" s="12">
        <v>48734.94</v>
      </c>
      <c r="BQ12" s="12">
        <v>21946.95</v>
      </c>
      <c r="BR12" s="12">
        <v>4527.1000000000004</v>
      </c>
      <c r="BS12" s="12">
        <v>75208.990000000005</v>
      </c>
      <c r="BT12" s="12">
        <v>1461.95</v>
      </c>
      <c r="BU12" s="12">
        <v>1404211.2999999998</v>
      </c>
      <c r="BV12" s="12">
        <v>1076.46</v>
      </c>
      <c r="BW12" s="12">
        <v>4975.45</v>
      </c>
      <c r="BX12" s="12">
        <v>1410263.2099999997</v>
      </c>
      <c r="BY12" s="12">
        <v>772426.674</v>
      </c>
      <c r="BZ12" s="12">
        <v>0</v>
      </c>
      <c r="CA12" s="12">
        <v>0</v>
      </c>
      <c r="CB12" s="12">
        <v>0</v>
      </c>
      <c r="CC12" s="12">
        <v>0</v>
      </c>
      <c r="CD12" s="12">
        <v>0</v>
      </c>
      <c r="CE12" s="12">
        <v>664736.09000000008</v>
      </c>
      <c r="CF12" s="12">
        <v>25.64</v>
      </c>
      <c r="CG12" s="12">
        <v>5654.21</v>
      </c>
      <c r="CH12" s="12">
        <v>670415.94000000006</v>
      </c>
      <c r="CI12" s="12">
        <v>144806.60999999999</v>
      </c>
      <c r="CJ12" s="12">
        <v>0</v>
      </c>
      <c r="CK12" s="12">
        <v>0</v>
      </c>
      <c r="CL12" s="12">
        <v>0</v>
      </c>
      <c r="CM12" s="12">
        <v>0</v>
      </c>
      <c r="CN12" s="12">
        <v>0</v>
      </c>
      <c r="CO12" s="12">
        <f t="shared" si="0"/>
        <v>15843610.370000001</v>
      </c>
      <c r="CP12" s="12">
        <f t="shared" si="1"/>
        <v>2065855.39</v>
      </c>
      <c r="CQ12" s="12">
        <f t="shared" si="2"/>
        <v>2263465.3800000004</v>
      </c>
      <c r="CR12" s="12">
        <f t="shared" si="3"/>
        <v>20172931.140000001</v>
      </c>
      <c r="CS12" s="12">
        <f t="shared" si="4"/>
        <v>2696822.5279999995</v>
      </c>
    </row>
    <row r="13" spans="1:97" ht="24.95" customHeight="1" x14ac:dyDescent="0.2">
      <c r="A13" s="1">
        <v>7</v>
      </c>
      <c r="B13" s="11" t="s">
        <v>33</v>
      </c>
      <c r="C13" s="12">
        <v>106833.21515620347</v>
      </c>
      <c r="D13" s="12">
        <v>84973.735136694726</v>
      </c>
      <c r="E13" s="12">
        <v>2075.2737105991218</v>
      </c>
      <c r="F13" s="12">
        <v>193882.22400349731</v>
      </c>
      <c r="G13" s="12">
        <v>251561.8025380426</v>
      </c>
      <c r="H13" s="12">
        <v>17526.878019835731</v>
      </c>
      <c r="I13" s="12">
        <v>412879.12369166868</v>
      </c>
      <c r="J13" s="12">
        <v>350.34557776308469</v>
      </c>
      <c r="K13" s="12">
        <v>430756.34728926752</v>
      </c>
      <c r="L13" s="12">
        <v>34544.026656434893</v>
      </c>
      <c r="M13" s="12">
        <v>178096.98752117995</v>
      </c>
      <c r="N13" s="12">
        <v>15823.948120983827</v>
      </c>
      <c r="O13" s="12">
        <v>281.79493877551022</v>
      </c>
      <c r="P13" s="12">
        <v>194202.7305809393</v>
      </c>
      <c r="Q13" s="12">
        <v>221935.63912152307</v>
      </c>
      <c r="R13" s="12">
        <v>4898389.8310257578</v>
      </c>
      <c r="S13" s="12">
        <v>3503.8697413728587</v>
      </c>
      <c r="T13" s="12">
        <v>42364.12563178729</v>
      </c>
      <c r="U13" s="12">
        <v>4944257.8263989175</v>
      </c>
      <c r="V13" s="12">
        <v>9396756.9568346981</v>
      </c>
      <c r="W13" s="12">
        <v>596550.24574257806</v>
      </c>
      <c r="X13" s="12">
        <v>572455.19051801844</v>
      </c>
      <c r="Y13" s="12">
        <v>1023.17</v>
      </c>
      <c r="Z13" s="12">
        <v>1170028.6062605963</v>
      </c>
      <c r="AA13" s="12">
        <v>133826.60877515181</v>
      </c>
      <c r="AB13" s="12">
        <v>156840.8404977271</v>
      </c>
      <c r="AC13" s="12">
        <v>55971.344912082641</v>
      </c>
      <c r="AD13" s="12">
        <v>190</v>
      </c>
      <c r="AE13" s="12">
        <v>213002.18540980975</v>
      </c>
      <c r="AF13" s="12">
        <v>63473.246261317683</v>
      </c>
      <c r="AG13" s="12">
        <v>0</v>
      </c>
      <c r="AH13" s="12">
        <v>0</v>
      </c>
      <c r="AI13" s="12">
        <v>0</v>
      </c>
      <c r="AJ13" s="12">
        <v>0</v>
      </c>
      <c r="AK13" s="12">
        <v>0</v>
      </c>
      <c r="AL13" s="12">
        <v>656315.07256593346</v>
      </c>
      <c r="AM13" s="12">
        <v>0</v>
      </c>
      <c r="AN13" s="12">
        <v>18988.3146122449</v>
      </c>
      <c r="AO13" s="12">
        <v>675303.38717817841</v>
      </c>
      <c r="AP13" s="12">
        <v>645566.94742802612</v>
      </c>
      <c r="AQ13" s="12">
        <v>167107.35505429242</v>
      </c>
      <c r="AR13" s="12">
        <v>0</v>
      </c>
      <c r="AS13" s="12">
        <v>8408.6184489795924</v>
      </c>
      <c r="AT13" s="12">
        <v>175515.97350327202</v>
      </c>
      <c r="AU13" s="12">
        <v>161207.71198571945</v>
      </c>
      <c r="AV13" s="12">
        <v>0</v>
      </c>
      <c r="AW13" s="12">
        <v>0</v>
      </c>
      <c r="AX13" s="12">
        <v>0</v>
      </c>
      <c r="AY13" s="12">
        <v>0</v>
      </c>
      <c r="AZ13" s="12">
        <v>0</v>
      </c>
      <c r="BA13" s="12">
        <v>0</v>
      </c>
      <c r="BB13" s="12">
        <v>0</v>
      </c>
      <c r="BC13" s="12">
        <v>0</v>
      </c>
      <c r="BD13" s="12">
        <v>0</v>
      </c>
      <c r="BE13" s="12">
        <v>0</v>
      </c>
      <c r="BF13" s="12">
        <v>181254.98250740816</v>
      </c>
      <c r="BG13" s="12">
        <v>1720.3348639999999</v>
      </c>
      <c r="BH13" s="12">
        <v>0</v>
      </c>
      <c r="BI13" s="12">
        <v>182975.31737140816</v>
      </c>
      <c r="BJ13" s="12">
        <v>109201.88742878195</v>
      </c>
      <c r="BK13" s="12">
        <v>1042165.0973250332</v>
      </c>
      <c r="BL13" s="12">
        <v>2445425.9463888039</v>
      </c>
      <c r="BM13" s="12">
        <v>0</v>
      </c>
      <c r="BN13" s="12">
        <v>3487591.0437138369</v>
      </c>
      <c r="BO13" s="12">
        <v>2236072.0519372281</v>
      </c>
      <c r="BP13" s="12">
        <v>134941.96017945569</v>
      </c>
      <c r="BQ13" s="12">
        <v>18936</v>
      </c>
      <c r="BR13" s="12">
        <v>0</v>
      </c>
      <c r="BS13" s="12">
        <v>153877.96017945569</v>
      </c>
      <c r="BT13" s="12">
        <v>75140.962661554848</v>
      </c>
      <c r="BU13" s="12">
        <v>0</v>
      </c>
      <c r="BV13" s="12">
        <v>0</v>
      </c>
      <c r="BW13" s="12">
        <v>0</v>
      </c>
      <c r="BX13" s="12">
        <v>0</v>
      </c>
      <c r="BY13" s="12">
        <v>0</v>
      </c>
      <c r="BZ13" s="12">
        <v>0</v>
      </c>
      <c r="CA13" s="12">
        <v>0</v>
      </c>
      <c r="CB13" s="12">
        <v>0</v>
      </c>
      <c r="CC13" s="12">
        <v>0</v>
      </c>
      <c r="CD13" s="12">
        <v>0</v>
      </c>
      <c r="CE13" s="12">
        <v>174434.42</v>
      </c>
      <c r="CF13" s="12">
        <v>6479.0163934426228</v>
      </c>
      <c r="CG13" s="12">
        <v>0</v>
      </c>
      <c r="CH13" s="12">
        <v>180913.43639344262</v>
      </c>
      <c r="CI13" s="12">
        <v>128888.11909628603</v>
      </c>
      <c r="CJ13" s="12">
        <v>0</v>
      </c>
      <c r="CK13" s="12">
        <v>0</v>
      </c>
      <c r="CL13" s="12">
        <v>0</v>
      </c>
      <c r="CM13" s="12">
        <v>0</v>
      </c>
      <c r="CN13" s="12">
        <v>0</v>
      </c>
      <c r="CO13" s="12">
        <f t="shared" si="0"/>
        <v>8310456.8855954064</v>
      </c>
      <c r="CP13" s="12">
        <f t="shared" si="1"/>
        <v>3618168.5097670676</v>
      </c>
      <c r="CQ13" s="12">
        <f t="shared" si="2"/>
        <v>73681.64292014949</v>
      </c>
      <c r="CR13" s="12">
        <f t="shared" si="3"/>
        <v>12002307.038282622</v>
      </c>
      <c r="CS13" s="12">
        <f t="shared" si="4"/>
        <v>13458175.960724764</v>
      </c>
    </row>
    <row r="14" spans="1:97" ht="24.95" customHeight="1" x14ac:dyDescent="0.2">
      <c r="A14" s="1">
        <v>8</v>
      </c>
      <c r="B14" s="11" t="s">
        <v>36</v>
      </c>
      <c r="C14" s="12">
        <v>32306.99</v>
      </c>
      <c r="D14" s="12">
        <v>31073.02</v>
      </c>
      <c r="E14" s="12">
        <v>120307.04</v>
      </c>
      <c r="F14" s="12">
        <v>183687.05</v>
      </c>
      <c r="G14" s="12">
        <v>0</v>
      </c>
      <c r="H14" s="12">
        <v>115.75</v>
      </c>
      <c r="I14" s="12">
        <v>56091.43</v>
      </c>
      <c r="J14" s="12">
        <v>153.9</v>
      </c>
      <c r="K14" s="12">
        <v>56361.08</v>
      </c>
      <c r="L14" s="12">
        <v>4240.7182836575976</v>
      </c>
      <c r="M14" s="12">
        <v>108292.37</v>
      </c>
      <c r="N14" s="12">
        <v>2511.19</v>
      </c>
      <c r="O14" s="12">
        <v>25104.19</v>
      </c>
      <c r="P14" s="12">
        <v>135907.75</v>
      </c>
      <c r="Q14" s="12">
        <v>0</v>
      </c>
      <c r="R14" s="12">
        <v>685453.01</v>
      </c>
      <c r="S14" s="12">
        <v>54315.08</v>
      </c>
      <c r="T14" s="12">
        <v>2111281.7999999998</v>
      </c>
      <c r="U14" s="12">
        <v>2851049.8899999997</v>
      </c>
      <c r="V14" s="12">
        <v>0</v>
      </c>
      <c r="W14" s="12">
        <v>536451.31999999995</v>
      </c>
      <c r="X14" s="12">
        <v>379737.26</v>
      </c>
      <c r="Y14" s="12">
        <v>612866.71</v>
      </c>
      <c r="Z14" s="12">
        <v>1529055.29</v>
      </c>
      <c r="AA14" s="12">
        <v>0</v>
      </c>
      <c r="AB14" s="12">
        <v>216743.57</v>
      </c>
      <c r="AC14" s="12">
        <v>47249.78</v>
      </c>
      <c r="AD14" s="12">
        <v>666.03</v>
      </c>
      <c r="AE14" s="12">
        <v>264659.38</v>
      </c>
      <c r="AF14" s="12">
        <v>22848.528333464074</v>
      </c>
      <c r="AG14" s="12">
        <v>0</v>
      </c>
      <c r="AH14" s="12">
        <v>0</v>
      </c>
      <c r="AI14" s="12">
        <v>0</v>
      </c>
      <c r="AJ14" s="12">
        <v>0</v>
      </c>
      <c r="AK14" s="12">
        <v>0</v>
      </c>
      <c r="AL14" s="12">
        <v>476681.06</v>
      </c>
      <c r="AM14" s="12">
        <v>0</v>
      </c>
      <c r="AN14" s="12">
        <v>58976.6</v>
      </c>
      <c r="AO14" s="12">
        <v>535657.66</v>
      </c>
      <c r="AP14" s="12">
        <v>448388.21831803274</v>
      </c>
      <c r="AQ14" s="12">
        <v>391760.84</v>
      </c>
      <c r="AR14" s="12">
        <v>0</v>
      </c>
      <c r="AS14" s="12">
        <v>1107126.8</v>
      </c>
      <c r="AT14" s="12">
        <v>1498887.6400000001</v>
      </c>
      <c r="AU14" s="12">
        <v>743869.15448407107</v>
      </c>
      <c r="AV14" s="12">
        <v>0</v>
      </c>
      <c r="AW14" s="12">
        <v>0</v>
      </c>
      <c r="AX14" s="12">
        <v>33575.97</v>
      </c>
      <c r="AY14" s="12">
        <v>33575.97</v>
      </c>
      <c r="AZ14" s="12">
        <v>0</v>
      </c>
      <c r="BA14" s="12">
        <v>0</v>
      </c>
      <c r="BB14" s="12">
        <v>0</v>
      </c>
      <c r="BC14" s="12">
        <v>0</v>
      </c>
      <c r="BD14" s="12">
        <v>0</v>
      </c>
      <c r="BE14" s="12">
        <v>0</v>
      </c>
      <c r="BF14" s="12">
        <v>284525.67</v>
      </c>
      <c r="BG14" s="12">
        <v>21153.82</v>
      </c>
      <c r="BH14" s="12">
        <v>1492.53</v>
      </c>
      <c r="BI14" s="12">
        <v>307172.02</v>
      </c>
      <c r="BJ14" s="12">
        <v>63301.316769047902</v>
      </c>
      <c r="BK14" s="12">
        <v>47922.59</v>
      </c>
      <c r="BL14" s="12">
        <v>1060559.97</v>
      </c>
      <c r="BM14" s="12">
        <v>106611.58</v>
      </c>
      <c r="BN14" s="12">
        <v>1215094.1400000001</v>
      </c>
      <c r="BO14" s="12">
        <v>-410141.63347489177</v>
      </c>
      <c r="BP14" s="12">
        <v>355881.95</v>
      </c>
      <c r="BQ14" s="12">
        <v>18708</v>
      </c>
      <c r="BR14" s="12">
        <v>0</v>
      </c>
      <c r="BS14" s="12">
        <v>374589.95</v>
      </c>
      <c r="BT14" s="12">
        <v>321619.15162542468</v>
      </c>
      <c r="BU14" s="12">
        <v>443406.52999999997</v>
      </c>
      <c r="BV14" s="12">
        <v>363.01</v>
      </c>
      <c r="BW14" s="12">
        <v>2732.02</v>
      </c>
      <c r="BX14" s="12">
        <v>446501.56</v>
      </c>
      <c r="BY14" s="12">
        <v>296612.90011395141</v>
      </c>
      <c r="BZ14" s="12">
        <v>0</v>
      </c>
      <c r="CA14" s="12">
        <v>0</v>
      </c>
      <c r="CB14" s="12">
        <v>0</v>
      </c>
      <c r="CC14" s="12">
        <v>0</v>
      </c>
      <c r="CD14" s="12">
        <v>0</v>
      </c>
      <c r="CE14" s="12">
        <v>1432486.8900000001</v>
      </c>
      <c r="CF14" s="12">
        <v>6305.83</v>
      </c>
      <c r="CG14" s="12">
        <v>166998</v>
      </c>
      <c r="CH14" s="12">
        <v>1605790.7200000002</v>
      </c>
      <c r="CI14" s="12">
        <v>1314938.6158357954</v>
      </c>
      <c r="CJ14" s="12">
        <v>0</v>
      </c>
      <c r="CK14" s="12">
        <v>0</v>
      </c>
      <c r="CL14" s="12">
        <v>0</v>
      </c>
      <c r="CM14" s="12">
        <v>0</v>
      </c>
      <c r="CN14" s="12">
        <v>0</v>
      </c>
      <c r="CO14" s="12">
        <f t="shared" si="0"/>
        <v>5012028.54</v>
      </c>
      <c r="CP14" s="12">
        <f t="shared" si="1"/>
        <v>1678068.39</v>
      </c>
      <c r="CQ14" s="12">
        <f t="shared" si="2"/>
        <v>4347893.17</v>
      </c>
      <c r="CR14" s="12">
        <f t="shared" si="3"/>
        <v>11037990.100000001</v>
      </c>
      <c r="CS14" s="12">
        <f t="shared" si="4"/>
        <v>2805676.9702885533</v>
      </c>
    </row>
    <row r="15" spans="1:97" ht="24.95" customHeight="1" x14ac:dyDescent="0.2">
      <c r="A15" s="1">
        <v>9</v>
      </c>
      <c r="B15" s="11" t="s">
        <v>38</v>
      </c>
      <c r="C15" s="12">
        <v>0</v>
      </c>
      <c r="D15" s="12">
        <v>25201.18</v>
      </c>
      <c r="E15" s="12">
        <v>0</v>
      </c>
      <c r="F15" s="12">
        <v>25201.18</v>
      </c>
      <c r="G15" s="12">
        <v>0</v>
      </c>
      <c r="H15" s="12">
        <v>3976.6</v>
      </c>
      <c r="I15" s="12">
        <v>32162.32</v>
      </c>
      <c r="J15" s="12">
        <v>734.5</v>
      </c>
      <c r="K15" s="12">
        <v>36873.42</v>
      </c>
      <c r="L15" s="12">
        <v>0</v>
      </c>
      <c r="M15" s="12">
        <v>50900.12</v>
      </c>
      <c r="N15" s="12">
        <v>13970.869999999999</v>
      </c>
      <c r="O15" s="12">
        <v>34576.97</v>
      </c>
      <c r="P15" s="12">
        <v>99447.96</v>
      </c>
      <c r="Q15" s="12">
        <v>35439.43</v>
      </c>
      <c r="R15" s="12">
        <v>2076633.13</v>
      </c>
      <c r="S15" s="12">
        <v>709080.23</v>
      </c>
      <c r="T15" s="12">
        <v>416004.51</v>
      </c>
      <c r="U15" s="12">
        <v>3201717.87</v>
      </c>
      <c r="V15" s="12">
        <v>0</v>
      </c>
      <c r="W15" s="12">
        <v>553641.84</v>
      </c>
      <c r="X15" s="12">
        <v>112572.07</v>
      </c>
      <c r="Y15" s="12">
        <v>760805.83</v>
      </c>
      <c r="Z15" s="12">
        <v>1427019.7399999998</v>
      </c>
      <c r="AA15" s="12">
        <v>427874.91</v>
      </c>
      <c r="AB15" s="12">
        <v>76612.899999999994</v>
      </c>
      <c r="AC15" s="12">
        <v>18145.27</v>
      </c>
      <c r="AD15" s="12">
        <v>48398.76</v>
      </c>
      <c r="AE15" s="12">
        <v>143156.93</v>
      </c>
      <c r="AF15" s="12">
        <v>35838.523199999996</v>
      </c>
      <c r="AG15" s="12">
        <v>0</v>
      </c>
      <c r="AH15" s="12">
        <v>0</v>
      </c>
      <c r="AI15" s="12">
        <v>0</v>
      </c>
      <c r="AJ15" s="12">
        <v>0</v>
      </c>
      <c r="AK15" s="12">
        <v>0</v>
      </c>
      <c r="AL15" s="12">
        <v>41627.96</v>
      </c>
      <c r="AM15" s="12">
        <v>0</v>
      </c>
      <c r="AN15" s="12">
        <v>0</v>
      </c>
      <c r="AO15" s="12">
        <v>41627.96</v>
      </c>
      <c r="AP15" s="12">
        <v>4684.5600000000004</v>
      </c>
      <c r="AQ15" s="12">
        <v>-54432.55</v>
      </c>
      <c r="AR15" s="12">
        <v>0</v>
      </c>
      <c r="AS15" s="12">
        <v>0</v>
      </c>
      <c r="AT15" s="12">
        <v>-54432.55</v>
      </c>
      <c r="AU15" s="12">
        <v>-66897.64</v>
      </c>
      <c r="AV15" s="12">
        <v>21058.65</v>
      </c>
      <c r="AW15" s="12">
        <v>0</v>
      </c>
      <c r="AX15" s="12">
        <v>0</v>
      </c>
      <c r="AY15" s="12">
        <v>21058.65</v>
      </c>
      <c r="AZ15" s="12">
        <v>0</v>
      </c>
      <c r="BA15" s="12">
        <v>0</v>
      </c>
      <c r="BB15" s="12">
        <v>557.94000000000005</v>
      </c>
      <c r="BC15" s="12">
        <v>0</v>
      </c>
      <c r="BD15" s="12">
        <v>557.94000000000005</v>
      </c>
      <c r="BE15" s="12">
        <v>0</v>
      </c>
      <c r="BF15" s="12">
        <v>139125.94</v>
      </c>
      <c r="BG15" s="12">
        <v>237.37</v>
      </c>
      <c r="BH15" s="12">
        <v>0</v>
      </c>
      <c r="BI15" s="12">
        <v>139363.31</v>
      </c>
      <c r="BJ15" s="12">
        <v>105408.86</v>
      </c>
      <c r="BK15" s="12">
        <v>792454.42</v>
      </c>
      <c r="BL15" s="12">
        <v>666007.80000000005</v>
      </c>
      <c r="BM15" s="12">
        <v>95395.56</v>
      </c>
      <c r="BN15" s="12">
        <v>1553857.7800000003</v>
      </c>
      <c r="BO15" s="12">
        <v>585518.04</v>
      </c>
      <c r="BP15" s="12">
        <v>19082.810000000001</v>
      </c>
      <c r="BQ15" s="12">
        <v>0</v>
      </c>
      <c r="BR15" s="12">
        <v>0</v>
      </c>
      <c r="BS15" s="12">
        <v>19082.810000000001</v>
      </c>
      <c r="BT15" s="12">
        <v>5019.53</v>
      </c>
      <c r="BU15" s="12">
        <v>17771.47</v>
      </c>
      <c r="BV15" s="12">
        <v>0</v>
      </c>
      <c r="BW15" s="12">
        <v>0</v>
      </c>
      <c r="BX15" s="12">
        <v>17771.47</v>
      </c>
      <c r="BY15" s="12">
        <v>0</v>
      </c>
      <c r="BZ15" s="12">
        <v>0</v>
      </c>
      <c r="CA15" s="12">
        <v>0</v>
      </c>
      <c r="CB15" s="12">
        <v>0</v>
      </c>
      <c r="CC15" s="12">
        <v>0</v>
      </c>
      <c r="CD15" s="12">
        <v>0</v>
      </c>
      <c r="CE15" s="12">
        <v>138835.70000000001</v>
      </c>
      <c r="CF15" s="12">
        <v>178022.82</v>
      </c>
      <c r="CG15" s="12">
        <v>36268.29</v>
      </c>
      <c r="CH15" s="12">
        <v>353126.81</v>
      </c>
      <c r="CI15" s="12">
        <v>37614.0992616</v>
      </c>
      <c r="CJ15" s="12">
        <v>0</v>
      </c>
      <c r="CK15" s="12">
        <v>0</v>
      </c>
      <c r="CL15" s="12">
        <v>0</v>
      </c>
      <c r="CM15" s="12">
        <v>0</v>
      </c>
      <c r="CN15" s="12">
        <v>0</v>
      </c>
      <c r="CO15" s="12">
        <f t="shared" si="0"/>
        <v>3877288.99</v>
      </c>
      <c r="CP15" s="12">
        <f t="shared" si="1"/>
        <v>1755957.8699999999</v>
      </c>
      <c r="CQ15" s="12">
        <f t="shared" si="2"/>
        <v>1392184.4200000002</v>
      </c>
      <c r="CR15" s="12">
        <f t="shared" si="3"/>
        <v>7025431.2799999993</v>
      </c>
      <c r="CS15" s="12">
        <f t="shared" si="4"/>
        <v>1170500.3124615999</v>
      </c>
    </row>
    <row r="16" spans="1:97" ht="24.95" customHeight="1" x14ac:dyDescent="0.2">
      <c r="A16" s="1">
        <v>10</v>
      </c>
      <c r="B16" s="11" t="s">
        <v>40</v>
      </c>
      <c r="C16" s="12">
        <v>0</v>
      </c>
      <c r="D16" s="12">
        <v>0</v>
      </c>
      <c r="E16" s="12">
        <v>0</v>
      </c>
      <c r="F16" s="12">
        <v>0</v>
      </c>
      <c r="G16" s="12">
        <v>0</v>
      </c>
      <c r="H16" s="12">
        <v>0</v>
      </c>
      <c r="I16" s="12">
        <v>0</v>
      </c>
      <c r="J16" s="12">
        <v>0</v>
      </c>
      <c r="K16" s="12">
        <v>0</v>
      </c>
      <c r="L16" s="12">
        <v>0</v>
      </c>
      <c r="M16" s="12">
        <v>50291.510321710171</v>
      </c>
      <c r="N16" s="12">
        <v>97490.624591297688</v>
      </c>
      <c r="O16" s="12">
        <v>21572.051909840004</v>
      </c>
      <c r="P16" s="12">
        <v>169354.18682284784</v>
      </c>
      <c r="Q16" s="12">
        <v>0</v>
      </c>
      <c r="R16" s="12">
        <v>0</v>
      </c>
      <c r="S16" s="12">
        <v>0</v>
      </c>
      <c r="T16" s="12">
        <v>0</v>
      </c>
      <c r="U16" s="12">
        <v>0</v>
      </c>
      <c r="V16" s="12">
        <v>0</v>
      </c>
      <c r="W16" s="12">
        <v>1183959.9923400243</v>
      </c>
      <c r="X16" s="12">
        <v>2117762.9060703674</v>
      </c>
      <c r="Y16" s="12">
        <v>918290.69851451158</v>
      </c>
      <c r="Z16" s="12">
        <v>4220013.5969249038</v>
      </c>
      <c r="AA16" s="12">
        <v>-57947.718642110078</v>
      </c>
      <c r="AB16" s="12">
        <v>113876.74569396416</v>
      </c>
      <c r="AC16" s="12">
        <v>219935.72870942389</v>
      </c>
      <c r="AD16" s="12">
        <v>48749.928614869998</v>
      </c>
      <c r="AE16" s="12">
        <v>382562.40301825805</v>
      </c>
      <c r="AF16" s="12">
        <v>-4954.9304054099857</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12">
        <v>0</v>
      </c>
      <c r="BC16" s="12">
        <v>0</v>
      </c>
      <c r="BD16" s="12">
        <v>0</v>
      </c>
      <c r="BE16" s="12">
        <v>0</v>
      </c>
      <c r="BF16" s="12">
        <v>2314.8014209999965</v>
      </c>
      <c r="BG16" s="12">
        <v>0</v>
      </c>
      <c r="BH16" s="12">
        <v>0</v>
      </c>
      <c r="BI16" s="12">
        <v>2314.8014209999965</v>
      </c>
      <c r="BJ16" s="12">
        <v>1187.2907000000014</v>
      </c>
      <c r="BK16" s="12">
        <v>193434.42150292863</v>
      </c>
      <c r="BL16" s="12">
        <v>-541.41010314000027</v>
      </c>
      <c r="BM16" s="12">
        <v>0</v>
      </c>
      <c r="BN16" s="12">
        <v>192893.01139978864</v>
      </c>
      <c r="BO16" s="12">
        <v>76807.78252189004</v>
      </c>
      <c r="BP16" s="12">
        <v>0</v>
      </c>
      <c r="BQ16" s="12">
        <v>0</v>
      </c>
      <c r="BR16" s="12">
        <v>0</v>
      </c>
      <c r="BS16" s="12">
        <v>0</v>
      </c>
      <c r="BT16" s="12">
        <v>0</v>
      </c>
      <c r="BU16" s="12">
        <v>5250</v>
      </c>
      <c r="BV16" s="12">
        <v>0</v>
      </c>
      <c r="BW16" s="12">
        <v>0</v>
      </c>
      <c r="BX16" s="12">
        <v>5250</v>
      </c>
      <c r="BY16" s="12">
        <v>0</v>
      </c>
      <c r="BZ16" s="12">
        <v>0</v>
      </c>
      <c r="CA16" s="12">
        <v>0</v>
      </c>
      <c r="CB16" s="12">
        <v>0</v>
      </c>
      <c r="CC16" s="12">
        <v>0</v>
      </c>
      <c r="CD16" s="12">
        <v>0</v>
      </c>
      <c r="CE16" s="12">
        <v>22019.910043999982</v>
      </c>
      <c r="CF16" s="12">
        <v>0</v>
      </c>
      <c r="CG16" s="12">
        <v>0</v>
      </c>
      <c r="CH16" s="12">
        <v>22019.910043999982</v>
      </c>
      <c r="CI16" s="12">
        <v>-2163.9499779999996</v>
      </c>
      <c r="CJ16" s="12">
        <v>0</v>
      </c>
      <c r="CK16" s="12">
        <v>0</v>
      </c>
      <c r="CL16" s="12">
        <v>0</v>
      </c>
      <c r="CM16" s="12">
        <v>0</v>
      </c>
      <c r="CN16" s="12">
        <v>0</v>
      </c>
      <c r="CO16" s="12">
        <f t="shared" si="0"/>
        <v>1571147.3813236274</v>
      </c>
      <c r="CP16" s="12">
        <f t="shared" si="1"/>
        <v>2434647.8492679489</v>
      </c>
      <c r="CQ16" s="12">
        <f t="shared" si="2"/>
        <v>988612.67903922149</v>
      </c>
      <c r="CR16" s="12">
        <f t="shared" si="3"/>
        <v>4994407.9096307978</v>
      </c>
      <c r="CS16" s="12">
        <f t="shared" si="4"/>
        <v>12928.474196369982</v>
      </c>
    </row>
    <row r="17" spans="1:97" ht="24.95" customHeight="1" x14ac:dyDescent="0.2">
      <c r="A17" s="1">
        <v>11</v>
      </c>
      <c r="B17" s="11" t="s">
        <v>39</v>
      </c>
      <c r="C17" s="12">
        <v>10407.193800000001</v>
      </c>
      <c r="D17" s="12">
        <v>0</v>
      </c>
      <c r="E17" s="12">
        <v>0</v>
      </c>
      <c r="F17" s="12">
        <v>10407.193800000001</v>
      </c>
      <c r="G17" s="12">
        <v>0</v>
      </c>
      <c r="H17" s="12">
        <v>1388.6</v>
      </c>
      <c r="I17" s="12">
        <v>22648.799999999999</v>
      </c>
      <c r="J17" s="12">
        <v>0</v>
      </c>
      <c r="K17" s="12">
        <v>24037.399999999998</v>
      </c>
      <c r="L17" s="12">
        <v>0</v>
      </c>
      <c r="M17" s="12">
        <v>62729.73</v>
      </c>
      <c r="N17" s="12">
        <v>6764</v>
      </c>
      <c r="O17" s="12">
        <v>0</v>
      </c>
      <c r="P17" s="12">
        <v>69493.73000000001</v>
      </c>
      <c r="Q17" s="12">
        <v>36801.730000000003</v>
      </c>
      <c r="R17" s="12">
        <v>2334476</v>
      </c>
      <c r="S17" s="12">
        <v>1366</v>
      </c>
      <c r="T17" s="12">
        <v>0</v>
      </c>
      <c r="U17" s="12">
        <v>2335842</v>
      </c>
      <c r="V17" s="12">
        <v>44916.959999999999</v>
      </c>
      <c r="W17" s="12">
        <v>675170</v>
      </c>
      <c r="X17" s="12">
        <v>421899</v>
      </c>
      <c r="Y17" s="12">
        <v>0</v>
      </c>
      <c r="Z17" s="12">
        <v>1097069</v>
      </c>
      <c r="AA17" s="12">
        <v>86953.51</v>
      </c>
      <c r="AB17" s="12">
        <v>178435.97</v>
      </c>
      <c r="AC17" s="12">
        <v>73787</v>
      </c>
      <c r="AD17" s="12">
        <v>0</v>
      </c>
      <c r="AE17" s="12">
        <v>252222.97</v>
      </c>
      <c r="AF17" s="12">
        <v>27861.559999999998</v>
      </c>
      <c r="AG17" s="12">
        <v>0</v>
      </c>
      <c r="AH17" s="12">
        <v>0</v>
      </c>
      <c r="AI17" s="12">
        <v>0</v>
      </c>
      <c r="AJ17" s="12">
        <v>0</v>
      </c>
      <c r="AK17" s="12">
        <v>0</v>
      </c>
      <c r="AL17" s="12">
        <v>0</v>
      </c>
      <c r="AM17" s="12">
        <v>0</v>
      </c>
      <c r="AN17" s="12">
        <v>0</v>
      </c>
      <c r="AO17" s="12">
        <v>0</v>
      </c>
      <c r="AP17" s="12">
        <v>0</v>
      </c>
      <c r="AQ17" s="12">
        <v>16032.25</v>
      </c>
      <c r="AR17" s="12">
        <v>0</v>
      </c>
      <c r="AS17" s="12">
        <v>0</v>
      </c>
      <c r="AT17" s="12">
        <v>16032.25</v>
      </c>
      <c r="AU17" s="12">
        <v>16032.25</v>
      </c>
      <c r="AV17" s="12">
        <v>80078.374142000001</v>
      </c>
      <c r="AW17" s="12">
        <v>0</v>
      </c>
      <c r="AX17" s="12">
        <v>0</v>
      </c>
      <c r="AY17" s="12">
        <v>80078.374142000001</v>
      </c>
      <c r="AZ17" s="12">
        <v>51780.9</v>
      </c>
      <c r="BA17" s="12">
        <v>0</v>
      </c>
      <c r="BB17" s="12">
        <v>0</v>
      </c>
      <c r="BC17" s="12">
        <v>0</v>
      </c>
      <c r="BD17" s="12">
        <v>0</v>
      </c>
      <c r="BE17" s="12">
        <v>0</v>
      </c>
      <c r="BF17" s="12">
        <v>63346.3</v>
      </c>
      <c r="BG17" s="12">
        <v>169.41</v>
      </c>
      <c r="BH17" s="12">
        <v>0</v>
      </c>
      <c r="BI17" s="12">
        <v>63515.710000000006</v>
      </c>
      <c r="BJ17" s="12">
        <v>24151.14</v>
      </c>
      <c r="BK17" s="12">
        <v>460015.63</v>
      </c>
      <c r="BL17" s="12">
        <v>16667.759999999998</v>
      </c>
      <c r="BM17" s="12">
        <v>0</v>
      </c>
      <c r="BN17" s="12">
        <v>476683.39</v>
      </c>
      <c r="BO17" s="12">
        <v>162941.04</v>
      </c>
      <c r="BP17" s="12">
        <v>0</v>
      </c>
      <c r="BQ17" s="12">
        <v>0</v>
      </c>
      <c r="BR17" s="12">
        <v>0</v>
      </c>
      <c r="BS17" s="12">
        <v>0</v>
      </c>
      <c r="BT17" s="12">
        <v>0</v>
      </c>
      <c r="BU17" s="12">
        <v>40164.280000000006</v>
      </c>
      <c r="BV17" s="12">
        <v>2048.9299999999998</v>
      </c>
      <c r="BW17" s="12">
        <v>0</v>
      </c>
      <c r="BX17" s="12">
        <v>42213.210000000006</v>
      </c>
      <c r="BY17" s="12">
        <v>0</v>
      </c>
      <c r="BZ17" s="12">
        <v>0</v>
      </c>
      <c r="CA17" s="12">
        <v>0</v>
      </c>
      <c r="CB17" s="12">
        <v>0</v>
      </c>
      <c r="CC17" s="12">
        <v>0</v>
      </c>
      <c r="CD17" s="12">
        <v>0</v>
      </c>
      <c r="CE17" s="12">
        <v>201832.12</v>
      </c>
      <c r="CF17" s="12">
        <v>4095.7900000000004</v>
      </c>
      <c r="CG17" s="12">
        <v>0</v>
      </c>
      <c r="CH17" s="12">
        <v>205927.91</v>
      </c>
      <c r="CI17" s="12">
        <v>65339.99</v>
      </c>
      <c r="CJ17" s="12">
        <v>0</v>
      </c>
      <c r="CK17" s="12">
        <v>0</v>
      </c>
      <c r="CL17" s="12">
        <v>0</v>
      </c>
      <c r="CM17" s="12">
        <v>0</v>
      </c>
      <c r="CN17" s="12">
        <v>0</v>
      </c>
      <c r="CO17" s="12">
        <f t="shared" si="0"/>
        <v>4124076.4479419999</v>
      </c>
      <c r="CP17" s="12">
        <f t="shared" si="1"/>
        <v>549446.69000000018</v>
      </c>
      <c r="CQ17" s="12">
        <f t="shared" si="2"/>
        <v>0</v>
      </c>
      <c r="CR17" s="12">
        <f t="shared" si="3"/>
        <v>4673523.1379420003</v>
      </c>
      <c r="CS17" s="12">
        <f t="shared" si="4"/>
        <v>516779.08000000007</v>
      </c>
    </row>
    <row r="18" spans="1:97" ht="24.95" customHeight="1" x14ac:dyDescent="0.2">
      <c r="A18" s="1">
        <v>12</v>
      </c>
      <c r="B18" s="11" t="s">
        <v>41</v>
      </c>
      <c r="C18" s="12">
        <v>1856.4299999999998</v>
      </c>
      <c r="D18" s="12">
        <v>854.09</v>
      </c>
      <c r="E18" s="12">
        <v>107376.89</v>
      </c>
      <c r="F18" s="12">
        <v>110087.41</v>
      </c>
      <c r="G18" s="12">
        <v>0</v>
      </c>
      <c r="H18" s="12">
        <v>261.42000000000007</v>
      </c>
      <c r="I18" s="12">
        <v>17601.110000000008</v>
      </c>
      <c r="J18" s="12">
        <v>3753.8199999999993</v>
      </c>
      <c r="K18" s="12">
        <v>21616.350000000006</v>
      </c>
      <c r="L18" s="12">
        <v>0</v>
      </c>
      <c r="M18" s="12">
        <v>2647.7</v>
      </c>
      <c r="N18" s="12">
        <v>2604.67</v>
      </c>
      <c r="O18" s="12">
        <v>37523.699999999997</v>
      </c>
      <c r="P18" s="12">
        <v>42776.07</v>
      </c>
      <c r="Q18" s="12">
        <v>7224.2007855000002</v>
      </c>
      <c r="R18" s="12">
        <v>130599.18000000004</v>
      </c>
      <c r="S18" s="12">
        <v>99480.59</v>
      </c>
      <c r="T18" s="12">
        <v>3323890.37</v>
      </c>
      <c r="U18" s="12">
        <v>3553970.14</v>
      </c>
      <c r="V18" s="12">
        <v>0</v>
      </c>
      <c r="W18" s="12">
        <v>91794.220000000016</v>
      </c>
      <c r="X18" s="12">
        <v>63201.04</v>
      </c>
      <c r="Y18" s="12">
        <v>258063.18000000008</v>
      </c>
      <c r="Z18" s="12">
        <v>413058.44000000006</v>
      </c>
      <c r="AA18" s="12">
        <v>180541.54659769995</v>
      </c>
      <c r="AB18" s="12">
        <v>9876.0399999999991</v>
      </c>
      <c r="AC18" s="12">
        <v>19553.79</v>
      </c>
      <c r="AD18" s="12">
        <v>50001.719999999994</v>
      </c>
      <c r="AE18" s="12">
        <v>79431.549999999988</v>
      </c>
      <c r="AF18" s="12">
        <v>25014.696699500004</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12">
        <v>0</v>
      </c>
      <c r="BC18" s="12">
        <v>0</v>
      </c>
      <c r="BD18" s="12">
        <v>0</v>
      </c>
      <c r="BE18" s="12">
        <v>0</v>
      </c>
      <c r="BF18" s="12">
        <v>60861.32</v>
      </c>
      <c r="BG18" s="12">
        <v>582.15</v>
      </c>
      <c r="BH18" s="12">
        <v>0</v>
      </c>
      <c r="BI18" s="12">
        <v>61443.47</v>
      </c>
      <c r="BJ18" s="12">
        <v>41597.327823</v>
      </c>
      <c r="BK18" s="12">
        <v>22524.34</v>
      </c>
      <c r="BL18" s="12">
        <v>3626.48</v>
      </c>
      <c r="BM18" s="12">
        <v>3591.0299999999997</v>
      </c>
      <c r="BN18" s="12">
        <v>29741.85</v>
      </c>
      <c r="BO18" s="12">
        <v>20579.599278000002</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209.97</v>
      </c>
      <c r="CH18" s="12">
        <v>209.97</v>
      </c>
      <c r="CI18" s="12">
        <v>147.01</v>
      </c>
      <c r="CJ18" s="12">
        <v>0</v>
      </c>
      <c r="CK18" s="12">
        <v>0</v>
      </c>
      <c r="CL18" s="12">
        <v>0</v>
      </c>
      <c r="CM18" s="12">
        <v>0</v>
      </c>
      <c r="CN18" s="12">
        <v>0</v>
      </c>
      <c r="CO18" s="12">
        <f t="shared" si="0"/>
        <v>320420.65000000008</v>
      </c>
      <c r="CP18" s="12">
        <f t="shared" si="1"/>
        <v>207503.92</v>
      </c>
      <c r="CQ18" s="12">
        <f t="shared" si="2"/>
        <v>3784410.6800000006</v>
      </c>
      <c r="CR18" s="12">
        <f t="shared" si="3"/>
        <v>4312335.2499999991</v>
      </c>
      <c r="CS18" s="12">
        <f t="shared" si="4"/>
        <v>275104.38118369994</v>
      </c>
    </row>
    <row r="19" spans="1:97" ht="24.95" customHeight="1" x14ac:dyDescent="0.2">
      <c r="A19" s="1">
        <v>13</v>
      </c>
      <c r="B19" s="11" t="s">
        <v>42</v>
      </c>
      <c r="C19" s="12">
        <v>0</v>
      </c>
      <c r="D19" s="12">
        <v>0</v>
      </c>
      <c r="E19" s="12">
        <v>0</v>
      </c>
      <c r="F19" s="12">
        <v>0</v>
      </c>
      <c r="G19" s="12">
        <v>0</v>
      </c>
      <c r="H19" s="12">
        <v>0</v>
      </c>
      <c r="I19" s="12">
        <v>6950</v>
      </c>
      <c r="J19" s="12">
        <v>0</v>
      </c>
      <c r="K19" s="12">
        <v>6950</v>
      </c>
      <c r="L19" s="12">
        <v>0</v>
      </c>
      <c r="M19" s="12">
        <v>124.69499999999999</v>
      </c>
      <c r="N19" s="12">
        <v>114.9</v>
      </c>
      <c r="O19" s="12">
        <v>0</v>
      </c>
      <c r="P19" s="12">
        <v>239.595</v>
      </c>
      <c r="Q19" s="12">
        <v>0</v>
      </c>
      <c r="R19" s="12">
        <v>0</v>
      </c>
      <c r="S19" s="12">
        <v>0</v>
      </c>
      <c r="T19" s="12">
        <v>0</v>
      </c>
      <c r="U19" s="12">
        <v>0</v>
      </c>
      <c r="V19" s="12">
        <v>0</v>
      </c>
      <c r="W19" s="12">
        <v>17435.04</v>
      </c>
      <c r="X19" s="12">
        <v>17346.36</v>
      </c>
      <c r="Y19" s="12">
        <v>0</v>
      </c>
      <c r="Z19" s="12">
        <v>34781.4</v>
      </c>
      <c r="AA19" s="12">
        <v>0</v>
      </c>
      <c r="AB19" s="12">
        <v>5344.0199999999995</v>
      </c>
      <c r="AC19" s="12">
        <v>3195.87</v>
      </c>
      <c r="AD19" s="12">
        <v>0</v>
      </c>
      <c r="AE19" s="12">
        <v>8539.89</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12">
        <v>0</v>
      </c>
      <c r="BC19" s="12">
        <v>0</v>
      </c>
      <c r="BD19" s="12">
        <v>0</v>
      </c>
      <c r="BE19" s="12">
        <v>0</v>
      </c>
      <c r="BF19" s="12">
        <v>0</v>
      </c>
      <c r="BG19" s="12">
        <v>0</v>
      </c>
      <c r="BH19" s="12">
        <v>0</v>
      </c>
      <c r="BI19" s="12">
        <v>0</v>
      </c>
      <c r="BJ19" s="12">
        <v>0</v>
      </c>
      <c r="BK19" s="12">
        <v>0</v>
      </c>
      <c r="BL19" s="12">
        <v>0</v>
      </c>
      <c r="BM19" s="12">
        <v>0</v>
      </c>
      <c r="BN19" s="12">
        <v>0</v>
      </c>
      <c r="BO19" s="12">
        <v>0</v>
      </c>
      <c r="BP19" s="12">
        <v>0</v>
      </c>
      <c r="BQ19" s="12">
        <v>0</v>
      </c>
      <c r="BR19" s="12">
        <v>0</v>
      </c>
      <c r="BS19" s="12">
        <v>0</v>
      </c>
      <c r="BT19" s="12">
        <v>0</v>
      </c>
      <c r="BU19" s="12">
        <v>176535</v>
      </c>
      <c r="BV19" s="12">
        <v>0</v>
      </c>
      <c r="BW19" s="12">
        <v>0</v>
      </c>
      <c r="BX19" s="12">
        <v>176535</v>
      </c>
      <c r="BY19" s="12">
        <v>0</v>
      </c>
      <c r="BZ19" s="12">
        <v>0</v>
      </c>
      <c r="CA19" s="12">
        <v>0</v>
      </c>
      <c r="CB19" s="12">
        <v>0</v>
      </c>
      <c r="CC19" s="12">
        <v>0</v>
      </c>
      <c r="CD19" s="12">
        <v>0</v>
      </c>
      <c r="CE19" s="12">
        <v>0</v>
      </c>
      <c r="CF19" s="12">
        <v>0</v>
      </c>
      <c r="CG19" s="12">
        <v>0</v>
      </c>
      <c r="CH19" s="12">
        <v>0</v>
      </c>
      <c r="CI19" s="12">
        <v>0</v>
      </c>
      <c r="CJ19" s="12">
        <v>0</v>
      </c>
      <c r="CK19" s="12">
        <v>0</v>
      </c>
      <c r="CL19" s="12">
        <v>0</v>
      </c>
      <c r="CM19" s="12">
        <v>0</v>
      </c>
      <c r="CN19" s="12">
        <v>0</v>
      </c>
      <c r="CO19" s="12">
        <f t="shared" si="0"/>
        <v>199438.755</v>
      </c>
      <c r="CP19" s="12">
        <f t="shared" si="1"/>
        <v>27607.13</v>
      </c>
      <c r="CQ19" s="12">
        <f t="shared" si="2"/>
        <v>0</v>
      </c>
      <c r="CR19" s="12">
        <f t="shared" si="3"/>
        <v>227045.88500000001</v>
      </c>
      <c r="CS19" s="12">
        <f t="shared" si="4"/>
        <v>0</v>
      </c>
    </row>
    <row r="20" spans="1:97" ht="24.95" customHeight="1" x14ac:dyDescent="0.2">
      <c r="A20" s="1">
        <v>14</v>
      </c>
      <c r="B20" s="13" t="s">
        <v>37</v>
      </c>
      <c r="C20" s="12">
        <v>0</v>
      </c>
      <c r="D20" s="12">
        <v>84783.555991000001</v>
      </c>
      <c r="E20" s="12">
        <v>0</v>
      </c>
      <c r="F20" s="12">
        <v>84783.555991000001</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-51988.361560000012</v>
      </c>
      <c r="Y20" s="12">
        <v>0</v>
      </c>
      <c r="Z20" s="12">
        <v>-51988.361560000012</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12">
        <v>0</v>
      </c>
      <c r="BC20" s="12">
        <v>0</v>
      </c>
      <c r="BD20" s="12">
        <v>0</v>
      </c>
      <c r="BE20" s="12">
        <v>0</v>
      </c>
      <c r="BF20" s="12">
        <v>0</v>
      </c>
      <c r="BG20" s="12">
        <v>0</v>
      </c>
      <c r="BH20" s="12">
        <v>0</v>
      </c>
      <c r="BI20" s="12">
        <v>0</v>
      </c>
      <c r="BJ20" s="12">
        <v>0</v>
      </c>
      <c r="BK20" s="12">
        <v>0</v>
      </c>
      <c r="BL20" s="12">
        <v>5859</v>
      </c>
      <c r="BM20" s="12">
        <v>0</v>
      </c>
      <c r="BN20" s="12">
        <v>5859</v>
      </c>
      <c r="BO20" s="12">
        <v>0</v>
      </c>
      <c r="BP20" s="12">
        <v>0</v>
      </c>
      <c r="BQ20" s="12">
        <v>0</v>
      </c>
      <c r="BR20" s="12">
        <v>0</v>
      </c>
      <c r="BS20" s="12">
        <v>0</v>
      </c>
      <c r="BT20" s="12">
        <v>0</v>
      </c>
      <c r="BU20" s="12">
        <v>0</v>
      </c>
      <c r="BV20" s="12">
        <v>0</v>
      </c>
      <c r="BW20" s="12">
        <v>0</v>
      </c>
      <c r="BX20" s="12">
        <v>0</v>
      </c>
      <c r="BY20" s="12">
        <v>0</v>
      </c>
      <c r="BZ20" s="12">
        <v>0</v>
      </c>
      <c r="CA20" s="12">
        <v>8419</v>
      </c>
      <c r="CB20" s="12">
        <v>0</v>
      </c>
      <c r="CC20" s="12">
        <v>8419</v>
      </c>
      <c r="CD20" s="12">
        <v>0</v>
      </c>
      <c r="CE20" s="12">
        <v>0</v>
      </c>
      <c r="CF20" s="12">
        <v>0</v>
      </c>
      <c r="CG20" s="12">
        <v>0</v>
      </c>
      <c r="CH20" s="12">
        <v>0</v>
      </c>
      <c r="CI20" s="12">
        <v>0</v>
      </c>
      <c r="CJ20" s="12">
        <v>0</v>
      </c>
      <c r="CK20" s="12">
        <v>0</v>
      </c>
      <c r="CL20" s="12">
        <v>0</v>
      </c>
      <c r="CM20" s="12">
        <v>0</v>
      </c>
      <c r="CN20" s="12">
        <v>0</v>
      </c>
      <c r="CO20" s="12">
        <f t="shared" si="0"/>
        <v>0</v>
      </c>
      <c r="CP20" s="12">
        <f t="shared" si="1"/>
        <v>47073.194430999989</v>
      </c>
      <c r="CQ20" s="12">
        <f t="shared" si="2"/>
        <v>0</v>
      </c>
      <c r="CR20" s="12">
        <f t="shared" si="3"/>
        <v>47073.194430999989</v>
      </c>
      <c r="CS20" s="12">
        <f t="shared" si="4"/>
        <v>0</v>
      </c>
    </row>
    <row r="21" spans="1:97" x14ac:dyDescent="0.2">
      <c r="A21" s="3"/>
      <c r="B21" s="4" t="s">
        <v>22</v>
      </c>
      <c r="C21" s="5">
        <f>SUM(C7:C20)</f>
        <v>2111244.3908452052</v>
      </c>
      <c r="D21" s="5">
        <f t="shared" ref="D21:BO21" si="5">SUM(D7:D20)</f>
        <v>12506374.96015618</v>
      </c>
      <c r="E21" s="5">
        <f t="shared" si="5"/>
        <v>4237416.4225852899</v>
      </c>
      <c r="F21" s="5">
        <f t="shared" si="5"/>
        <v>18855035.773586679</v>
      </c>
      <c r="G21" s="5">
        <f t="shared" si="5"/>
        <v>3992243.2589070401</v>
      </c>
      <c r="H21" s="5">
        <f t="shared" si="5"/>
        <v>674347.02240283508</v>
      </c>
      <c r="I21" s="5">
        <f t="shared" si="5"/>
        <v>2444082.0460000294</v>
      </c>
      <c r="J21" s="5">
        <f t="shared" si="5"/>
        <v>1780625.8062777692</v>
      </c>
      <c r="K21" s="5">
        <f t="shared" si="5"/>
        <v>4899054.8746806337</v>
      </c>
      <c r="L21" s="5">
        <f t="shared" si="5"/>
        <v>42085.351640092485</v>
      </c>
      <c r="M21" s="5">
        <f t="shared" si="5"/>
        <v>1809047.2501541227</v>
      </c>
      <c r="N21" s="5">
        <f t="shared" si="5"/>
        <v>808935.57293731626</v>
      </c>
      <c r="O21" s="5">
        <f t="shared" si="5"/>
        <v>281002.08675809216</v>
      </c>
      <c r="P21" s="5">
        <f t="shared" si="5"/>
        <v>2898984.9098495315</v>
      </c>
      <c r="Q21" s="5">
        <f t="shared" si="5"/>
        <v>435826.04128958465</v>
      </c>
      <c r="R21" s="5">
        <f t="shared" si="5"/>
        <v>78302993.135438144</v>
      </c>
      <c r="S21" s="5">
        <f t="shared" si="5"/>
        <v>8926953.6851023585</v>
      </c>
      <c r="T21" s="5">
        <f t="shared" si="5"/>
        <v>53924219.166759014</v>
      </c>
      <c r="U21" s="5">
        <f t="shared" si="5"/>
        <v>141154165.9872995</v>
      </c>
      <c r="V21" s="5">
        <f t="shared" si="5"/>
        <v>9677433.0814810712</v>
      </c>
      <c r="W21" s="5">
        <f t="shared" si="5"/>
        <v>16106340.3925828</v>
      </c>
      <c r="X21" s="5">
        <f t="shared" si="5"/>
        <v>18515831.608265504</v>
      </c>
      <c r="Y21" s="5">
        <f t="shared" si="5"/>
        <v>8876480.9733690117</v>
      </c>
      <c r="Z21" s="5">
        <f t="shared" si="5"/>
        <v>43498652.974217311</v>
      </c>
      <c r="AA21" s="5">
        <f t="shared" si="5"/>
        <v>1326262.7081724901</v>
      </c>
      <c r="AB21" s="5">
        <f t="shared" si="5"/>
        <v>3763520.3945035902</v>
      </c>
      <c r="AC21" s="5">
        <f t="shared" si="5"/>
        <v>2610235.4654855118</v>
      </c>
      <c r="AD21" s="5">
        <f t="shared" si="5"/>
        <v>406354.03776213824</v>
      </c>
      <c r="AE21" s="5">
        <f t="shared" si="5"/>
        <v>6780109.897751241</v>
      </c>
      <c r="AF21" s="5">
        <f t="shared" si="5"/>
        <v>557251.5752222928</v>
      </c>
      <c r="AG21" s="5">
        <f t="shared" si="5"/>
        <v>166338.14945</v>
      </c>
      <c r="AH21" s="5">
        <f t="shared" si="5"/>
        <v>0</v>
      </c>
      <c r="AI21" s="5">
        <f t="shared" si="5"/>
        <v>0</v>
      </c>
      <c r="AJ21" s="5">
        <f t="shared" si="5"/>
        <v>166338.14945</v>
      </c>
      <c r="AK21" s="5">
        <f t="shared" si="5"/>
        <v>166228.13586019649</v>
      </c>
      <c r="AL21" s="5">
        <f t="shared" si="5"/>
        <v>1873041.8134399334</v>
      </c>
      <c r="AM21" s="5">
        <f t="shared" si="5"/>
        <v>0</v>
      </c>
      <c r="AN21" s="5">
        <f t="shared" si="5"/>
        <v>77964.914612244902</v>
      </c>
      <c r="AO21" s="5">
        <f t="shared" si="5"/>
        <v>1951006.7280521784</v>
      </c>
      <c r="AP21" s="5">
        <f t="shared" si="5"/>
        <v>1695540.355206799</v>
      </c>
      <c r="AQ21" s="5">
        <f t="shared" si="5"/>
        <v>1221205.1450542924</v>
      </c>
      <c r="AR21" s="5">
        <f t="shared" si="5"/>
        <v>0</v>
      </c>
      <c r="AS21" s="5">
        <f t="shared" si="5"/>
        <v>1115535.4184489797</v>
      </c>
      <c r="AT21" s="5">
        <f t="shared" si="5"/>
        <v>2336740.5635032724</v>
      </c>
      <c r="AU21" s="5">
        <f t="shared" si="5"/>
        <v>1428567.4264697905</v>
      </c>
      <c r="AV21" s="5">
        <f t="shared" si="5"/>
        <v>334579.06034999999</v>
      </c>
      <c r="AW21" s="5">
        <f t="shared" si="5"/>
        <v>0</v>
      </c>
      <c r="AX21" s="5">
        <f t="shared" si="5"/>
        <v>33575.97</v>
      </c>
      <c r="AY21" s="5">
        <f t="shared" si="5"/>
        <v>368155.03035000002</v>
      </c>
      <c r="AZ21" s="5">
        <f t="shared" si="5"/>
        <v>80244.950481747001</v>
      </c>
      <c r="BA21" s="5">
        <f t="shared" si="5"/>
        <v>0</v>
      </c>
      <c r="BB21" s="5">
        <f t="shared" si="5"/>
        <v>557.94000000000005</v>
      </c>
      <c r="BC21" s="5">
        <f t="shared" si="5"/>
        <v>0</v>
      </c>
      <c r="BD21" s="5">
        <f t="shared" si="5"/>
        <v>557.94000000000005</v>
      </c>
      <c r="BE21" s="5">
        <f t="shared" si="5"/>
        <v>0</v>
      </c>
      <c r="BF21" s="5">
        <f t="shared" si="5"/>
        <v>3388954.3835814069</v>
      </c>
      <c r="BG21" s="5">
        <f t="shared" si="5"/>
        <v>98057.422723000025</v>
      </c>
      <c r="BH21" s="5">
        <f t="shared" si="5"/>
        <v>1492.53</v>
      </c>
      <c r="BI21" s="5">
        <f t="shared" si="5"/>
        <v>3488504.3363044076</v>
      </c>
      <c r="BJ21" s="5">
        <f t="shared" si="5"/>
        <v>988397.47050551116</v>
      </c>
      <c r="BK21" s="5">
        <f t="shared" si="5"/>
        <v>30629172.070938788</v>
      </c>
      <c r="BL21" s="5">
        <f t="shared" si="5"/>
        <v>17508531.686079614</v>
      </c>
      <c r="BM21" s="5">
        <f t="shared" si="5"/>
        <v>271805.35671600001</v>
      </c>
      <c r="BN21" s="5">
        <f t="shared" si="5"/>
        <v>48409509.113734402</v>
      </c>
      <c r="BO21" s="5">
        <f t="shared" si="5"/>
        <v>29242378.620362073</v>
      </c>
      <c r="BP21" s="5">
        <f t="shared" ref="BP21:CS21" si="6">SUM(BP7:BP20)</f>
        <v>1528791.5303594556</v>
      </c>
      <c r="BQ21" s="5">
        <f t="shared" si="6"/>
        <v>59590.95</v>
      </c>
      <c r="BR21" s="5">
        <f t="shared" si="6"/>
        <v>4527.1000000000004</v>
      </c>
      <c r="BS21" s="5">
        <f t="shared" si="6"/>
        <v>1592909.5803594559</v>
      </c>
      <c r="BT21" s="5">
        <f t="shared" si="6"/>
        <v>1310885.1828965994</v>
      </c>
      <c r="BU21" s="5">
        <f t="shared" si="6"/>
        <v>3647428.2428939999</v>
      </c>
      <c r="BV21" s="5">
        <f t="shared" si="6"/>
        <v>4636.3999999999996</v>
      </c>
      <c r="BW21" s="5">
        <f t="shared" si="6"/>
        <v>14468.470000000001</v>
      </c>
      <c r="BX21" s="5">
        <f t="shared" si="6"/>
        <v>3666533.112894</v>
      </c>
      <c r="BY21" s="5">
        <f t="shared" si="6"/>
        <v>2316915.3727028826</v>
      </c>
      <c r="BZ21" s="5">
        <f t="shared" si="6"/>
        <v>0</v>
      </c>
      <c r="CA21" s="5">
        <f t="shared" si="6"/>
        <v>8419</v>
      </c>
      <c r="CB21" s="5">
        <f t="shared" si="6"/>
        <v>0</v>
      </c>
      <c r="CC21" s="5">
        <f t="shared" si="6"/>
        <v>8419</v>
      </c>
      <c r="CD21" s="5">
        <f t="shared" si="6"/>
        <v>0</v>
      </c>
      <c r="CE21" s="5">
        <f t="shared" si="6"/>
        <v>18197906.793250002</v>
      </c>
      <c r="CF21" s="5">
        <f t="shared" si="6"/>
        <v>1905629.4890474426</v>
      </c>
      <c r="CG21" s="5">
        <f t="shared" si="6"/>
        <v>211822.285</v>
      </c>
      <c r="CH21" s="5">
        <f t="shared" si="6"/>
        <v>20315358.567297444</v>
      </c>
      <c r="CI21" s="5">
        <f t="shared" si="6"/>
        <v>8511972.5318877604</v>
      </c>
      <c r="CJ21" s="5">
        <f t="shared" si="6"/>
        <v>0</v>
      </c>
      <c r="CK21" s="5">
        <f t="shared" si="6"/>
        <v>0</v>
      </c>
      <c r="CL21" s="5">
        <f t="shared" si="6"/>
        <v>0</v>
      </c>
      <c r="CM21" s="5">
        <f t="shared" si="6"/>
        <v>0</v>
      </c>
      <c r="CN21" s="5">
        <f t="shared" si="6"/>
        <v>0</v>
      </c>
      <c r="CO21" s="5">
        <f t="shared" si="6"/>
        <v>163754909.77524456</v>
      </c>
      <c r="CP21" s="5">
        <f t="shared" si="6"/>
        <v>65397836.22579696</v>
      </c>
      <c r="CQ21" s="5">
        <f t="shared" si="6"/>
        <v>71237290.538288549</v>
      </c>
      <c r="CR21" s="5">
        <f t="shared" si="6"/>
        <v>300390036.53933007</v>
      </c>
      <c r="CS21" s="5">
        <f t="shared" si="6"/>
        <v>61772232.063085921</v>
      </c>
    </row>
    <row r="22" spans="1:97" x14ac:dyDescent="0.2">
      <c r="A22" s="21"/>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row>
    <row r="23" spans="1:97" s="48" customFormat="1" ht="12.75" customHeight="1" x14ac:dyDescent="0.2">
      <c r="CR23" s="79"/>
    </row>
    <row r="24" spans="1:97" s="43" customFormat="1" ht="15" x14ac:dyDescent="0.2">
      <c r="B24" s="71" t="s">
        <v>50</v>
      </c>
    </row>
    <row r="25" spans="1:97" s="43" customFormat="1" ht="20.25" customHeight="1" x14ac:dyDescent="0.2">
      <c r="B25" s="73" t="s">
        <v>54</v>
      </c>
      <c r="C25" s="73"/>
      <c r="D25" s="73"/>
      <c r="E25" s="73"/>
      <c r="F25" s="73"/>
      <c r="G25" s="73"/>
      <c r="H25" s="73"/>
      <c r="I25" s="73"/>
      <c r="J25" s="73"/>
      <c r="K25" s="73"/>
      <c r="L25" s="73"/>
      <c r="M25" s="73"/>
      <c r="N25" s="73"/>
    </row>
    <row r="26" spans="1:97" s="43" customFormat="1" ht="15" customHeight="1" x14ac:dyDescent="0.2">
      <c r="B26" s="73"/>
      <c r="C26" s="73"/>
      <c r="D26" s="73"/>
      <c r="E26" s="73"/>
      <c r="F26" s="73"/>
      <c r="G26" s="73"/>
      <c r="H26" s="73"/>
      <c r="I26" s="73"/>
      <c r="J26" s="73"/>
      <c r="K26" s="73"/>
      <c r="L26" s="73"/>
      <c r="M26" s="73"/>
      <c r="N26" s="73"/>
    </row>
    <row r="27" spans="1:97" s="43" customFormat="1" ht="12.75" customHeight="1" x14ac:dyDescent="0.2"/>
    <row r="30" spans="1:97" x14ac:dyDescent="0.2">
      <c r="B30" s="80"/>
    </row>
  </sheetData>
  <sortState ref="B7:CS20">
    <sortCondition descending="1" ref="CR7:CR20"/>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5:N26"/>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29"/>
  <sheetViews>
    <sheetView zoomScale="90" zoomScaleNormal="90" workbookViewId="0">
      <pane xSplit="2" ySplit="5" topLeftCell="C6" activePane="bottomRight" state="frozen"/>
      <selection pane="topRight" activeCell="C1" sqref="C1"/>
      <selection pane="bottomLeft" activeCell="A7" sqref="A7"/>
      <selection pane="bottomRight" activeCell="B26" sqref="A1:XFD1048576"/>
    </sheetView>
  </sheetViews>
  <sheetFormatPr defaultRowHeight="12.75" x14ac:dyDescent="0.2"/>
  <cols>
    <col min="1" max="1" width="3.28515625" style="47" customWidth="1"/>
    <col min="2" max="2" width="50.28515625" style="47" customWidth="1"/>
    <col min="3" max="3" width="15.5703125" style="47" customWidth="1"/>
    <col min="4" max="4" width="12.7109375" style="47" customWidth="1"/>
    <col min="5" max="5" width="14.7109375" style="47" customWidth="1"/>
    <col min="6" max="6" width="12.7109375" style="47" customWidth="1"/>
    <col min="7" max="8" width="13.42578125" style="47" customWidth="1"/>
    <col min="9" max="28" width="12.7109375" style="47" customWidth="1"/>
    <col min="29" max="29" width="14.5703125" style="47" customWidth="1"/>
    <col min="30" max="38" width="12.7109375" style="47" customWidth="1"/>
    <col min="39" max="39" width="15.42578125" style="47" customWidth="1"/>
    <col min="40" max="40" width="14.140625" style="47" customWidth="1"/>
    <col min="41" max="16384" width="9.140625" style="47"/>
  </cols>
  <sheetData>
    <row r="1" spans="1:40" s="43" customFormat="1" ht="20.25" customHeight="1" x14ac:dyDescent="0.2">
      <c r="A1" s="66" t="s">
        <v>57</v>
      </c>
    </row>
    <row r="2" spans="1:40" s="43" customFormat="1" ht="19.5" customHeight="1" x14ac:dyDescent="0.2">
      <c r="A2" s="29" t="s">
        <v>2</v>
      </c>
      <c r="B2" s="57"/>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57"/>
    </row>
    <row r="3" spans="1:40" s="43" customFormat="1" ht="19.5" customHeight="1" x14ac:dyDescent="0.2">
      <c r="A3" s="30"/>
      <c r="B3" s="57"/>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57"/>
    </row>
    <row r="4" spans="1:40" s="43" customFormat="1" ht="82.5" customHeight="1" x14ac:dyDescent="0.2">
      <c r="A4" s="31" t="s">
        <v>0</v>
      </c>
      <c r="B4" s="31" t="s">
        <v>3</v>
      </c>
      <c r="C4" s="68" t="s">
        <v>4</v>
      </c>
      <c r="D4" s="69"/>
      <c r="E4" s="68" t="s">
        <v>5</v>
      </c>
      <c r="F4" s="69"/>
      <c r="G4" s="68" t="s">
        <v>6</v>
      </c>
      <c r="H4" s="69"/>
      <c r="I4" s="68" t="s">
        <v>7</v>
      </c>
      <c r="J4" s="69"/>
      <c r="K4" s="68" t="s">
        <v>8</v>
      </c>
      <c r="L4" s="69"/>
      <c r="M4" s="68" t="s">
        <v>9</v>
      </c>
      <c r="N4" s="69"/>
      <c r="O4" s="68" t="s">
        <v>10</v>
      </c>
      <c r="P4" s="69"/>
      <c r="Q4" s="68" t="s">
        <v>11</v>
      </c>
      <c r="R4" s="69"/>
      <c r="S4" s="68" t="s">
        <v>12</v>
      </c>
      <c r="T4" s="69"/>
      <c r="U4" s="68" t="s">
        <v>13</v>
      </c>
      <c r="V4" s="69"/>
      <c r="W4" s="68" t="s">
        <v>14</v>
      </c>
      <c r="X4" s="69"/>
      <c r="Y4" s="68" t="s">
        <v>15</v>
      </c>
      <c r="Z4" s="69"/>
      <c r="AA4" s="68" t="s">
        <v>16</v>
      </c>
      <c r="AB4" s="69"/>
      <c r="AC4" s="32" t="s">
        <v>17</v>
      </c>
      <c r="AD4" s="34"/>
      <c r="AE4" s="32" t="s">
        <v>18</v>
      </c>
      <c r="AF4" s="34"/>
      <c r="AG4" s="32" t="s">
        <v>19</v>
      </c>
      <c r="AH4" s="34"/>
      <c r="AI4" s="32" t="s">
        <v>20</v>
      </c>
      <c r="AJ4" s="34"/>
      <c r="AK4" s="32" t="s">
        <v>21</v>
      </c>
      <c r="AL4" s="34"/>
      <c r="AM4" s="32" t="s">
        <v>22</v>
      </c>
      <c r="AN4" s="34"/>
    </row>
    <row r="5" spans="1:40" s="43" customFormat="1" ht="45" x14ac:dyDescent="0.2">
      <c r="A5" s="41"/>
      <c r="B5" s="41"/>
      <c r="C5" s="82" t="s">
        <v>55</v>
      </c>
      <c r="D5" s="82" t="s">
        <v>56</v>
      </c>
      <c r="E5" s="82" t="s">
        <v>55</v>
      </c>
      <c r="F5" s="82" t="s">
        <v>56</v>
      </c>
      <c r="G5" s="82" t="s">
        <v>55</v>
      </c>
      <c r="H5" s="82" t="s">
        <v>56</v>
      </c>
      <c r="I5" s="82" t="s">
        <v>55</v>
      </c>
      <c r="J5" s="82" t="s">
        <v>56</v>
      </c>
      <c r="K5" s="82" t="s">
        <v>55</v>
      </c>
      <c r="L5" s="82" t="s">
        <v>56</v>
      </c>
      <c r="M5" s="82" t="s">
        <v>55</v>
      </c>
      <c r="N5" s="82" t="s">
        <v>56</v>
      </c>
      <c r="O5" s="82" t="s">
        <v>55</v>
      </c>
      <c r="P5" s="82" t="s">
        <v>56</v>
      </c>
      <c r="Q5" s="82" t="s">
        <v>55</v>
      </c>
      <c r="R5" s="82" t="s">
        <v>56</v>
      </c>
      <c r="S5" s="82" t="s">
        <v>55</v>
      </c>
      <c r="T5" s="82" t="s">
        <v>56</v>
      </c>
      <c r="U5" s="82" t="s">
        <v>55</v>
      </c>
      <c r="V5" s="82" t="s">
        <v>56</v>
      </c>
      <c r="W5" s="82" t="s">
        <v>55</v>
      </c>
      <c r="X5" s="82" t="s">
        <v>56</v>
      </c>
      <c r="Y5" s="82" t="s">
        <v>55</v>
      </c>
      <c r="Z5" s="82" t="s">
        <v>56</v>
      </c>
      <c r="AA5" s="82" t="s">
        <v>55</v>
      </c>
      <c r="AB5" s="82" t="s">
        <v>56</v>
      </c>
      <c r="AC5" s="82" t="s">
        <v>55</v>
      </c>
      <c r="AD5" s="82" t="s">
        <v>56</v>
      </c>
      <c r="AE5" s="82" t="s">
        <v>55</v>
      </c>
      <c r="AF5" s="82" t="s">
        <v>56</v>
      </c>
      <c r="AG5" s="82" t="s">
        <v>55</v>
      </c>
      <c r="AH5" s="82" t="s">
        <v>56</v>
      </c>
      <c r="AI5" s="82" t="s">
        <v>55</v>
      </c>
      <c r="AJ5" s="82" t="s">
        <v>56</v>
      </c>
      <c r="AK5" s="82" t="s">
        <v>55</v>
      </c>
      <c r="AL5" s="82" t="s">
        <v>56</v>
      </c>
      <c r="AM5" s="82" t="s">
        <v>55</v>
      </c>
      <c r="AN5" s="82" t="s">
        <v>56</v>
      </c>
    </row>
    <row r="6" spans="1:40" ht="24.95" customHeight="1" x14ac:dyDescent="0.2">
      <c r="A6" s="1">
        <v>1</v>
      </c>
      <c r="B6" s="2" t="s">
        <v>30</v>
      </c>
      <c r="C6" s="12">
        <v>8260926.9286865806</v>
      </c>
      <c r="D6" s="12">
        <v>5975510.0803827336</v>
      </c>
      <c r="E6" s="12">
        <v>509038.61380066228</v>
      </c>
      <c r="F6" s="12">
        <v>509038.61380066228</v>
      </c>
      <c r="G6" s="12">
        <v>658674.40480378771</v>
      </c>
      <c r="H6" s="12">
        <v>636439.75572672766</v>
      </c>
      <c r="I6" s="12">
        <v>22554830.260507438</v>
      </c>
      <c r="J6" s="12">
        <v>22412699.258124385</v>
      </c>
      <c r="K6" s="12">
        <v>11170446.865638725</v>
      </c>
      <c r="L6" s="12">
        <v>10938010.877757227</v>
      </c>
      <c r="M6" s="12">
        <v>1339872.1473321063</v>
      </c>
      <c r="N6" s="12">
        <v>1234142.3838565187</v>
      </c>
      <c r="O6" s="12">
        <v>30617.186849313177</v>
      </c>
      <c r="P6" s="12">
        <v>102.51820832359954</v>
      </c>
      <c r="Q6" s="12">
        <v>65473.230588589504</v>
      </c>
      <c r="R6" s="12">
        <v>42573.216927078451</v>
      </c>
      <c r="S6" s="12">
        <v>0</v>
      </c>
      <c r="T6" s="12">
        <v>0</v>
      </c>
      <c r="U6" s="12">
        <v>156032.80988748535</v>
      </c>
      <c r="V6" s="12">
        <v>133653.67439720433</v>
      </c>
      <c r="W6" s="12">
        <v>0</v>
      </c>
      <c r="X6" s="12">
        <v>0</v>
      </c>
      <c r="Y6" s="12">
        <v>511698.10607733438</v>
      </c>
      <c r="Z6" s="12">
        <v>380978.72857247328</v>
      </c>
      <c r="AA6" s="12">
        <v>11297571.312992003</v>
      </c>
      <c r="AB6" s="12">
        <v>2671007.5968358293</v>
      </c>
      <c r="AC6" s="12">
        <v>537741.78016200138</v>
      </c>
      <c r="AD6" s="12">
        <v>18564.752719674842</v>
      </c>
      <c r="AE6" s="12">
        <v>1176552.3708394316</v>
      </c>
      <c r="AF6" s="12">
        <v>235707.40163879964</v>
      </c>
      <c r="AG6" s="12">
        <v>0</v>
      </c>
      <c r="AH6" s="12">
        <v>0</v>
      </c>
      <c r="AI6" s="12">
        <v>3318798.5580594316</v>
      </c>
      <c r="AJ6" s="12">
        <v>1613835.408897229</v>
      </c>
      <c r="AK6" s="12">
        <v>0</v>
      </c>
      <c r="AL6" s="12">
        <v>0</v>
      </c>
      <c r="AM6" s="14">
        <f t="shared" ref="AM6:AM19" si="0">C6+E6+G6+I6+K6+M6+O6+Q6+S6+U6+W6+Y6+AA6+AC6+AE6+AG6+AI6+AK6</f>
        <v>61588274.576224893</v>
      </c>
      <c r="AN6" s="14">
        <f t="shared" ref="AN6:AN19" si="1">D6+F6+H6+J6+L6+N6+P6+R6+T6+V6+X6+Z6+AB6+AD6+AF6+AH6+AJ6+AL6</f>
        <v>46802264.267844878</v>
      </c>
    </row>
    <row r="7" spans="1:40" ht="24.95" customHeight="1" x14ac:dyDescent="0.2">
      <c r="A7" s="1">
        <v>2</v>
      </c>
      <c r="B7" s="2" t="s">
        <v>29</v>
      </c>
      <c r="C7" s="12">
        <v>5284149.7827384872</v>
      </c>
      <c r="D7" s="12">
        <v>4878432.4935857309</v>
      </c>
      <c r="E7" s="12">
        <v>0</v>
      </c>
      <c r="F7" s="12">
        <v>0</v>
      </c>
      <c r="G7" s="12">
        <v>761332.89560802188</v>
      </c>
      <c r="H7" s="12">
        <v>702932.88255294086</v>
      </c>
      <c r="I7" s="12">
        <v>17550.903107885264</v>
      </c>
      <c r="J7" s="12">
        <v>2903.0779809947535</v>
      </c>
      <c r="K7" s="12">
        <v>14771653.499954067</v>
      </c>
      <c r="L7" s="12">
        <v>14643005.610644599</v>
      </c>
      <c r="M7" s="12">
        <v>2776872.8774151672</v>
      </c>
      <c r="N7" s="12">
        <v>2560129.8357072496</v>
      </c>
      <c r="O7" s="12">
        <v>0</v>
      </c>
      <c r="P7" s="12">
        <v>0</v>
      </c>
      <c r="Q7" s="12">
        <v>323792.10859000002</v>
      </c>
      <c r="R7" s="12">
        <v>22352.793415522494</v>
      </c>
      <c r="S7" s="12">
        <v>0</v>
      </c>
      <c r="T7" s="12">
        <v>0</v>
      </c>
      <c r="U7" s="12">
        <v>1877.531178</v>
      </c>
      <c r="V7" s="12">
        <v>1877.531178</v>
      </c>
      <c r="W7" s="12">
        <v>0</v>
      </c>
      <c r="X7" s="12">
        <v>0</v>
      </c>
      <c r="Y7" s="12">
        <v>1602416.7215779994</v>
      </c>
      <c r="Z7" s="12">
        <v>1295959.9505764667</v>
      </c>
      <c r="AA7" s="12">
        <v>19554090.374898884</v>
      </c>
      <c r="AB7" s="12">
        <v>7603504.2586562177</v>
      </c>
      <c r="AC7" s="12">
        <v>0</v>
      </c>
      <c r="AD7" s="12">
        <v>0</v>
      </c>
      <c r="AE7" s="12">
        <v>823319.5763869998</v>
      </c>
      <c r="AF7" s="12">
        <v>399988.39463000116</v>
      </c>
      <c r="AG7" s="12">
        <v>0</v>
      </c>
      <c r="AH7" s="12">
        <v>0</v>
      </c>
      <c r="AI7" s="12">
        <v>6179726.4827929977</v>
      </c>
      <c r="AJ7" s="12">
        <v>2688919.9628337249</v>
      </c>
      <c r="AK7" s="12">
        <v>0</v>
      </c>
      <c r="AL7" s="12">
        <v>0</v>
      </c>
      <c r="AM7" s="14">
        <f t="shared" si="0"/>
        <v>52096782.754248507</v>
      </c>
      <c r="AN7" s="14">
        <f t="shared" si="1"/>
        <v>34800006.791761458</v>
      </c>
    </row>
    <row r="8" spans="1:40" ht="24.95" customHeight="1" x14ac:dyDescent="0.2">
      <c r="A8" s="1">
        <v>3</v>
      </c>
      <c r="B8" s="2" t="s">
        <v>31</v>
      </c>
      <c r="C8" s="12">
        <v>1466114.7040493179</v>
      </c>
      <c r="D8" s="12">
        <v>1466114.7040493179</v>
      </c>
      <c r="E8" s="12">
        <v>1671227.6593422408</v>
      </c>
      <c r="F8" s="12">
        <v>1671227.6593422408</v>
      </c>
      <c r="G8" s="12">
        <v>219939.33755862649</v>
      </c>
      <c r="H8" s="12">
        <v>219939.33755862649</v>
      </c>
      <c r="I8" s="12">
        <v>41758692.284671694</v>
      </c>
      <c r="J8" s="12">
        <v>41758692.284671694</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4">
        <f t="shared" si="0"/>
        <v>45115973.985621877</v>
      </c>
      <c r="AN8" s="14">
        <f t="shared" si="1"/>
        <v>45115973.985621877</v>
      </c>
    </row>
    <row r="9" spans="1:40" ht="24.95" customHeight="1" x14ac:dyDescent="0.2">
      <c r="A9" s="1">
        <v>4</v>
      </c>
      <c r="B9" s="2" t="s">
        <v>32</v>
      </c>
      <c r="C9" s="12">
        <v>1919917.7544912384</v>
      </c>
      <c r="D9" s="12">
        <v>1919917.7544912384</v>
      </c>
      <c r="E9" s="12">
        <v>1489929.4663031481</v>
      </c>
      <c r="F9" s="12">
        <v>1489929.4663031481</v>
      </c>
      <c r="G9" s="12">
        <v>242514.03952315843</v>
      </c>
      <c r="H9" s="12">
        <v>242514.03952315843</v>
      </c>
      <c r="I9" s="12">
        <v>17937945.390010029</v>
      </c>
      <c r="J9" s="12">
        <v>17937945.390010029</v>
      </c>
      <c r="K9" s="12">
        <v>1112622.3807819823</v>
      </c>
      <c r="L9" s="12">
        <v>1112622.3807819823</v>
      </c>
      <c r="M9" s="12">
        <v>115613.3615347123</v>
      </c>
      <c r="N9" s="12">
        <v>115613.3615347123</v>
      </c>
      <c r="O9" s="12">
        <v>0</v>
      </c>
      <c r="P9" s="12">
        <v>0</v>
      </c>
      <c r="Q9" s="12">
        <v>0</v>
      </c>
      <c r="R9" s="12">
        <v>0</v>
      </c>
      <c r="S9" s="12">
        <v>0</v>
      </c>
      <c r="T9" s="12">
        <v>0</v>
      </c>
      <c r="U9" s="12">
        <v>0</v>
      </c>
      <c r="V9" s="12">
        <v>0</v>
      </c>
      <c r="W9" s="12">
        <v>0</v>
      </c>
      <c r="X9" s="12">
        <v>0</v>
      </c>
      <c r="Y9" s="12">
        <v>0</v>
      </c>
      <c r="Z9" s="12">
        <v>0</v>
      </c>
      <c r="AA9" s="12">
        <v>0</v>
      </c>
      <c r="AB9" s="12">
        <v>0</v>
      </c>
      <c r="AC9" s="12">
        <v>0</v>
      </c>
      <c r="AD9" s="12">
        <v>0</v>
      </c>
      <c r="AE9" s="12">
        <v>1581.8895171062011</v>
      </c>
      <c r="AF9" s="12">
        <v>1581.8895171062011</v>
      </c>
      <c r="AG9" s="12">
        <v>0</v>
      </c>
      <c r="AH9" s="12">
        <v>0</v>
      </c>
      <c r="AI9" s="12">
        <v>1336.9565217391303</v>
      </c>
      <c r="AJ9" s="12">
        <v>1336.9565217391303</v>
      </c>
      <c r="AK9" s="12">
        <v>0</v>
      </c>
      <c r="AL9" s="12">
        <v>0</v>
      </c>
      <c r="AM9" s="14">
        <f t="shared" si="0"/>
        <v>22821461.238683112</v>
      </c>
      <c r="AN9" s="14">
        <f t="shared" si="1"/>
        <v>22821461.238683112</v>
      </c>
    </row>
    <row r="10" spans="1:40" ht="24.95" customHeight="1" x14ac:dyDescent="0.2">
      <c r="A10" s="1">
        <v>5</v>
      </c>
      <c r="B10" s="2" t="s">
        <v>34</v>
      </c>
      <c r="C10" s="12">
        <v>1384017.4705654976</v>
      </c>
      <c r="D10" s="12">
        <v>73404.186766307103</v>
      </c>
      <c r="E10" s="12">
        <v>85491.71257585389</v>
      </c>
      <c r="F10" s="12">
        <v>82534.958789484575</v>
      </c>
      <c r="G10" s="12">
        <v>141759.99472387705</v>
      </c>
      <c r="H10" s="12">
        <v>138756.35666503775</v>
      </c>
      <c r="I10" s="12">
        <v>10817758.383356784</v>
      </c>
      <c r="J10" s="12">
        <v>10817758.383356784</v>
      </c>
      <c r="K10" s="12">
        <v>2625301.9220675561</v>
      </c>
      <c r="L10" s="12">
        <v>2479379.394717895</v>
      </c>
      <c r="M10" s="12">
        <v>428115.39634215494</v>
      </c>
      <c r="N10" s="12">
        <v>382281.47204999963</v>
      </c>
      <c r="O10" s="12">
        <v>0</v>
      </c>
      <c r="P10" s="12">
        <v>0</v>
      </c>
      <c r="Q10" s="12">
        <v>6646.4998048677298</v>
      </c>
      <c r="R10" s="12">
        <v>5916.0982854174272</v>
      </c>
      <c r="S10" s="12">
        <v>0</v>
      </c>
      <c r="T10" s="12">
        <v>0</v>
      </c>
      <c r="U10" s="12">
        <v>0</v>
      </c>
      <c r="V10" s="12">
        <v>0</v>
      </c>
      <c r="W10" s="12">
        <v>0</v>
      </c>
      <c r="X10" s="12">
        <v>0</v>
      </c>
      <c r="Y10" s="12">
        <v>237178.52383349114</v>
      </c>
      <c r="Z10" s="12">
        <v>164843.97318228456</v>
      </c>
      <c r="AA10" s="12">
        <v>4846575.8686441109</v>
      </c>
      <c r="AB10" s="12">
        <v>857118.40425205976</v>
      </c>
      <c r="AC10" s="12">
        <v>318902.59808058356</v>
      </c>
      <c r="AD10" s="12">
        <v>15426.798110142292</v>
      </c>
      <c r="AE10" s="12">
        <v>0</v>
      </c>
      <c r="AF10" s="12">
        <v>0</v>
      </c>
      <c r="AG10" s="12">
        <v>0</v>
      </c>
      <c r="AH10" s="12">
        <v>0</v>
      </c>
      <c r="AI10" s="12">
        <v>1095540.3363926015</v>
      </c>
      <c r="AJ10" s="12">
        <v>141487.98997060762</v>
      </c>
      <c r="AK10" s="12">
        <v>0</v>
      </c>
      <c r="AL10" s="12">
        <v>0</v>
      </c>
      <c r="AM10" s="14">
        <f t="shared" si="0"/>
        <v>21987288.706387375</v>
      </c>
      <c r="AN10" s="14">
        <f t="shared" si="1"/>
        <v>15158908.016146021</v>
      </c>
    </row>
    <row r="11" spans="1:40" ht="24.95" customHeight="1" x14ac:dyDescent="0.2">
      <c r="A11" s="1">
        <v>6</v>
      </c>
      <c r="B11" s="2" t="s">
        <v>35</v>
      </c>
      <c r="C11" s="12">
        <v>8597.1</v>
      </c>
      <c r="D11" s="12">
        <v>8597.1</v>
      </c>
      <c r="E11" s="12">
        <v>173592.6</v>
      </c>
      <c r="F11" s="12">
        <v>173592.6</v>
      </c>
      <c r="G11" s="12">
        <v>86281.3</v>
      </c>
      <c r="H11" s="12">
        <v>61085.300000000054</v>
      </c>
      <c r="I11" s="12">
        <v>11534031.039999999</v>
      </c>
      <c r="J11" s="12">
        <v>11534031.039999999</v>
      </c>
      <c r="K11" s="12">
        <v>1800949.8</v>
      </c>
      <c r="L11" s="12">
        <v>1800949.8</v>
      </c>
      <c r="M11" s="12">
        <v>290110.14</v>
      </c>
      <c r="N11" s="12">
        <v>290110.14</v>
      </c>
      <c r="O11" s="12">
        <v>0</v>
      </c>
      <c r="P11" s="12">
        <v>0</v>
      </c>
      <c r="Q11" s="12">
        <v>9132.32</v>
      </c>
      <c r="R11" s="12">
        <v>963.17</v>
      </c>
      <c r="S11" s="12">
        <v>444038.13</v>
      </c>
      <c r="T11" s="12">
        <v>35344.959999999999</v>
      </c>
      <c r="U11" s="12">
        <v>50474.28</v>
      </c>
      <c r="V11" s="12">
        <v>50474.28</v>
      </c>
      <c r="W11" s="12">
        <v>0</v>
      </c>
      <c r="X11" s="12">
        <v>0</v>
      </c>
      <c r="Y11" s="12">
        <v>240970.66</v>
      </c>
      <c r="Z11" s="12">
        <v>187802.37</v>
      </c>
      <c r="AA11" s="12">
        <v>2226490.42</v>
      </c>
      <c r="AB11" s="12">
        <v>1277538.8126474356</v>
      </c>
      <c r="AC11" s="12">
        <v>54190.73</v>
      </c>
      <c r="AD11" s="12">
        <v>53093.270000000004</v>
      </c>
      <c r="AE11" s="12">
        <v>1490982.3599999999</v>
      </c>
      <c r="AF11" s="12">
        <v>644576.11</v>
      </c>
      <c r="AG11" s="12">
        <v>0</v>
      </c>
      <c r="AH11" s="12">
        <v>0</v>
      </c>
      <c r="AI11" s="12">
        <v>767930.41999999993</v>
      </c>
      <c r="AJ11" s="12">
        <v>607948.52000000014</v>
      </c>
      <c r="AK11" s="12">
        <v>0</v>
      </c>
      <c r="AL11" s="12">
        <v>0</v>
      </c>
      <c r="AM11" s="14">
        <f t="shared" si="0"/>
        <v>19177771.299999997</v>
      </c>
      <c r="AN11" s="14">
        <f t="shared" si="1"/>
        <v>16726107.472647434</v>
      </c>
    </row>
    <row r="12" spans="1:40" ht="24.95" customHeight="1" x14ac:dyDescent="0.2">
      <c r="A12" s="1">
        <v>7</v>
      </c>
      <c r="B12" s="2" t="s">
        <v>36</v>
      </c>
      <c r="C12" s="12">
        <v>160514.85</v>
      </c>
      <c r="D12" s="12">
        <v>160514.85</v>
      </c>
      <c r="E12" s="12">
        <v>46113.84</v>
      </c>
      <c r="F12" s="12">
        <v>41921.333600848367</v>
      </c>
      <c r="G12" s="12">
        <v>162818.99</v>
      </c>
      <c r="H12" s="12">
        <v>162818.99</v>
      </c>
      <c r="I12" s="12">
        <v>2627647.92</v>
      </c>
      <c r="J12" s="12">
        <v>2627647.92</v>
      </c>
      <c r="K12" s="12">
        <v>1975986.94</v>
      </c>
      <c r="L12" s="12">
        <v>1966941.1154726776</v>
      </c>
      <c r="M12" s="12">
        <v>257048.91000000003</v>
      </c>
      <c r="N12" s="12">
        <v>241344.99144726168</v>
      </c>
      <c r="O12" s="12">
        <v>0</v>
      </c>
      <c r="P12" s="12">
        <v>0</v>
      </c>
      <c r="Q12" s="12">
        <v>145715.90000000002</v>
      </c>
      <c r="R12" s="12">
        <v>46503.827255025812</v>
      </c>
      <c r="S12" s="12">
        <v>578061.26</v>
      </c>
      <c r="T12" s="12">
        <v>279313.95254634076</v>
      </c>
      <c r="U12" s="12">
        <v>98763.34</v>
      </c>
      <c r="V12" s="12">
        <v>77424.837722459502</v>
      </c>
      <c r="W12" s="12">
        <v>7799.64</v>
      </c>
      <c r="X12" s="12">
        <v>3899.8209531147545</v>
      </c>
      <c r="Y12" s="12">
        <v>346418.17</v>
      </c>
      <c r="Z12" s="12">
        <v>159548.41744128568</v>
      </c>
      <c r="AA12" s="12">
        <v>7848838.2199999997</v>
      </c>
      <c r="AB12" s="12">
        <v>2114761.9388533663</v>
      </c>
      <c r="AC12" s="12">
        <v>290129.17000000004</v>
      </c>
      <c r="AD12" s="12">
        <v>55827.757555782766</v>
      </c>
      <c r="AE12" s="12">
        <v>534928.31000000006</v>
      </c>
      <c r="AF12" s="12">
        <v>185259.35034716915</v>
      </c>
      <c r="AG12" s="12">
        <v>0</v>
      </c>
      <c r="AH12" s="12">
        <v>0</v>
      </c>
      <c r="AI12" s="12">
        <v>1442197.24</v>
      </c>
      <c r="AJ12" s="12">
        <v>360699.66171098687</v>
      </c>
      <c r="AK12" s="12">
        <v>0</v>
      </c>
      <c r="AL12" s="12">
        <v>0</v>
      </c>
      <c r="AM12" s="14">
        <f t="shared" si="0"/>
        <v>16522982.700000001</v>
      </c>
      <c r="AN12" s="14">
        <f t="shared" si="1"/>
        <v>8484428.7649063189</v>
      </c>
    </row>
    <row r="13" spans="1:40" ht="24.95" customHeight="1" x14ac:dyDescent="0.2">
      <c r="A13" s="1">
        <v>8</v>
      </c>
      <c r="B13" s="2" t="s">
        <v>33</v>
      </c>
      <c r="C13" s="12">
        <v>166835.34062423292</v>
      </c>
      <c r="D13" s="12">
        <v>-22400.251910562889</v>
      </c>
      <c r="E13" s="12">
        <v>420863.3401958138</v>
      </c>
      <c r="F13" s="12">
        <v>393270.51321515196</v>
      </c>
      <c r="G13" s="12">
        <v>140695.6303361532</v>
      </c>
      <c r="H13" s="12">
        <v>-25465.452084305121</v>
      </c>
      <c r="I13" s="12">
        <v>4445010.7753689624</v>
      </c>
      <c r="J13" s="12">
        <v>-3018514.3321357686</v>
      </c>
      <c r="K13" s="12">
        <v>1293948.1108333715</v>
      </c>
      <c r="L13" s="12">
        <v>1172008.8911039764</v>
      </c>
      <c r="M13" s="12">
        <v>183885.64282457146</v>
      </c>
      <c r="N13" s="12">
        <v>137266.87174658908</v>
      </c>
      <c r="O13" s="12">
        <v>0</v>
      </c>
      <c r="P13" s="12">
        <v>0</v>
      </c>
      <c r="Q13" s="12">
        <v>1077583.4148491637</v>
      </c>
      <c r="R13" s="12">
        <v>38781.066499177483</v>
      </c>
      <c r="S13" s="12">
        <v>262245.93754042435</v>
      </c>
      <c r="T13" s="12">
        <v>9929.5589939764177</v>
      </c>
      <c r="U13" s="12">
        <v>0</v>
      </c>
      <c r="V13" s="12">
        <v>0</v>
      </c>
      <c r="W13" s="12">
        <v>0</v>
      </c>
      <c r="X13" s="12">
        <v>0</v>
      </c>
      <c r="Y13" s="12">
        <v>191607.51892391787</v>
      </c>
      <c r="Z13" s="12">
        <v>77679.540593174883</v>
      </c>
      <c r="AA13" s="12">
        <v>3331106.6636580643</v>
      </c>
      <c r="AB13" s="12">
        <v>1082502.5145410232</v>
      </c>
      <c r="AC13" s="12">
        <v>138002.59744145939</v>
      </c>
      <c r="AD13" s="12">
        <v>81371.510631395606</v>
      </c>
      <c r="AE13" s="12">
        <v>0</v>
      </c>
      <c r="AF13" s="12">
        <v>0</v>
      </c>
      <c r="AG13" s="12">
        <v>0</v>
      </c>
      <c r="AH13" s="12">
        <v>0</v>
      </c>
      <c r="AI13" s="12">
        <v>174884.78750033845</v>
      </c>
      <c r="AJ13" s="12">
        <v>72325.619730558057</v>
      </c>
      <c r="AK13" s="12">
        <v>0</v>
      </c>
      <c r="AL13" s="12">
        <v>0</v>
      </c>
      <c r="AM13" s="14">
        <f t="shared" si="0"/>
        <v>11826669.760096474</v>
      </c>
      <c r="AN13" s="14">
        <f t="shared" si="1"/>
        <v>-1243.949075613491</v>
      </c>
    </row>
    <row r="14" spans="1:40" ht="24.95" customHeight="1" x14ac:dyDescent="0.2">
      <c r="A14" s="1">
        <v>9</v>
      </c>
      <c r="B14" s="2" t="s">
        <v>38</v>
      </c>
      <c r="C14" s="12">
        <v>5235.4891965231627</v>
      </c>
      <c r="D14" s="12">
        <v>5235.4891965231627</v>
      </c>
      <c r="E14" s="12">
        <v>39737.785812140079</v>
      </c>
      <c r="F14" s="12">
        <v>39737.785812140079</v>
      </c>
      <c r="G14" s="12">
        <v>157980.11838347162</v>
      </c>
      <c r="H14" s="12">
        <v>96720.529240506701</v>
      </c>
      <c r="I14" s="12">
        <v>2435061.4953643284</v>
      </c>
      <c r="J14" s="12">
        <v>2435061.4953643284</v>
      </c>
      <c r="K14" s="12">
        <v>1079793.7632387145</v>
      </c>
      <c r="L14" s="12">
        <v>738647.1871197829</v>
      </c>
      <c r="M14" s="12">
        <v>121800.47896850198</v>
      </c>
      <c r="N14" s="12">
        <v>92373.817164872497</v>
      </c>
      <c r="O14" s="12">
        <v>0</v>
      </c>
      <c r="P14" s="12">
        <v>0</v>
      </c>
      <c r="Q14" s="12">
        <v>1409905.1374870907</v>
      </c>
      <c r="R14" s="12">
        <v>32613.469325666694</v>
      </c>
      <c r="S14" s="12">
        <v>944363.23436864221</v>
      </c>
      <c r="T14" s="12">
        <v>42854.884658208321</v>
      </c>
      <c r="U14" s="12">
        <v>15024.243158170524</v>
      </c>
      <c r="V14" s="12">
        <v>15024.243158170524</v>
      </c>
      <c r="W14" s="12">
        <v>453.32624999999996</v>
      </c>
      <c r="X14" s="12">
        <v>453.32624999999996</v>
      </c>
      <c r="Y14" s="12">
        <v>146848.69996322819</v>
      </c>
      <c r="Z14" s="12">
        <v>37349.724960430809</v>
      </c>
      <c r="AA14" s="12">
        <v>1326721.193933642</v>
      </c>
      <c r="AB14" s="12">
        <v>824648.76204142463</v>
      </c>
      <c r="AC14" s="12">
        <v>7023.700530073359</v>
      </c>
      <c r="AD14" s="12">
        <v>5449.9560116307357</v>
      </c>
      <c r="AE14" s="12">
        <v>20500.70930803907</v>
      </c>
      <c r="AF14" s="12">
        <v>20500.70930803907</v>
      </c>
      <c r="AG14" s="12">
        <v>0</v>
      </c>
      <c r="AH14" s="12">
        <v>0</v>
      </c>
      <c r="AI14" s="12">
        <v>207022.15686816553</v>
      </c>
      <c r="AJ14" s="12">
        <v>176693.40506009705</v>
      </c>
      <c r="AK14" s="12">
        <v>0</v>
      </c>
      <c r="AL14" s="12">
        <v>0</v>
      </c>
      <c r="AM14" s="14">
        <f t="shared" si="0"/>
        <v>7917471.532830731</v>
      </c>
      <c r="AN14" s="14">
        <f t="shared" si="1"/>
        <v>4563364.7846718207</v>
      </c>
    </row>
    <row r="15" spans="1:40" ht="24.95" customHeight="1" x14ac:dyDescent="0.2">
      <c r="A15" s="1">
        <v>10</v>
      </c>
      <c r="B15" s="2" t="s">
        <v>40</v>
      </c>
      <c r="C15" s="12">
        <v>0</v>
      </c>
      <c r="D15" s="12">
        <v>0</v>
      </c>
      <c r="E15" s="12">
        <v>0</v>
      </c>
      <c r="F15" s="12">
        <v>0</v>
      </c>
      <c r="G15" s="12">
        <v>163443.46592815901</v>
      </c>
      <c r="H15" s="12">
        <v>163443.46592815901</v>
      </c>
      <c r="I15" s="12">
        <v>0</v>
      </c>
      <c r="J15" s="12">
        <v>0</v>
      </c>
      <c r="K15" s="12">
        <v>4430539.8307991242</v>
      </c>
      <c r="L15" s="12">
        <v>3952925.7926906045</v>
      </c>
      <c r="M15" s="12">
        <v>379628.61659843149</v>
      </c>
      <c r="N15" s="12">
        <v>339393.92391268135</v>
      </c>
      <c r="O15" s="12">
        <v>0</v>
      </c>
      <c r="P15" s="12">
        <v>0</v>
      </c>
      <c r="Q15" s="12">
        <v>0</v>
      </c>
      <c r="R15" s="12">
        <v>0</v>
      </c>
      <c r="S15" s="12">
        <v>0</v>
      </c>
      <c r="T15" s="12">
        <v>0</v>
      </c>
      <c r="U15" s="12">
        <v>1168.1517289999999</v>
      </c>
      <c r="V15" s="12">
        <v>584.07586499999991</v>
      </c>
      <c r="W15" s="12">
        <v>0</v>
      </c>
      <c r="X15" s="12">
        <v>0</v>
      </c>
      <c r="Y15" s="12">
        <v>4510.2307139699969</v>
      </c>
      <c r="Z15" s="12">
        <v>3116.8365359699956</v>
      </c>
      <c r="AA15" s="12">
        <v>259291.16203049195</v>
      </c>
      <c r="AB15" s="12">
        <v>154589.1530741819</v>
      </c>
      <c r="AC15" s="12">
        <v>0</v>
      </c>
      <c r="AD15" s="12">
        <v>0</v>
      </c>
      <c r="AE15" s="12">
        <v>3356.6939889</v>
      </c>
      <c r="AF15" s="12">
        <v>3356.6939889</v>
      </c>
      <c r="AG15" s="12">
        <v>0</v>
      </c>
      <c r="AH15" s="12">
        <v>0</v>
      </c>
      <c r="AI15" s="12">
        <v>40994.387842719996</v>
      </c>
      <c r="AJ15" s="12">
        <v>39150.125548189993</v>
      </c>
      <c r="AK15" s="12">
        <v>0</v>
      </c>
      <c r="AL15" s="12">
        <v>0</v>
      </c>
      <c r="AM15" s="14">
        <f t="shared" si="0"/>
        <v>5282932.5396307958</v>
      </c>
      <c r="AN15" s="14">
        <f t="shared" si="1"/>
        <v>4656560.0675436864</v>
      </c>
    </row>
    <row r="16" spans="1:40" ht="24.95" customHeight="1" x14ac:dyDescent="0.2">
      <c r="A16" s="1">
        <v>11</v>
      </c>
      <c r="B16" s="2" t="s">
        <v>39</v>
      </c>
      <c r="C16" s="12">
        <v>7270.5384999999987</v>
      </c>
      <c r="D16" s="12">
        <v>7270.5384999999987</v>
      </c>
      <c r="E16" s="12">
        <v>24516.659999999996</v>
      </c>
      <c r="F16" s="12">
        <v>24516.659999999996</v>
      </c>
      <c r="G16" s="12">
        <v>83090.457699999999</v>
      </c>
      <c r="H16" s="12">
        <v>33624.297700000003</v>
      </c>
      <c r="I16" s="12">
        <v>1801210.3676</v>
      </c>
      <c r="J16" s="12">
        <v>1768745.4876000003</v>
      </c>
      <c r="K16" s="12">
        <v>1093296.29</v>
      </c>
      <c r="L16" s="12">
        <v>907047.2699999999</v>
      </c>
      <c r="M16" s="12">
        <v>244309.76000000001</v>
      </c>
      <c r="N16" s="12">
        <v>194327.23</v>
      </c>
      <c r="O16" s="12">
        <v>0</v>
      </c>
      <c r="P16" s="12">
        <v>0</v>
      </c>
      <c r="Q16" s="12">
        <v>0</v>
      </c>
      <c r="R16" s="12">
        <v>0</v>
      </c>
      <c r="S16" s="12">
        <v>13777.995499315068</v>
      </c>
      <c r="T16" s="12">
        <v>0</v>
      </c>
      <c r="U16" s="12">
        <v>58527.81809804395</v>
      </c>
      <c r="V16" s="12">
        <v>19619.288098043951</v>
      </c>
      <c r="W16" s="12">
        <v>0</v>
      </c>
      <c r="X16" s="12">
        <v>0</v>
      </c>
      <c r="Y16" s="12">
        <v>66066.010000000009</v>
      </c>
      <c r="Z16" s="12">
        <v>34855.19</v>
      </c>
      <c r="AA16" s="12">
        <v>415587.72</v>
      </c>
      <c r="AB16" s="12">
        <v>188543.08</v>
      </c>
      <c r="AC16" s="12">
        <v>0</v>
      </c>
      <c r="AD16" s="12">
        <v>0</v>
      </c>
      <c r="AE16" s="12">
        <v>71820.13</v>
      </c>
      <c r="AF16" s="12">
        <v>71820.13</v>
      </c>
      <c r="AG16" s="12">
        <v>0</v>
      </c>
      <c r="AH16" s="12">
        <v>0</v>
      </c>
      <c r="AI16" s="12">
        <v>291575.96999999997</v>
      </c>
      <c r="AJ16" s="12">
        <v>158710.82</v>
      </c>
      <c r="AK16" s="12">
        <v>0</v>
      </c>
      <c r="AL16" s="12">
        <v>0</v>
      </c>
      <c r="AM16" s="14">
        <f t="shared" si="0"/>
        <v>4171049.7173973592</v>
      </c>
      <c r="AN16" s="14">
        <f t="shared" si="1"/>
        <v>3409079.9918980435</v>
      </c>
    </row>
    <row r="17" spans="1:40" ht="24.95" customHeight="1" x14ac:dyDescent="0.2">
      <c r="A17" s="1">
        <v>12</v>
      </c>
      <c r="B17" s="2" t="s">
        <v>41</v>
      </c>
      <c r="C17" s="12">
        <v>154529.77000000002</v>
      </c>
      <c r="D17" s="12">
        <v>154529.77000000002</v>
      </c>
      <c r="E17" s="12">
        <v>22914.290000000008</v>
      </c>
      <c r="F17" s="12">
        <v>22914.290000000008</v>
      </c>
      <c r="G17" s="12">
        <v>33067.130000000005</v>
      </c>
      <c r="H17" s="12">
        <v>27800.197236600005</v>
      </c>
      <c r="I17" s="12">
        <v>3060619.49</v>
      </c>
      <c r="J17" s="12">
        <v>3060619.49</v>
      </c>
      <c r="K17" s="12">
        <v>319374.58000000007</v>
      </c>
      <c r="L17" s="12">
        <v>180877.52185440011</v>
      </c>
      <c r="M17" s="12">
        <v>61668.33</v>
      </c>
      <c r="N17" s="12">
        <v>41967.376515699994</v>
      </c>
      <c r="O17" s="12">
        <v>0</v>
      </c>
      <c r="P17" s="12">
        <v>0</v>
      </c>
      <c r="Q17" s="12">
        <v>0</v>
      </c>
      <c r="R17" s="12">
        <v>0</v>
      </c>
      <c r="S17" s="12">
        <v>0</v>
      </c>
      <c r="T17" s="12">
        <v>0</v>
      </c>
      <c r="U17" s="12">
        <v>0</v>
      </c>
      <c r="V17" s="12">
        <v>0</v>
      </c>
      <c r="W17" s="12">
        <v>0</v>
      </c>
      <c r="X17" s="12">
        <v>0</v>
      </c>
      <c r="Y17" s="12">
        <v>43694.880000000005</v>
      </c>
      <c r="Z17" s="12">
        <v>14521.755587600004</v>
      </c>
      <c r="AA17" s="12">
        <v>268192.83</v>
      </c>
      <c r="AB17" s="12">
        <v>90124.624280900025</v>
      </c>
      <c r="AC17" s="12">
        <v>0</v>
      </c>
      <c r="AD17" s="12">
        <v>0</v>
      </c>
      <c r="AE17" s="12">
        <v>0</v>
      </c>
      <c r="AF17" s="12">
        <v>0</v>
      </c>
      <c r="AG17" s="12">
        <v>0</v>
      </c>
      <c r="AH17" s="12">
        <v>0</v>
      </c>
      <c r="AI17" s="12">
        <v>792.28</v>
      </c>
      <c r="AJ17" s="12">
        <v>682.22487130000002</v>
      </c>
      <c r="AK17" s="12">
        <v>0</v>
      </c>
      <c r="AL17" s="12">
        <v>0</v>
      </c>
      <c r="AM17" s="14">
        <f t="shared" si="0"/>
        <v>3964853.58</v>
      </c>
      <c r="AN17" s="14">
        <f t="shared" si="1"/>
        <v>3594037.2503465009</v>
      </c>
    </row>
    <row r="18" spans="1:40" ht="24.95" customHeight="1" x14ac:dyDescent="0.2">
      <c r="A18" s="1">
        <v>13</v>
      </c>
      <c r="B18" s="2" t="s">
        <v>37</v>
      </c>
      <c r="C18" s="12">
        <v>92569.531181999657</v>
      </c>
      <c r="D18" s="12">
        <v>92569.531181999657</v>
      </c>
      <c r="E18" s="12">
        <v>0</v>
      </c>
      <c r="F18" s="12">
        <v>0</v>
      </c>
      <c r="G18" s="12">
        <v>0</v>
      </c>
      <c r="H18" s="12">
        <v>0</v>
      </c>
      <c r="I18" s="12">
        <v>0</v>
      </c>
      <c r="J18" s="12">
        <v>0</v>
      </c>
      <c r="K18" s="12">
        <v>105046.86992999978</v>
      </c>
      <c r="L18" s="12">
        <v>105046.86992999978</v>
      </c>
      <c r="M18" s="12">
        <v>0</v>
      </c>
      <c r="N18" s="12">
        <v>0</v>
      </c>
      <c r="O18" s="12">
        <v>0</v>
      </c>
      <c r="P18" s="12">
        <v>0</v>
      </c>
      <c r="Q18" s="12">
        <v>0</v>
      </c>
      <c r="R18" s="12">
        <v>0</v>
      </c>
      <c r="S18" s="12">
        <v>0</v>
      </c>
      <c r="T18" s="12">
        <v>0</v>
      </c>
      <c r="U18" s="12">
        <v>0</v>
      </c>
      <c r="V18" s="12">
        <v>0</v>
      </c>
      <c r="W18" s="12">
        <v>0</v>
      </c>
      <c r="X18" s="12">
        <v>0</v>
      </c>
      <c r="Y18" s="12">
        <v>0</v>
      </c>
      <c r="Z18" s="12">
        <v>0</v>
      </c>
      <c r="AA18" s="12">
        <v>6078.5902940000005</v>
      </c>
      <c r="AB18" s="12">
        <v>6078.5902940000005</v>
      </c>
      <c r="AC18" s="12">
        <v>0</v>
      </c>
      <c r="AD18" s="12">
        <v>0</v>
      </c>
      <c r="AE18" s="12">
        <v>144.26229499999999</v>
      </c>
      <c r="AF18" s="12">
        <v>144.26229499999999</v>
      </c>
      <c r="AG18" s="12">
        <v>9039.9719689999984</v>
      </c>
      <c r="AH18" s="12">
        <v>9039.9719689999984</v>
      </c>
      <c r="AI18" s="12">
        <v>0</v>
      </c>
      <c r="AJ18" s="12">
        <v>0</v>
      </c>
      <c r="AK18" s="12">
        <v>0</v>
      </c>
      <c r="AL18" s="12">
        <v>0</v>
      </c>
      <c r="AM18" s="14">
        <f t="shared" si="0"/>
        <v>212879.22566999943</v>
      </c>
      <c r="AN18" s="14">
        <f t="shared" si="1"/>
        <v>212879.22566999943</v>
      </c>
    </row>
    <row r="19" spans="1:40" ht="24.95" customHeight="1" x14ac:dyDescent="0.2">
      <c r="A19" s="1">
        <v>14</v>
      </c>
      <c r="B19" s="10" t="s">
        <v>42</v>
      </c>
      <c r="C19" s="12">
        <v>0</v>
      </c>
      <c r="D19" s="12">
        <v>0</v>
      </c>
      <c r="E19" s="12">
        <v>4309.6866736267093</v>
      </c>
      <c r="F19" s="12">
        <v>4309.6866736267093</v>
      </c>
      <c r="G19" s="12">
        <v>195.84299234036541</v>
      </c>
      <c r="H19" s="12">
        <v>195.84299234036541</v>
      </c>
      <c r="I19" s="12">
        <v>0</v>
      </c>
      <c r="J19" s="12">
        <v>0</v>
      </c>
      <c r="K19" s="12">
        <v>8671.193177818699</v>
      </c>
      <c r="L19" s="12">
        <v>8671.193177818699</v>
      </c>
      <c r="M19" s="12">
        <v>2219.2904744594048</v>
      </c>
      <c r="N19" s="12">
        <v>2219.2904744594048</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178581.7</v>
      </c>
      <c r="AF19" s="12">
        <v>178581.7</v>
      </c>
      <c r="AG19" s="12">
        <v>0</v>
      </c>
      <c r="AH19" s="12">
        <v>0</v>
      </c>
      <c r="AI19" s="12">
        <v>0</v>
      </c>
      <c r="AJ19" s="12">
        <v>0</v>
      </c>
      <c r="AK19" s="12">
        <v>0</v>
      </c>
      <c r="AL19" s="12">
        <v>0</v>
      </c>
      <c r="AM19" s="14">
        <f t="shared" si="0"/>
        <v>193977.71331824519</v>
      </c>
      <c r="AN19" s="14">
        <f t="shared" si="1"/>
        <v>193977.71331824519</v>
      </c>
    </row>
    <row r="20" spans="1:40" x14ac:dyDescent="0.2">
      <c r="A20" s="3"/>
      <c r="B20" s="4" t="s">
        <v>22</v>
      </c>
      <c r="C20" s="15">
        <f t="shared" ref="C20:AN20" si="2">SUM(C6:C19)</f>
        <v>18910679.260033879</v>
      </c>
      <c r="D20" s="15">
        <f t="shared" si="2"/>
        <v>14719696.246243287</v>
      </c>
      <c r="E20" s="15">
        <f t="shared" si="2"/>
        <v>4487735.6547034858</v>
      </c>
      <c r="F20" s="15">
        <f t="shared" si="2"/>
        <v>4452993.5675373031</v>
      </c>
      <c r="G20" s="15">
        <f t="shared" si="2"/>
        <v>2851793.6075575962</v>
      </c>
      <c r="H20" s="15">
        <f t="shared" si="2"/>
        <v>2460805.5430397918</v>
      </c>
      <c r="I20" s="15">
        <f t="shared" si="2"/>
        <v>118990358.30998708</v>
      </c>
      <c r="J20" s="15">
        <f t="shared" si="2"/>
        <v>111337589.49497242</v>
      </c>
      <c r="K20" s="15">
        <f t="shared" si="2"/>
        <v>41787632.046421356</v>
      </c>
      <c r="L20" s="15">
        <f t="shared" si="2"/>
        <v>40006133.905250967</v>
      </c>
      <c r="M20" s="15">
        <f t="shared" si="2"/>
        <v>6201144.9514901042</v>
      </c>
      <c r="N20" s="15">
        <f t="shared" si="2"/>
        <v>5631170.6944100447</v>
      </c>
      <c r="O20" s="15">
        <f t="shared" si="2"/>
        <v>30617.186849313177</v>
      </c>
      <c r="P20" s="15">
        <f t="shared" si="2"/>
        <v>102.51820832359954</v>
      </c>
      <c r="Q20" s="15">
        <f t="shared" si="2"/>
        <v>3038248.6113197114</v>
      </c>
      <c r="R20" s="15">
        <f t="shared" si="2"/>
        <v>189703.64170788837</v>
      </c>
      <c r="S20" s="15">
        <f t="shared" si="2"/>
        <v>2242486.5574083817</v>
      </c>
      <c r="T20" s="15">
        <f t="shared" si="2"/>
        <v>367443.35619852552</v>
      </c>
      <c r="U20" s="15">
        <f t="shared" si="2"/>
        <v>381868.17405069986</v>
      </c>
      <c r="V20" s="15">
        <f t="shared" si="2"/>
        <v>298657.93041887833</v>
      </c>
      <c r="W20" s="15">
        <f t="shared" si="2"/>
        <v>8252.9662499999995</v>
      </c>
      <c r="X20" s="15">
        <f t="shared" si="2"/>
        <v>4353.1472031147541</v>
      </c>
      <c r="Y20" s="15">
        <f t="shared" si="2"/>
        <v>3391409.5210899413</v>
      </c>
      <c r="Z20" s="15">
        <f t="shared" si="2"/>
        <v>2356656.487449686</v>
      </c>
      <c r="AA20" s="15">
        <f t="shared" si="2"/>
        <v>51380544.356451198</v>
      </c>
      <c r="AB20" s="15">
        <f t="shared" si="2"/>
        <v>16870417.735476442</v>
      </c>
      <c r="AC20" s="15">
        <f t="shared" si="2"/>
        <v>1345990.5762141175</v>
      </c>
      <c r="AD20" s="15">
        <f t="shared" si="2"/>
        <v>229734.04502862625</v>
      </c>
      <c r="AE20" s="15">
        <f t="shared" si="2"/>
        <v>4301768.0023354767</v>
      </c>
      <c r="AF20" s="15">
        <f t="shared" si="2"/>
        <v>1741516.6417250154</v>
      </c>
      <c r="AG20" s="15">
        <f t="shared" si="2"/>
        <v>9039.9719689999984</v>
      </c>
      <c r="AH20" s="15">
        <f t="shared" si="2"/>
        <v>9039.9719689999984</v>
      </c>
      <c r="AI20" s="15">
        <f t="shared" si="2"/>
        <v>13520799.575977994</v>
      </c>
      <c r="AJ20" s="15">
        <f t="shared" si="2"/>
        <v>5861790.6951444335</v>
      </c>
      <c r="AK20" s="15">
        <f t="shared" si="2"/>
        <v>0</v>
      </c>
      <c r="AL20" s="15">
        <f t="shared" si="2"/>
        <v>0</v>
      </c>
      <c r="AM20" s="15">
        <f t="shared" si="2"/>
        <v>272880369.3301093</v>
      </c>
      <c r="AN20" s="15">
        <f t="shared" si="2"/>
        <v>206537805.6219838</v>
      </c>
    </row>
    <row r="21" spans="1:40" x14ac:dyDescent="0.2">
      <c r="A21" s="21"/>
      <c r="B21" s="2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2" spans="1:40" x14ac:dyDescent="0.2">
      <c r="AM22" s="84"/>
      <c r="AN22" s="84"/>
    </row>
    <row r="23" spans="1:40" s="43" customFormat="1" ht="15" x14ac:dyDescent="0.2">
      <c r="B23" s="71" t="s">
        <v>50</v>
      </c>
      <c r="AM23" s="72"/>
      <c r="AN23" s="72"/>
    </row>
    <row r="24" spans="1:40" s="43" customFormat="1" ht="12.75" customHeight="1" x14ac:dyDescent="0.2">
      <c r="B24" s="73" t="s">
        <v>60</v>
      </c>
      <c r="C24" s="73"/>
      <c r="D24" s="73"/>
      <c r="E24" s="73"/>
      <c r="F24" s="73"/>
      <c r="G24" s="73"/>
      <c r="H24" s="73"/>
      <c r="I24" s="73"/>
      <c r="J24" s="73"/>
      <c r="K24" s="73"/>
      <c r="L24" s="73"/>
      <c r="M24" s="73"/>
      <c r="N24" s="73"/>
      <c r="AM24" s="72"/>
      <c r="AN24" s="72"/>
    </row>
    <row r="25" spans="1:40" s="43" customFormat="1" ht="15" x14ac:dyDescent="0.2">
      <c r="B25" s="73"/>
      <c r="C25" s="73"/>
      <c r="D25" s="73"/>
      <c r="E25" s="73"/>
      <c r="F25" s="73"/>
      <c r="G25" s="73"/>
      <c r="H25" s="73"/>
      <c r="I25" s="73"/>
      <c r="J25" s="73"/>
      <c r="K25" s="73"/>
      <c r="L25" s="73"/>
      <c r="M25" s="73"/>
      <c r="N25" s="73"/>
      <c r="AM25" s="72"/>
      <c r="AN25" s="72"/>
    </row>
    <row r="26" spans="1:40" s="43" customFormat="1" ht="15" x14ac:dyDescent="0.25">
      <c r="B26" s="83" t="s">
        <v>58</v>
      </c>
    </row>
    <row r="27" spans="1:40" s="43" customFormat="1" ht="15" x14ac:dyDescent="0.25">
      <c r="B27" s="83" t="s">
        <v>59</v>
      </c>
      <c r="AM27" s="72"/>
      <c r="AN27" s="72"/>
    </row>
    <row r="29" spans="1:40" x14ac:dyDescent="0.2">
      <c r="AM29" s="85"/>
      <c r="AN29" s="85"/>
    </row>
  </sheetData>
  <sortState ref="B6:AN19">
    <sortCondition descending="1" ref="AM6:AM19"/>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4:N25"/>
    <mergeCell ref="G4:H4"/>
    <mergeCell ref="I4:J4"/>
    <mergeCell ref="S4:T4"/>
    <mergeCell ref="O4:P4"/>
    <mergeCell ref="Q4:R4"/>
  </mergeCells>
  <phoneticPr fontId="5"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0"/>
  <sheetViews>
    <sheetView zoomScale="90" zoomScaleNormal="90" workbookViewId="0">
      <pane xSplit="2" ySplit="7" topLeftCell="C8" activePane="bottomRight" state="frozen"/>
      <selection pane="topRight" activeCell="C1" sqref="C1"/>
      <selection pane="bottomLeft" activeCell="A6" sqref="A6"/>
      <selection pane="bottomRight" activeCell="B28" sqref="A1:XFD1048576"/>
    </sheetView>
  </sheetViews>
  <sheetFormatPr defaultRowHeight="12.75" outlineLevelCol="1" x14ac:dyDescent="0.2"/>
  <cols>
    <col min="1" max="1" width="5.85546875" style="47" customWidth="1"/>
    <col min="2" max="2" width="49.5703125" style="47" customWidth="1"/>
    <col min="3" max="5" width="12.7109375" style="47" customWidth="1" outlineLevel="1"/>
    <col min="6" max="6" width="15.140625" style="47" customWidth="1"/>
    <col min="7" max="9" width="12.7109375" style="47" customWidth="1" outlineLevel="1"/>
    <col min="10" max="10" width="12.7109375" style="47" customWidth="1"/>
    <col min="11" max="13" width="12.7109375" style="47" customWidth="1" outlineLevel="1"/>
    <col min="14" max="14" width="15.140625" style="47" customWidth="1"/>
    <col min="15" max="17" width="12.7109375" style="47" customWidth="1" outlineLevel="1"/>
    <col min="18" max="18" width="12.7109375" style="47" customWidth="1"/>
    <col min="19" max="21" width="12.7109375" style="47" customWidth="1" outlineLevel="1"/>
    <col min="22" max="22" width="15.140625" style="47" customWidth="1"/>
    <col min="23" max="25" width="12.7109375" style="47" customWidth="1" outlineLevel="1"/>
    <col min="26" max="26" width="12.7109375" style="47" customWidth="1"/>
    <col min="27" max="29" width="12.7109375" style="47" customWidth="1" outlineLevel="1"/>
    <col min="30" max="30" width="15.140625" style="47" customWidth="1"/>
    <col min="31" max="33" width="12.7109375" style="47" customWidth="1" outlineLevel="1"/>
    <col min="34" max="34" width="12.7109375" style="47" customWidth="1"/>
    <col min="35" max="37" width="12.7109375" style="47" customWidth="1" outlineLevel="1"/>
    <col min="38" max="38" width="15.140625" style="47" customWidth="1"/>
    <col min="39" max="41" width="12.7109375" style="47" customWidth="1" outlineLevel="1"/>
    <col min="42" max="42" width="12.7109375" style="47" customWidth="1"/>
    <col min="43" max="45" width="12.7109375" style="47" customWidth="1" outlineLevel="1"/>
    <col min="46" max="46" width="15.140625" style="47" customWidth="1"/>
    <col min="47" max="49" width="12.7109375" style="47" customWidth="1" outlineLevel="1"/>
    <col min="50" max="50" width="12.7109375" style="47" customWidth="1"/>
    <col min="51" max="53" width="12.7109375" style="47" customWidth="1" outlineLevel="1"/>
    <col min="54" max="54" width="15.140625" style="47" customWidth="1"/>
    <col min="55" max="57" width="12.7109375" style="47" customWidth="1" outlineLevel="1"/>
    <col min="58" max="58" width="12.7109375" style="47" customWidth="1"/>
    <col min="59" max="61" width="12.7109375" style="47" customWidth="1" outlineLevel="1"/>
    <col min="62" max="62" width="15.140625" style="47" customWidth="1"/>
    <col min="63" max="65" width="12.7109375" style="47" customWidth="1" outlineLevel="1"/>
    <col min="66" max="66" width="12.7109375" style="47" customWidth="1"/>
    <col min="67" max="69" width="12.7109375" style="47" customWidth="1" outlineLevel="1"/>
    <col min="70" max="70" width="15.140625" style="47" customWidth="1"/>
    <col min="71" max="73" width="12.7109375" style="47" customWidth="1" outlineLevel="1"/>
    <col min="74" max="74" width="12.7109375" style="47" customWidth="1"/>
    <col min="75" max="77" width="12.7109375" style="47" customWidth="1" outlineLevel="1"/>
    <col min="78" max="78" width="15.140625" style="47" customWidth="1"/>
    <col min="79" max="81" width="12.7109375" style="47" customWidth="1" outlineLevel="1"/>
    <col min="82" max="82" width="12.7109375" style="47" customWidth="1"/>
    <col min="83" max="85" width="12.7109375" style="47" customWidth="1" outlineLevel="1"/>
    <col min="86" max="86" width="15.140625" style="47" customWidth="1"/>
    <col min="87" max="89" width="12.7109375" style="47" customWidth="1" outlineLevel="1"/>
    <col min="90" max="90" width="12.7109375" style="47" customWidth="1"/>
    <col min="91" max="93" width="12.7109375" style="47" customWidth="1" outlineLevel="1"/>
    <col min="94" max="94" width="15.140625" style="47" customWidth="1"/>
    <col min="95" max="97" width="12.7109375" style="47" customWidth="1" outlineLevel="1"/>
    <col min="98" max="98" width="12.7109375" style="47" customWidth="1"/>
    <col min="99" max="101" width="12.7109375" style="47" customWidth="1" outlineLevel="1"/>
    <col min="102" max="102" width="15.140625" style="47" customWidth="1"/>
    <col min="103" max="105" width="12.7109375" style="47" customWidth="1" outlineLevel="1"/>
    <col min="106" max="106" width="12.7109375" style="47" customWidth="1"/>
    <col min="107" max="109" width="12.7109375" style="47" customWidth="1" outlineLevel="1"/>
    <col min="110" max="110" width="15.140625" style="47" customWidth="1"/>
    <col min="111" max="113" width="12.7109375" style="47" customWidth="1" outlineLevel="1"/>
    <col min="114" max="114" width="12.7109375" style="47" customWidth="1"/>
    <col min="115" max="117" width="12.7109375" style="47" customWidth="1" outlineLevel="1"/>
    <col min="118" max="118" width="15.140625" style="47" customWidth="1"/>
    <col min="119" max="121" width="12.7109375" style="47" customWidth="1" outlineLevel="1"/>
    <col min="122" max="122" width="12.7109375" style="47" customWidth="1"/>
    <col min="123" max="125" width="12.7109375" style="47" customWidth="1" outlineLevel="1"/>
    <col min="126" max="126" width="15.140625" style="47" customWidth="1"/>
    <col min="127" max="129" width="12.7109375" style="47" customWidth="1" outlineLevel="1"/>
    <col min="130" max="130" width="12.7109375" style="47" customWidth="1"/>
    <col min="131" max="133" width="12.7109375" style="47" customWidth="1" outlineLevel="1"/>
    <col min="134" max="134" width="15.140625" style="47" customWidth="1"/>
    <col min="135" max="137" width="12.7109375" style="47" customWidth="1" outlineLevel="1"/>
    <col min="138" max="138" width="12.7109375" style="47" customWidth="1"/>
    <col min="139" max="141" width="12.7109375" style="47" customWidth="1" outlineLevel="1"/>
    <col min="142" max="142" width="15.140625" style="47" customWidth="1"/>
    <col min="143" max="145" width="12.7109375" style="47" customWidth="1" outlineLevel="1"/>
    <col min="146" max="146" width="12.7109375" style="47" customWidth="1"/>
    <col min="147" max="149" width="12.7109375" style="47" customWidth="1" outlineLevel="1"/>
    <col min="150" max="150" width="15.140625" style="47" customWidth="1"/>
    <col min="151" max="153" width="12.7109375" style="47" customWidth="1" outlineLevel="1"/>
    <col min="154" max="154" width="12.7109375" style="47" customWidth="1"/>
    <col min="155" max="16384" width="9.140625" style="47"/>
  </cols>
  <sheetData>
    <row r="1" spans="1:154" s="43" customFormat="1" ht="20.25" customHeight="1" x14ac:dyDescent="0.2">
      <c r="A1" s="66" t="s">
        <v>63</v>
      </c>
      <c r="B1" s="71"/>
      <c r="C1" s="71"/>
      <c r="D1" s="71"/>
      <c r="E1" s="71"/>
      <c r="F1" s="71"/>
      <c r="G1" s="71"/>
      <c r="H1" s="71"/>
      <c r="I1" s="71"/>
      <c r="J1" s="71"/>
      <c r="K1" s="71"/>
      <c r="L1" s="86"/>
    </row>
    <row r="2" spans="1:154" s="43" customFormat="1" ht="15" x14ac:dyDescent="0.2">
      <c r="A2" s="29" t="s">
        <v>2</v>
      </c>
      <c r="B2" s="71"/>
      <c r="C2" s="71"/>
      <c r="D2" s="71"/>
      <c r="E2" s="71"/>
      <c r="F2" s="71"/>
      <c r="G2" s="71"/>
      <c r="H2" s="71"/>
      <c r="I2" s="71"/>
      <c r="J2" s="71"/>
      <c r="K2" s="71"/>
      <c r="L2" s="86"/>
    </row>
    <row r="3" spans="1:154" ht="15" customHeight="1" x14ac:dyDescent="0.2">
      <c r="A3" s="45"/>
      <c r="B3" s="21"/>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21"/>
      <c r="AN3" s="21"/>
    </row>
    <row r="4" spans="1:154" ht="22.5" customHeight="1" x14ac:dyDescent="0.2">
      <c r="A4" s="88"/>
      <c r="B4" s="21"/>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21"/>
      <c r="AN4" s="21"/>
    </row>
    <row r="5" spans="1:154" s="29" customFormat="1" ht="89.25" customHeight="1" x14ac:dyDescent="0.2">
      <c r="A5" s="31" t="s">
        <v>0</v>
      </c>
      <c r="B5" s="31" t="s">
        <v>3</v>
      </c>
      <c r="C5" s="32" t="s">
        <v>4</v>
      </c>
      <c r="D5" s="33"/>
      <c r="E5" s="33"/>
      <c r="F5" s="33"/>
      <c r="G5" s="33"/>
      <c r="H5" s="33"/>
      <c r="I5" s="33"/>
      <c r="J5" s="34"/>
      <c r="K5" s="32" t="s">
        <v>5</v>
      </c>
      <c r="L5" s="33"/>
      <c r="M5" s="33"/>
      <c r="N5" s="33"/>
      <c r="O5" s="33"/>
      <c r="P5" s="33"/>
      <c r="Q5" s="33"/>
      <c r="R5" s="34"/>
      <c r="S5" s="32" t="s">
        <v>6</v>
      </c>
      <c r="T5" s="33"/>
      <c r="U5" s="33"/>
      <c r="V5" s="33"/>
      <c r="W5" s="33"/>
      <c r="X5" s="33"/>
      <c r="Y5" s="33"/>
      <c r="Z5" s="34"/>
      <c r="AA5" s="32" t="s">
        <v>7</v>
      </c>
      <c r="AB5" s="33"/>
      <c r="AC5" s="33"/>
      <c r="AD5" s="33"/>
      <c r="AE5" s="33"/>
      <c r="AF5" s="33"/>
      <c r="AG5" s="33"/>
      <c r="AH5" s="34"/>
      <c r="AI5" s="32" t="s">
        <v>8</v>
      </c>
      <c r="AJ5" s="33"/>
      <c r="AK5" s="33"/>
      <c r="AL5" s="33"/>
      <c r="AM5" s="33"/>
      <c r="AN5" s="33"/>
      <c r="AO5" s="33"/>
      <c r="AP5" s="34"/>
      <c r="AQ5" s="32" t="s">
        <v>9</v>
      </c>
      <c r="AR5" s="33"/>
      <c r="AS5" s="33"/>
      <c r="AT5" s="33"/>
      <c r="AU5" s="33"/>
      <c r="AV5" s="33"/>
      <c r="AW5" s="33"/>
      <c r="AX5" s="34"/>
      <c r="AY5" s="32" t="s">
        <v>10</v>
      </c>
      <c r="AZ5" s="33"/>
      <c r="BA5" s="33"/>
      <c r="BB5" s="33"/>
      <c r="BC5" s="33"/>
      <c r="BD5" s="33"/>
      <c r="BE5" s="33"/>
      <c r="BF5" s="34"/>
      <c r="BG5" s="32" t="s">
        <v>11</v>
      </c>
      <c r="BH5" s="33"/>
      <c r="BI5" s="33"/>
      <c r="BJ5" s="33"/>
      <c r="BK5" s="33"/>
      <c r="BL5" s="33"/>
      <c r="BM5" s="33"/>
      <c r="BN5" s="34"/>
      <c r="BO5" s="32" t="s">
        <v>12</v>
      </c>
      <c r="BP5" s="33"/>
      <c r="BQ5" s="33"/>
      <c r="BR5" s="33"/>
      <c r="BS5" s="33"/>
      <c r="BT5" s="33"/>
      <c r="BU5" s="33"/>
      <c r="BV5" s="34"/>
      <c r="BW5" s="32" t="s">
        <v>13</v>
      </c>
      <c r="BX5" s="33"/>
      <c r="BY5" s="33"/>
      <c r="BZ5" s="33"/>
      <c r="CA5" s="33"/>
      <c r="CB5" s="33"/>
      <c r="CC5" s="33"/>
      <c r="CD5" s="34"/>
      <c r="CE5" s="32" t="s">
        <v>14</v>
      </c>
      <c r="CF5" s="33"/>
      <c r="CG5" s="33"/>
      <c r="CH5" s="33"/>
      <c r="CI5" s="33"/>
      <c r="CJ5" s="33"/>
      <c r="CK5" s="33"/>
      <c r="CL5" s="34"/>
      <c r="CM5" s="32" t="s">
        <v>15</v>
      </c>
      <c r="CN5" s="33"/>
      <c r="CO5" s="33"/>
      <c r="CP5" s="33"/>
      <c r="CQ5" s="33"/>
      <c r="CR5" s="33"/>
      <c r="CS5" s="33"/>
      <c r="CT5" s="34"/>
      <c r="CU5" s="32" t="s">
        <v>16</v>
      </c>
      <c r="CV5" s="33"/>
      <c r="CW5" s="33"/>
      <c r="CX5" s="33"/>
      <c r="CY5" s="33"/>
      <c r="CZ5" s="33"/>
      <c r="DA5" s="33"/>
      <c r="DB5" s="34"/>
      <c r="DC5" s="32" t="s">
        <v>17</v>
      </c>
      <c r="DD5" s="33"/>
      <c r="DE5" s="33"/>
      <c r="DF5" s="33"/>
      <c r="DG5" s="33"/>
      <c r="DH5" s="33"/>
      <c r="DI5" s="33"/>
      <c r="DJ5" s="34"/>
      <c r="DK5" s="32" t="s">
        <v>18</v>
      </c>
      <c r="DL5" s="33"/>
      <c r="DM5" s="33"/>
      <c r="DN5" s="33"/>
      <c r="DO5" s="33"/>
      <c r="DP5" s="33"/>
      <c r="DQ5" s="33"/>
      <c r="DR5" s="34"/>
      <c r="DS5" s="32" t="s">
        <v>19</v>
      </c>
      <c r="DT5" s="33"/>
      <c r="DU5" s="33"/>
      <c r="DV5" s="33"/>
      <c r="DW5" s="33"/>
      <c r="DX5" s="33"/>
      <c r="DY5" s="33"/>
      <c r="DZ5" s="34"/>
      <c r="EA5" s="32" t="s">
        <v>20</v>
      </c>
      <c r="EB5" s="33"/>
      <c r="EC5" s="33"/>
      <c r="ED5" s="33"/>
      <c r="EE5" s="33"/>
      <c r="EF5" s="33"/>
      <c r="EG5" s="33"/>
      <c r="EH5" s="34"/>
      <c r="EI5" s="32" t="s">
        <v>21</v>
      </c>
      <c r="EJ5" s="33"/>
      <c r="EK5" s="33"/>
      <c r="EL5" s="33"/>
      <c r="EM5" s="33"/>
      <c r="EN5" s="33"/>
      <c r="EO5" s="33"/>
      <c r="EP5" s="34"/>
      <c r="EQ5" s="32" t="s">
        <v>22</v>
      </c>
      <c r="ER5" s="33"/>
      <c r="ES5" s="33"/>
      <c r="ET5" s="33"/>
      <c r="EU5" s="33"/>
      <c r="EV5" s="33"/>
      <c r="EW5" s="33"/>
      <c r="EX5" s="34"/>
    </row>
    <row r="6" spans="1:154" s="29" customFormat="1" ht="42" customHeight="1" x14ac:dyDescent="0.2">
      <c r="A6" s="35"/>
      <c r="B6" s="35"/>
      <c r="C6" s="38" t="s">
        <v>61</v>
      </c>
      <c r="D6" s="39"/>
      <c r="E6" s="39"/>
      <c r="F6" s="40"/>
      <c r="G6" s="38" t="s">
        <v>62</v>
      </c>
      <c r="H6" s="39"/>
      <c r="I6" s="39"/>
      <c r="J6" s="40"/>
      <c r="K6" s="38" t="s">
        <v>61</v>
      </c>
      <c r="L6" s="39"/>
      <c r="M6" s="39"/>
      <c r="N6" s="40"/>
      <c r="O6" s="38" t="s">
        <v>62</v>
      </c>
      <c r="P6" s="39"/>
      <c r="Q6" s="39"/>
      <c r="R6" s="40"/>
      <c r="S6" s="38" t="s">
        <v>61</v>
      </c>
      <c r="T6" s="39"/>
      <c r="U6" s="39"/>
      <c r="V6" s="40"/>
      <c r="W6" s="38" t="s">
        <v>62</v>
      </c>
      <c r="X6" s="39"/>
      <c r="Y6" s="39"/>
      <c r="Z6" s="40"/>
      <c r="AA6" s="38" t="s">
        <v>61</v>
      </c>
      <c r="AB6" s="39"/>
      <c r="AC6" s="39"/>
      <c r="AD6" s="40"/>
      <c r="AE6" s="38" t="s">
        <v>62</v>
      </c>
      <c r="AF6" s="39"/>
      <c r="AG6" s="39"/>
      <c r="AH6" s="40"/>
      <c r="AI6" s="38" t="s">
        <v>61</v>
      </c>
      <c r="AJ6" s="39"/>
      <c r="AK6" s="39"/>
      <c r="AL6" s="40"/>
      <c r="AM6" s="38" t="s">
        <v>62</v>
      </c>
      <c r="AN6" s="39"/>
      <c r="AO6" s="39"/>
      <c r="AP6" s="40"/>
      <c r="AQ6" s="38" t="s">
        <v>61</v>
      </c>
      <c r="AR6" s="39"/>
      <c r="AS6" s="39"/>
      <c r="AT6" s="40"/>
      <c r="AU6" s="38" t="s">
        <v>62</v>
      </c>
      <c r="AV6" s="39"/>
      <c r="AW6" s="39"/>
      <c r="AX6" s="40"/>
      <c r="AY6" s="38" t="s">
        <v>61</v>
      </c>
      <c r="AZ6" s="39"/>
      <c r="BA6" s="39"/>
      <c r="BB6" s="40"/>
      <c r="BC6" s="38" t="s">
        <v>62</v>
      </c>
      <c r="BD6" s="39"/>
      <c r="BE6" s="39"/>
      <c r="BF6" s="40"/>
      <c r="BG6" s="38" t="s">
        <v>61</v>
      </c>
      <c r="BH6" s="39"/>
      <c r="BI6" s="39"/>
      <c r="BJ6" s="40"/>
      <c r="BK6" s="38" t="s">
        <v>62</v>
      </c>
      <c r="BL6" s="39"/>
      <c r="BM6" s="39"/>
      <c r="BN6" s="40"/>
      <c r="BO6" s="38" t="s">
        <v>61</v>
      </c>
      <c r="BP6" s="39"/>
      <c r="BQ6" s="39"/>
      <c r="BR6" s="40"/>
      <c r="BS6" s="38" t="s">
        <v>62</v>
      </c>
      <c r="BT6" s="39"/>
      <c r="BU6" s="39"/>
      <c r="BV6" s="40"/>
      <c r="BW6" s="38" t="s">
        <v>61</v>
      </c>
      <c r="BX6" s="39"/>
      <c r="BY6" s="39"/>
      <c r="BZ6" s="40"/>
      <c r="CA6" s="38" t="s">
        <v>62</v>
      </c>
      <c r="CB6" s="39"/>
      <c r="CC6" s="39"/>
      <c r="CD6" s="40"/>
      <c r="CE6" s="38" t="s">
        <v>61</v>
      </c>
      <c r="CF6" s="39"/>
      <c r="CG6" s="39"/>
      <c r="CH6" s="40"/>
      <c r="CI6" s="38" t="s">
        <v>62</v>
      </c>
      <c r="CJ6" s="39"/>
      <c r="CK6" s="39"/>
      <c r="CL6" s="40"/>
      <c r="CM6" s="38" t="s">
        <v>61</v>
      </c>
      <c r="CN6" s="39"/>
      <c r="CO6" s="39"/>
      <c r="CP6" s="40"/>
      <c r="CQ6" s="38" t="s">
        <v>62</v>
      </c>
      <c r="CR6" s="39"/>
      <c r="CS6" s="39"/>
      <c r="CT6" s="40"/>
      <c r="CU6" s="38" t="s">
        <v>61</v>
      </c>
      <c r="CV6" s="39"/>
      <c r="CW6" s="39"/>
      <c r="CX6" s="40"/>
      <c r="CY6" s="38" t="s">
        <v>62</v>
      </c>
      <c r="CZ6" s="39"/>
      <c r="DA6" s="39"/>
      <c r="DB6" s="40"/>
      <c r="DC6" s="38" t="s">
        <v>61</v>
      </c>
      <c r="DD6" s="39"/>
      <c r="DE6" s="39"/>
      <c r="DF6" s="40"/>
      <c r="DG6" s="38" t="s">
        <v>62</v>
      </c>
      <c r="DH6" s="39"/>
      <c r="DI6" s="39"/>
      <c r="DJ6" s="40"/>
      <c r="DK6" s="38" t="s">
        <v>61</v>
      </c>
      <c r="DL6" s="39"/>
      <c r="DM6" s="39"/>
      <c r="DN6" s="40"/>
      <c r="DO6" s="38" t="s">
        <v>62</v>
      </c>
      <c r="DP6" s="39"/>
      <c r="DQ6" s="39"/>
      <c r="DR6" s="40"/>
      <c r="DS6" s="38" t="s">
        <v>61</v>
      </c>
      <c r="DT6" s="39"/>
      <c r="DU6" s="39"/>
      <c r="DV6" s="40"/>
      <c r="DW6" s="38" t="s">
        <v>62</v>
      </c>
      <c r="DX6" s="39"/>
      <c r="DY6" s="39"/>
      <c r="DZ6" s="40"/>
      <c r="EA6" s="38" t="s">
        <v>61</v>
      </c>
      <c r="EB6" s="39"/>
      <c r="EC6" s="39"/>
      <c r="ED6" s="40"/>
      <c r="EE6" s="38" t="s">
        <v>62</v>
      </c>
      <c r="EF6" s="39"/>
      <c r="EG6" s="39"/>
      <c r="EH6" s="40"/>
      <c r="EI6" s="38" t="s">
        <v>61</v>
      </c>
      <c r="EJ6" s="39"/>
      <c r="EK6" s="39"/>
      <c r="EL6" s="40"/>
      <c r="EM6" s="38" t="s">
        <v>62</v>
      </c>
      <c r="EN6" s="39"/>
      <c r="EO6" s="39"/>
      <c r="EP6" s="40"/>
      <c r="EQ6" s="38" t="s">
        <v>61</v>
      </c>
      <c r="ER6" s="39"/>
      <c r="ES6" s="39"/>
      <c r="ET6" s="40"/>
      <c r="EU6" s="38" t="s">
        <v>62</v>
      </c>
      <c r="EV6" s="39"/>
      <c r="EW6" s="39"/>
      <c r="EX6" s="40"/>
    </row>
    <row r="7" spans="1:154" s="29" customFormat="1" ht="60" customHeight="1" x14ac:dyDescent="0.2">
      <c r="A7" s="41"/>
      <c r="B7" s="41"/>
      <c r="C7" s="42" t="s">
        <v>25</v>
      </c>
      <c r="D7" s="42" t="s">
        <v>26</v>
      </c>
      <c r="E7" s="42" t="s">
        <v>27</v>
      </c>
      <c r="F7" s="42" t="s">
        <v>28</v>
      </c>
      <c r="G7" s="42" t="s">
        <v>25</v>
      </c>
      <c r="H7" s="42" t="s">
        <v>26</v>
      </c>
      <c r="I7" s="42" t="s">
        <v>27</v>
      </c>
      <c r="J7" s="42" t="s">
        <v>28</v>
      </c>
      <c r="K7" s="42" t="s">
        <v>25</v>
      </c>
      <c r="L7" s="42" t="s">
        <v>26</v>
      </c>
      <c r="M7" s="42" t="s">
        <v>27</v>
      </c>
      <c r="N7" s="42" t="s">
        <v>28</v>
      </c>
      <c r="O7" s="42" t="s">
        <v>25</v>
      </c>
      <c r="P7" s="42" t="s">
        <v>26</v>
      </c>
      <c r="Q7" s="42" t="s">
        <v>27</v>
      </c>
      <c r="R7" s="42" t="s">
        <v>28</v>
      </c>
      <c r="S7" s="42" t="s">
        <v>25</v>
      </c>
      <c r="T7" s="42" t="s">
        <v>26</v>
      </c>
      <c r="U7" s="42" t="s">
        <v>27</v>
      </c>
      <c r="V7" s="42" t="s">
        <v>28</v>
      </c>
      <c r="W7" s="42" t="s">
        <v>25</v>
      </c>
      <c r="X7" s="42" t="s">
        <v>26</v>
      </c>
      <c r="Y7" s="42" t="s">
        <v>27</v>
      </c>
      <c r="Z7" s="42" t="s">
        <v>28</v>
      </c>
      <c r="AA7" s="42" t="s">
        <v>25</v>
      </c>
      <c r="AB7" s="42" t="s">
        <v>26</v>
      </c>
      <c r="AC7" s="42" t="s">
        <v>27</v>
      </c>
      <c r="AD7" s="42" t="s">
        <v>28</v>
      </c>
      <c r="AE7" s="42" t="s">
        <v>25</v>
      </c>
      <c r="AF7" s="42" t="s">
        <v>26</v>
      </c>
      <c r="AG7" s="42" t="s">
        <v>27</v>
      </c>
      <c r="AH7" s="42" t="s">
        <v>28</v>
      </c>
      <c r="AI7" s="42" t="s">
        <v>25</v>
      </c>
      <c r="AJ7" s="42" t="s">
        <v>26</v>
      </c>
      <c r="AK7" s="42" t="s">
        <v>27</v>
      </c>
      <c r="AL7" s="42" t="s">
        <v>28</v>
      </c>
      <c r="AM7" s="42" t="s">
        <v>25</v>
      </c>
      <c r="AN7" s="42" t="s">
        <v>26</v>
      </c>
      <c r="AO7" s="42" t="s">
        <v>27</v>
      </c>
      <c r="AP7" s="42" t="s">
        <v>28</v>
      </c>
      <c r="AQ7" s="42" t="s">
        <v>25</v>
      </c>
      <c r="AR7" s="42" t="s">
        <v>26</v>
      </c>
      <c r="AS7" s="42" t="s">
        <v>27</v>
      </c>
      <c r="AT7" s="42" t="s">
        <v>28</v>
      </c>
      <c r="AU7" s="42" t="s">
        <v>25</v>
      </c>
      <c r="AV7" s="42" t="s">
        <v>26</v>
      </c>
      <c r="AW7" s="42" t="s">
        <v>27</v>
      </c>
      <c r="AX7" s="42" t="s">
        <v>28</v>
      </c>
      <c r="AY7" s="42" t="s">
        <v>25</v>
      </c>
      <c r="AZ7" s="42" t="s">
        <v>26</v>
      </c>
      <c r="BA7" s="42" t="s">
        <v>27</v>
      </c>
      <c r="BB7" s="42" t="s">
        <v>28</v>
      </c>
      <c r="BC7" s="42" t="s">
        <v>25</v>
      </c>
      <c r="BD7" s="42" t="s">
        <v>26</v>
      </c>
      <c r="BE7" s="42" t="s">
        <v>27</v>
      </c>
      <c r="BF7" s="42" t="s">
        <v>28</v>
      </c>
      <c r="BG7" s="42" t="s">
        <v>25</v>
      </c>
      <c r="BH7" s="42" t="s">
        <v>26</v>
      </c>
      <c r="BI7" s="42" t="s">
        <v>27</v>
      </c>
      <c r="BJ7" s="42" t="s">
        <v>28</v>
      </c>
      <c r="BK7" s="42" t="s">
        <v>25</v>
      </c>
      <c r="BL7" s="42" t="s">
        <v>26</v>
      </c>
      <c r="BM7" s="42" t="s">
        <v>27</v>
      </c>
      <c r="BN7" s="42" t="s">
        <v>28</v>
      </c>
      <c r="BO7" s="42" t="s">
        <v>25</v>
      </c>
      <c r="BP7" s="42" t="s">
        <v>26</v>
      </c>
      <c r="BQ7" s="42" t="s">
        <v>27</v>
      </c>
      <c r="BR7" s="42" t="s">
        <v>28</v>
      </c>
      <c r="BS7" s="42" t="s">
        <v>25</v>
      </c>
      <c r="BT7" s="42" t="s">
        <v>26</v>
      </c>
      <c r="BU7" s="42" t="s">
        <v>27</v>
      </c>
      <c r="BV7" s="42" t="s">
        <v>28</v>
      </c>
      <c r="BW7" s="42" t="s">
        <v>25</v>
      </c>
      <c r="BX7" s="42" t="s">
        <v>26</v>
      </c>
      <c r="BY7" s="42" t="s">
        <v>27</v>
      </c>
      <c r="BZ7" s="42" t="s">
        <v>28</v>
      </c>
      <c r="CA7" s="42" t="s">
        <v>25</v>
      </c>
      <c r="CB7" s="42" t="s">
        <v>26</v>
      </c>
      <c r="CC7" s="42" t="s">
        <v>27</v>
      </c>
      <c r="CD7" s="42" t="s">
        <v>28</v>
      </c>
      <c r="CE7" s="42" t="s">
        <v>25</v>
      </c>
      <c r="CF7" s="42" t="s">
        <v>26</v>
      </c>
      <c r="CG7" s="42" t="s">
        <v>27</v>
      </c>
      <c r="CH7" s="42" t="s">
        <v>28</v>
      </c>
      <c r="CI7" s="42" t="s">
        <v>25</v>
      </c>
      <c r="CJ7" s="42" t="s">
        <v>26</v>
      </c>
      <c r="CK7" s="42" t="s">
        <v>27</v>
      </c>
      <c r="CL7" s="42" t="s">
        <v>28</v>
      </c>
      <c r="CM7" s="42" t="s">
        <v>25</v>
      </c>
      <c r="CN7" s="42" t="s">
        <v>26</v>
      </c>
      <c r="CO7" s="42" t="s">
        <v>27</v>
      </c>
      <c r="CP7" s="42" t="s">
        <v>28</v>
      </c>
      <c r="CQ7" s="42" t="s">
        <v>25</v>
      </c>
      <c r="CR7" s="42" t="s">
        <v>26</v>
      </c>
      <c r="CS7" s="42" t="s">
        <v>27</v>
      </c>
      <c r="CT7" s="42" t="s">
        <v>28</v>
      </c>
      <c r="CU7" s="42" t="s">
        <v>25</v>
      </c>
      <c r="CV7" s="42" t="s">
        <v>26</v>
      </c>
      <c r="CW7" s="42" t="s">
        <v>27</v>
      </c>
      <c r="CX7" s="42" t="s">
        <v>28</v>
      </c>
      <c r="CY7" s="42" t="s">
        <v>25</v>
      </c>
      <c r="CZ7" s="42" t="s">
        <v>26</v>
      </c>
      <c r="DA7" s="42" t="s">
        <v>27</v>
      </c>
      <c r="DB7" s="42" t="s">
        <v>28</v>
      </c>
      <c r="DC7" s="42" t="s">
        <v>25</v>
      </c>
      <c r="DD7" s="42" t="s">
        <v>26</v>
      </c>
      <c r="DE7" s="42" t="s">
        <v>27</v>
      </c>
      <c r="DF7" s="42" t="s">
        <v>28</v>
      </c>
      <c r="DG7" s="42" t="s">
        <v>25</v>
      </c>
      <c r="DH7" s="42" t="s">
        <v>26</v>
      </c>
      <c r="DI7" s="42" t="s">
        <v>27</v>
      </c>
      <c r="DJ7" s="42" t="s">
        <v>28</v>
      </c>
      <c r="DK7" s="42" t="s">
        <v>25</v>
      </c>
      <c r="DL7" s="42" t="s">
        <v>26</v>
      </c>
      <c r="DM7" s="42" t="s">
        <v>27</v>
      </c>
      <c r="DN7" s="42" t="s">
        <v>28</v>
      </c>
      <c r="DO7" s="42" t="s">
        <v>25</v>
      </c>
      <c r="DP7" s="42" t="s">
        <v>26</v>
      </c>
      <c r="DQ7" s="42" t="s">
        <v>27</v>
      </c>
      <c r="DR7" s="42" t="s">
        <v>28</v>
      </c>
      <c r="DS7" s="42" t="s">
        <v>25</v>
      </c>
      <c r="DT7" s="42" t="s">
        <v>26</v>
      </c>
      <c r="DU7" s="42" t="s">
        <v>27</v>
      </c>
      <c r="DV7" s="42" t="s">
        <v>28</v>
      </c>
      <c r="DW7" s="42" t="s">
        <v>25</v>
      </c>
      <c r="DX7" s="42" t="s">
        <v>26</v>
      </c>
      <c r="DY7" s="42" t="s">
        <v>27</v>
      </c>
      <c r="DZ7" s="42" t="s">
        <v>28</v>
      </c>
      <c r="EA7" s="42" t="s">
        <v>25</v>
      </c>
      <c r="EB7" s="42" t="s">
        <v>26</v>
      </c>
      <c r="EC7" s="42" t="s">
        <v>27</v>
      </c>
      <c r="ED7" s="42" t="s">
        <v>28</v>
      </c>
      <c r="EE7" s="42" t="s">
        <v>25</v>
      </c>
      <c r="EF7" s="42" t="s">
        <v>26</v>
      </c>
      <c r="EG7" s="42" t="s">
        <v>27</v>
      </c>
      <c r="EH7" s="42" t="s">
        <v>28</v>
      </c>
      <c r="EI7" s="42" t="s">
        <v>25</v>
      </c>
      <c r="EJ7" s="42" t="s">
        <v>26</v>
      </c>
      <c r="EK7" s="42" t="s">
        <v>27</v>
      </c>
      <c r="EL7" s="42" t="s">
        <v>28</v>
      </c>
      <c r="EM7" s="42" t="s">
        <v>25</v>
      </c>
      <c r="EN7" s="42" t="s">
        <v>26</v>
      </c>
      <c r="EO7" s="42" t="s">
        <v>27</v>
      </c>
      <c r="EP7" s="42" t="s">
        <v>28</v>
      </c>
      <c r="EQ7" s="42" t="s">
        <v>25</v>
      </c>
      <c r="ER7" s="42" t="s">
        <v>26</v>
      </c>
      <c r="ES7" s="42" t="s">
        <v>27</v>
      </c>
      <c r="ET7" s="42" t="s">
        <v>28</v>
      </c>
      <c r="EU7" s="42" t="s">
        <v>25</v>
      </c>
      <c r="EV7" s="42" t="s">
        <v>26</v>
      </c>
      <c r="EW7" s="42" t="s">
        <v>27</v>
      </c>
      <c r="EX7" s="42" t="s">
        <v>28</v>
      </c>
    </row>
    <row r="8" spans="1:154" s="45" customFormat="1" ht="24.95" customHeight="1" x14ac:dyDescent="0.2">
      <c r="A8" s="1">
        <v>1</v>
      </c>
      <c r="B8" s="11" t="s">
        <v>31</v>
      </c>
      <c r="C8" s="12">
        <v>130587</v>
      </c>
      <c r="D8" s="12">
        <v>0</v>
      </c>
      <c r="E8" s="12">
        <v>303000</v>
      </c>
      <c r="F8" s="12">
        <v>433587</v>
      </c>
      <c r="G8" s="12">
        <v>130587</v>
      </c>
      <c r="H8" s="12">
        <v>0</v>
      </c>
      <c r="I8" s="12">
        <v>303000</v>
      </c>
      <c r="J8" s="12">
        <v>433587</v>
      </c>
      <c r="K8" s="12">
        <v>0</v>
      </c>
      <c r="L8" s="12">
        <v>187909.02000000005</v>
      </c>
      <c r="M8" s="12">
        <v>0</v>
      </c>
      <c r="N8" s="12">
        <v>187909.02000000005</v>
      </c>
      <c r="O8" s="12">
        <v>0</v>
      </c>
      <c r="P8" s="12">
        <v>187909.02000000005</v>
      </c>
      <c r="Q8" s="12">
        <v>0</v>
      </c>
      <c r="R8" s="12">
        <v>187909.02000000005</v>
      </c>
      <c r="S8" s="12">
        <v>7693.38</v>
      </c>
      <c r="T8" s="12">
        <v>0</v>
      </c>
      <c r="U8" s="12">
        <v>0</v>
      </c>
      <c r="V8" s="12">
        <v>7693.38</v>
      </c>
      <c r="W8" s="12">
        <v>7693.38</v>
      </c>
      <c r="X8" s="12">
        <v>0</v>
      </c>
      <c r="Y8" s="12">
        <v>0</v>
      </c>
      <c r="Z8" s="12">
        <v>7693.38</v>
      </c>
      <c r="AA8" s="12">
        <v>20605555.737151284</v>
      </c>
      <c r="AB8" s="12">
        <v>3443209.7523396434</v>
      </c>
      <c r="AC8" s="12">
        <v>15238542.894443968</v>
      </c>
      <c r="AD8" s="12">
        <v>39287308.383934893</v>
      </c>
      <c r="AE8" s="12">
        <v>20605555.737151284</v>
      </c>
      <c r="AF8" s="12">
        <v>3443209.7523396434</v>
      </c>
      <c r="AG8" s="12">
        <v>15238542.894443968</v>
      </c>
      <c r="AH8" s="12">
        <v>39287308.383934893</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2">
        <v>0</v>
      </c>
      <c r="CS8" s="12">
        <v>0</v>
      </c>
      <c r="CT8" s="12">
        <v>0</v>
      </c>
      <c r="CU8" s="12">
        <v>0</v>
      </c>
      <c r="CV8" s="12">
        <v>0</v>
      </c>
      <c r="CW8" s="12">
        <v>0</v>
      </c>
      <c r="CX8" s="12">
        <v>0</v>
      </c>
      <c r="CY8" s="12">
        <v>0</v>
      </c>
      <c r="CZ8" s="12">
        <v>0</v>
      </c>
      <c r="DA8" s="12">
        <v>0</v>
      </c>
      <c r="DB8" s="12">
        <v>0</v>
      </c>
      <c r="DC8" s="12">
        <v>0</v>
      </c>
      <c r="DD8" s="12">
        <v>0</v>
      </c>
      <c r="DE8" s="12">
        <v>0</v>
      </c>
      <c r="DF8" s="12">
        <v>0</v>
      </c>
      <c r="DG8" s="12">
        <v>0</v>
      </c>
      <c r="DH8" s="12">
        <v>0</v>
      </c>
      <c r="DI8" s="12">
        <v>0</v>
      </c>
      <c r="DJ8" s="12">
        <v>0</v>
      </c>
      <c r="DK8" s="12">
        <v>0</v>
      </c>
      <c r="DL8" s="12">
        <v>0</v>
      </c>
      <c r="DM8" s="12">
        <v>0</v>
      </c>
      <c r="DN8" s="12">
        <v>0</v>
      </c>
      <c r="DO8" s="12">
        <v>0</v>
      </c>
      <c r="DP8" s="12">
        <v>0</v>
      </c>
      <c r="DQ8" s="12">
        <v>0</v>
      </c>
      <c r="DR8" s="12">
        <v>0</v>
      </c>
      <c r="DS8" s="12">
        <v>0</v>
      </c>
      <c r="DT8" s="12">
        <v>0</v>
      </c>
      <c r="DU8" s="12">
        <v>0</v>
      </c>
      <c r="DV8" s="12">
        <v>0</v>
      </c>
      <c r="DW8" s="12">
        <v>0</v>
      </c>
      <c r="DX8" s="12">
        <v>0</v>
      </c>
      <c r="DY8" s="12">
        <v>0</v>
      </c>
      <c r="DZ8" s="12">
        <v>0</v>
      </c>
      <c r="EA8" s="12">
        <v>0</v>
      </c>
      <c r="EB8" s="12">
        <v>0</v>
      </c>
      <c r="EC8" s="12">
        <v>0</v>
      </c>
      <c r="ED8" s="12">
        <v>0</v>
      </c>
      <c r="EE8" s="12">
        <v>0</v>
      </c>
      <c r="EF8" s="12">
        <v>0</v>
      </c>
      <c r="EG8" s="12">
        <v>0</v>
      </c>
      <c r="EH8" s="12">
        <v>0</v>
      </c>
      <c r="EI8" s="12">
        <v>0</v>
      </c>
      <c r="EJ8" s="12">
        <v>0</v>
      </c>
      <c r="EK8" s="12">
        <v>0</v>
      </c>
      <c r="EL8" s="12">
        <v>0</v>
      </c>
      <c r="EM8" s="12">
        <v>0</v>
      </c>
      <c r="EN8" s="12">
        <v>0</v>
      </c>
      <c r="EO8" s="12">
        <v>0</v>
      </c>
      <c r="EP8" s="12">
        <v>0</v>
      </c>
      <c r="EQ8" s="12">
        <f t="shared" ref="EQ8:EQ21" si="0">C8+K8+S8+AA8+AI8+AQ8+AY8+BG8+BO8+BW8+CE8+CM8+CU8+DC8+DK8+DS8+EA8+EI8</f>
        <v>20743836.117151283</v>
      </c>
      <c r="ER8" s="12">
        <f t="shared" ref="ER8:ER21" si="1">D8+L8+T8+AB8+AJ8+AR8+AZ8+BH8+BP8+BX8+CF8+CN8+CV8+DD8+DL8+DT8+EB8+EJ8</f>
        <v>3631118.7723396434</v>
      </c>
      <c r="ES8" s="12">
        <f t="shared" ref="ES8:ES21" si="2">E8+M8+U8+AC8+AK8+AS8+BA8+BI8+BQ8+BY8+CG8+CO8+CW8+DE8+DM8+DU8+EC8+EK8</f>
        <v>15541542.894443968</v>
      </c>
      <c r="ET8" s="12">
        <f t="shared" ref="ET8:ET21" si="3">F8+N8+V8+AD8+AL8+AT8+BB8+BJ8+BR8+BZ8+CH8+CP8+CX8+DF8+DN8+DV8+ED8+EL8</f>
        <v>39916497.783934891</v>
      </c>
      <c r="EU8" s="12">
        <f t="shared" ref="EU8:EU21" si="4">G8+O8+W8+AE8+AM8+AU8+BC8+BK8+BS8+CA8+CI8+CQ8+CY8+DG8+DO8+DW8+EE8+EM8</f>
        <v>20743836.117151283</v>
      </c>
      <c r="EV8" s="12">
        <f t="shared" ref="EV8:EV21" si="5">H8+P8+X8+AF8+AN8+AV8+BD8+BL8+BT8+CB8+CJ8+CR8+CZ8+DH8+DP8+DX8+EF8+EN8</f>
        <v>3631118.7723396434</v>
      </c>
      <c r="EW8" s="12">
        <f t="shared" ref="EW8:EW21" si="6">I8+Q8+Y8+AG8+AO8+AW8+BE8+BM8+BU8+CC8+CK8+CS8+DA8+DI8+DQ8+DY8+EG8+EO8</f>
        <v>15541542.894443968</v>
      </c>
      <c r="EX8" s="12">
        <f t="shared" ref="EX8:EX21" si="7">J8+R8+Z8+AH8+AP8+AX8+BF8+BN8+BV8+CD8+CL8+CT8+DB8+DJ8+DR8+DZ8+EH8+EP8</f>
        <v>39916497.783934891</v>
      </c>
    </row>
    <row r="9" spans="1:154" s="46" customFormat="1" ht="24.95" customHeight="1" x14ac:dyDescent="0.2">
      <c r="A9" s="1">
        <v>2</v>
      </c>
      <c r="B9" s="11" t="s">
        <v>30</v>
      </c>
      <c r="C9" s="12">
        <v>1034523.4999999997</v>
      </c>
      <c r="D9" s="12">
        <v>693351.67</v>
      </c>
      <c r="E9" s="12">
        <v>2000</v>
      </c>
      <c r="F9" s="12">
        <v>1729875.1699999997</v>
      </c>
      <c r="G9" s="12">
        <v>380626.61689263955</v>
      </c>
      <c r="H9" s="12">
        <v>280114.50175306853</v>
      </c>
      <c r="I9" s="12">
        <v>705.32135429161826</v>
      </c>
      <c r="J9" s="12">
        <v>661446.43999999971</v>
      </c>
      <c r="K9" s="12">
        <v>72714.910000000018</v>
      </c>
      <c r="L9" s="12">
        <v>6132.77</v>
      </c>
      <c r="M9" s="12">
        <v>0</v>
      </c>
      <c r="N9" s="12">
        <v>78847.680000000022</v>
      </c>
      <c r="O9" s="12">
        <v>72714.910000000018</v>
      </c>
      <c r="P9" s="12">
        <v>6132.77</v>
      </c>
      <c r="Q9" s="12">
        <v>0</v>
      </c>
      <c r="R9" s="12">
        <v>78847.680000000022</v>
      </c>
      <c r="S9" s="12">
        <v>20629.710379000004</v>
      </c>
      <c r="T9" s="12">
        <v>3248.1096210000001</v>
      </c>
      <c r="U9" s="12">
        <v>0</v>
      </c>
      <c r="V9" s="12">
        <v>23877.820000000003</v>
      </c>
      <c r="W9" s="12">
        <v>20629.710379000004</v>
      </c>
      <c r="X9" s="12">
        <v>3248.1096210000001</v>
      </c>
      <c r="Y9" s="12">
        <v>0</v>
      </c>
      <c r="Z9" s="12">
        <v>23877.820000000003</v>
      </c>
      <c r="AA9" s="12">
        <v>12166987.521999998</v>
      </c>
      <c r="AB9" s="12">
        <v>2747936.4744000002</v>
      </c>
      <c r="AC9" s="12">
        <v>1617971.8236</v>
      </c>
      <c r="AD9" s="12">
        <v>16532895.819999998</v>
      </c>
      <c r="AE9" s="12">
        <v>12166987.521999998</v>
      </c>
      <c r="AF9" s="12">
        <v>2747936.4744000002</v>
      </c>
      <c r="AG9" s="12">
        <v>1617971.8236</v>
      </c>
      <c r="AH9" s="12">
        <v>16532895.819999998</v>
      </c>
      <c r="AI9" s="12">
        <v>2021870.5681519993</v>
      </c>
      <c r="AJ9" s="12">
        <v>2646711.8772020005</v>
      </c>
      <c r="AK9" s="12">
        <v>2221372.7946459996</v>
      </c>
      <c r="AL9" s="12">
        <v>6889955.2399999993</v>
      </c>
      <c r="AM9" s="12">
        <v>2021870.5681519993</v>
      </c>
      <c r="AN9" s="12">
        <v>2646711.8772020005</v>
      </c>
      <c r="AO9" s="12">
        <v>2221372.7946459996</v>
      </c>
      <c r="AP9" s="12">
        <v>6889955.2399999993</v>
      </c>
      <c r="AQ9" s="12">
        <v>188230.23266300015</v>
      </c>
      <c r="AR9" s="12">
        <v>337074.46733699995</v>
      </c>
      <c r="AS9" s="12">
        <v>149164.25</v>
      </c>
      <c r="AT9" s="12">
        <v>674468.95000000007</v>
      </c>
      <c r="AU9" s="12">
        <v>180664.27266300016</v>
      </c>
      <c r="AV9" s="12">
        <v>337074.46733699995</v>
      </c>
      <c r="AW9" s="12">
        <v>149164.25</v>
      </c>
      <c r="AX9" s="12">
        <v>666902.99000000011</v>
      </c>
      <c r="AY9" s="12">
        <v>0</v>
      </c>
      <c r="AZ9" s="12">
        <v>0</v>
      </c>
      <c r="BA9" s="12">
        <v>0</v>
      </c>
      <c r="BB9" s="12">
        <v>0</v>
      </c>
      <c r="BC9" s="12">
        <v>0</v>
      </c>
      <c r="BD9" s="12">
        <v>0</v>
      </c>
      <c r="BE9" s="12">
        <v>0</v>
      </c>
      <c r="BF9" s="12">
        <v>0</v>
      </c>
      <c r="BG9" s="12">
        <v>0</v>
      </c>
      <c r="BH9" s="12">
        <v>0</v>
      </c>
      <c r="BI9" s="12">
        <v>0</v>
      </c>
      <c r="BJ9" s="12">
        <v>0</v>
      </c>
      <c r="BK9" s="12">
        <v>0</v>
      </c>
      <c r="BL9" s="12">
        <v>0</v>
      </c>
      <c r="BM9" s="12">
        <v>0</v>
      </c>
      <c r="BN9" s="12">
        <v>0</v>
      </c>
      <c r="BO9" s="12">
        <v>0</v>
      </c>
      <c r="BP9" s="12">
        <v>0</v>
      </c>
      <c r="BQ9" s="12">
        <v>0</v>
      </c>
      <c r="BR9" s="12">
        <v>0</v>
      </c>
      <c r="BS9" s="12">
        <v>0</v>
      </c>
      <c r="BT9" s="12">
        <v>0</v>
      </c>
      <c r="BU9" s="12">
        <v>0</v>
      </c>
      <c r="BV9" s="12">
        <v>0</v>
      </c>
      <c r="BW9" s="12">
        <v>0</v>
      </c>
      <c r="BX9" s="12">
        <v>0</v>
      </c>
      <c r="BY9" s="12">
        <v>0</v>
      </c>
      <c r="BZ9" s="12">
        <v>0</v>
      </c>
      <c r="CA9" s="12">
        <v>0</v>
      </c>
      <c r="CB9" s="12">
        <v>0</v>
      </c>
      <c r="CC9" s="12">
        <v>0</v>
      </c>
      <c r="CD9" s="12">
        <v>0</v>
      </c>
      <c r="CE9" s="12">
        <v>0</v>
      </c>
      <c r="CF9" s="12">
        <v>0</v>
      </c>
      <c r="CG9" s="12">
        <v>0</v>
      </c>
      <c r="CH9" s="12">
        <v>0</v>
      </c>
      <c r="CI9" s="12">
        <v>0</v>
      </c>
      <c r="CJ9" s="12">
        <v>0</v>
      </c>
      <c r="CK9" s="12">
        <v>0</v>
      </c>
      <c r="CL9" s="12">
        <v>0</v>
      </c>
      <c r="CM9" s="12">
        <v>102197.04999999999</v>
      </c>
      <c r="CN9" s="12">
        <v>0</v>
      </c>
      <c r="CO9" s="12">
        <v>0</v>
      </c>
      <c r="CP9" s="12">
        <v>102197.04999999999</v>
      </c>
      <c r="CQ9" s="12">
        <v>29550.020000000019</v>
      </c>
      <c r="CR9" s="12">
        <v>0</v>
      </c>
      <c r="CS9" s="12">
        <v>0</v>
      </c>
      <c r="CT9" s="12">
        <v>29550.020000000019</v>
      </c>
      <c r="CU9" s="12">
        <v>1695587.4559569997</v>
      </c>
      <c r="CV9" s="12">
        <v>570192.31404300022</v>
      </c>
      <c r="CW9" s="12">
        <v>18472.099999999999</v>
      </c>
      <c r="CX9" s="12">
        <v>2284251.87</v>
      </c>
      <c r="CY9" s="12">
        <v>334314.46224693931</v>
      </c>
      <c r="CZ9" s="12">
        <v>105349.64302256703</v>
      </c>
      <c r="DA9" s="12">
        <v>3726.2447304936468</v>
      </c>
      <c r="DB9" s="12">
        <v>443390.35</v>
      </c>
      <c r="DC9" s="12">
        <v>0</v>
      </c>
      <c r="DD9" s="12">
        <v>0</v>
      </c>
      <c r="DE9" s="12">
        <v>0</v>
      </c>
      <c r="DF9" s="12">
        <v>0</v>
      </c>
      <c r="DG9" s="12">
        <v>0</v>
      </c>
      <c r="DH9" s="12">
        <v>0</v>
      </c>
      <c r="DI9" s="12">
        <v>0</v>
      </c>
      <c r="DJ9" s="12">
        <v>0</v>
      </c>
      <c r="DK9" s="12">
        <v>838135.1</v>
      </c>
      <c r="DL9" s="12">
        <v>5000</v>
      </c>
      <c r="DM9" s="12">
        <v>0</v>
      </c>
      <c r="DN9" s="12">
        <v>843135.1</v>
      </c>
      <c r="DO9" s="12">
        <v>164366.57326463785</v>
      </c>
      <c r="DP9" s="12">
        <v>1000.0467353621771</v>
      </c>
      <c r="DQ9" s="12">
        <v>0</v>
      </c>
      <c r="DR9" s="12">
        <v>165366.62000000002</v>
      </c>
      <c r="DS9" s="12">
        <v>0</v>
      </c>
      <c r="DT9" s="12">
        <v>0</v>
      </c>
      <c r="DU9" s="12">
        <v>0</v>
      </c>
      <c r="DV9" s="12">
        <v>0</v>
      </c>
      <c r="DW9" s="12">
        <v>0</v>
      </c>
      <c r="DX9" s="12">
        <v>0</v>
      </c>
      <c r="DY9" s="12">
        <v>0</v>
      </c>
      <c r="DZ9" s="12">
        <v>0</v>
      </c>
      <c r="EA9" s="12">
        <v>134896.24000000011</v>
      </c>
      <c r="EB9" s="12">
        <v>340299.51999999996</v>
      </c>
      <c r="EC9" s="12">
        <v>0</v>
      </c>
      <c r="ED9" s="12">
        <v>475195.76000000007</v>
      </c>
      <c r="EE9" s="12">
        <v>134784.20555504569</v>
      </c>
      <c r="EF9" s="12">
        <v>336329.74444495438</v>
      </c>
      <c r="EG9" s="12">
        <v>0</v>
      </c>
      <c r="EH9" s="12">
        <v>471113.95000000007</v>
      </c>
      <c r="EI9" s="12">
        <v>0</v>
      </c>
      <c r="EJ9" s="12">
        <v>0</v>
      </c>
      <c r="EK9" s="12">
        <v>0</v>
      </c>
      <c r="EL9" s="12">
        <v>0</v>
      </c>
      <c r="EM9" s="12">
        <v>0</v>
      </c>
      <c r="EN9" s="12">
        <v>0</v>
      </c>
      <c r="EO9" s="12">
        <v>0</v>
      </c>
      <c r="EP9" s="12">
        <v>0</v>
      </c>
      <c r="EQ9" s="12">
        <f t="shared" si="0"/>
        <v>18275772.289150998</v>
      </c>
      <c r="ER9" s="12">
        <f t="shared" si="1"/>
        <v>7349947.2026030002</v>
      </c>
      <c r="ES9" s="12">
        <f t="shared" si="2"/>
        <v>4008980.9682459994</v>
      </c>
      <c r="ET9" s="12">
        <f t="shared" si="3"/>
        <v>29634700.460000001</v>
      </c>
      <c r="EU9" s="12">
        <f t="shared" si="4"/>
        <v>15506508.861153262</v>
      </c>
      <c r="EV9" s="12">
        <f t="shared" si="5"/>
        <v>6463897.6345159533</v>
      </c>
      <c r="EW9" s="12">
        <f t="shared" si="6"/>
        <v>3992940.4343307847</v>
      </c>
      <c r="EX9" s="12">
        <f t="shared" si="7"/>
        <v>25963346.929999996</v>
      </c>
    </row>
    <row r="10" spans="1:154" ht="24.95" customHeight="1" x14ac:dyDescent="0.2">
      <c r="A10" s="1">
        <v>3</v>
      </c>
      <c r="B10" s="11" t="s">
        <v>32</v>
      </c>
      <c r="C10" s="12">
        <v>51732.5</v>
      </c>
      <c r="D10" s="12">
        <v>0</v>
      </c>
      <c r="E10" s="12">
        <v>215000</v>
      </c>
      <c r="F10" s="12">
        <v>266732.5</v>
      </c>
      <c r="G10" s="12">
        <v>51732.5</v>
      </c>
      <c r="H10" s="12">
        <v>0</v>
      </c>
      <c r="I10" s="12">
        <v>215000</v>
      </c>
      <c r="J10" s="12">
        <v>266732.5</v>
      </c>
      <c r="K10" s="12">
        <v>0</v>
      </c>
      <c r="L10" s="12">
        <v>0</v>
      </c>
      <c r="M10" s="12">
        <v>0</v>
      </c>
      <c r="N10" s="12">
        <v>0</v>
      </c>
      <c r="O10" s="12">
        <v>0</v>
      </c>
      <c r="P10" s="12">
        <v>0</v>
      </c>
      <c r="Q10" s="12">
        <v>0</v>
      </c>
      <c r="R10" s="12">
        <v>0</v>
      </c>
      <c r="S10" s="12">
        <v>0</v>
      </c>
      <c r="T10" s="12">
        <v>0</v>
      </c>
      <c r="U10" s="12">
        <v>2000</v>
      </c>
      <c r="V10" s="12">
        <v>2000</v>
      </c>
      <c r="W10" s="12">
        <v>0</v>
      </c>
      <c r="X10" s="12">
        <v>0</v>
      </c>
      <c r="Y10" s="12">
        <v>2000</v>
      </c>
      <c r="Z10" s="12">
        <v>2000</v>
      </c>
      <c r="AA10" s="12">
        <v>3882286.0603001774</v>
      </c>
      <c r="AB10" s="12">
        <v>251294.1710949507</v>
      </c>
      <c r="AC10" s="12">
        <v>14830704.798605081</v>
      </c>
      <c r="AD10" s="12">
        <v>18964285.03000021</v>
      </c>
      <c r="AE10" s="12">
        <v>3882286.0603001774</v>
      </c>
      <c r="AF10" s="12">
        <v>251294.1710949507</v>
      </c>
      <c r="AG10" s="12">
        <v>14830704.798605081</v>
      </c>
      <c r="AH10" s="12">
        <v>18964285.03000021</v>
      </c>
      <c r="AI10" s="12">
        <v>137479.76999999999</v>
      </c>
      <c r="AJ10" s="12">
        <v>159676.28</v>
      </c>
      <c r="AK10" s="12">
        <v>705723.81</v>
      </c>
      <c r="AL10" s="12">
        <v>1002879.8600000001</v>
      </c>
      <c r="AM10" s="12">
        <v>137479.76999999999</v>
      </c>
      <c r="AN10" s="12">
        <v>159676.28</v>
      </c>
      <c r="AO10" s="12">
        <v>705723.81</v>
      </c>
      <c r="AP10" s="12">
        <v>1002879.8600000001</v>
      </c>
      <c r="AQ10" s="12">
        <v>13675.88</v>
      </c>
      <c r="AR10" s="12">
        <v>2099.13</v>
      </c>
      <c r="AS10" s="12">
        <v>67652.47</v>
      </c>
      <c r="AT10" s="12">
        <v>83427.48</v>
      </c>
      <c r="AU10" s="12">
        <v>13675.88</v>
      </c>
      <c r="AV10" s="12">
        <v>2099.13</v>
      </c>
      <c r="AW10" s="12">
        <v>67652.47</v>
      </c>
      <c r="AX10" s="12">
        <v>83427.48</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c r="BV10" s="12">
        <v>0</v>
      </c>
      <c r="BW10" s="12">
        <v>0</v>
      </c>
      <c r="BX10" s="12">
        <v>0</v>
      </c>
      <c r="BY10" s="12">
        <v>0</v>
      </c>
      <c r="BZ10" s="12">
        <v>0</v>
      </c>
      <c r="CA10" s="12">
        <v>0</v>
      </c>
      <c r="CB10" s="12">
        <v>0</v>
      </c>
      <c r="CC10" s="12">
        <v>0</v>
      </c>
      <c r="CD10" s="12">
        <v>0</v>
      </c>
      <c r="CE10" s="12">
        <v>0</v>
      </c>
      <c r="CF10" s="12">
        <v>0</v>
      </c>
      <c r="CG10" s="12">
        <v>0</v>
      </c>
      <c r="CH10" s="12">
        <v>0</v>
      </c>
      <c r="CI10" s="12">
        <v>0</v>
      </c>
      <c r="CJ10" s="12">
        <v>0</v>
      </c>
      <c r="CK10" s="12">
        <v>0</v>
      </c>
      <c r="CL10" s="12">
        <v>0</v>
      </c>
      <c r="CM10" s="12">
        <v>0</v>
      </c>
      <c r="CN10" s="12">
        <v>0</v>
      </c>
      <c r="CO10" s="12">
        <v>0</v>
      </c>
      <c r="CP10" s="12">
        <v>0</v>
      </c>
      <c r="CQ10" s="12">
        <v>0</v>
      </c>
      <c r="CR10" s="12">
        <v>0</v>
      </c>
      <c r="CS10" s="12">
        <v>0</v>
      </c>
      <c r="CT10" s="12">
        <v>0</v>
      </c>
      <c r="CU10" s="12">
        <v>0</v>
      </c>
      <c r="CV10" s="12">
        <v>0</v>
      </c>
      <c r="CW10" s="12">
        <v>0</v>
      </c>
      <c r="CX10" s="12">
        <v>0</v>
      </c>
      <c r="CY10" s="12">
        <v>0</v>
      </c>
      <c r="CZ10" s="12">
        <v>0</v>
      </c>
      <c r="DA10" s="12">
        <v>0</v>
      </c>
      <c r="DB10" s="12">
        <v>0</v>
      </c>
      <c r="DC10" s="12">
        <v>0</v>
      </c>
      <c r="DD10" s="12">
        <v>0</v>
      </c>
      <c r="DE10" s="12">
        <v>0</v>
      </c>
      <c r="DF10" s="12">
        <v>0</v>
      </c>
      <c r="DG10" s="12">
        <v>0</v>
      </c>
      <c r="DH10" s="12">
        <v>0</v>
      </c>
      <c r="DI10" s="12">
        <v>0</v>
      </c>
      <c r="DJ10" s="12">
        <v>0</v>
      </c>
      <c r="DK10" s="12">
        <v>0</v>
      </c>
      <c r="DL10" s="12">
        <v>0</v>
      </c>
      <c r="DM10" s="12">
        <v>0</v>
      </c>
      <c r="DN10" s="12">
        <v>0</v>
      </c>
      <c r="DO10" s="12">
        <v>0</v>
      </c>
      <c r="DP10" s="12">
        <v>0</v>
      </c>
      <c r="DQ10" s="12">
        <v>0</v>
      </c>
      <c r="DR10" s="12">
        <v>0</v>
      </c>
      <c r="DS10" s="12">
        <v>0</v>
      </c>
      <c r="DT10" s="12">
        <v>0</v>
      </c>
      <c r="DU10" s="12">
        <v>0</v>
      </c>
      <c r="DV10" s="12">
        <v>0</v>
      </c>
      <c r="DW10" s="12">
        <v>0</v>
      </c>
      <c r="DX10" s="12">
        <v>0</v>
      </c>
      <c r="DY10" s="12">
        <v>0</v>
      </c>
      <c r="DZ10" s="12">
        <v>0</v>
      </c>
      <c r="EA10" s="12">
        <v>0</v>
      </c>
      <c r="EB10" s="12">
        <v>0</v>
      </c>
      <c r="EC10" s="12">
        <v>0</v>
      </c>
      <c r="ED10" s="12">
        <v>0</v>
      </c>
      <c r="EE10" s="12">
        <v>0</v>
      </c>
      <c r="EF10" s="12">
        <v>0</v>
      </c>
      <c r="EG10" s="12">
        <v>0</v>
      </c>
      <c r="EH10" s="12">
        <v>0</v>
      </c>
      <c r="EI10" s="12">
        <v>0</v>
      </c>
      <c r="EJ10" s="12">
        <v>0</v>
      </c>
      <c r="EK10" s="12">
        <v>0</v>
      </c>
      <c r="EL10" s="12">
        <v>0</v>
      </c>
      <c r="EM10" s="12">
        <v>0</v>
      </c>
      <c r="EN10" s="12">
        <v>0</v>
      </c>
      <c r="EO10" s="12">
        <v>0</v>
      </c>
      <c r="EP10" s="12">
        <v>0</v>
      </c>
      <c r="EQ10" s="12">
        <f t="shared" si="0"/>
        <v>4085174.2103001773</v>
      </c>
      <c r="ER10" s="12">
        <f t="shared" si="1"/>
        <v>413069.58109495067</v>
      </c>
      <c r="ES10" s="12">
        <f t="shared" si="2"/>
        <v>15821081.078605082</v>
      </c>
      <c r="ET10" s="12">
        <f t="shared" si="3"/>
        <v>20319324.87000021</v>
      </c>
      <c r="EU10" s="12">
        <f t="shared" si="4"/>
        <v>4085174.2103001773</v>
      </c>
      <c r="EV10" s="12">
        <f t="shared" si="5"/>
        <v>413069.58109495067</v>
      </c>
      <c r="EW10" s="12">
        <f t="shared" si="6"/>
        <v>15821081.078605082</v>
      </c>
      <c r="EX10" s="12">
        <f t="shared" si="7"/>
        <v>20319324.87000021</v>
      </c>
    </row>
    <row r="11" spans="1:154" ht="24.95" customHeight="1" x14ac:dyDescent="0.2">
      <c r="A11" s="1">
        <v>4</v>
      </c>
      <c r="B11" s="11" t="s">
        <v>29</v>
      </c>
      <c r="C11" s="12">
        <v>0</v>
      </c>
      <c r="D11" s="12">
        <v>1690360.9799999993</v>
      </c>
      <c r="E11" s="12">
        <v>0</v>
      </c>
      <c r="F11" s="12">
        <v>1690360.9799999993</v>
      </c>
      <c r="G11" s="12">
        <v>0</v>
      </c>
      <c r="H11" s="12">
        <v>1578410.4499999993</v>
      </c>
      <c r="I11" s="12">
        <v>0</v>
      </c>
      <c r="J11" s="12">
        <v>1578410.4499999993</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4032569.6300000018</v>
      </c>
      <c r="AJ11" s="12">
        <v>4470134.1899999948</v>
      </c>
      <c r="AK11" s="12">
        <v>1154073.8900000001</v>
      </c>
      <c r="AL11" s="12">
        <v>9656777.7099999972</v>
      </c>
      <c r="AM11" s="12">
        <v>4032569.6300000018</v>
      </c>
      <c r="AN11" s="12">
        <v>4469440.1699999953</v>
      </c>
      <c r="AO11" s="12">
        <v>1154073.8900000001</v>
      </c>
      <c r="AP11" s="12">
        <v>9656083.6899999976</v>
      </c>
      <c r="AQ11" s="12">
        <v>762216.4300000004</v>
      </c>
      <c r="AR11" s="12">
        <v>454474.11999999988</v>
      </c>
      <c r="AS11" s="12">
        <v>61990.87</v>
      </c>
      <c r="AT11" s="12">
        <v>1278681.4200000004</v>
      </c>
      <c r="AU11" s="12">
        <v>749456.4300000004</v>
      </c>
      <c r="AV11" s="12">
        <v>454474.11999999988</v>
      </c>
      <c r="AW11" s="12">
        <v>61990.87</v>
      </c>
      <c r="AX11" s="12">
        <v>1265921.4200000004</v>
      </c>
      <c r="AY11" s="12">
        <v>0</v>
      </c>
      <c r="AZ11" s="12">
        <v>0</v>
      </c>
      <c r="BA11" s="12">
        <v>0</v>
      </c>
      <c r="BB11" s="12">
        <v>0</v>
      </c>
      <c r="BC11" s="12">
        <v>0</v>
      </c>
      <c r="BD11" s="12">
        <v>0</v>
      </c>
      <c r="BE11" s="12">
        <v>0</v>
      </c>
      <c r="BF11" s="12">
        <v>0</v>
      </c>
      <c r="BG11" s="12">
        <v>0</v>
      </c>
      <c r="BH11" s="12">
        <v>0</v>
      </c>
      <c r="BI11" s="12">
        <v>0</v>
      </c>
      <c r="BJ11" s="12">
        <v>0</v>
      </c>
      <c r="BK11" s="12">
        <v>0</v>
      </c>
      <c r="BL11" s="12">
        <v>0</v>
      </c>
      <c r="BM11" s="12">
        <v>0</v>
      </c>
      <c r="BN11" s="12">
        <v>0</v>
      </c>
      <c r="BO11" s="12">
        <v>0</v>
      </c>
      <c r="BP11" s="12">
        <v>0</v>
      </c>
      <c r="BQ11" s="12">
        <v>0</v>
      </c>
      <c r="BR11" s="12">
        <v>0</v>
      </c>
      <c r="BS11" s="12">
        <v>0</v>
      </c>
      <c r="BT11" s="12">
        <v>0</v>
      </c>
      <c r="BU11" s="12">
        <v>0</v>
      </c>
      <c r="BV11" s="12">
        <v>0</v>
      </c>
      <c r="BW11" s="12">
        <v>0</v>
      </c>
      <c r="BX11" s="12">
        <v>0</v>
      </c>
      <c r="BY11" s="12">
        <v>0</v>
      </c>
      <c r="BZ11" s="12">
        <v>0</v>
      </c>
      <c r="CA11" s="12">
        <v>0</v>
      </c>
      <c r="CB11" s="12">
        <v>0</v>
      </c>
      <c r="CC11" s="12">
        <v>0</v>
      </c>
      <c r="CD11" s="12">
        <v>0</v>
      </c>
      <c r="CE11" s="12">
        <v>0</v>
      </c>
      <c r="CF11" s="12">
        <v>0</v>
      </c>
      <c r="CG11" s="12">
        <v>0</v>
      </c>
      <c r="CH11" s="12">
        <v>0</v>
      </c>
      <c r="CI11" s="12">
        <v>0</v>
      </c>
      <c r="CJ11" s="12">
        <v>0</v>
      </c>
      <c r="CK11" s="12">
        <v>0</v>
      </c>
      <c r="CL11" s="12">
        <v>0</v>
      </c>
      <c r="CM11" s="12">
        <v>86541.69</v>
      </c>
      <c r="CN11" s="12">
        <v>0</v>
      </c>
      <c r="CO11" s="12">
        <v>0</v>
      </c>
      <c r="CP11" s="12">
        <v>86541.69</v>
      </c>
      <c r="CQ11" s="12">
        <v>86541.69</v>
      </c>
      <c r="CR11" s="12">
        <v>0</v>
      </c>
      <c r="CS11" s="12">
        <v>0</v>
      </c>
      <c r="CT11" s="12">
        <v>86541.69</v>
      </c>
      <c r="CU11" s="12">
        <v>2245440.9200000004</v>
      </c>
      <c r="CV11" s="12">
        <v>984180.46999999951</v>
      </c>
      <c r="CW11" s="12">
        <v>0</v>
      </c>
      <c r="CX11" s="12">
        <v>3229621.3899999997</v>
      </c>
      <c r="CY11" s="12">
        <v>804617.73000000021</v>
      </c>
      <c r="CZ11" s="12">
        <v>379509.53049999906</v>
      </c>
      <c r="DA11" s="12">
        <v>0</v>
      </c>
      <c r="DB11" s="12">
        <v>1184127.2604999994</v>
      </c>
      <c r="DC11" s="12">
        <v>0</v>
      </c>
      <c r="DD11" s="12">
        <v>0</v>
      </c>
      <c r="DE11" s="12">
        <v>0</v>
      </c>
      <c r="DF11" s="12">
        <v>0</v>
      </c>
      <c r="DG11" s="12">
        <v>0</v>
      </c>
      <c r="DH11" s="12">
        <v>0</v>
      </c>
      <c r="DI11" s="12">
        <v>0</v>
      </c>
      <c r="DJ11" s="12">
        <v>0</v>
      </c>
      <c r="DK11" s="12">
        <v>303632.35000000003</v>
      </c>
      <c r="DL11" s="12">
        <v>0</v>
      </c>
      <c r="DM11" s="12">
        <v>227267.66999999998</v>
      </c>
      <c r="DN11" s="12">
        <v>530900.02</v>
      </c>
      <c r="DO11" s="12">
        <v>171523.70000000004</v>
      </c>
      <c r="DP11" s="12">
        <v>0</v>
      </c>
      <c r="DQ11" s="12">
        <v>113803.12</v>
      </c>
      <c r="DR11" s="12">
        <v>285326.82000000007</v>
      </c>
      <c r="DS11" s="12">
        <v>0</v>
      </c>
      <c r="DT11" s="12">
        <v>0</v>
      </c>
      <c r="DU11" s="12">
        <v>0</v>
      </c>
      <c r="DV11" s="12">
        <v>0</v>
      </c>
      <c r="DW11" s="12">
        <v>0</v>
      </c>
      <c r="DX11" s="12">
        <v>0</v>
      </c>
      <c r="DY11" s="12">
        <v>0</v>
      </c>
      <c r="DZ11" s="12">
        <v>0</v>
      </c>
      <c r="EA11" s="12">
        <v>3735440.04</v>
      </c>
      <c r="EB11" s="12">
        <v>3735.79</v>
      </c>
      <c r="EC11" s="12">
        <v>0</v>
      </c>
      <c r="ED11" s="12">
        <v>3739175.83</v>
      </c>
      <c r="EE11" s="12">
        <v>24685.35999999987</v>
      </c>
      <c r="EF11" s="12">
        <v>3735.79</v>
      </c>
      <c r="EG11" s="12">
        <v>0</v>
      </c>
      <c r="EH11" s="12">
        <v>28421.14999999987</v>
      </c>
      <c r="EI11" s="12">
        <v>0</v>
      </c>
      <c r="EJ11" s="12">
        <v>0</v>
      </c>
      <c r="EK11" s="12">
        <v>0</v>
      </c>
      <c r="EL11" s="12">
        <v>0</v>
      </c>
      <c r="EM11" s="12">
        <v>0</v>
      </c>
      <c r="EN11" s="12">
        <v>0</v>
      </c>
      <c r="EO11" s="12">
        <v>0</v>
      </c>
      <c r="EP11" s="12">
        <v>0</v>
      </c>
      <c r="EQ11" s="12">
        <f t="shared" si="0"/>
        <v>11165841.060000002</v>
      </c>
      <c r="ER11" s="12">
        <f t="shared" si="1"/>
        <v>7602885.5499999942</v>
      </c>
      <c r="ES11" s="12">
        <f t="shared" si="2"/>
        <v>1443332.4300000002</v>
      </c>
      <c r="ET11" s="12">
        <f t="shared" si="3"/>
        <v>20212059.039999992</v>
      </c>
      <c r="EU11" s="12">
        <f t="shared" si="4"/>
        <v>5869394.5400000028</v>
      </c>
      <c r="EV11" s="12">
        <f t="shared" si="5"/>
        <v>6885570.0604999941</v>
      </c>
      <c r="EW11" s="12">
        <f t="shared" si="6"/>
        <v>1329867.8800000004</v>
      </c>
      <c r="EX11" s="12">
        <f t="shared" si="7"/>
        <v>14084832.480499996</v>
      </c>
    </row>
    <row r="12" spans="1:154" ht="24.95" customHeight="1" x14ac:dyDescent="0.2">
      <c r="A12" s="1">
        <v>5</v>
      </c>
      <c r="B12" s="11" t="s">
        <v>34</v>
      </c>
      <c r="C12" s="12">
        <v>608058.03293600003</v>
      </c>
      <c r="D12" s="12">
        <v>0</v>
      </c>
      <c r="E12" s="12">
        <v>2999.9870639999999</v>
      </c>
      <c r="F12" s="12">
        <v>611058.02</v>
      </c>
      <c r="G12" s="12">
        <v>30618.905038000084</v>
      </c>
      <c r="H12" s="12">
        <v>0</v>
      </c>
      <c r="I12" s="12">
        <v>855.51496199999974</v>
      </c>
      <c r="J12" s="12">
        <v>31474.420000000086</v>
      </c>
      <c r="K12" s="12">
        <v>125.54000000000002</v>
      </c>
      <c r="L12" s="12">
        <v>443.43</v>
      </c>
      <c r="M12" s="12">
        <v>0</v>
      </c>
      <c r="N12" s="12">
        <v>568.97</v>
      </c>
      <c r="O12" s="12">
        <v>125.54000000000002</v>
      </c>
      <c r="P12" s="12">
        <v>443.43</v>
      </c>
      <c r="Q12" s="12">
        <v>0</v>
      </c>
      <c r="R12" s="12">
        <v>568.97</v>
      </c>
      <c r="S12" s="12">
        <v>2500</v>
      </c>
      <c r="T12" s="12">
        <v>0</v>
      </c>
      <c r="U12" s="12">
        <v>0</v>
      </c>
      <c r="V12" s="12">
        <v>2500</v>
      </c>
      <c r="W12" s="12">
        <v>2500</v>
      </c>
      <c r="X12" s="12">
        <v>0</v>
      </c>
      <c r="Y12" s="12">
        <v>0</v>
      </c>
      <c r="Z12" s="12">
        <v>2500</v>
      </c>
      <c r="AA12" s="12">
        <v>4699587.1554890424</v>
      </c>
      <c r="AB12" s="12">
        <v>125805.51649999979</v>
      </c>
      <c r="AC12" s="12">
        <v>3614829.3322876785</v>
      </c>
      <c r="AD12" s="12">
        <v>8440222.0042767208</v>
      </c>
      <c r="AE12" s="12">
        <v>4699587.1554890424</v>
      </c>
      <c r="AF12" s="12">
        <v>125805.51649999979</v>
      </c>
      <c r="AG12" s="12">
        <v>3614829.3322876785</v>
      </c>
      <c r="AH12" s="12">
        <v>8440222.0042767208</v>
      </c>
      <c r="AI12" s="12">
        <v>522073.99053599988</v>
      </c>
      <c r="AJ12" s="12">
        <v>576932.1194640001</v>
      </c>
      <c r="AK12" s="12">
        <v>6790.6100000000006</v>
      </c>
      <c r="AL12" s="12">
        <v>1105796.72</v>
      </c>
      <c r="AM12" s="12">
        <v>522073.99053599988</v>
      </c>
      <c r="AN12" s="12">
        <v>576932.1194640001</v>
      </c>
      <c r="AO12" s="12">
        <v>6790.6100000000006</v>
      </c>
      <c r="AP12" s="12">
        <v>1105796.72</v>
      </c>
      <c r="AQ12" s="12">
        <v>80614.939300000027</v>
      </c>
      <c r="AR12" s="12">
        <v>89860.760699999999</v>
      </c>
      <c r="AS12" s="12">
        <v>0</v>
      </c>
      <c r="AT12" s="12">
        <v>170475.7</v>
      </c>
      <c r="AU12" s="12">
        <v>80614.939300000027</v>
      </c>
      <c r="AV12" s="12">
        <v>89860.760699999999</v>
      </c>
      <c r="AW12" s="12">
        <v>0</v>
      </c>
      <c r="AX12" s="12">
        <v>170475.7</v>
      </c>
      <c r="AY12" s="12">
        <v>0</v>
      </c>
      <c r="AZ12" s="12">
        <v>0</v>
      </c>
      <c r="BA12" s="12">
        <v>0</v>
      </c>
      <c r="BB12" s="12">
        <v>0</v>
      </c>
      <c r="BC12" s="12">
        <v>0</v>
      </c>
      <c r="BD12" s="12">
        <v>0</v>
      </c>
      <c r="BE12" s="12">
        <v>0</v>
      </c>
      <c r="BF12" s="12">
        <v>0</v>
      </c>
      <c r="BG12" s="12">
        <v>0</v>
      </c>
      <c r="BH12" s="12">
        <v>0</v>
      </c>
      <c r="BI12" s="12">
        <v>0</v>
      </c>
      <c r="BJ12" s="12">
        <v>0</v>
      </c>
      <c r="BK12" s="12">
        <v>0</v>
      </c>
      <c r="BL12" s="12">
        <v>0</v>
      </c>
      <c r="BM12" s="12">
        <v>0</v>
      </c>
      <c r="BN12" s="12">
        <v>0</v>
      </c>
      <c r="BO12" s="12">
        <v>0</v>
      </c>
      <c r="BP12" s="12">
        <v>0</v>
      </c>
      <c r="BQ12" s="12">
        <v>0</v>
      </c>
      <c r="BR12" s="12">
        <v>0</v>
      </c>
      <c r="BS12" s="12">
        <v>0</v>
      </c>
      <c r="BT12" s="12">
        <v>0</v>
      </c>
      <c r="BU12" s="12">
        <v>0</v>
      </c>
      <c r="BV12" s="12">
        <v>0</v>
      </c>
      <c r="BW12" s="12">
        <v>0</v>
      </c>
      <c r="BX12" s="12">
        <v>0</v>
      </c>
      <c r="BY12" s="12">
        <v>0</v>
      </c>
      <c r="BZ12" s="12">
        <v>0</v>
      </c>
      <c r="CA12" s="12">
        <v>0</v>
      </c>
      <c r="CB12" s="12">
        <v>0</v>
      </c>
      <c r="CC12" s="12">
        <v>0</v>
      </c>
      <c r="CD12" s="12">
        <v>0</v>
      </c>
      <c r="CE12" s="12">
        <v>0</v>
      </c>
      <c r="CF12" s="12">
        <v>0</v>
      </c>
      <c r="CG12" s="12">
        <v>0</v>
      </c>
      <c r="CH12" s="12">
        <v>0</v>
      </c>
      <c r="CI12" s="12">
        <v>0</v>
      </c>
      <c r="CJ12" s="12">
        <v>0</v>
      </c>
      <c r="CK12" s="12">
        <v>0</v>
      </c>
      <c r="CL12" s="12">
        <v>0</v>
      </c>
      <c r="CM12" s="12">
        <v>7695.7400000000034</v>
      </c>
      <c r="CN12" s="12">
        <v>0</v>
      </c>
      <c r="CO12" s="12">
        <v>0</v>
      </c>
      <c r="CP12" s="12">
        <v>7695.7400000000034</v>
      </c>
      <c r="CQ12" s="12">
        <v>7695.7400000000034</v>
      </c>
      <c r="CR12" s="12">
        <v>0</v>
      </c>
      <c r="CS12" s="12">
        <v>0</v>
      </c>
      <c r="CT12" s="12">
        <v>7695.7400000000034</v>
      </c>
      <c r="CU12" s="12">
        <v>200254.71999999846</v>
      </c>
      <c r="CV12" s="12">
        <v>790889.77999999991</v>
      </c>
      <c r="CW12" s="12">
        <v>0</v>
      </c>
      <c r="CX12" s="12">
        <v>991144.49999999837</v>
      </c>
      <c r="CY12" s="12">
        <v>36050.959999996936</v>
      </c>
      <c r="CZ12" s="12">
        <v>8146.9300000001676</v>
      </c>
      <c r="DA12" s="12">
        <v>0</v>
      </c>
      <c r="DB12" s="12">
        <v>44197.889999997104</v>
      </c>
      <c r="DC12" s="12">
        <v>2337545</v>
      </c>
      <c r="DD12" s="12">
        <v>0</v>
      </c>
      <c r="DE12" s="12">
        <v>0</v>
      </c>
      <c r="DF12" s="12">
        <v>2337545</v>
      </c>
      <c r="DG12" s="12">
        <v>28241.395790001377</v>
      </c>
      <c r="DH12" s="12">
        <v>0</v>
      </c>
      <c r="DI12" s="12">
        <v>0</v>
      </c>
      <c r="DJ12" s="12">
        <v>28241.395790001377</v>
      </c>
      <c r="DK12" s="12">
        <v>0</v>
      </c>
      <c r="DL12" s="12">
        <v>0</v>
      </c>
      <c r="DM12" s="12">
        <v>0</v>
      </c>
      <c r="DN12" s="12">
        <v>0</v>
      </c>
      <c r="DO12" s="12">
        <v>0</v>
      </c>
      <c r="DP12" s="12">
        <v>0</v>
      </c>
      <c r="DQ12" s="12">
        <v>0</v>
      </c>
      <c r="DR12" s="12">
        <v>0</v>
      </c>
      <c r="DS12" s="12">
        <v>0</v>
      </c>
      <c r="DT12" s="12">
        <v>0</v>
      </c>
      <c r="DU12" s="12">
        <v>0</v>
      </c>
      <c r="DV12" s="12">
        <v>0</v>
      </c>
      <c r="DW12" s="12">
        <v>0</v>
      </c>
      <c r="DX12" s="12">
        <v>0</v>
      </c>
      <c r="DY12" s="12">
        <v>0</v>
      </c>
      <c r="DZ12" s="12">
        <v>0</v>
      </c>
      <c r="EA12" s="12">
        <v>19145.800000000017</v>
      </c>
      <c r="EB12" s="12">
        <v>394.1</v>
      </c>
      <c r="EC12" s="12">
        <v>0</v>
      </c>
      <c r="ED12" s="12">
        <v>19539.900000000016</v>
      </c>
      <c r="EE12" s="12">
        <v>4786.4300000000076</v>
      </c>
      <c r="EF12" s="12">
        <v>98.520000000000039</v>
      </c>
      <c r="EG12" s="12">
        <v>0</v>
      </c>
      <c r="EH12" s="12">
        <v>4884.950000000008</v>
      </c>
      <c r="EI12" s="12">
        <v>0</v>
      </c>
      <c r="EJ12" s="12">
        <v>0</v>
      </c>
      <c r="EK12" s="12">
        <v>0</v>
      </c>
      <c r="EL12" s="12">
        <v>0</v>
      </c>
      <c r="EM12" s="12">
        <v>0</v>
      </c>
      <c r="EN12" s="12">
        <v>0</v>
      </c>
      <c r="EO12" s="12">
        <v>0</v>
      </c>
      <c r="EP12" s="12">
        <v>0</v>
      </c>
      <c r="EQ12" s="12">
        <f t="shared" si="0"/>
        <v>8477600.9182610419</v>
      </c>
      <c r="ER12" s="12">
        <f t="shared" si="1"/>
        <v>1584325.7066639997</v>
      </c>
      <c r="ES12" s="12">
        <f t="shared" si="2"/>
        <v>3624619.9293516786</v>
      </c>
      <c r="ET12" s="12">
        <f t="shared" si="3"/>
        <v>13686546.55427672</v>
      </c>
      <c r="EU12" s="12">
        <f t="shared" si="4"/>
        <v>5412295.0561530404</v>
      </c>
      <c r="EV12" s="12">
        <f t="shared" si="5"/>
        <v>801287.276664</v>
      </c>
      <c r="EW12" s="12">
        <f t="shared" si="6"/>
        <v>3622475.4572496782</v>
      </c>
      <c r="EX12" s="12">
        <f t="shared" si="7"/>
        <v>9836057.7900667191</v>
      </c>
    </row>
    <row r="13" spans="1:154" ht="24.95" customHeight="1" x14ac:dyDescent="0.2">
      <c r="A13" s="1">
        <v>6</v>
      </c>
      <c r="B13" s="11" t="s">
        <v>35</v>
      </c>
      <c r="C13" s="12">
        <v>0</v>
      </c>
      <c r="D13" s="12">
        <v>0</v>
      </c>
      <c r="E13" s="12">
        <v>0</v>
      </c>
      <c r="F13" s="12">
        <v>0</v>
      </c>
      <c r="G13" s="12">
        <v>0</v>
      </c>
      <c r="H13" s="12">
        <v>0</v>
      </c>
      <c r="I13" s="12">
        <v>0</v>
      </c>
      <c r="J13" s="12">
        <v>0</v>
      </c>
      <c r="K13" s="12">
        <v>0</v>
      </c>
      <c r="L13" s="12">
        <v>9158.5600000000013</v>
      </c>
      <c r="M13" s="12">
        <v>0</v>
      </c>
      <c r="N13" s="12">
        <v>9158.5600000000013</v>
      </c>
      <c r="O13" s="12">
        <v>0</v>
      </c>
      <c r="P13" s="12">
        <v>9158.5600000000013</v>
      </c>
      <c r="Q13" s="12">
        <v>0</v>
      </c>
      <c r="R13" s="12">
        <v>9158.5600000000013</v>
      </c>
      <c r="S13" s="12">
        <v>0</v>
      </c>
      <c r="T13" s="12">
        <v>0</v>
      </c>
      <c r="U13" s="12">
        <v>0</v>
      </c>
      <c r="V13" s="12">
        <v>0</v>
      </c>
      <c r="W13" s="12">
        <v>0</v>
      </c>
      <c r="X13" s="12">
        <v>0</v>
      </c>
      <c r="Y13" s="12">
        <v>0</v>
      </c>
      <c r="Z13" s="12">
        <v>0</v>
      </c>
      <c r="AA13" s="12">
        <v>7578344.412374475</v>
      </c>
      <c r="AB13" s="12">
        <v>362603.40317124123</v>
      </c>
      <c r="AC13" s="12">
        <v>1574379.0144542833</v>
      </c>
      <c r="AD13" s="12">
        <v>9515326.8300000001</v>
      </c>
      <c r="AE13" s="12">
        <v>7578344.412374475</v>
      </c>
      <c r="AF13" s="12">
        <v>362603.40317124123</v>
      </c>
      <c r="AG13" s="12">
        <v>1574379.0144542833</v>
      </c>
      <c r="AH13" s="12">
        <v>9515326.8300000001</v>
      </c>
      <c r="AI13" s="12">
        <v>358638.07000000007</v>
      </c>
      <c r="AJ13" s="12">
        <v>377483.59</v>
      </c>
      <c r="AK13" s="12">
        <v>222028.37</v>
      </c>
      <c r="AL13" s="12">
        <v>958150.03000000014</v>
      </c>
      <c r="AM13" s="12">
        <v>358638.07000000007</v>
      </c>
      <c r="AN13" s="12">
        <v>377483.59</v>
      </c>
      <c r="AO13" s="12">
        <v>222028.37</v>
      </c>
      <c r="AP13" s="12">
        <v>958150.03000000014</v>
      </c>
      <c r="AQ13" s="12">
        <v>43727.72</v>
      </c>
      <c r="AR13" s="12">
        <v>48722.46</v>
      </c>
      <c r="AS13" s="12">
        <v>14895.35</v>
      </c>
      <c r="AT13" s="12">
        <v>107345.53</v>
      </c>
      <c r="AU13" s="12">
        <v>43727.72</v>
      </c>
      <c r="AV13" s="12">
        <v>48722.46</v>
      </c>
      <c r="AW13" s="12">
        <v>14895.35</v>
      </c>
      <c r="AX13" s="12">
        <v>107345.53</v>
      </c>
      <c r="AY13" s="12">
        <v>0</v>
      </c>
      <c r="AZ13" s="12">
        <v>0</v>
      </c>
      <c r="BA13" s="12">
        <v>0</v>
      </c>
      <c r="BB13" s="12">
        <v>0</v>
      </c>
      <c r="BC13" s="12">
        <v>0</v>
      </c>
      <c r="BD13" s="12">
        <v>0</v>
      </c>
      <c r="BE13" s="12">
        <v>0</v>
      </c>
      <c r="BF13" s="12">
        <v>0</v>
      </c>
      <c r="BG13" s="12">
        <v>0</v>
      </c>
      <c r="BH13" s="12">
        <v>0</v>
      </c>
      <c r="BI13" s="12">
        <v>0</v>
      </c>
      <c r="BJ13" s="12">
        <v>0</v>
      </c>
      <c r="BK13" s="12">
        <v>0</v>
      </c>
      <c r="BL13" s="12">
        <v>0</v>
      </c>
      <c r="BM13" s="12">
        <v>0</v>
      </c>
      <c r="BN13" s="12">
        <v>0</v>
      </c>
      <c r="BO13" s="12">
        <v>0</v>
      </c>
      <c r="BP13" s="12">
        <v>0</v>
      </c>
      <c r="BQ13" s="12">
        <v>0</v>
      </c>
      <c r="BR13" s="12">
        <v>0</v>
      </c>
      <c r="BS13" s="12">
        <v>0</v>
      </c>
      <c r="BT13" s="12">
        <v>0</v>
      </c>
      <c r="BU13" s="12">
        <v>0</v>
      </c>
      <c r="BV13" s="12">
        <v>0</v>
      </c>
      <c r="BW13" s="12">
        <v>0</v>
      </c>
      <c r="BX13" s="12">
        <v>0</v>
      </c>
      <c r="BY13" s="12">
        <v>0</v>
      </c>
      <c r="BZ13" s="12">
        <v>0</v>
      </c>
      <c r="CA13" s="12">
        <v>0</v>
      </c>
      <c r="CB13" s="12">
        <v>0</v>
      </c>
      <c r="CC13" s="12">
        <v>0</v>
      </c>
      <c r="CD13" s="12">
        <v>0</v>
      </c>
      <c r="CE13" s="12">
        <v>0</v>
      </c>
      <c r="CF13" s="12">
        <v>0</v>
      </c>
      <c r="CG13" s="12">
        <v>0</v>
      </c>
      <c r="CH13" s="12">
        <v>0</v>
      </c>
      <c r="CI13" s="12">
        <v>0</v>
      </c>
      <c r="CJ13" s="12">
        <v>0</v>
      </c>
      <c r="CK13" s="12">
        <v>0</v>
      </c>
      <c r="CL13" s="12">
        <v>0</v>
      </c>
      <c r="CM13" s="12">
        <v>5784.45</v>
      </c>
      <c r="CN13" s="12">
        <v>0</v>
      </c>
      <c r="CO13" s="12">
        <v>0</v>
      </c>
      <c r="CP13" s="12">
        <v>5784.45</v>
      </c>
      <c r="CQ13" s="12">
        <v>5784.45</v>
      </c>
      <c r="CR13" s="12">
        <v>0</v>
      </c>
      <c r="CS13" s="12">
        <v>0</v>
      </c>
      <c r="CT13" s="12">
        <v>5784.45</v>
      </c>
      <c r="CU13" s="12">
        <v>315357.05</v>
      </c>
      <c r="CV13" s="12">
        <v>1150.72</v>
      </c>
      <c r="CW13" s="12">
        <v>0</v>
      </c>
      <c r="CX13" s="12">
        <v>316507.76999999996</v>
      </c>
      <c r="CY13" s="12">
        <v>315357.05</v>
      </c>
      <c r="CZ13" s="12">
        <v>1150.72</v>
      </c>
      <c r="DA13" s="12">
        <v>0</v>
      </c>
      <c r="DB13" s="12">
        <v>316507.76999999996</v>
      </c>
      <c r="DC13" s="12">
        <v>16282</v>
      </c>
      <c r="DD13" s="12">
        <v>20367</v>
      </c>
      <c r="DE13" s="12">
        <v>0</v>
      </c>
      <c r="DF13" s="12">
        <v>36649</v>
      </c>
      <c r="DG13" s="12">
        <v>16282</v>
      </c>
      <c r="DH13" s="12">
        <v>20367</v>
      </c>
      <c r="DI13" s="12">
        <v>0</v>
      </c>
      <c r="DJ13" s="12">
        <v>36649</v>
      </c>
      <c r="DK13" s="12">
        <v>1099741.28</v>
      </c>
      <c r="DL13" s="12">
        <v>0</v>
      </c>
      <c r="DM13" s="12">
        <v>0</v>
      </c>
      <c r="DN13" s="12">
        <v>1099741.28</v>
      </c>
      <c r="DO13" s="12">
        <v>498991.28</v>
      </c>
      <c r="DP13" s="12">
        <v>0</v>
      </c>
      <c r="DQ13" s="12">
        <v>0</v>
      </c>
      <c r="DR13" s="12">
        <v>498991.28</v>
      </c>
      <c r="DS13" s="12">
        <v>0</v>
      </c>
      <c r="DT13" s="12">
        <v>0</v>
      </c>
      <c r="DU13" s="12">
        <v>0</v>
      </c>
      <c r="DV13" s="12">
        <v>0</v>
      </c>
      <c r="DW13" s="12">
        <v>0</v>
      </c>
      <c r="DX13" s="12">
        <v>0</v>
      </c>
      <c r="DY13" s="12">
        <v>0</v>
      </c>
      <c r="DZ13" s="12">
        <v>0</v>
      </c>
      <c r="EA13" s="12">
        <v>13441.76</v>
      </c>
      <c r="EB13" s="12">
        <v>6786.85</v>
      </c>
      <c r="EC13" s="12">
        <v>0</v>
      </c>
      <c r="ED13" s="12">
        <v>20228.61</v>
      </c>
      <c r="EE13" s="12">
        <v>13441.76</v>
      </c>
      <c r="EF13" s="12">
        <v>6786.85</v>
      </c>
      <c r="EG13" s="12">
        <v>0</v>
      </c>
      <c r="EH13" s="12">
        <v>20228.61</v>
      </c>
      <c r="EI13" s="12">
        <v>0</v>
      </c>
      <c r="EJ13" s="12">
        <v>0</v>
      </c>
      <c r="EK13" s="12">
        <v>0</v>
      </c>
      <c r="EL13" s="12">
        <v>0</v>
      </c>
      <c r="EM13" s="12">
        <v>0</v>
      </c>
      <c r="EN13" s="12">
        <v>0</v>
      </c>
      <c r="EO13" s="12">
        <v>0</v>
      </c>
      <c r="EP13" s="12">
        <v>0</v>
      </c>
      <c r="EQ13" s="12">
        <f t="shared" si="0"/>
        <v>9431316.7423744742</v>
      </c>
      <c r="ER13" s="12">
        <f t="shared" si="1"/>
        <v>826272.5831712411</v>
      </c>
      <c r="ES13" s="12">
        <f t="shared" si="2"/>
        <v>1811302.7344542835</v>
      </c>
      <c r="ET13" s="12">
        <f t="shared" si="3"/>
        <v>12068892.059999997</v>
      </c>
      <c r="EU13" s="12">
        <f t="shared" si="4"/>
        <v>8830566.7423744742</v>
      </c>
      <c r="EV13" s="12">
        <f t="shared" si="5"/>
        <v>826272.5831712411</v>
      </c>
      <c r="EW13" s="12">
        <f t="shared" si="6"/>
        <v>1811302.7344542835</v>
      </c>
      <c r="EX13" s="12">
        <f t="shared" si="7"/>
        <v>11468142.059999997</v>
      </c>
    </row>
    <row r="14" spans="1:154" ht="24.95" customHeight="1" x14ac:dyDescent="0.2">
      <c r="A14" s="1">
        <v>7</v>
      </c>
      <c r="B14" s="11" t="s">
        <v>33</v>
      </c>
      <c r="C14" s="12">
        <v>16000</v>
      </c>
      <c r="D14" s="12">
        <v>0</v>
      </c>
      <c r="E14" s="12">
        <v>0</v>
      </c>
      <c r="F14" s="12">
        <v>16000</v>
      </c>
      <c r="G14" s="12">
        <v>4750</v>
      </c>
      <c r="H14" s="12">
        <v>0</v>
      </c>
      <c r="I14" s="12">
        <v>0</v>
      </c>
      <c r="J14" s="12">
        <v>4750</v>
      </c>
      <c r="K14" s="12">
        <v>0</v>
      </c>
      <c r="L14" s="12">
        <v>42453.544297</v>
      </c>
      <c r="M14" s="12">
        <v>0</v>
      </c>
      <c r="N14" s="12">
        <v>42453.544297</v>
      </c>
      <c r="O14" s="12">
        <v>-222.85980000000001</v>
      </c>
      <c r="P14" s="12">
        <v>42453.544297</v>
      </c>
      <c r="Q14" s="12">
        <v>0</v>
      </c>
      <c r="R14" s="12">
        <v>42230.684497000002</v>
      </c>
      <c r="S14" s="12">
        <v>0</v>
      </c>
      <c r="T14" s="12">
        <v>0</v>
      </c>
      <c r="U14" s="12">
        <v>0</v>
      </c>
      <c r="V14" s="12">
        <v>0</v>
      </c>
      <c r="W14" s="12">
        <v>0</v>
      </c>
      <c r="X14" s="12">
        <v>0</v>
      </c>
      <c r="Y14" s="12">
        <v>0</v>
      </c>
      <c r="Z14" s="12">
        <v>0</v>
      </c>
      <c r="AA14" s="12">
        <v>3674655.8012999352</v>
      </c>
      <c r="AB14" s="12">
        <v>10547.043100000052</v>
      </c>
      <c r="AC14" s="12">
        <v>209974.78909999991</v>
      </c>
      <c r="AD14" s="12">
        <v>3895177.6334999348</v>
      </c>
      <c r="AE14" s="12">
        <v>-1372292.0322002927</v>
      </c>
      <c r="AF14" s="12">
        <v>-5775.4890199999609</v>
      </c>
      <c r="AG14" s="12">
        <v>198816.47533999989</v>
      </c>
      <c r="AH14" s="12">
        <v>-1179251.0458802928</v>
      </c>
      <c r="AI14" s="12">
        <v>198908.77252572126</v>
      </c>
      <c r="AJ14" s="12">
        <v>212181.50096710931</v>
      </c>
      <c r="AK14" s="12">
        <v>0</v>
      </c>
      <c r="AL14" s="12">
        <v>411090.27349283057</v>
      </c>
      <c r="AM14" s="12">
        <v>194781.86936952127</v>
      </c>
      <c r="AN14" s="12">
        <v>198865.05643430931</v>
      </c>
      <c r="AO14" s="12">
        <v>0</v>
      </c>
      <c r="AP14" s="12">
        <v>393646.92580383061</v>
      </c>
      <c r="AQ14" s="12">
        <v>24621</v>
      </c>
      <c r="AR14" s="12">
        <v>9309.119999999999</v>
      </c>
      <c r="AS14" s="12">
        <v>0</v>
      </c>
      <c r="AT14" s="12">
        <v>33930.119999999995</v>
      </c>
      <c r="AU14" s="12">
        <v>23114.6</v>
      </c>
      <c r="AV14" s="12">
        <v>9309.119999999999</v>
      </c>
      <c r="AW14" s="12">
        <v>0</v>
      </c>
      <c r="AX14" s="12">
        <v>32423.719999999998</v>
      </c>
      <c r="AY14" s="12">
        <v>0</v>
      </c>
      <c r="AZ14" s="12">
        <v>0</v>
      </c>
      <c r="BA14" s="12">
        <v>0</v>
      </c>
      <c r="BB14" s="12">
        <v>0</v>
      </c>
      <c r="BC14" s="12">
        <v>0</v>
      </c>
      <c r="BD14" s="12">
        <v>0</v>
      </c>
      <c r="BE14" s="12">
        <v>0</v>
      </c>
      <c r="BF14" s="12">
        <v>0</v>
      </c>
      <c r="BG14" s="12">
        <v>0</v>
      </c>
      <c r="BH14" s="12">
        <v>0</v>
      </c>
      <c r="BI14" s="12">
        <v>0</v>
      </c>
      <c r="BJ14" s="12">
        <v>0</v>
      </c>
      <c r="BK14" s="12">
        <v>0</v>
      </c>
      <c r="BL14" s="12">
        <v>0</v>
      </c>
      <c r="BM14" s="12">
        <v>0</v>
      </c>
      <c r="BN14" s="12">
        <v>0</v>
      </c>
      <c r="BO14" s="12">
        <v>1246221.7543739981</v>
      </c>
      <c r="BP14" s="12">
        <v>0</v>
      </c>
      <c r="BQ14" s="12">
        <v>0</v>
      </c>
      <c r="BR14" s="12">
        <v>1246221.7543739981</v>
      </c>
      <c r="BS14" s="12">
        <v>0</v>
      </c>
      <c r="BT14" s="12">
        <v>0</v>
      </c>
      <c r="BU14" s="12">
        <v>0</v>
      </c>
      <c r="BV14" s="12">
        <v>0</v>
      </c>
      <c r="BW14" s="12">
        <v>0</v>
      </c>
      <c r="BX14" s="12">
        <v>0</v>
      </c>
      <c r="BY14" s="12">
        <v>0</v>
      </c>
      <c r="BZ14" s="12">
        <v>0</v>
      </c>
      <c r="CA14" s="12">
        <v>0</v>
      </c>
      <c r="CB14" s="12">
        <v>0</v>
      </c>
      <c r="CC14" s="12">
        <v>0</v>
      </c>
      <c r="CD14" s="12">
        <v>0</v>
      </c>
      <c r="CE14" s="12">
        <v>0</v>
      </c>
      <c r="CF14" s="12">
        <v>0</v>
      </c>
      <c r="CG14" s="12">
        <v>0</v>
      </c>
      <c r="CH14" s="12">
        <v>0</v>
      </c>
      <c r="CI14" s="12">
        <v>0</v>
      </c>
      <c r="CJ14" s="12">
        <v>0</v>
      </c>
      <c r="CK14" s="12">
        <v>0</v>
      </c>
      <c r="CL14" s="12">
        <v>0</v>
      </c>
      <c r="CM14" s="12">
        <v>3763.76</v>
      </c>
      <c r="CN14" s="12">
        <v>171.67</v>
      </c>
      <c r="CO14" s="12">
        <v>0</v>
      </c>
      <c r="CP14" s="12">
        <v>3935.4300000000003</v>
      </c>
      <c r="CQ14" s="12">
        <v>1824.6914572881551</v>
      </c>
      <c r="CR14" s="12">
        <v>171.67</v>
      </c>
      <c r="CS14" s="12">
        <v>0</v>
      </c>
      <c r="CT14" s="12">
        <v>1996.3614572881552</v>
      </c>
      <c r="CU14" s="12">
        <v>326708.03000000003</v>
      </c>
      <c r="CV14" s="12">
        <v>71973.87999999999</v>
      </c>
      <c r="CW14" s="12">
        <v>0</v>
      </c>
      <c r="CX14" s="12">
        <v>398681.91000000003</v>
      </c>
      <c r="CY14" s="12">
        <v>151507.55672793486</v>
      </c>
      <c r="CZ14" s="12">
        <v>18459.445999999989</v>
      </c>
      <c r="DA14" s="12">
        <v>0</v>
      </c>
      <c r="DB14" s="12">
        <v>169967.00272793486</v>
      </c>
      <c r="DC14" s="12">
        <v>0</v>
      </c>
      <c r="DD14" s="12">
        <v>6735.7800000000007</v>
      </c>
      <c r="DE14" s="12">
        <v>0</v>
      </c>
      <c r="DF14" s="12">
        <v>6735.7800000000007</v>
      </c>
      <c r="DG14" s="12">
        <v>0</v>
      </c>
      <c r="DH14" s="12">
        <v>6735.7800000000007</v>
      </c>
      <c r="DI14" s="12">
        <v>0</v>
      </c>
      <c r="DJ14" s="12">
        <v>6735.7800000000007</v>
      </c>
      <c r="DK14" s="12">
        <v>0</v>
      </c>
      <c r="DL14" s="12">
        <v>0</v>
      </c>
      <c r="DM14" s="12">
        <v>0</v>
      </c>
      <c r="DN14" s="12">
        <v>0</v>
      </c>
      <c r="DO14" s="12">
        <v>0</v>
      </c>
      <c r="DP14" s="12">
        <v>0</v>
      </c>
      <c r="DQ14" s="12">
        <v>0</v>
      </c>
      <c r="DR14" s="12">
        <v>0</v>
      </c>
      <c r="DS14" s="12">
        <v>0</v>
      </c>
      <c r="DT14" s="12">
        <v>0</v>
      </c>
      <c r="DU14" s="12">
        <v>0</v>
      </c>
      <c r="DV14" s="12">
        <v>0</v>
      </c>
      <c r="DW14" s="12">
        <v>0</v>
      </c>
      <c r="DX14" s="12">
        <v>0</v>
      </c>
      <c r="DY14" s="12">
        <v>0</v>
      </c>
      <c r="DZ14" s="12">
        <v>0</v>
      </c>
      <c r="EA14" s="12">
        <v>3791.7000000000007</v>
      </c>
      <c r="EB14" s="12">
        <v>0</v>
      </c>
      <c r="EC14" s="12">
        <v>0</v>
      </c>
      <c r="ED14" s="12">
        <v>3791.7000000000007</v>
      </c>
      <c r="EE14" s="12">
        <v>1895.8500000000004</v>
      </c>
      <c r="EF14" s="12">
        <v>0</v>
      </c>
      <c r="EG14" s="12">
        <v>0</v>
      </c>
      <c r="EH14" s="12">
        <v>1895.8500000000004</v>
      </c>
      <c r="EI14" s="12">
        <v>0</v>
      </c>
      <c r="EJ14" s="12">
        <v>0</v>
      </c>
      <c r="EK14" s="12">
        <v>0</v>
      </c>
      <c r="EL14" s="12">
        <v>0</v>
      </c>
      <c r="EM14" s="12">
        <v>0</v>
      </c>
      <c r="EN14" s="12">
        <v>0</v>
      </c>
      <c r="EO14" s="12">
        <v>0</v>
      </c>
      <c r="EP14" s="12">
        <v>0</v>
      </c>
      <c r="EQ14" s="12">
        <f t="shared" si="0"/>
        <v>5494670.818199655</v>
      </c>
      <c r="ER14" s="12">
        <f t="shared" si="1"/>
        <v>353372.53836410941</v>
      </c>
      <c r="ES14" s="12">
        <f t="shared" si="2"/>
        <v>209974.78909999991</v>
      </c>
      <c r="ET14" s="12">
        <f t="shared" si="3"/>
        <v>6058018.1456637643</v>
      </c>
      <c r="EU14" s="12">
        <f t="shared" si="4"/>
        <v>-994640.32444554835</v>
      </c>
      <c r="EV14" s="12">
        <f t="shared" si="5"/>
        <v>270219.12771130935</v>
      </c>
      <c r="EW14" s="12">
        <f t="shared" si="6"/>
        <v>198816.47533999989</v>
      </c>
      <c r="EX14" s="12">
        <f t="shared" si="7"/>
        <v>-525604.72139423923</v>
      </c>
    </row>
    <row r="15" spans="1:154" ht="24.95" customHeight="1" x14ac:dyDescent="0.2">
      <c r="A15" s="1">
        <v>8</v>
      </c>
      <c r="B15" s="11" t="s">
        <v>41</v>
      </c>
      <c r="C15" s="12">
        <v>0</v>
      </c>
      <c r="D15" s="12">
        <v>0</v>
      </c>
      <c r="E15" s="12">
        <v>115000</v>
      </c>
      <c r="F15" s="12">
        <v>115000</v>
      </c>
      <c r="G15" s="12">
        <v>0</v>
      </c>
      <c r="H15" s="12">
        <v>0</v>
      </c>
      <c r="I15" s="12">
        <v>115000</v>
      </c>
      <c r="J15" s="12">
        <v>115000</v>
      </c>
      <c r="K15" s="12">
        <v>0</v>
      </c>
      <c r="L15" s="12">
        <v>60</v>
      </c>
      <c r="M15" s="12">
        <v>515.84</v>
      </c>
      <c r="N15" s="12">
        <v>575.84</v>
      </c>
      <c r="O15" s="12">
        <v>0</v>
      </c>
      <c r="P15" s="12">
        <v>60</v>
      </c>
      <c r="Q15" s="12">
        <v>515.84</v>
      </c>
      <c r="R15" s="12">
        <v>575.84</v>
      </c>
      <c r="S15" s="12">
        <v>1478.98</v>
      </c>
      <c r="T15" s="12">
        <v>0</v>
      </c>
      <c r="U15" s="12">
        <v>0</v>
      </c>
      <c r="V15" s="12">
        <v>1478.98</v>
      </c>
      <c r="W15" s="12">
        <v>1478.98</v>
      </c>
      <c r="X15" s="12">
        <v>0</v>
      </c>
      <c r="Y15" s="12">
        <v>0</v>
      </c>
      <c r="Z15" s="12">
        <v>1478.98</v>
      </c>
      <c r="AA15" s="12">
        <v>1237162.4306473283</v>
      </c>
      <c r="AB15" s="12">
        <v>35168.264898965659</v>
      </c>
      <c r="AC15" s="12">
        <v>3410017.7644537068</v>
      </c>
      <c r="AD15" s="12">
        <v>4682348.4600000009</v>
      </c>
      <c r="AE15" s="12">
        <v>1237162.4306473283</v>
      </c>
      <c r="AF15" s="12">
        <v>35168.264898965659</v>
      </c>
      <c r="AG15" s="12">
        <v>3410017.7644537068</v>
      </c>
      <c r="AH15" s="12">
        <v>4682348.4600000009</v>
      </c>
      <c r="AI15" s="12">
        <v>17488.21</v>
      </c>
      <c r="AJ15" s="12">
        <v>45009.61</v>
      </c>
      <c r="AK15" s="12">
        <v>220940.87</v>
      </c>
      <c r="AL15" s="12">
        <v>283438.69</v>
      </c>
      <c r="AM15" s="12">
        <v>9294.08</v>
      </c>
      <c r="AN15" s="12">
        <v>35230.93</v>
      </c>
      <c r="AO15" s="12">
        <v>119668.2</v>
      </c>
      <c r="AP15" s="12">
        <v>164193.21</v>
      </c>
      <c r="AQ15" s="12">
        <v>3750</v>
      </c>
      <c r="AR15" s="12">
        <v>7974.15</v>
      </c>
      <c r="AS15" s="12">
        <v>15925.45</v>
      </c>
      <c r="AT15" s="12">
        <v>27649.599999999999</v>
      </c>
      <c r="AU15" s="12">
        <v>1874.99</v>
      </c>
      <c r="AV15" s="12">
        <v>6317.0499999999993</v>
      </c>
      <c r="AW15" s="12">
        <v>10167.720000000001</v>
      </c>
      <c r="AX15" s="12">
        <v>18359.760000000002</v>
      </c>
      <c r="AY15" s="12">
        <v>0</v>
      </c>
      <c r="AZ15" s="12">
        <v>0</v>
      </c>
      <c r="BA15" s="12">
        <v>0</v>
      </c>
      <c r="BB15" s="12">
        <v>0</v>
      </c>
      <c r="BC15" s="12">
        <v>0</v>
      </c>
      <c r="BD15" s="12">
        <v>0</v>
      </c>
      <c r="BE15" s="12">
        <v>0</v>
      </c>
      <c r="BF15" s="12">
        <v>0</v>
      </c>
      <c r="BG15" s="12">
        <v>0</v>
      </c>
      <c r="BH15" s="12">
        <v>0</v>
      </c>
      <c r="BI15" s="12">
        <v>0</v>
      </c>
      <c r="BJ15" s="12">
        <v>0</v>
      </c>
      <c r="BK15" s="12">
        <v>0</v>
      </c>
      <c r="BL15" s="12">
        <v>0</v>
      </c>
      <c r="BM15" s="12">
        <v>0</v>
      </c>
      <c r="BN15" s="12">
        <v>0</v>
      </c>
      <c r="BO15" s="12">
        <v>0</v>
      </c>
      <c r="BP15" s="12">
        <v>0</v>
      </c>
      <c r="BQ15" s="12">
        <v>0</v>
      </c>
      <c r="BR15" s="12">
        <v>0</v>
      </c>
      <c r="BS15" s="12">
        <v>0</v>
      </c>
      <c r="BT15" s="12">
        <v>0</v>
      </c>
      <c r="BU15" s="12">
        <v>0</v>
      </c>
      <c r="BV15" s="12">
        <v>0</v>
      </c>
      <c r="BW15" s="12">
        <v>0</v>
      </c>
      <c r="BX15" s="12">
        <v>0</v>
      </c>
      <c r="BY15" s="12">
        <v>0</v>
      </c>
      <c r="BZ15" s="12">
        <v>0</v>
      </c>
      <c r="CA15" s="12">
        <v>0</v>
      </c>
      <c r="CB15" s="12">
        <v>0</v>
      </c>
      <c r="CC15" s="12">
        <v>0</v>
      </c>
      <c r="CD15" s="12">
        <v>0</v>
      </c>
      <c r="CE15" s="12">
        <v>0</v>
      </c>
      <c r="CF15" s="12">
        <v>0</v>
      </c>
      <c r="CG15" s="12">
        <v>0</v>
      </c>
      <c r="CH15" s="12">
        <v>0</v>
      </c>
      <c r="CI15" s="12">
        <v>0</v>
      </c>
      <c r="CJ15" s="12">
        <v>0</v>
      </c>
      <c r="CK15" s="12">
        <v>0</v>
      </c>
      <c r="CL15" s="12">
        <v>0</v>
      </c>
      <c r="CM15" s="12">
        <v>0</v>
      </c>
      <c r="CN15" s="12">
        <v>216.23</v>
      </c>
      <c r="CO15" s="12">
        <v>0</v>
      </c>
      <c r="CP15" s="12">
        <v>216.23</v>
      </c>
      <c r="CQ15" s="12">
        <v>0</v>
      </c>
      <c r="CR15" s="12">
        <v>64.869999999999976</v>
      </c>
      <c r="CS15" s="12">
        <v>0</v>
      </c>
      <c r="CT15" s="12">
        <v>64.869999999999976</v>
      </c>
      <c r="CU15" s="12">
        <v>268812.95</v>
      </c>
      <c r="CV15" s="12">
        <v>0</v>
      </c>
      <c r="CW15" s="12">
        <v>0</v>
      </c>
      <c r="CX15" s="12">
        <v>268812.95</v>
      </c>
      <c r="CY15" s="12">
        <v>82674.180000000022</v>
      </c>
      <c r="CZ15" s="12">
        <v>0</v>
      </c>
      <c r="DA15" s="12">
        <v>0</v>
      </c>
      <c r="DB15" s="12">
        <v>82674.180000000022</v>
      </c>
      <c r="DC15" s="12">
        <v>0</v>
      </c>
      <c r="DD15" s="12">
        <v>0</v>
      </c>
      <c r="DE15" s="12">
        <v>0</v>
      </c>
      <c r="DF15" s="12">
        <v>0</v>
      </c>
      <c r="DG15" s="12">
        <v>0</v>
      </c>
      <c r="DH15" s="12">
        <v>0</v>
      </c>
      <c r="DI15" s="12">
        <v>0</v>
      </c>
      <c r="DJ15" s="12">
        <v>0</v>
      </c>
      <c r="DK15" s="12">
        <v>0</v>
      </c>
      <c r="DL15" s="12">
        <v>0</v>
      </c>
      <c r="DM15" s="12">
        <v>0</v>
      </c>
      <c r="DN15" s="12">
        <v>0</v>
      </c>
      <c r="DO15" s="12">
        <v>0</v>
      </c>
      <c r="DP15" s="12">
        <v>0</v>
      </c>
      <c r="DQ15" s="12">
        <v>0</v>
      </c>
      <c r="DR15" s="12">
        <v>0</v>
      </c>
      <c r="DS15" s="12">
        <v>0</v>
      </c>
      <c r="DT15" s="12">
        <v>0</v>
      </c>
      <c r="DU15" s="12">
        <v>0</v>
      </c>
      <c r="DV15" s="12">
        <v>0</v>
      </c>
      <c r="DW15" s="12">
        <v>0</v>
      </c>
      <c r="DX15" s="12">
        <v>0</v>
      </c>
      <c r="DY15" s="12">
        <v>0</v>
      </c>
      <c r="DZ15" s="12">
        <v>0</v>
      </c>
      <c r="EA15" s="12">
        <v>0</v>
      </c>
      <c r="EB15" s="12">
        <v>0</v>
      </c>
      <c r="EC15" s="12">
        <v>0</v>
      </c>
      <c r="ED15" s="12">
        <v>0</v>
      </c>
      <c r="EE15" s="12">
        <v>0</v>
      </c>
      <c r="EF15" s="12">
        <v>0</v>
      </c>
      <c r="EG15" s="12">
        <v>0</v>
      </c>
      <c r="EH15" s="12">
        <v>0</v>
      </c>
      <c r="EI15" s="12">
        <v>0</v>
      </c>
      <c r="EJ15" s="12">
        <v>0</v>
      </c>
      <c r="EK15" s="12">
        <v>0</v>
      </c>
      <c r="EL15" s="12">
        <v>0</v>
      </c>
      <c r="EM15" s="12">
        <v>0</v>
      </c>
      <c r="EN15" s="12">
        <v>0</v>
      </c>
      <c r="EO15" s="12">
        <v>0</v>
      </c>
      <c r="EP15" s="12">
        <v>0</v>
      </c>
      <c r="EQ15" s="12">
        <f t="shared" si="0"/>
        <v>1528692.5706473282</v>
      </c>
      <c r="ER15" s="12">
        <f t="shared" si="1"/>
        <v>88428.25489896565</v>
      </c>
      <c r="ES15" s="12">
        <f t="shared" si="2"/>
        <v>3762399.9244537069</v>
      </c>
      <c r="ET15" s="12">
        <f t="shared" si="3"/>
        <v>5379520.7500000019</v>
      </c>
      <c r="EU15" s="12">
        <f t="shared" si="4"/>
        <v>1332484.6606473282</v>
      </c>
      <c r="EV15" s="12">
        <f t="shared" si="5"/>
        <v>76841.11489896565</v>
      </c>
      <c r="EW15" s="12">
        <f t="shared" si="6"/>
        <v>3655369.524453707</v>
      </c>
      <c r="EX15" s="12">
        <f t="shared" si="7"/>
        <v>5064695.3000000007</v>
      </c>
    </row>
    <row r="16" spans="1:154" ht="24.95" customHeight="1" x14ac:dyDescent="0.2">
      <c r="A16" s="1">
        <v>9</v>
      </c>
      <c r="B16" s="11" t="s">
        <v>36</v>
      </c>
      <c r="C16" s="12">
        <v>0</v>
      </c>
      <c r="D16" s="12">
        <v>0</v>
      </c>
      <c r="E16" s="12">
        <v>10000</v>
      </c>
      <c r="F16" s="12">
        <v>10000</v>
      </c>
      <c r="G16" s="12">
        <v>0</v>
      </c>
      <c r="H16" s="12">
        <v>0</v>
      </c>
      <c r="I16" s="12">
        <v>10000</v>
      </c>
      <c r="J16" s="12">
        <v>10000</v>
      </c>
      <c r="K16" s="12">
        <v>0</v>
      </c>
      <c r="L16" s="12">
        <v>100.69</v>
      </c>
      <c r="M16" s="12">
        <v>0</v>
      </c>
      <c r="N16" s="12">
        <v>100.69</v>
      </c>
      <c r="O16" s="12">
        <v>0</v>
      </c>
      <c r="P16" s="12">
        <v>100.69</v>
      </c>
      <c r="Q16" s="12">
        <v>0</v>
      </c>
      <c r="R16" s="12">
        <v>100.69</v>
      </c>
      <c r="S16" s="12">
        <v>50</v>
      </c>
      <c r="T16" s="12">
        <v>0</v>
      </c>
      <c r="U16" s="12">
        <v>0</v>
      </c>
      <c r="V16" s="12">
        <v>50</v>
      </c>
      <c r="W16" s="12">
        <v>50</v>
      </c>
      <c r="X16" s="12">
        <v>0</v>
      </c>
      <c r="Y16" s="12">
        <v>0</v>
      </c>
      <c r="Z16" s="12">
        <v>50</v>
      </c>
      <c r="AA16" s="12">
        <v>1165495.3600000001</v>
      </c>
      <c r="AB16" s="12">
        <v>52913.54</v>
      </c>
      <c r="AC16" s="12">
        <v>1465688.93</v>
      </c>
      <c r="AD16" s="12">
        <v>2684097.83</v>
      </c>
      <c r="AE16" s="12">
        <v>1165495.3600000001</v>
      </c>
      <c r="AF16" s="12">
        <v>52913.54</v>
      </c>
      <c r="AG16" s="12">
        <v>1465688.93</v>
      </c>
      <c r="AH16" s="12">
        <v>2684097.83</v>
      </c>
      <c r="AI16" s="12">
        <v>520607.04</v>
      </c>
      <c r="AJ16" s="12">
        <v>179259.79</v>
      </c>
      <c r="AK16" s="12">
        <v>283204.31</v>
      </c>
      <c r="AL16" s="12">
        <v>983071.1399999999</v>
      </c>
      <c r="AM16" s="12">
        <v>520607.04</v>
      </c>
      <c r="AN16" s="12">
        <v>179259.79</v>
      </c>
      <c r="AO16" s="12">
        <v>283204.31</v>
      </c>
      <c r="AP16" s="12">
        <v>983071.1399999999</v>
      </c>
      <c r="AQ16" s="12">
        <v>56832.03</v>
      </c>
      <c r="AR16" s="12">
        <v>21656.46</v>
      </c>
      <c r="AS16" s="12">
        <v>42107.95</v>
      </c>
      <c r="AT16" s="12">
        <v>120596.43999999999</v>
      </c>
      <c r="AU16" s="12">
        <v>46566.364000000001</v>
      </c>
      <c r="AV16" s="12">
        <v>21656.46</v>
      </c>
      <c r="AW16" s="12">
        <v>42107.95</v>
      </c>
      <c r="AX16" s="12">
        <v>110330.77399999999</v>
      </c>
      <c r="AY16" s="12">
        <v>0</v>
      </c>
      <c r="AZ16" s="12">
        <v>0</v>
      </c>
      <c r="BA16" s="12">
        <v>0</v>
      </c>
      <c r="BB16" s="12">
        <v>0</v>
      </c>
      <c r="BC16" s="12">
        <v>0</v>
      </c>
      <c r="BD16" s="12">
        <v>0</v>
      </c>
      <c r="BE16" s="12">
        <v>0</v>
      </c>
      <c r="BF16" s="12">
        <v>0</v>
      </c>
      <c r="BG16" s="12">
        <v>0</v>
      </c>
      <c r="BH16" s="12">
        <v>0</v>
      </c>
      <c r="BI16" s="12">
        <v>0</v>
      </c>
      <c r="BJ16" s="12">
        <v>0</v>
      </c>
      <c r="BK16" s="12">
        <v>0</v>
      </c>
      <c r="BL16" s="12">
        <v>0</v>
      </c>
      <c r="BM16" s="12">
        <v>0</v>
      </c>
      <c r="BN16" s="12">
        <v>0</v>
      </c>
      <c r="BO16" s="12">
        <v>0</v>
      </c>
      <c r="BP16" s="12">
        <v>0</v>
      </c>
      <c r="BQ16" s="12">
        <v>0</v>
      </c>
      <c r="BR16" s="12">
        <v>0</v>
      </c>
      <c r="BS16" s="12">
        <v>0</v>
      </c>
      <c r="BT16" s="12">
        <v>0</v>
      </c>
      <c r="BU16" s="12">
        <v>0</v>
      </c>
      <c r="BV16" s="12">
        <v>0</v>
      </c>
      <c r="BW16" s="12">
        <v>0</v>
      </c>
      <c r="BX16" s="12">
        <v>0</v>
      </c>
      <c r="BY16" s="12">
        <v>0</v>
      </c>
      <c r="BZ16" s="12">
        <v>0</v>
      </c>
      <c r="CA16" s="12">
        <v>0</v>
      </c>
      <c r="CB16" s="12">
        <v>0</v>
      </c>
      <c r="CC16" s="12">
        <v>0</v>
      </c>
      <c r="CD16" s="12">
        <v>0</v>
      </c>
      <c r="CE16" s="12">
        <v>0</v>
      </c>
      <c r="CF16" s="12">
        <v>0</v>
      </c>
      <c r="CG16" s="12">
        <v>0</v>
      </c>
      <c r="CH16" s="12">
        <v>0</v>
      </c>
      <c r="CI16" s="12">
        <v>0</v>
      </c>
      <c r="CJ16" s="12">
        <v>0</v>
      </c>
      <c r="CK16" s="12">
        <v>0</v>
      </c>
      <c r="CL16" s="12">
        <v>0</v>
      </c>
      <c r="CM16" s="12">
        <v>223.04</v>
      </c>
      <c r="CN16" s="12">
        <v>12050.86</v>
      </c>
      <c r="CO16" s="12">
        <v>0</v>
      </c>
      <c r="CP16" s="12">
        <v>12273.900000000001</v>
      </c>
      <c r="CQ16" s="12">
        <v>223.04</v>
      </c>
      <c r="CR16" s="12">
        <v>12050.86</v>
      </c>
      <c r="CS16" s="12">
        <v>0</v>
      </c>
      <c r="CT16" s="12">
        <v>12273.900000000001</v>
      </c>
      <c r="CU16" s="12">
        <v>412598.99</v>
      </c>
      <c r="CV16" s="12">
        <v>18263.5</v>
      </c>
      <c r="CW16" s="12">
        <v>0</v>
      </c>
      <c r="CX16" s="12">
        <v>430862.49</v>
      </c>
      <c r="CY16" s="12">
        <v>45459.359480000043</v>
      </c>
      <c r="CZ16" s="12">
        <v>18263.5</v>
      </c>
      <c r="DA16" s="12">
        <v>0</v>
      </c>
      <c r="DB16" s="12">
        <v>63722.859480000043</v>
      </c>
      <c r="DC16" s="12">
        <v>2121</v>
      </c>
      <c r="DD16" s="12">
        <v>0</v>
      </c>
      <c r="DE16" s="12">
        <v>0</v>
      </c>
      <c r="DF16" s="12">
        <v>2121</v>
      </c>
      <c r="DG16" s="12">
        <v>0</v>
      </c>
      <c r="DH16" s="12">
        <v>0</v>
      </c>
      <c r="DI16" s="12">
        <v>0</v>
      </c>
      <c r="DJ16" s="12">
        <v>0</v>
      </c>
      <c r="DK16" s="12">
        <v>582033.5</v>
      </c>
      <c r="DL16" s="12">
        <v>38176.870000000003</v>
      </c>
      <c r="DM16" s="12">
        <v>0</v>
      </c>
      <c r="DN16" s="12">
        <v>620210.37</v>
      </c>
      <c r="DO16" s="12">
        <v>232813.40000000002</v>
      </c>
      <c r="DP16" s="12">
        <v>38176.870000000003</v>
      </c>
      <c r="DQ16" s="12">
        <v>0</v>
      </c>
      <c r="DR16" s="12">
        <v>270990.27</v>
      </c>
      <c r="DS16" s="12">
        <v>0</v>
      </c>
      <c r="DT16" s="12">
        <v>0</v>
      </c>
      <c r="DU16" s="12">
        <v>0</v>
      </c>
      <c r="DV16" s="12">
        <v>0</v>
      </c>
      <c r="DW16" s="12">
        <v>0</v>
      </c>
      <c r="DX16" s="12">
        <v>0</v>
      </c>
      <c r="DY16" s="12">
        <v>0</v>
      </c>
      <c r="DZ16" s="12">
        <v>0</v>
      </c>
      <c r="EA16" s="12">
        <v>0</v>
      </c>
      <c r="EB16" s="12">
        <v>0</v>
      </c>
      <c r="EC16" s="12">
        <v>30195.29</v>
      </c>
      <c r="ED16" s="12">
        <v>30195.29</v>
      </c>
      <c r="EE16" s="12">
        <v>-8151.9487499999996</v>
      </c>
      <c r="EF16" s="12">
        <v>0</v>
      </c>
      <c r="EG16" s="12">
        <v>24763.870000000003</v>
      </c>
      <c r="EH16" s="12">
        <v>16611.921250000003</v>
      </c>
      <c r="EI16" s="12">
        <v>0</v>
      </c>
      <c r="EJ16" s="12">
        <v>0</v>
      </c>
      <c r="EK16" s="12">
        <v>0</v>
      </c>
      <c r="EL16" s="12">
        <v>0</v>
      </c>
      <c r="EM16" s="12">
        <v>0</v>
      </c>
      <c r="EN16" s="12">
        <v>0</v>
      </c>
      <c r="EO16" s="12">
        <v>0</v>
      </c>
      <c r="EP16" s="12">
        <v>0</v>
      </c>
      <c r="EQ16" s="12">
        <f t="shared" si="0"/>
        <v>2739960.96</v>
      </c>
      <c r="ER16" s="12">
        <f t="shared" si="1"/>
        <v>322421.71000000002</v>
      </c>
      <c r="ES16" s="12">
        <f t="shared" si="2"/>
        <v>1831196.48</v>
      </c>
      <c r="ET16" s="12">
        <f t="shared" si="3"/>
        <v>4893579.1500000004</v>
      </c>
      <c r="EU16" s="12">
        <f t="shared" si="4"/>
        <v>2003062.6147300005</v>
      </c>
      <c r="EV16" s="12">
        <f t="shared" si="5"/>
        <v>322421.71000000002</v>
      </c>
      <c r="EW16" s="12">
        <f t="shared" si="6"/>
        <v>1825765.06</v>
      </c>
      <c r="EX16" s="12">
        <f t="shared" si="7"/>
        <v>4151249.3847300005</v>
      </c>
    </row>
    <row r="17" spans="1:154" ht="24.95" customHeight="1" x14ac:dyDescent="0.2">
      <c r="A17" s="1">
        <v>10</v>
      </c>
      <c r="B17" s="11" t="s">
        <v>38</v>
      </c>
      <c r="C17" s="12">
        <v>0</v>
      </c>
      <c r="D17" s="12">
        <v>0</v>
      </c>
      <c r="E17" s="12">
        <v>0</v>
      </c>
      <c r="F17" s="12">
        <v>0</v>
      </c>
      <c r="G17" s="12">
        <v>0</v>
      </c>
      <c r="H17" s="12">
        <v>0</v>
      </c>
      <c r="I17" s="12">
        <v>0</v>
      </c>
      <c r="J17" s="12">
        <v>0</v>
      </c>
      <c r="K17" s="12">
        <v>0</v>
      </c>
      <c r="L17" s="12">
        <v>4711.5600000000004</v>
      </c>
      <c r="M17" s="12">
        <v>0</v>
      </c>
      <c r="N17" s="12">
        <v>4711.5600000000004</v>
      </c>
      <c r="O17" s="12">
        <v>0</v>
      </c>
      <c r="P17" s="12">
        <v>4711.5600000000004</v>
      </c>
      <c r="Q17" s="12">
        <v>0</v>
      </c>
      <c r="R17" s="12">
        <v>4711.5600000000004</v>
      </c>
      <c r="S17" s="12">
        <v>0</v>
      </c>
      <c r="T17" s="12">
        <v>0</v>
      </c>
      <c r="U17" s="12">
        <v>0</v>
      </c>
      <c r="V17" s="12">
        <v>0</v>
      </c>
      <c r="W17" s="12">
        <v>0</v>
      </c>
      <c r="X17" s="12">
        <v>0</v>
      </c>
      <c r="Y17" s="12">
        <v>0</v>
      </c>
      <c r="Z17" s="12">
        <v>0</v>
      </c>
      <c r="AA17" s="12">
        <v>1254376.01</v>
      </c>
      <c r="AB17" s="12">
        <v>480916.26</v>
      </c>
      <c r="AC17" s="12">
        <v>536536.24</v>
      </c>
      <c r="AD17" s="12">
        <v>2271828.5099999998</v>
      </c>
      <c r="AE17" s="12">
        <v>1254376.01</v>
      </c>
      <c r="AF17" s="12">
        <v>480916.26</v>
      </c>
      <c r="AG17" s="12">
        <v>536536.24</v>
      </c>
      <c r="AH17" s="12">
        <v>2271828.5099999998</v>
      </c>
      <c r="AI17" s="12">
        <v>113722.07</v>
      </c>
      <c r="AJ17" s="12">
        <v>36957.300000000003</v>
      </c>
      <c r="AK17" s="12">
        <v>581806.26</v>
      </c>
      <c r="AL17" s="12">
        <v>732485.63</v>
      </c>
      <c r="AM17" s="12">
        <v>80494.740000000005</v>
      </c>
      <c r="AN17" s="12">
        <v>29649.200000000004</v>
      </c>
      <c r="AO17" s="12">
        <v>470833.61</v>
      </c>
      <c r="AP17" s="12">
        <v>580977.55000000005</v>
      </c>
      <c r="AQ17" s="12">
        <v>25803.15</v>
      </c>
      <c r="AR17" s="12">
        <v>2825</v>
      </c>
      <c r="AS17" s="12">
        <v>64201.95</v>
      </c>
      <c r="AT17" s="12">
        <v>92830.1</v>
      </c>
      <c r="AU17" s="12">
        <v>25803.15</v>
      </c>
      <c r="AV17" s="12">
        <v>1971</v>
      </c>
      <c r="AW17" s="12">
        <v>45533.27</v>
      </c>
      <c r="AX17" s="12">
        <v>73307.42</v>
      </c>
      <c r="AY17" s="12">
        <v>0</v>
      </c>
      <c r="AZ17" s="12">
        <v>0</v>
      </c>
      <c r="BA17" s="12">
        <v>0</v>
      </c>
      <c r="BB17" s="12">
        <v>0</v>
      </c>
      <c r="BC17" s="12">
        <v>0</v>
      </c>
      <c r="BD17" s="12">
        <v>0</v>
      </c>
      <c r="BE17" s="12">
        <v>0</v>
      </c>
      <c r="BF17" s="12">
        <v>0</v>
      </c>
      <c r="BG17" s="12">
        <v>0</v>
      </c>
      <c r="BH17" s="12">
        <v>0</v>
      </c>
      <c r="BI17" s="12">
        <v>0</v>
      </c>
      <c r="BJ17" s="12">
        <v>0</v>
      </c>
      <c r="BK17" s="12">
        <v>0</v>
      </c>
      <c r="BL17" s="12">
        <v>0</v>
      </c>
      <c r="BM17" s="12">
        <v>0</v>
      </c>
      <c r="BN17" s="12">
        <v>0</v>
      </c>
      <c r="BO17" s="12">
        <v>0</v>
      </c>
      <c r="BP17" s="12">
        <v>0</v>
      </c>
      <c r="BQ17" s="12">
        <v>0</v>
      </c>
      <c r="BR17" s="12">
        <v>0</v>
      </c>
      <c r="BS17" s="12">
        <v>0</v>
      </c>
      <c r="BT17" s="12">
        <v>0</v>
      </c>
      <c r="BU17" s="12">
        <v>0</v>
      </c>
      <c r="BV17" s="12">
        <v>0</v>
      </c>
      <c r="BW17" s="12">
        <v>0</v>
      </c>
      <c r="BX17" s="12">
        <v>0</v>
      </c>
      <c r="BY17" s="12">
        <v>0</v>
      </c>
      <c r="BZ17" s="12">
        <v>0</v>
      </c>
      <c r="CA17" s="12">
        <v>0</v>
      </c>
      <c r="CB17" s="12">
        <v>0</v>
      </c>
      <c r="CC17" s="12">
        <v>0</v>
      </c>
      <c r="CD17" s="12">
        <v>0</v>
      </c>
      <c r="CE17" s="12">
        <v>0</v>
      </c>
      <c r="CF17" s="12">
        <v>0</v>
      </c>
      <c r="CG17" s="12">
        <v>0</v>
      </c>
      <c r="CH17" s="12">
        <v>0</v>
      </c>
      <c r="CI17" s="12">
        <v>0</v>
      </c>
      <c r="CJ17" s="12">
        <v>0</v>
      </c>
      <c r="CK17" s="12">
        <v>0</v>
      </c>
      <c r="CL17" s="12">
        <v>0</v>
      </c>
      <c r="CM17" s="12">
        <v>443.26</v>
      </c>
      <c r="CN17" s="12">
        <v>0</v>
      </c>
      <c r="CO17" s="12">
        <v>0</v>
      </c>
      <c r="CP17" s="12">
        <v>443.26</v>
      </c>
      <c r="CQ17" s="12">
        <v>88.651999999999987</v>
      </c>
      <c r="CR17" s="12">
        <v>0</v>
      </c>
      <c r="CS17" s="12">
        <v>0</v>
      </c>
      <c r="CT17" s="12">
        <v>88.651999999999987</v>
      </c>
      <c r="CU17" s="12">
        <v>41893.71</v>
      </c>
      <c r="CV17" s="12">
        <v>962444.09</v>
      </c>
      <c r="CW17" s="12">
        <v>0</v>
      </c>
      <c r="CX17" s="12">
        <v>1004337.7999999999</v>
      </c>
      <c r="CY17" s="12">
        <v>16351.429420916069</v>
      </c>
      <c r="CZ17" s="12">
        <v>962444.09</v>
      </c>
      <c r="DA17" s="12">
        <v>0</v>
      </c>
      <c r="DB17" s="12">
        <v>978795.51942091598</v>
      </c>
      <c r="DC17" s="12">
        <v>0</v>
      </c>
      <c r="DD17" s="12">
        <v>0</v>
      </c>
      <c r="DE17" s="12">
        <v>0</v>
      </c>
      <c r="DF17" s="12">
        <v>0</v>
      </c>
      <c r="DG17" s="12">
        <v>0</v>
      </c>
      <c r="DH17" s="12">
        <v>0</v>
      </c>
      <c r="DI17" s="12">
        <v>0</v>
      </c>
      <c r="DJ17" s="12">
        <v>0</v>
      </c>
      <c r="DK17" s="12">
        <v>0</v>
      </c>
      <c r="DL17" s="12">
        <v>0</v>
      </c>
      <c r="DM17" s="12">
        <v>0</v>
      </c>
      <c r="DN17" s="12">
        <v>0</v>
      </c>
      <c r="DO17" s="12">
        <v>0</v>
      </c>
      <c r="DP17" s="12">
        <v>0</v>
      </c>
      <c r="DQ17" s="12">
        <v>0</v>
      </c>
      <c r="DR17" s="12">
        <v>0</v>
      </c>
      <c r="DS17" s="12">
        <v>0</v>
      </c>
      <c r="DT17" s="12">
        <v>0</v>
      </c>
      <c r="DU17" s="12">
        <v>0</v>
      </c>
      <c r="DV17" s="12">
        <v>0</v>
      </c>
      <c r="DW17" s="12">
        <v>0</v>
      </c>
      <c r="DX17" s="12">
        <v>0</v>
      </c>
      <c r="DY17" s="12">
        <v>0</v>
      </c>
      <c r="DZ17" s="12">
        <v>0</v>
      </c>
      <c r="EA17" s="12">
        <v>0</v>
      </c>
      <c r="EB17" s="12">
        <v>0</v>
      </c>
      <c r="EC17" s="12">
        <v>0</v>
      </c>
      <c r="ED17" s="12">
        <v>0</v>
      </c>
      <c r="EE17" s="12">
        <v>0</v>
      </c>
      <c r="EF17" s="12">
        <v>0</v>
      </c>
      <c r="EG17" s="12">
        <v>0</v>
      </c>
      <c r="EH17" s="12">
        <v>0</v>
      </c>
      <c r="EI17" s="12">
        <v>0</v>
      </c>
      <c r="EJ17" s="12">
        <v>0</v>
      </c>
      <c r="EK17" s="12">
        <v>0</v>
      </c>
      <c r="EL17" s="12">
        <v>0</v>
      </c>
      <c r="EM17" s="12">
        <v>0</v>
      </c>
      <c r="EN17" s="12">
        <v>0</v>
      </c>
      <c r="EO17" s="12">
        <v>0</v>
      </c>
      <c r="EP17" s="12">
        <v>0</v>
      </c>
      <c r="EQ17" s="12">
        <f t="shared" si="0"/>
        <v>1436238.2</v>
      </c>
      <c r="ER17" s="12">
        <f t="shared" si="1"/>
        <v>1487854.21</v>
      </c>
      <c r="ES17" s="12">
        <f t="shared" si="2"/>
        <v>1182544.45</v>
      </c>
      <c r="ET17" s="12">
        <f t="shared" si="3"/>
        <v>4106636.8599999994</v>
      </c>
      <c r="EU17" s="12">
        <f t="shared" si="4"/>
        <v>1377113.981420916</v>
      </c>
      <c r="EV17" s="12">
        <f t="shared" si="5"/>
        <v>1479692.1099999999</v>
      </c>
      <c r="EW17" s="12">
        <f t="shared" si="6"/>
        <v>1052903.1199999999</v>
      </c>
      <c r="EX17" s="12">
        <f t="shared" si="7"/>
        <v>3909709.211420916</v>
      </c>
    </row>
    <row r="18" spans="1:154" ht="24.95" customHeight="1" x14ac:dyDescent="0.2">
      <c r="A18" s="1">
        <v>11</v>
      </c>
      <c r="B18" s="11" t="s">
        <v>40</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744828.13</v>
      </c>
      <c r="AJ18" s="12">
        <v>1383087.5800000003</v>
      </c>
      <c r="AK18" s="12">
        <v>834624.04</v>
      </c>
      <c r="AL18" s="12">
        <v>2962539.7500000005</v>
      </c>
      <c r="AM18" s="12">
        <v>604770.63399999996</v>
      </c>
      <c r="AN18" s="12">
        <v>1168541.2780000004</v>
      </c>
      <c r="AO18" s="12">
        <v>773553.15100000007</v>
      </c>
      <c r="AP18" s="12">
        <v>2546865.0630000005</v>
      </c>
      <c r="AQ18" s="12">
        <v>48047.409999999996</v>
      </c>
      <c r="AR18" s="12">
        <v>148044.76999999999</v>
      </c>
      <c r="AS18" s="12">
        <v>57473.359999999993</v>
      </c>
      <c r="AT18" s="12">
        <v>253565.53999999998</v>
      </c>
      <c r="AU18" s="12">
        <v>39931.500999999997</v>
      </c>
      <c r="AV18" s="12">
        <v>127135.90099999998</v>
      </c>
      <c r="AW18" s="12">
        <v>47279.779999999992</v>
      </c>
      <c r="AX18" s="12">
        <v>214347.18199999997</v>
      </c>
      <c r="AY18" s="12">
        <v>0</v>
      </c>
      <c r="AZ18" s="12">
        <v>0</v>
      </c>
      <c r="BA18" s="12">
        <v>0</v>
      </c>
      <c r="BB18" s="12">
        <v>0</v>
      </c>
      <c r="BC18" s="12">
        <v>0</v>
      </c>
      <c r="BD18" s="12">
        <v>0</v>
      </c>
      <c r="BE18" s="12">
        <v>0</v>
      </c>
      <c r="BF18" s="12">
        <v>0</v>
      </c>
      <c r="BG18" s="12">
        <v>0</v>
      </c>
      <c r="BH18" s="12">
        <v>0</v>
      </c>
      <c r="BI18" s="12">
        <v>0</v>
      </c>
      <c r="BJ18" s="12">
        <v>0</v>
      </c>
      <c r="BK18" s="12">
        <v>0</v>
      </c>
      <c r="BL18" s="12">
        <v>0</v>
      </c>
      <c r="BM18" s="12">
        <v>0</v>
      </c>
      <c r="BN18" s="12">
        <v>0</v>
      </c>
      <c r="BO18" s="12">
        <v>0</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26162.880000000001</v>
      </c>
      <c r="CN18" s="12">
        <v>0</v>
      </c>
      <c r="CO18" s="12">
        <v>0</v>
      </c>
      <c r="CP18" s="12">
        <v>26162.880000000001</v>
      </c>
      <c r="CQ18" s="12">
        <v>13081.44</v>
      </c>
      <c r="CR18" s="12">
        <v>0</v>
      </c>
      <c r="CS18" s="12">
        <v>0</v>
      </c>
      <c r="CT18" s="12">
        <v>13081.44</v>
      </c>
      <c r="CU18" s="12">
        <v>48101.11</v>
      </c>
      <c r="CV18" s="12">
        <v>170</v>
      </c>
      <c r="CW18" s="12">
        <v>0</v>
      </c>
      <c r="CX18" s="12">
        <v>48271.11</v>
      </c>
      <c r="CY18" s="12">
        <v>33530.980000000003</v>
      </c>
      <c r="CZ18" s="12">
        <v>170</v>
      </c>
      <c r="DA18" s="12">
        <v>0</v>
      </c>
      <c r="DB18" s="12">
        <v>33700.980000000003</v>
      </c>
      <c r="DC18" s="12">
        <v>0</v>
      </c>
      <c r="DD18" s="12">
        <v>0</v>
      </c>
      <c r="DE18" s="12">
        <v>0</v>
      </c>
      <c r="DF18" s="12">
        <v>0</v>
      </c>
      <c r="DG18" s="12">
        <v>0</v>
      </c>
      <c r="DH18" s="12">
        <v>0</v>
      </c>
      <c r="DI18" s="12">
        <v>0</v>
      </c>
      <c r="DJ18" s="12">
        <v>0</v>
      </c>
      <c r="DK18" s="12">
        <v>0</v>
      </c>
      <c r="DL18" s="12">
        <v>0</v>
      </c>
      <c r="DM18" s="12">
        <v>0</v>
      </c>
      <c r="DN18" s="12">
        <v>0</v>
      </c>
      <c r="DO18" s="12">
        <v>0</v>
      </c>
      <c r="DP18" s="12">
        <v>0</v>
      </c>
      <c r="DQ18" s="12">
        <v>0</v>
      </c>
      <c r="DR18" s="12">
        <v>0</v>
      </c>
      <c r="DS18" s="12">
        <v>0</v>
      </c>
      <c r="DT18" s="12">
        <v>0</v>
      </c>
      <c r="DU18" s="12">
        <v>0</v>
      </c>
      <c r="DV18" s="12">
        <v>0</v>
      </c>
      <c r="DW18" s="12">
        <v>0</v>
      </c>
      <c r="DX18" s="12">
        <v>0</v>
      </c>
      <c r="DY18" s="12">
        <v>0</v>
      </c>
      <c r="DZ18" s="12">
        <v>0</v>
      </c>
      <c r="EA18" s="12">
        <v>7536.5399999999991</v>
      </c>
      <c r="EB18" s="12">
        <v>0</v>
      </c>
      <c r="EC18" s="12">
        <v>0</v>
      </c>
      <c r="ED18" s="12">
        <v>7536.5399999999991</v>
      </c>
      <c r="EE18" s="12">
        <v>6146.5399999999991</v>
      </c>
      <c r="EF18" s="12">
        <v>0</v>
      </c>
      <c r="EG18" s="12">
        <v>0</v>
      </c>
      <c r="EH18" s="12">
        <v>6146.5399999999991</v>
      </c>
      <c r="EI18" s="12">
        <v>0</v>
      </c>
      <c r="EJ18" s="12">
        <v>0</v>
      </c>
      <c r="EK18" s="12">
        <v>0</v>
      </c>
      <c r="EL18" s="12">
        <v>0</v>
      </c>
      <c r="EM18" s="12">
        <v>0</v>
      </c>
      <c r="EN18" s="12">
        <v>0</v>
      </c>
      <c r="EO18" s="12">
        <v>0</v>
      </c>
      <c r="EP18" s="12">
        <v>0</v>
      </c>
      <c r="EQ18" s="12">
        <f t="shared" si="0"/>
        <v>874676.07000000007</v>
      </c>
      <c r="ER18" s="12">
        <f t="shared" si="1"/>
        <v>1531302.3500000003</v>
      </c>
      <c r="ES18" s="12">
        <f t="shared" si="2"/>
        <v>892097.4</v>
      </c>
      <c r="ET18" s="12">
        <f t="shared" si="3"/>
        <v>3298075.8200000003</v>
      </c>
      <c r="EU18" s="12">
        <f t="shared" si="4"/>
        <v>697461.09499999997</v>
      </c>
      <c r="EV18" s="12">
        <f t="shared" si="5"/>
        <v>1295847.1790000005</v>
      </c>
      <c r="EW18" s="12">
        <f t="shared" si="6"/>
        <v>820832.9310000001</v>
      </c>
      <c r="EX18" s="12">
        <f t="shared" si="7"/>
        <v>2814141.2050000005</v>
      </c>
    </row>
    <row r="19" spans="1:154" ht="24.95" customHeight="1" x14ac:dyDescent="0.2">
      <c r="A19" s="1">
        <v>12</v>
      </c>
      <c r="B19" s="11" t="s">
        <v>39</v>
      </c>
      <c r="C19" s="12">
        <v>17875</v>
      </c>
      <c r="D19" s="12">
        <v>0</v>
      </c>
      <c r="E19" s="12">
        <v>0</v>
      </c>
      <c r="F19" s="12">
        <v>17875</v>
      </c>
      <c r="G19" s="12">
        <v>17875</v>
      </c>
      <c r="H19" s="12">
        <v>0</v>
      </c>
      <c r="I19" s="12">
        <v>0</v>
      </c>
      <c r="J19" s="12">
        <v>17875</v>
      </c>
      <c r="K19" s="12">
        <v>0</v>
      </c>
      <c r="L19" s="12">
        <v>629.92999999999995</v>
      </c>
      <c r="M19" s="12">
        <v>0</v>
      </c>
      <c r="N19" s="12">
        <v>629.92999999999995</v>
      </c>
      <c r="O19" s="12">
        <v>0</v>
      </c>
      <c r="P19" s="12">
        <v>629.92999999999995</v>
      </c>
      <c r="Q19" s="12">
        <v>0</v>
      </c>
      <c r="R19" s="12">
        <v>629.92999999999995</v>
      </c>
      <c r="S19" s="12">
        <v>0</v>
      </c>
      <c r="T19" s="12">
        <v>0</v>
      </c>
      <c r="U19" s="12">
        <v>0</v>
      </c>
      <c r="V19" s="12">
        <v>0</v>
      </c>
      <c r="W19" s="12">
        <v>0</v>
      </c>
      <c r="X19" s="12">
        <v>0</v>
      </c>
      <c r="Y19" s="12">
        <v>0</v>
      </c>
      <c r="Z19" s="12">
        <v>0</v>
      </c>
      <c r="AA19" s="12">
        <v>1320353.07</v>
      </c>
      <c r="AB19" s="12">
        <v>0</v>
      </c>
      <c r="AC19" s="12">
        <v>0</v>
      </c>
      <c r="AD19" s="12">
        <v>1320353.07</v>
      </c>
      <c r="AE19" s="12">
        <v>1320353.07</v>
      </c>
      <c r="AF19" s="12">
        <v>0</v>
      </c>
      <c r="AG19" s="12">
        <v>0</v>
      </c>
      <c r="AH19" s="12">
        <v>1320353.07</v>
      </c>
      <c r="AI19" s="12">
        <v>221619</v>
      </c>
      <c r="AJ19" s="12">
        <v>540807</v>
      </c>
      <c r="AK19" s="12">
        <v>0</v>
      </c>
      <c r="AL19" s="12">
        <v>762426</v>
      </c>
      <c r="AM19" s="12">
        <v>203379.75</v>
      </c>
      <c r="AN19" s="12">
        <v>483275.24</v>
      </c>
      <c r="AO19" s="12">
        <v>0</v>
      </c>
      <c r="AP19" s="12">
        <v>686654.99</v>
      </c>
      <c r="AQ19" s="12">
        <v>44992</v>
      </c>
      <c r="AR19" s="12">
        <v>62849</v>
      </c>
      <c r="AS19" s="12">
        <v>0</v>
      </c>
      <c r="AT19" s="12">
        <v>107841</v>
      </c>
      <c r="AU19" s="12">
        <v>41630</v>
      </c>
      <c r="AV19" s="12">
        <v>62849</v>
      </c>
      <c r="AW19" s="12">
        <v>0</v>
      </c>
      <c r="AX19" s="12">
        <v>104479</v>
      </c>
      <c r="AY19" s="12">
        <v>0</v>
      </c>
      <c r="AZ19" s="12">
        <v>0</v>
      </c>
      <c r="BA19" s="12">
        <v>0</v>
      </c>
      <c r="BB19" s="12">
        <v>0</v>
      </c>
      <c r="BC19" s="12">
        <v>0</v>
      </c>
      <c r="BD19" s="12">
        <v>0</v>
      </c>
      <c r="BE19" s="12">
        <v>0</v>
      </c>
      <c r="BF19" s="12">
        <v>0</v>
      </c>
      <c r="BG19" s="12">
        <v>0</v>
      </c>
      <c r="BH19" s="12">
        <v>0</v>
      </c>
      <c r="BI19" s="12">
        <v>0</v>
      </c>
      <c r="BJ19" s="12">
        <v>0</v>
      </c>
      <c r="BK19" s="12">
        <v>0</v>
      </c>
      <c r="BL19" s="12">
        <v>0</v>
      </c>
      <c r="BM19" s="12">
        <v>0</v>
      </c>
      <c r="BN19" s="12">
        <v>0</v>
      </c>
      <c r="BO19" s="12">
        <v>0</v>
      </c>
      <c r="BP19" s="12">
        <v>0</v>
      </c>
      <c r="BQ19" s="12">
        <v>0</v>
      </c>
      <c r="BR19" s="12">
        <v>0</v>
      </c>
      <c r="BS19" s="12">
        <v>0</v>
      </c>
      <c r="BT19" s="12">
        <v>0</v>
      </c>
      <c r="BU19" s="12">
        <v>0</v>
      </c>
      <c r="BV19" s="12">
        <v>0</v>
      </c>
      <c r="BW19" s="12">
        <v>0</v>
      </c>
      <c r="BX19" s="12">
        <v>0</v>
      </c>
      <c r="BY19" s="12">
        <v>0</v>
      </c>
      <c r="BZ19" s="12">
        <v>0</v>
      </c>
      <c r="CA19" s="12">
        <v>0</v>
      </c>
      <c r="CB19" s="12">
        <v>0</v>
      </c>
      <c r="CC19" s="12">
        <v>0</v>
      </c>
      <c r="CD19" s="12">
        <v>0</v>
      </c>
      <c r="CE19" s="12">
        <v>0</v>
      </c>
      <c r="CF19" s="12">
        <v>0</v>
      </c>
      <c r="CG19" s="12">
        <v>0</v>
      </c>
      <c r="CH19" s="12">
        <v>0</v>
      </c>
      <c r="CI19" s="12">
        <v>0</v>
      </c>
      <c r="CJ19" s="12">
        <v>0</v>
      </c>
      <c r="CK19" s="12">
        <v>0</v>
      </c>
      <c r="CL19" s="12">
        <v>0</v>
      </c>
      <c r="CM19" s="12">
        <v>50</v>
      </c>
      <c r="CN19" s="12">
        <v>0</v>
      </c>
      <c r="CO19" s="12">
        <v>0</v>
      </c>
      <c r="CP19" s="12">
        <v>50</v>
      </c>
      <c r="CQ19" s="12">
        <v>50</v>
      </c>
      <c r="CR19" s="12">
        <v>0</v>
      </c>
      <c r="CS19" s="12">
        <v>0</v>
      </c>
      <c r="CT19" s="12">
        <v>50</v>
      </c>
      <c r="CU19" s="12">
        <v>25290.079999999998</v>
      </c>
      <c r="CV19" s="12">
        <v>0</v>
      </c>
      <c r="CW19" s="12">
        <v>0</v>
      </c>
      <c r="CX19" s="12">
        <v>25290.079999999998</v>
      </c>
      <c r="CY19" s="12">
        <v>4771.1439769183999</v>
      </c>
      <c r="CZ19" s="12">
        <v>0</v>
      </c>
      <c r="DA19" s="12">
        <v>0</v>
      </c>
      <c r="DB19" s="12">
        <v>4771.1439769183999</v>
      </c>
      <c r="DC19" s="12">
        <v>0</v>
      </c>
      <c r="DD19" s="12">
        <v>0</v>
      </c>
      <c r="DE19" s="12">
        <v>0</v>
      </c>
      <c r="DF19" s="12">
        <v>0</v>
      </c>
      <c r="DG19" s="12">
        <v>0</v>
      </c>
      <c r="DH19" s="12">
        <v>0</v>
      </c>
      <c r="DI19" s="12">
        <v>0</v>
      </c>
      <c r="DJ19" s="12">
        <v>0</v>
      </c>
      <c r="DK19" s="12">
        <v>0</v>
      </c>
      <c r="DL19" s="12">
        <v>0</v>
      </c>
      <c r="DM19" s="12">
        <v>0</v>
      </c>
      <c r="DN19" s="12">
        <v>0</v>
      </c>
      <c r="DO19" s="12">
        <v>0</v>
      </c>
      <c r="DP19" s="12">
        <v>0</v>
      </c>
      <c r="DQ19" s="12">
        <v>0</v>
      </c>
      <c r="DR19" s="12">
        <v>0</v>
      </c>
      <c r="DS19" s="12">
        <v>0</v>
      </c>
      <c r="DT19" s="12">
        <v>0</v>
      </c>
      <c r="DU19" s="12">
        <v>0</v>
      </c>
      <c r="DV19" s="12">
        <v>0</v>
      </c>
      <c r="DW19" s="12">
        <v>0</v>
      </c>
      <c r="DX19" s="12">
        <v>0</v>
      </c>
      <c r="DY19" s="12">
        <v>0</v>
      </c>
      <c r="DZ19" s="12">
        <v>0</v>
      </c>
      <c r="EA19" s="12">
        <v>15907.6</v>
      </c>
      <c r="EB19" s="12">
        <v>0</v>
      </c>
      <c r="EC19" s="12">
        <v>0</v>
      </c>
      <c r="ED19" s="12">
        <v>15907.6</v>
      </c>
      <c r="EE19" s="12">
        <v>15907.6</v>
      </c>
      <c r="EF19" s="12">
        <v>0</v>
      </c>
      <c r="EG19" s="12">
        <v>0</v>
      </c>
      <c r="EH19" s="12">
        <v>15907.6</v>
      </c>
      <c r="EI19" s="12">
        <v>0</v>
      </c>
      <c r="EJ19" s="12">
        <v>0</v>
      </c>
      <c r="EK19" s="12">
        <v>0</v>
      </c>
      <c r="EL19" s="12">
        <v>0</v>
      </c>
      <c r="EM19" s="12">
        <v>0</v>
      </c>
      <c r="EN19" s="12">
        <v>0</v>
      </c>
      <c r="EO19" s="12">
        <v>0</v>
      </c>
      <c r="EP19" s="12">
        <v>0</v>
      </c>
      <c r="EQ19" s="12">
        <f t="shared" si="0"/>
        <v>1646086.7500000002</v>
      </c>
      <c r="ER19" s="12">
        <f t="shared" si="1"/>
        <v>604285.93000000005</v>
      </c>
      <c r="ES19" s="12">
        <f t="shared" si="2"/>
        <v>0</v>
      </c>
      <c r="ET19" s="12">
        <f t="shared" si="3"/>
        <v>2250372.6800000002</v>
      </c>
      <c r="EU19" s="12">
        <f t="shared" si="4"/>
        <v>1603966.5639769186</v>
      </c>
      <c r="EV19" s="12">
        <f t="shared" si="5"/>
        <v>546754.16999999993</v>
      </c>
      <c r="EW19" s="12">
        <f t="shared" si="6"/>
        <v>0</v>
      </c>
      <c r="EX19" s="12">
        <f t="shared" si="7"/>
        <v>2150720.7339769187</v>
      </c>
    </row>
    <row r="20" spans="1:154" ht="24.95" customHeight="1" x14ac:dyDescent="0.2">
      <c r="A20" s="1">
        <v>13</v>
      </c>
      <c r="B20" s="11" t="s">
        <v>42</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1148.3499999999999</v>
      </c>
      <c r="AJ20" s="12">
        <v>6254.81</v>
      </c>
      <c r="AK20" s="12">
        <v>0</v>
      </c>
      <c r="AL20" s="12">
        <v>7403.16</v>
      </c>
      <c r="AM20" s="12">
        <v>1148.3499999999999</v>
      </c>
      <c r="AN20" s="12">
        <v>6254.81</v>
      </c>
      <c r="AO20" s="12">
        <v>0</v>
      </c>
      <c r="AP20" s="12">
        <v>7403.16</v>
      </c>
      <c r="AQ20" s="12">
        <v>0</v>
      </c>
      <c r="AR20" s="12">
        <v>931</v>
      </c>
      <c r="AS20" s="12">
        <v>0</v>
      </c>
      <c r="AT20" s="12">
        <v>931</v>
      </c>
      <c r="AU20" s="12">
        <v>0</v>
      </c>
      <c r="AV20" s="12">
        <v>931</v>
      </c>
      <c r="AW20" s="12">
        <v>0</v>
      </c>
      <c r="AX20" s="12">
        <v>931</v>
      </c>
      <c r="AY20" s="12">
        <v>0</v>
      </c>
      <c r="AZ20" s="12">
        <v>0</v>
      </c>
      <c r="BA20" s="12">
        <v>0</v>
      </c>
      <c r="BB20" s="12">
        <v>0</v>
      </c>
      <c r="BC20" s="12">
        <v>0</v>
      </c>
      <c r="BD20" s="12">
        <v>0</v>
      </c>
      <c r="BE20" s="12">
        <v>0</v>
      </c>
      <c r="BF20" s="12">
        <v>0</v>
      </c>
      <c r="BG20" s="12">
        <v>0</v>
      </c>
      <c r="BH20" s="12">
        <v>0</v>
      </c>
      <c r="BI20" s="12">
        <v>0</v>
      </c>
      <c r="BJ20" s="12">
        <v>0</v>
      </c>
      <c r="BK20" s="12">
        <v>0</v>
      </c>
      <c r="BL20" s="12">
        <v>0</v>
      </c>
      <c r="BM20" s="12">
        <v>0</v>
      </c>
      <c r="BN20" s="12">
        <v>0</v>
      </c>
      <c r="BO20" s="12">
        <v>0</v>
      </c>
      <c r="BP20" s="12">
        <v>0</v>
      </c>
      <c r="BQ20" s="12">
        <v>0</v>
      </c>
      <c r="BR20" s="12">
        <v>0</v>
      </c>
      <c r="BS20" s="12">
        <v>0</v>
      </c>
      <c r="BT20" s="12">
        <v>0</v>
      </c>
      <c r="BU20" s="12">
        <v>0</v>
      </c>
      <c r="BV20" s="12">
        <v>0</v>
      </c>
      <c r="BW20" s="12">
        <v>0</v>
      </c>
      <c r="BX20" s="12">
        <v>0</v>
      </c>
      <c r="BY20" s="12">
        <v>0</v>
      </c>
      <c r="BZ20" s="12">
        <v>0</v>
      </c>
      <c r="CA20" s="12">
        <v>0</v>
      </c>
      <c r="CB20" s="12">
        <v>0</v>
      </c>
      <c r="CC20" s="12">
        <v>0</v>
      </c>
      <c r="CD20" s="12">
        <v>0</v>
      </c>
      <c r="CE20" s="12">
        <v>0</v>
      </c>
      <c r="CF20" s="12">
        <v>0</v>
      </c>
      <c r="CG20" s="12">
        <v>0</v>
      </c>
      <c r="CH20" s="12">
        <v>0</v>
      </c>
      <c r="CI20" s="12">
        <v>0</v>
      </c>
      <c r="CJ20" s="12">
        <v>0</v>
      </c>
      <c r="CK20" s="12">
        <v>0</v>
      </c>
      <c r="CL20" s="12">
        <v>0</v>
      </c>
      <c r="CM20" s="12">
        <v>0</v>
      </c>
      <c r="CN20" s="12">
        <v>0</v>
      </c>
      <c r="CO20" s="12">
        <v>0</v>
      </c>
      <c r="CP20" s="12">
        <v>0</v>
      </c>
      <c r="CQ20" s="12">
        <v>0</v>
      </c>
      <c r="CR20" s="12">
        <v>0</v>
      </c>
      <c r="CS20" s="12">
        <v>0</v>
      </c>
      <c r="CT20" s="12">
        <v>0</v>
      </c>
      <c r="CU20" s="12">
        <v>0</v>
      </c>
      <c r="CV20" s="12">
        <v>0</v>
      </c>
      <c r="CW20" s="12">
        <v>0</v>
      </c>
      <c r="CX20" s="12">
        <v>0</v>
      </c>
      <c r="CY20" s="12">
        <v>0</v>
      </c>
      <c r="CZ20" s="12">
        <v>0</v>
      </c>
      <c r="DA20" s="12">
        <v>0</v>
      </c>
      <c r="DB20" s="12">
        <v>0</v>
      </c>
      <c r="DC20" s="12">
        <v>0</v>
      </c>
      <c r="DD20" s="12">
        <v>0</v>
      </c>
      <c r="DE20" s="12">
        <v>0</v>
      </c>
      <c r="DF20" s="12">
        <v>0</v>
      </c>
      <c r="DG20" s="12">
        <v>0</v>
      </c>
      <c r="DH20" s="12">
        <v>0</v>
      </c>
      <c r="DI20" s="12">
        <v>0</v>
      </c>
      <c r="DJ20" s="12">
        <v>0</v>
      </c>
      <c r="DK20" s="12">
        <v>183916.68</v>
      </c>
      <c r="DL20" s="12">
        <v>0</v>
      </c>
      <c r="DM20" s="12">
        <v>0</v>
      </c>
      <c r="DN20" s="12">
        <v>183916.68</v>
      </c>
      <c r="DO20" s="12">
        <v>183916.68</v>
      </c>
      <c r="DP20" s="12">
        <v>0</v>
      </c>
      <c r="DQ20" s="12">
        <v>0</v>
      </c>
      <c r="DR20" s="12">
        <v>183916.68</v>
      </c>
      <c r="DS20" s="12">
        <v>0</v>
      </c>
      <c r="DT20" s="12">
        <v>0</v>
      </c>
      <c r="DU20" s="12">
        <v>0</v>
      </c>
      <c r="DV20" s="12">
        <v>0</v>
      </c>
      <c r="DW20" s="12">
        <v>0</v>
      </c>
      <c r="DX20" s="12">
        <v>0</v>
      </c>
      <c r="DY20" s="12">
        <v>0</v>
      </c>
      <c r="DZ20" s="12">
        <v>0</v>
      </c>
      <c r="EA20" s="12">
        <v>0</v>
      </c>
      <c r="EB20" s="12">
        <v>0</v>
      </c>
      <c r="EC20" s="12">
        <v>0</v>
      </c>
      <c r="ED20" s="12">
        <v>0</v>
      </c>
      <c r="EE20" s="12">
        <v>0</v>
      </c>
      <c r="EF20" s="12">
        <v>0</v>
      </c>
      <c r="EG20" s="12">
        <v>0</v>
      </c>
      <c r="EH20" s="12">
        <v>0</v>
      </c>
      <c r="EI20" s="12">
        <v>0</v>
      </c>
      <c r="EJ20" s="12">
        <v>0</v>
      </c>
      <c r="EK20" s="12">
        <v>0</v>
      </c>
      <c r="EL20" s="12">
        <v>0</v>
      </c>
      <c r="EM20" s="12">
        <v>0</v>
      </c>
      <c r="EN20" s="12">
        <v>0</v>
      </c>
      <c r="EO20" s="12">
        <v>0</v>
      </c>
      <c r="EP20" s="12">
        <v>0</v>
      </c>
      <c r="EQ20" s="12">
        <f t="shared" si="0"/>
        <v>185065.03</v>
      </c>
      <c r="ER20" s="12">
        <f t="shared" si="1"/>
        <v>7185.81</v>
      </c>
      <c r="ES20" s="12">
        <f t="shared" si="2"/>
        <v>0</v>
      </c>
      <c r="ET20" s="12">
        <f t="shared" si="3"/>
        <v>192250.84</v>
      </c>
      <c r="EU20" s="12">
        <f t="shared" si="4"/>
        <v>185065.03</v>
      </c>
      <c r="EV20" s="12">
        <f t="shared" si="5"/>
        <v>7185.81</v>
      </c>
      <c r="EW20" s="12">
        <f t="shared" si="6"/>
        <v>0</v>
      </c>
      <c r="EX20" s="12">
        <f t="shared" si="7"/>
        <v>192250.84</v>
      </c>
    </row>
    <row r="21" spans="1:154" ht="24.95" customHeight="1" x14ac:dyDescent="0.2">
      <c r="A21" s="1">
        <v>14</v>
      </c>
      <c r="B21" s="13" t="s">
        <v>37</v>
      </c>
      <c r="C21" s="12">
        <v>0</v>
      </c>
      <c r="D21" s="12">
        <v>26878.639999999999</v>
      </c>
      <c r="E21" s="12">
        <v>0</v>
      </c>
      <c r="F21" s="12">
        <v>26878.639999999999</v>
      </c>
      <c r="G21" s="12">
        <v>0</v>
      </c>
      <c r="H21" s="12">
        <v>26878.639999999999</v>
      </c>
      <c r="I21" s="12">
        <v>0</v>
      </c>
      <c r="J21" s="12">
        <v>26878.639999999999</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8027</v>
      </c>
      <c r="AB21" s="12">
        <v>0</v>
      </c>
      <c r="AC21" s="12">
        <v>0</v>
      </c>
      <c r="AD21" s="12">
        <v>8027</v>
      </c>
      <c r="AE21" s="12">
        <v>8027</v>
      </c>
      <c r="AF21" s="12">
        <v>0</v>
      </c>
      <c r="AG21" s="12">
        <v>0</v>
      </c>
      <c r="AH21" s="12">
        <v>8027</v>
      </c>
      <c r="AI21" s="12">
        <v>44726.81</v>
      </c>
      <c r="AJ21" s="12">
        <v>0</v>
      </c>
      <c r="AK21" s="12">
        <v>0</v>
      </c>
      <c r="AL21" s="12">
        <v>44726.81</v>
      </c>
      <c r="AM21" s="12">
        <v>44726.81</v>
      </c>
      <c r="AN21" s="12">
        <v>0</v>
      </c>
      <c r="AO21" s="12">
        <v>0</v>
      </c>
      <c r="AP21" s="12">
        <v>44726.81</v>
      </c>
      <c r="AQ21" s="12">
        <v>0</v>
      </c>
      <c r="AR21" s="12">
        <v>0</v>
      </c>
      <c r="AS21" s="12">
        <v>0</v>
      </c>
      <c r="AT21" s="12">
        <v>0</v>
      </c>
      <c r="AU21" s="12">
        <v>0</v>
      </c>
      <c r="AV21" s="12">
        <v>0</v>
      </c>
      <c r="AW21" s="12">
        <v>0</v>
      </c>
      <c r="AX21" s="12">
        <v>0</v>
      </c>
      <c r="AY21" s="12">
        <v>0</v>
      </c>
      <c r="AZ21" s="12">
        <v>0</v>
      </c>
      <c r="BA21" s="12">
        <v>0</v>
      </c>
      <c r="BB21" s="12">
        <v>0</v>
      </c>
      <c r="BC21" s="12">
        <v>0</v>
      </c>
      <c r="BD21" s="12">
        <v>0</v>
      </c>
      <c r="BE21" s="12">
        <v>0</v>
      </c>
      <c r="BF21" s="12">
        <v>0</v>
      </c>
      <c r="BG21" s="12">
        <v>0</v>
      </c>
      <c r="BH21" s="12">
        <v>0</v>
      </c>
      <c r="BI21" s="12">
        <v>0</v>
      </c>
      <c r="BJ21" s="12">
        <v>0</v>
      </c>
      <c r="BK21" s="12">
        <v>0</v>
      </c>
      <c r="BL21" s="12">
        <v>0</v>
      </c>
      <c r="BM21" s="12">
        <v>0</v>
      </c>
      <c r="BN21" s="12">
        <v>0</v>
      </c>
      <c r="BO21" s="12">
        <v>0</v>
      </c>
      <c r="BP21" s="12">
        <v>0</v>
      </c>
      <c r="BQ21" s="12">
        <v>0</v>
      </c>
      <c r="BR21" s="12">
        <v>0</v>
      </c>
      <c r="BS21" s="12">
        <v>0</v>
      </c>
      <c r="BT21" s="12">
        <v>0</v>
      </c>
      <c r="BU21" s="12">
        <v>0</v>
      </c>
      <c r="BV21" s="12">
        <v>0</v>
      </c>
      <c r="BW21" s="12">
        <v>0</v>
      </c>
      <c r="BX21" s="12">
        <v>0</v>
      </c>
      <c r="BY21" s="12">
        <v>0</v>
      </c>
      <c r="BZ21" s="12">
        <v>0</v>
      </c>
      <c r="CA21" s="12">
        <v>0</v>
      </c>
      <c r="CB21" s="12">
        <v>0</v>
      </c>
      <c r="CC21" s="12">
        <v>0</v>
      </c>
      <c r="CD21" s="12">
        <v>0</v>
      </c>
      <c r="CE21" s="12">
        <v>0</v>
      </c>
      <c r="CF21" s="12">
        <v>0</v>
      </c>
      <c r="CG21" s="12">
        <v>0</v>
      </c>
      <c r="CH21" s="12">
        <v>0</v>
      </c>
      <c r="CI21" s="12">
        <v>0</v>
      </c>
      <c r="CJ21" s="12">
        <v>0</v>
      </c>
      <c r="CK21" s="12">
        <v>0</v>
      </c>
      <c r="CL21" s="12">
        <v>0</v>
      </c>
      <c r="CM21" s="12">
        <v>0</v>
      </c>
      <c r="CN21" s="12">
        <v>0</v>
      </c>
      <c r="CO21" s="12">
        <v>0</v>
      </c>
      <c r="CP21" s="12">
        <v>0</v>
      </c>
      <c r="CQ21" s="12">
        <v>0</v>
      </c>
      <c r="CR21" s="12">
        <v>0</v>
      </c>
      <c r="CS21" s="12">
        <v>0</v>
      </c>
      <c r="CT21" s="12">
        <v>0</v>
      </c>
      <c r="CU21" s="12">
        <v>0</v>
      </c>
      <c r="CV21" s="12">
        <v>2600</v>
      </c>
      <c r="CW21" s="12">
        <v>0</v>
      </c>
      <c r="CX21" s="12">
        <v>2600</v>
      </c>
      <c r="CY21" s="12">
        <v>0</v>
      </c>
      <c r="CZ21" s="12">
        <v>2600</v>
      </c>
      <c r="DA21" s="12">
        <v>0</v>
      </c>
      <c r="DB21" s="12">
        <v>2600</v>
      </c>
      <c r="DC21" s="12">
        <v>0</v>
      </c>
      <c r="DD21" s="12">
        <v>0</v>
      </c>
      <c r="DE21" s="12">
        <v>0</v>
      </c>
      <c r="DF21" s="12">
        <v>0</v>
      </c>
      <c r="DG21" s="12">
        <v>0</v>
      </c>
      <c r="DH21" s="12">
        <v>0</v>
      </c>
      <c r="DI21" s="12">
        <v>0</v>
      </c>
      <c r="DJ21" s="12">
        <v>0</v>
      </c>
      <c r="DK21" s="12">
        <v>0</v>
      </c>
      <c r="DL21" s="12">
        <v>0</v>
      </c>
      <c r="DM21" s="12">
        <v>0</v>
      </c>
      <c r="DN21" s="12">
        <v>0</v>
      </c>
      <c r="DO21" s="12">
        <v>0</v>
      </c>
      <c r="DP21" s="12">
        <v>0</v>
      </c>
      <c r="DQ21" s="12">
        <v>0</v>
      </c>
      <c r="DR21" s="12">
        <v>0</v>
      </c>
      <c r="DS21" s="12">
        <v>0</v>
      </c>
      <c r="DT21" s="12">
        <v>0</v>
      </c>
      <c r="DU21" s="12">
        <v>0</v>
      </c>
      <c r="DV21" s="12">
        <v>0</v>
      </c>
      <c r="DW21" s="12">
        <v>0</v>
      </c>
      <c r="DX21" s="12">
        <v>0</v>
      </c>
      <c r="DY21" s="12">
        <v>0</v>
      </c>
      <c r="DZ21" s="12">
        <v>0</v>
      </c>
      <c r="EA21" s="12">
        <v>0</v>
      </c>
      <c r="EB21" s="12">
        <v>0</v>
      </c>
      <c r="EC21" s="12">
        <v>0</v>
      </c>
      <c r="ED21" s="12">
        <v>0</v>
      </c>
      <c r="EE21" s="12">
        <v>0</v>
      </c>
      <c r="EF21" s="12">
        <v>0</v>
      </c>
      <c r="EG21" s="12">
        <v>0</v>
      </c>
      <c r="EH21" s="12">
        <v>0</v>
      </c>
      <c r="EI21" s="12">
        <v>0</v>
      </c>
      <c r="EJ21" s="12">
        <v>0</v>
      </c>
      <c r="EK21" s="12">
        <v>0</v>
      </c>
      <c r="EL21" s="12">
        <v>0</v>
      </c>
      <c r="EM21" s="12">
        <v>0</v>
      </c>
      <c r="EN21" s="12">
        <v>0</v>
      </c>
      <c r="EO21" s="12">
        <v>0</v>
      </c>
      <c r="EP21" s="12">
        <v>0</v>
      </c>
      <c r="EQ21" s="12">
        <f t="shared" si="0"/>
        <v>52753.81</v>
      </c>
      <c r="ER21" s="12">
        <f t="shared" si="1"/>
        <v>29478.639999999999</v>
      </c>
      <c r="ES21" s="12">
        <f t="shared" si="2"/>
        <v>0</v>
      </c>
      <c r="ET21" s="12">
        <f t="shared" si="3"/>
        <v>82232.45</v>
      </c>
      <c r="EU21" s="12">
        <f t="shared" si="4"/>
        <v>52753.81</v>
      </c>
      <c r="EV21" s="12">
        <f t="shared" si="5"/>
        <v>29478.639999999999</v>
      </c>
      <c r="EW21" s="12">
        <f t="shared" si="6"/>
        <v>0</v>
      </c>
      <c r="EX21" s="12">
        <f t="shared" si="7"/>
        <v>82232.45</v>
      </c>
    </row>
    <row r="22" spans="1:154" x14ac:dyDescent="0.2">
      <c r="A22" s="3"/>
      <c r="B22" s="20" t="s">
        <v>22</v>
      </c>
      <c r="C22" s="15">
        <f t="shared" ref="C22" si="8">SUM(C8:C21)</f>
        <v>1858776.0329359996</v>
      </c>
      <c r="D22" s="15">
        <f t="shared" ref="D22" si="9">SUM(D8:D21)</f>
        <v>2410591.2899999996</v>
      </c>
      <c r="E22" s="15">
        <f t="shared" ref="E22" si="10">SUM(E8:E21)</f>
        <v>647999.98706399999</v>
      </c>
      <c r="F22" s="15">
        <f t="shared" ref="F22" si="11">SUM(F8:F21)</f>
        <v>4917367.3099999996</v>
      </c>
      <c r="G22" s="15">
        <f t="shared" ref="G22" si="12">SUM(G8:G21)</f>
        <v>616190.02193063963</v>
      </c>
      <c r="H22" s="15">
        <f t="shared" ref="H22" si="13">SUM(H8:H21)</f>
        <v>1885403.5917530677</v>
      </c>
      <c r="I22" s="15">
        <f t="shared" ref="I22" si="14">SUM(I8:I21)</f>
        <v>644560.83631629171</v>
      </c>
      <c r="J22" s="15">
        <f t="shared" ref="J22" si="15">SUM(J8:J21)</f>
        <v>3146154.4499999988</v>
      </c>
      <c r="K22" s="15">
        <f t="shared" ref="K22" si="16">SUM(K8:K21)</f>
        <v>72840.450000000012</v>
      </c>
      <c r="L22" s="15">
        <f t="shared" ref="L22" si="17">SUM(L8:L21)</f>
        <v>251599.50429700001</v>
      </c>
      <c r="M22" s="15">
        <f t="shared" ref="M22" si="18">SUM(M8:M21)</f>
        <v>515.84</v>
      </c>
      <c r="N22" s="15">
        <f t="shared" ref="N22" si="19">SUM(N8:N21)</f>
        <v>324955.79429700004</v>
      </c>
      <c r="O22" s="15">
        <f t="shared" ref="O22" si="20">SUM(O8:O21)</f>
        <v>72617.590200000006</v>
      </c>
      <c r="P22" s="15">
        <f t="shared" ref="P22" si="21">SUM(P8:P21)</f>
        <v>251599.50429700001</v>
      </c>
      <c r="Q22" s="15">
        <f t="shared" ref="Q22" si="22">SUM(Q8:Q21)</f>
        <v>515.84</v>
      </c>
      <c r="R22" s="15">
        <f t="shared" ref="R22" si="23">SUM(R8:R21)</f>
        <v>324732.93449700007</v>
      </c>
      <c r="S22" s="15">
        <f t="shared" ref="S22" si="24">SUM(S8:S21)</f>
        <v>32352.070379000004</v>
      </c>
      <c r="T22" s="15">
        <f t="shared" ref="T22" si="25">SUM(T8:T21)</f>
        <v>3248.1096210000001</v>
      </c>
      <c r="U22" s="15">
        <f t="shared" ref="U22" si="26">SUM(U8:U21)</f>
        <v>2000</v>
      </c>
      <c r="V22" s="15">
        <f t="shared" ref="V22" si="27">SUM(V8:V21)</f>
        <v>37600.180000000008</v>
      </c>
      <c r="W22" s="15">
        <f t="shared" ref="W22" si="28">SUM(W8:W21)</f>
        <v>32352.070379000004</v>
      </c>
      <c r="X22" s="15">
        <f t="shared" ref="X22" si="29">SUM(X8:X21)</f>
        <v>3248.1096210000001</v>
      </c>
      <c r="Y22" s="15">
        <f t="shared" ref="Y22" si="30">SUM(Y8:Y21)</f>
        <v>2000</v>
      </c>
      <c r="Z22" s="15">
        <f t="shared" ref="Z22" si="31">SUM(Z8:Z21)</f>
        <v>37600.180000000008</v>
      </c>
      <c r="AA22" s="15">
        <f t="shared" ref="AA22" si="32">SUM(AA8:AA21)</f>
        <v>57592830.559262238</v>
      </c>
      <c r="AB22" s="15">
        <f t="shared" ref="AB22" si="33">SUM(AB8:AB21)</f>
        <v>7510394.4255048009</v>
      </c>
      <c r="AC22" s="15">
        <f t="shared" ref="AC22" si="34">SUM(AC8:AC21)</f>
        <v>42498645.586944722</v>
      </c>
      <c r="AD22" s="15">
        <f t="shared" ref="AD22" si="35">SUM(AD8:AD21)</f>
        <v>107601870.57171175</v>
      </c>
      <c r="AE22" s="15">
        <f t="shared" ref="AE22" si="36">SUM(AE8:AE21)</f>
        <v>52545882.72576201</v>
      </c>
      <c r="AF22" s="15">
        <f t="shared" ref="AF22" si="37">SUM(AF8:AF21)</f>
        <v>7494071.8933848003</v>
      </c>
      <c r="AG22" s="15">
        <f t="shared" ref="AG22" si="38">SUM(AG8:AG21)</f>
        <v>42487487.273184724</v>
      </c>
      <c r="AH22" s="15">
        <f t="shared" ref="AH22" si="39">SUM(AH8:AH21)</f>
        <v>102527441.89233154</v>
      </c>
      <c r="AI22" s="15">
        <f t="shared" ref="AI22" si="40">SUM(AI8:AI21)</f>
        <v>8935680.4112137239</v>
      </c>
      <c r="AJ22" s="15">
        <f t="shared" ref="AJ22" si="41">SUM(AJ8:AJ21)</f>
        <v>10634495.647633104</v>
      </c>
      <c r="AK22" s="15">
        <f t="shared" ref="AK22" si="42">SUM(AK8:AK21)</f>
        <v>6230564.9546459988</v>
      </c>
      <c r="AL22" s="15">
        <f t="shared" ref="AL22" si="43">SUM(AL8:AL21)</f>
        <v>25800741.013492826</v>
      </c>
      <c r="AM22" s="15">
        <f t="shared" ref="AM22" si="44">SUM(AM8:AM21)</f>
        <v>8731835.3020575233</v>
      </c>
      <c r="AN22" s="15">
        <f t="shared" ref="AN22" si="45">SUM(AN8:AN21)</f>
        <v>10331320.341100305</v>
      </c>
      <c r="AO22" s="15">
        <f t="shared" ref="AO22" si="46">SUM(AO8:AO21)</f>
        <v>5957248.7456459999</v>
      </c>
      <c r="AP22" s="15">
        <f t="shared" ref="AP22" si="47">SUM(AP8:AP21)</f>
        <v>25020404.388803829</v>
      </c>
      <c r="AQ22" s="15">
        <f t="shared" ref="AQ22" si="48">SUM(AQ8:AQ21)</f>
        <v>1292510.7919630003</v>
      </c>
      <c r="AR22" s="15">
        <f t="shared" ref="AR22" si="49">SUM(AR8:AR21)</f>
        <v>1185820.4380369997</v>
      </c>
      <c r="AS22" s="15">
        <f t="shared" ref="AS22" si="50">SUM(AS8:AS21)</f>
        <v>473411.65</v>
      </c>
      <c r="AT22" s="15">
        <f t="shared" ref="AT22" si="51">SUM(AT8:AT21)</f>
        <v>2951742.8800000008</v>
      </c>
      <c r="AU22" s="15">
        <f t="shared" ref="AU22" si="52">SUM(AU8:AU21)</f>
        <v>1247059.8469630005</v>
      </c>
      <c r="AV22" s="15">
        <f t="shared" ref="AV22" si="53">SUM(AV8:AV21)</f>
        <v>1162400.4690369999</v>
      </c>
      <c r="AW22" s="15">
        <f t="shared" ref="AW22" si="54">SUM(AW8:AW21)</f>
        <v>438791.66000000003</v>
      </c>
      <c r="AX22" s="15">
        <f t="shared" ref="AX22" si="55">SUM(AX8:AX21)</f>
        <v>2848251.9760000007</v>
      </c>
      <c r="AY22" s="15">
        <f t="shared" ref="AY22" si="56">SUM(AY8:AY21)</f>
        <v>0</v>
      </c>
      <c r="AZ22" s="15">
        <f t="shared" ref="AZ22" si="57">SUM(AZ8:AZ21)</f>
        <v>0</v>
      </c>
      <c r="BA22" s="15">
        <f t="shared" ref="BA22" si="58">SUM(BA8:BA21)</f>
        <v>0</v>
      </c>
      <c r="BB22" s="15">
        <f t="shared" ref="BB22" si="59">SUM(BB8:BB21)</f>
        <v>0</v>
      </c>
      <c r="BC22" s="15">
        <f t="shared" ref="BC22" si="60">SUM(BC8:BC21)</f>
        <v>0</v>
      </c>
      <c r="BD22" s="15">
        <f t="shared" ref="BD22" si="61">SUM(BD8:BD21)</f>
        <v>0</v>
      </c>
      <c r="BE22" s="15">
        <f t="shared" ref="BE22" si="62">SUM(BE8:BE21)</f>
        <v>0</v>
      </c>
      <c r="BF22" s="15">
        <f t="shared" ref="BF22" si="63">SUM(BF8:BF21)</f>
        <v>0</v>
      </c>
      <c r="BG22" s="15">
        <f t="shared" ref="BG22" si="64">SUM(BG8:BG21)</f>
        <v>0</v>
      </c>
      <c r="BH22" s="15">
        <f t="shared" ref="BH22" si="65">SUM(BH8:BH21)</f>
        <v>0</v>
      </c>
      <c r="BI22" s="15">
        <f t="shared" ref="BI22" si="66">SUM(BI8:BI21)</f>
        <v>0</v>
      </c>
      <c r="BJ22" s="15">
        <f t="shared" ref="BJ22" si="67">SUM(BJ8:BJ21)</f>
        <v>0</v>
      </c>
      <c r="BK22" s="15">
        <f t="shared" ref="BK22" si="68">SUM(BK8:BK21)</f>
        <v>0</v>
      </c>
      <c r="BL22" s="15">
        <f t="shared" ref="BL22" si="69">SUM(BL8:BL21)</f>
        <v>0</v>
      </c>
      <c r="BM22" s="15">
        <f t="shared" ref="BM22" si="70">SUM(BM8:BM21)</f>
        <v>0</v>
      </c>
      <c r="BN22" s="15">
        <f t="shared" ref="BN22" si="71">SUM(BN8:BN21)</f>
        <v>0</v>
      </c>
      <c r="BO22" s="15">
        <f t="shared" ref="BO22" si="72">SUM(BO8:BO21)</f>
        <v>1246221.7543739981</v>
      </c>
      <c r="BP22" s="15">
        <f t="shared" ref="BP22" si="73">SUM(BP8:BP21)</f>
        <v>0</v>
      </c>
      <c r="BQ22" s="15">
        <f t="shared" ref="BQ22" si="74">SUM(BQ8:BQ21)</f>
        <v>0</v>
      </c>
      <c r="BR22" s="15">
        <f t="shared" ref="BR22" si="75">SUM(BR8:BR21)</f>
        <v>1246221.7543739981</v>
      </c>
      <c r="BS22" s="15">
        <f t="shared" ref="BS22" si="76">SUM(BS8:BS21)</f>
        <v>0</v>
      </c>
      <c r="BT22" s="15">
        <f t="shared" ref="BT22" si="77">SUM(BT8:BT21)</f>
        <v>0</v>
      </c>
      <c r="BU22" s="15">
        <f t="shared" ref="BU22" si="78">SUM(BU8:BU21)</f>
        <v>0</v>
      </c>
      <c r="BV22" s="15">
        <f t="shared" ref="BV22" si="79">SUM(BV8:BV21)</f>
        <v>0</v>
      </c>
      <c r="BW22" s="15">
        <f t="shared" ref="BW22" si="80">SUM(BW8:BW21)</f>
        <v>0</v>
      </c>
      <c r="BX22" s="15">
        <f t="shared" ref="BX22" si="81">SUM(BX8:BX21)</f>
        <v>0</v>
      </c>
      <c r="BY22" s="15">
        <f t="shared" ref="BY22" si="82">SUM(BY8:BY21)</f>
        <v>0</v>
      </c>
      <c r="BZ22" s="15">
        <f t="shared" ref="BZ22" si="83">SUM(BZ8:BZ21)</f>
        <v>0</v>
      </c>
      <c r="CA22" s="15">
        <f t="shared" ref="CA22" si="84">SUM(CA8:CA21)</f>
        <v>0</v>
      </c>
      <c r="CB22" s="15">
        <f t="shared" ref="CB22" si="85">SUM(CB8:CB21)</f>
        <v>0</v>
      </c>
      <c r="CC22" s="15">
        <f t="shared" ref="CC22" si="86">SUM(CC8:CC21)</f>
        <v>0</v>
      </c>
      <c r="CD22" s="15">
        <f t="shared" ref="CD22" si="87">SUM(CD8:CD21)</f>
        <v>0</v>
      </c>
      <c r="CE22" s="15">
        <f t="shared" ref="CE22" si="88">SUM(CE8:CE21)</f>
        <v>0</v>
      </c>
      <c r="CF22" s="15">
        <f t="shared" ref="CF22" si="89">SUM(CF8:CF21)</f>
        <v>0</v>
      </c>
      <c r="CG22" s="15">
        <f t="shared" ref="CG22" si="90">SUM(CG8:CG21)</f>
        <v>0</v>
      </c>
      <c r="CH22" s="15">
        <f t="shared" ref="CH22" si="91">SUM(CH8:CH21)</f>
        <v>0</v>
      </c>
      <c r="CI22" s="15">
        <f t="shared" ref="CI22" si="92">SUM(CI8:CI21)</f>
        <v>0</v>
      </c>
      <c r="CJ22" s="15">
        <f t="shared" ref="CJ22" si="93">SUM(CJ8:CJ21)</f>
        <v>0</v>
      </c>
      <c r="CK22" s="15">
        <f t="shared" ref="CK22" si="94">SUM(CK8:CK21)</f>
        <v>0</v>
      </c>
      <c r="CL22" s="15">
        <f t="shared" ref="CL22" si="95">SUM(CL8:CL21)</f>
        <v>0</v>
      </c>
      <c r="CM22" s="15">
        <f t="shared" ref="CM22" si="96">SUM(CM8:CM21)</f>
        <v>232861.87000000002</v>
      </c>
      <c r="CN22" s="15">
        <f t="shared" ref="CN22" si="97">SUM(CN8:CN21)</f>
        <v>12438.76</v>
      </c>
      <c r="CO22" s="15">
        <f t="shared" ref="CO22" si="98">SUM(CO8:CO21)</f>
        <v>0</v>
      </c>
      <c r="CP22" s="15">
        <f t="shared" ref="CP22" si="99">SUM(CP8:CP21)</f>
        <v>245300.63</v>
      </c>
      <c r="CQ22" s="15">
        <f t="shared" ref="CQ22" si="100">SUM(CQ8:CQ21)</f>
        <v>144839.7234572882</v>
      </c>
      <c r="CR22" s="15">
        <f t="shared" ref="CR22" si="101">SUM(CR8:CR21)</f>
        <v>12287.400000000001</v>
      </c>
      <c r="CS22" s="15">
        <f t="shared" ref="CS22" si="102">SUM(CS8:CS21)</f>
        <v>0</v>
      </c>
      <c r="CT22" s="15">
        <f t="shared" ref="CT22" si="103">SUM(CT8:CT21)</f>
        <v>157127.12345728817</v>
      </c>
      <c r="CU22" s="15">
        <f t="shared" ref="CU22" si="104">SUM(CU8:CU21)</f>
        <v>5580045.0159569997</v>
      </c>
      <c r="CV22" s="15">
        <f t="shared" ref="CV22" si="105">SUM(CV8:CV21)</f>
        <v>3401864.7540429994</v>
      </c>
      <c r="CW22" s="15">
        <f t="shared" ref="CW22" si="106">SUM(CW8:CW21)</f>
        <v>18472.099999999999</v>
      </c>
      <c r="CX22" s="15">
        <f t="shared" ref="CX22" si="107">SUM(CX8:CX21)</f>
        <v>9000381.8699999973</v>
      </c>
      <c r="CY22" s="15">
        <f t="shared" ref="CY22" si="108">SUM(CY8:CY21)</f>
        <v>1824634.8518527059</v>
      </c>
      <c r="CZ22" s="15">
        <f t="shared" ref="CZ22" si="109">SUM(CZ8:CZ21)</f>
        <v>1496093.8595225662</v>
      </c>
      <c r="DA22" s="15">
        <f t="shared" ref="DA22" si="110">SUM(DA8:DA21)</f>
        <v>3726.2447304936468</v>
      </c>
      <c r="DB22" s="15">
        <f t="shared" ref="DB22" si="111">SUM(DB8:DB21)</f>
        <v>3324454.9561057664</v>
      </c>
      <c r="DC22" s="15">
        <f t="shared" ref="DC22" si="112">SUM(DC8:DC21)</f>
        <v>2355948</v>
      </c>
      <c r="DD22" s="15">
        <f t="shared" ref="DD22" si="113">SUM(DD8:DD21)</f>
        <v>27102.78</v>
      </c>
      <c r="DE22" s="15">
        <f t="shared" ref="DE22" si="114">SUM(DE8:DE21)</f>
        <v>0</v>
      </c>
      <c r="DF22" s="15">
        <f t="shared" ref="DF22" si="115">SUM(DF8:DF21)</f>
        <v>2383050.7799999998</v>
      </c>
      <c r="DG22" s="15">
        <f t="shared" ref="DG22" si="116">SUM(DG8:DG21)</f>
        <v>44523.395790001377</v>
      </c>
      <c r="DH22" s="15">
        <f t="shared" ref="DH22" si="117">SUM(DH8:DH21)</f>
        <v>27102.78</v>
      </c>
      <c r="DI22" s="15">
        <f t="shared" ref="DI22" si="118">SUM(DI8:DI21)</f>
        <v>0</v>
      </c>
      <c r="DJ22" s="15">
        <f t="shared" ref="DJ22" si="119">SUM(DJ8:DJ21)</f>
        <v>71626.175790001376</v>
      </c>
      <c r="DK22" s="15">
        <f t="shared" ref="DK22" si="120">SUM(DK8:DK21)</f>
        <v>3007458.91</v>
      </c>
      <c r="DL22" s="15">
        <f t="shared" ref="DL22" si="121">SUM(DL8:DL21)</f>
        <v>43176.87</v>
      </c>
      <c r="DM22" s="15">
        <f t="shared" ref="DM22" si="122">SUM(DM8:DM21)</f>
        <v>227267.66999999998</v>
      </c>
      <c r="DN22" s="15">
        <f t="shared" ref="DN22" si="123">SUM(DN8:DN21)</f>
        <v>3277903.4500000007</v>
      </c>
      <c r="DO22" s="15">
        <f t="shared" ref="DO22" si="124">SUM(DO8:DO21)</f>
        <v>1251611.6332646378</v>
      </c>
      <c r="DP22" s="15">
        <f t="shared" ref="DP22" si="125">SUM(DP8:DP21)</f>
        <v>39176.916735362181</v>
      </c>
      <c r="DQ22" s="15">
        <f t="shared" ref="DQ22" si="126">SUM(DQ8:DQ21)</f>
        <v>113803.12</v>
      </c>
      <c r="DR22" s="15">
        <f t="shared" ref="DR22" si="127">SUM(DR8:DR21)</f>
        <v>1404591.6700000002</v>
      </c>
      <c r="DS22" s="15">
        <f t="shared" ref="DS22" si="128">SUM(DS8:DS21)</f>
        <v>0</v>
      </c>
      <c r="DT22" s="15">
        <f t="shared" ref="DT22" si="129">SUM(DT8:DT21)</f>
        <v>0</v>
      </c>
      <c r="DU22" s="15">
        <f t="shared" ref="DU22" si="130">SUM(DU8:DU21)</f>
        <v>0</v>
      </c>
      <c r="DV22" s="15">
        <f t="shared" ref="DV22" si="131">SUM(DV8:DV21)</f>
        <v>0</v>
      </c>
      <c r="DW22" s="15">
        <f t="shared" ref="DW22" si="132">SUM(DW8:DW21)</f>
        <v>0</v>
      </c>
      <c r="DX22" s="15">
        <f t="shared" ref="DX22" si="133">SUM(DX8:DX21)</f>
        <v>0</v>
      </c>
      <c r="DY22" s="15">
        <f t="shared" ref="DY22" si="134">SUM(DY8:DY21)</f>
        <v>0</v>
      </c>
      <c r="DZ22" s="15">
        <f t="shared" ref="DZ22" si="135">SUM(DZ8:DZ21)</f>
        <v>0</v>
      </c>
      <c r="EA22" s="15">
        <f t="shared" ref="EA22" si="136">SUM(EA8:EA21)</f>
        <v>3930159.68</v>
      </c>
      <c r="EB22" s="15">
        <f t="shared" ref="EB22" si="137">SUM(EB8:EB21)</f>
        <v>351216.25999999989</v>
      </c>
      <c r="EC22" s="15">
        <f t="shared" ref="EC22" si="138">SUM(EC8:EC21)</f>
        <v>30195.29</v>
      </c>
      <c r="ED22" s="15">
        <f t="shared" ref="ED22" si="139">SUM(ED8:ED21)</f>
        <v>4311571.2300000004</v>
      </c>
      <c r="EE22" s="15">
        <f t="shared" ref="EE22" si="140">SUM(EE8:EE21)</f>
        <v>193495.79680504557</v>
      </c>
      <c r="EF22" s="15">
        <f t="shared" ref="EF22" si="141">SUM(EF8:EF21)</f>
        <v>346950.90444495436</v>
      </c>
      <c r="EG22" s="15">
        <f t="shared" ref="EG22" si="142">SUM(EG8:EG21)</f>
        <v>24763.870000000003</v>
      </c>
      <c r="EH22" s="15">
        <f t="shared" ref="EH22" si="143">SUM(EH8:EH21)</f>
        <v>565210.57124999992</v>
      </c>
      <c r="EI22" s="15">
        <f t="shared" ref="EI22" si="144">SUM(EI8:EI21)</f>
        <v>0</v>
      </c>
      <c r="EJ22" s="15">
        <f t="shared" ref="EJ22" si="145">SUM(EJ8:EJ21)</f>
        <v>0</v>
      </c>
      <c r="EK22" s="15">
        <f t="shared" ref="EK22" si="146">SUM(EK8:EK21)</f>
        <v>0</v>
      </c>
      <c r="EL22" s="15">
        <f t="shared" ref="EL22" si="147">SUM(EL8:EL21)</f>
        <v>0</v>
      </c>
      <c r="EM22" s="15">
        <f t="shared" ref="EM22" si="148">SUM(EM8:EM21)</f>
        <v>0</v>
      </c>
      <c r="EN22" s="15">
        <f t="shared" ref="EN22" si="149">SUM(EN8:EN21)</f>
        <v>0</v>
      </c>
      <c r="EO22" s="15">
        <f t="shared" ref="EO22" si="150">SUM(EO8:EO21)</f>
        <v>0</v>
      </c>
      <c r="EP22" s="15">
        <f t="shared" ref="EP22" si="151">SUM(EP8:EP21)</f>
        <v>0</v>
      </c>
      <c r="EQ22" s="15">
        <f t="shared" ref="EQ22" si="152">SUM(EQ8:EQ21)</f>
        <v>86137685.546084955</v>
      </c>
      <c r="ER22" s="15">
        <f t="shared" ref="ER22" si="153">SUM(ER8:ER21)</f>
        <v>25831948.839135904</v>
      </c>
      <c r="ES22" s="15">
        <f t="shared" ref="ES22" si="154">SUM(ES8:ES21)</f>
        <v>50129073.078654714</v>
      </c>
      <c r="ET22" s="15">
        <f t="shared" ref="ET22" si="155">SUM(ET8:ET21)</f>
        <v>162098707.46387556</v>
      </c>
      <c r="EU22" s="15">
        <f t="shared" ref="EU22" si="156">SUM(EU8:EU21)</f>
        <v>66705042.958461858</v>
      </c>
      <c r="EV22" s="15">
        <f t="shared" ref="EV22" si="157">SUM(EV8:EV21)</f>
        <v>23049655.769896057</v>
      </c>
      <c r="EW22" s="15">
        <f t="shared" ref="EW22" si="158">SUM(EW8:EW21)</f>
        <v>49672897.589877509</v>
      </c>
      <c r="EX22" s="15">
        <f t="shared" ref="EX22" si="159">SUM(EX8:EX21)</f>
        <v>139427596.31823543</v>
      </c>
    </row>
    <row r="23" spans="1:154" x14ac:dyDescent="0.2">
      <c r="A23" s="21"/>
      <c r="B23" s="25"/>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row>
    <row r="24" spans="1:154" s="48" customFormat="1" ht="12.75" customHeight="1" x14ac:dyDescent="0.2">
      <c r="EX24" s="95"/>
    </row>
    <row r="25" spans="1:154" s="43" customFormat="1" ht="15" x14ac:dyDescent="0.2">
      <c r="A25" s="89"/>
      <c r="B25" s="71" t="s">
        <v>50</v>
      </c>
      <c r="O25" s="90"/>
      <c r="P25" s="90"/>
      <c r="Q25" s="90"/>
      <c r="R25" s="90"/>
      <c r="S25" s="90"/>
      <c r="T25" s="90"/>
      <c r="U25" s="91"/>
      <c r="V25" s="91"/>
      <c r="W25" s="91"/>
      <c r="X25" s="91"/>
      <c r="Y25" s="91"/>
      <c r="Z25" s="91"/>
      <c r="AA25" s="91"/>
      <c r="AB25" s="91"/>
      <c r="AC25" s="91"/>
      <c r="AD25" s="91"/>
      <c r="AE25" s="91"/>
      <c r="AF25" s="91"/>
      <c r="AG25" s="91"/>
      <c r="AH25" s="91"/>
      <c r="AI25" s="91"/>
      <c r="AJ25" s="91"/>
      <c r="AK25" s="91"/>
      <c r="AL25" s="91"/>
      <c r="AM25" s="72"/>
      <c r="AN25" s="72"/>
    </row>
    <row r="26" spans="1:154" s="43" customFormat="1" ht="21" customHeight="1" x14ac:dyDescent="0.2">
      <c r="A26" s="89"/>
      <c r="B26" s="92" t="s">
        <v>66</v>
      </c>
      <c r="C26" s="92"/>
      <c r="D26" s="92"/>
      <c r="E26" s="92"/>
      <c r="F26" s="92"/>
      <c r="G26" s="92"/>
      <c r="H26" s="92"/>
      <c r="I26" s="92"/>
      <c r="J26" s="92"/>
      <c r="K26" s="92"/>
      <c r="L26" s="92"/>
      <c r="M26" s="92"/>
      <c r="N26" s="92"/>
      <c r="O26" s="93"/>
      <c r="P26" s="93"/>
      <c r="Q26" s="93"/>
      <c r="R26" s="93"/>
      <c r="S26" s="93"/>
      <c r="T26" s="93"/>
      <c r="U26" s="94"/>
      <c r="V26" s="94"/>
      <c r="W26" s="94"/>
      <c r="X26" s="94"/>
      <c r="Y26" s="94"/>
      <c r="Z26" s="94"/>
      <c r="AA26" s="94"/>
      <c r="AB26" s="94"/>
      <c r="AC26" s="94"/>
      <c r="AD26" s="94"/>
      <c r="AE26" s="94"/>
      <c r="AF26" s="94"/>
      <c r="AG26" s="94"/>
      <c r="AH26" s="94"/>
      <c r="AI26" s="94"/>
      <c r="AJ26" s="94"/>
      <c r="AK26" s="94"/>
      <c r="AL26" s="94"/>
      <c r="AM26" s="72"/>
      <c r="AN26" s="72"/>
    </row>
    <row r="27" spans="1:154" s="43" customFormat="1" ht="15" x14ac:dyDescent="0.2">
      <c r="B27" s="92"/>
      <c r="C27" s="92"/>
      <c r="D27" s="92"/>
      <c r="E27" s="92"/>
      <c r="F27" s="92"/>
      <c r="G27" s="92"/>
      <c r="H27" s="92"/>
      <c r="I27" s="92"/>
      <c r="J27" s="92"/>
      <c r="K27" s="92"/>
      <c r="L27" s="92"/>
      <c r="M27" s="92"/>
      <c r="N27" s="92"/>
      <c r="AM27" s="72"/>
      <c r="AN27" s="72"/>
    </row>
    <row r="28" spans="1:154" s="43" customFormat="1" ht="15" x14ac:dyDescent="0.25">
      <c r="B28" s="83" t="s">
        <v>64</v>
      </c>
      <c r="AM28" s="72"/>
      <c r="AN28" s="72"/>
    </row>
    <row r="29" spans="1:154" s="43" customFormat="1" ht="15" x14ac:dyDescent="0.25">
      <c r="B29" s="83" t="s">
        <v>65</v>
      </c>
    </row>
    <row r="30" spans="1:154" x14ac:dyDescent="0.2">
      <c r="AM30" s="85"/>
      <c r="AN30" s="85"/>
    </row>
  </sheetData>
  <sortState ref="B8:EX21">
    <sortCondition descending="1" ref="ET8:ET21"/>
  </sortState>
  <mergeCells count="60">
    <mergeCell ref="B26:N27"/>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E6:CH6"/>
    <mergeCell ref="CI6:CL6"/>
    <mergeCell ref="CM6:CP6"/>
    <mergeCell ref="CQ6:CT6"/>
    <mergeCell ref="CU6:CX6"/>
    <mergeCell ref="CY6:DB6"/>
    <mergeCell ref="EA6:ED6"/>
    <mergeCell ref="BG6:BJ6"/>
    <mergeCell ref="BK6:BN6"/>
    <mergeCell ref="BO6:BR6"/>
    <mergeCell ref="BS6:BV6"/>
    <mergeCell ref="BW6:BZ6"/>
    <mergeCell ref="CA6:CD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1"/>
  <sheetViews>
    <sheetView zoomScale="90" zoomScaleNormal="90" workbookViewId="0">
      <pane xSplit="2" ySplit="6" topLeftCell="C7" activePane="bottomRight" state="frozen"/>
      <selection pane="topRight" activeCell="C1" sqref="C1"/>
      <selection pane="bottomLeft" activeCell="A7" sqref="A7"/>
      <selection pane="bottomRight" activeCell="B28" sqref="A1:XFD1048576"/>
    </sheetView>
  </sheetViews>
  <sheetFormatPr defaultRowHeight="12.75" x14ac:dyDescent="0.2"/>
  <cols>
    <col min="1" max="1" width="3.7109375" style="47" customWidth="1"/>
    <col min="2" max="2" width="50.85546875" style="47" customWidth="1"/>
    <col min="3" max="3" width="20.28515625" style="47" customWidth="1"/>
    <col min="4" max="4" width="18.42578125" style="47" customWidth="1"/>
    <col min="5" max="40" width="15.85546875" style="47" customWidth="1"/>
    <col min="41" max="16384" width="9.140625" style="47"/>
  </cols>
  <sheetData>
    <row r="1" spans="1:45" s="43" customFormat="1" ht="20.25" customHeight="1" x14ac:dyDescent="0.2">
      <c r="A1" s="96" t="s">
        <v>69</v>
      </c>
      <c r="B1" s="96"/>
      <c r="C1" s="96"/>
      <c r="D1" s="96"/>
      <c r="E1" s="96"/>
      <c r="F1" s="96"/>
      <c r="G1" s="96"/>
      <c r="H1" s="96"/>
      <c r="I1" s="96"/>
      <c r="J1" s="96"/>
      <c r="K1" s="96"/>
      <c r="L1" s="66"/>
    </row>
    <row r="2" spans="1:45" s="43" customFormat="1" ht="15" customHeight="1" x14ac:dyDescent="0.2">
      <c r="A2" s="29" t="s">
        <v>2</v>
      </c>
      <c r="B2" s="57"/>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57"/>
      <c r="AN2" s="57"/>
    </row>
    <row r="3" spans="1:45" ht="15" customHeight="1" x14ac:dyDescent="0.2">
      <c r="A3" s="45"/>
      <c r="B3" s="21"/>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21"/>
      <c r="AN3" s="21"/>
    </row>
    <row r="4" spans="1:45" ht="22.5" customHeight="1" x14ac:dyDescent="0.2">
      <c r="A4" s="88"/>
      <c r="B4" s="21"/>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21"/>
      <c r="AN4" s="21"/>
    </row>
    <row r="5" spans="1:45" s="43" customFormat="1" ht="90" customHeight="1" x14ac:dyDescent="0.2">
      <c r="A5" s="31" t="s">
        <v>0</v>
      </c>
      <c r="B5" s="31" t="s">
        <v>3</v>
      </c>
      <c r="C5" s="97" t="s">
        <v>4</v>
      </c>
      <c r="D5" s="97"/>
      <c r="E5" s="68" t="s">
        <v>5</v>
      </c>
      <c r="F5" s="69"/>
      <c r="G5" s="68" t="s">
        <v>6</v>
      </c>
      <c r="H5" s="69"/>
      <c r="I5" s="68" t="s">
        <v>7</v>
      </c>
      <c r="J5" s="69"/>
      <c r="K5" s="68" t="s">
        <v>8</v>
      </c>
      <c r="L5" s="69"/>
      <c r="M5" s="68" t="s">
        <v>9</v>
      </c>
      <c r="N5" s="69"/>
      <c r="O5" s="68" t="s">
        <v>10</v>
      </c>
      <c r="P5" s="69"/>
      <c r="Q5" s="68" t="s">
        <v>11</v>
      </c>
      <c r="R5" s="69"/>
      <c r="S5" s="68" t="s">
        <v>12</v>
      </c>
      <c r="T5" s="69"/>
      <c r="U5" s="68" t="s">
        <v>13</v>
      </c>
      <c r="V5" s="69"/>
      <c r="W5" s="68" t="s">
        <v>14</v>
      </c>
      <c r="X5" s="69"/>
      <c r="Y5" s="68" t="s">
        <v>15</v>
      </c>
      <c r="Z5" s="69"/>
      <c r="AA5" s="32" t="s">
        <v>16</v>
      </c>
      <c r="AB5" s="34"/>
      <c r="AC5" s="32" t="s">
        <v>17</v>
      </c>
      <c r="AD5" s="34"/>
      <c r="AE5" s="32" t="s">
        <v>18</v>
      </c>
      <c r="AF5" s="34"/>
      <c r="AG5" s="32" t="s">
        <v>19</v>
      </c>
      <c r="AH5" s="34"/>
      <c r="AI5" s="98" t="s">
        <v>20</v>
      </c>
      <c r="AJ5" s="99"/>
      <c r="AK5" s="98" t="s">
        <v>21</v>
      </c>
      <c r="AL5" s="99"/>
      <c r="AM5" s="98" t="s">
        <v>22</v>
      </c>
      <c r="AN5" s="99"/>
    </row>
    <row r="6" spans="1:45" s="43" customFormat="1" ht="93" customHeight="1" x14ac:dyDescent="0.2">
      <c r="A6" s="41"/>
      <c r="B6" s="41"/>
      <c r="C6" s="70" t="s">
        <v>67</v>
      </c>
      <c r="D6" s="70" t="s">
        <v>68</v>
      </c>
      <c r="E6" s="70" t="s">
        <v>67</v>
      </c>
      <c r="F6" s="70" t="s">
        <v>68</v>
      </c>
      <c r="G6" s="70" t="s">
        <v>67</v>
      </c>
      <c r="H6" s="70" t="s">
        <v>68</v>
      </c>
      <c r="I6" s="70" t="s">
        <v>67</v>
      </c>
      <c r="J6" s="70" t="s">
        <v>68</v>
      </c>
      <c r="K6" s="70" t="s">
        <v>67</v>
      </c>
      <c r="L6" s="70" t="s">
        <v>68</v>
      </c>
      <c r="M6" s="70" t="s">
        <v>67</v>
      </c>
      <c r="N6" s="70" t="s">
        <v>68</v>
      </c>
      <c r="O6" s="70" t="s">
        <v>67</v>
      </c>
      <c r="P6" s="70" t="s">
        <v>68</v>
      </c>
      <c r="Q6" s="70" t="s">
        <v>67</v>
      </c>
      <c r="R6" s="70" t="s">
        <v>68</v>
      </c>
      <c r="S6" s="70" t="s">
        <v>67</v>
      </c>
      <c r="T6" s="70" t="s">
        <v>68</v>
      </c>
      <c r="U6" s="70" t="s">
        <v>67</v>
      </c>
      <c r="V6" s="70" t="s">
        <v>68</v>
      </c>
      <c r="W6" s="70" t="s">
        <v>67</v>
      </c>
      <c r="X6" s="70" t="s">
        <v>68</v>
      </c>
      <c r="Y6" s="70" t="s">
        <v>67</v>
      </c>
      <c r="Z6" s="70" t="s">
        <v>68</v>
      </c>
      <c r="AA6" s="70" t="s">
        <v>67</v>
      </c>
      <c r="AB6" s="70" t="s">
        <v>68</v>
      </c>
      <c r="AC6" s="70" t="s">
        <v>67</v>
      </c>
      <c r="AD6" s="70" t="s">
        <v>68</v>
      </c>
      <c r="AE6" s="70" t="s">
        <v>67</v>
      </c>
      <c r="AF6" s="70" t="s">
        <v>68</v>
      </c>
      <c r="AG6" s="70" t="s">
        <v>67</v>
      </c>
      <c r="AH6" s="70" t="s">
        <v>68</v>
      </c>
      <c r="AI6" s="70" t="s">
        <v>67</v>
      </c>
      <c r="AJ6" s="70" t="s">
        <v>68</v>
      </c>
      <c r="AK6" s="70" t="s">
        <v>67</v>
      </c>
      <c r="AL6" s="70" t="s">
        <v>68</v>
      </c>
      <c r="AM6" s="70" t="s">
        <v>67</v>
      </c>
      <c r="AN6" s="70" t="s">
        <v>68</v>
      </c>
    </row>
    <row r="7" spans="1:45" ht="24.95" customHeight="1" x14ac:dyDescent="0.2">
      <c r="A7" s="1">
        <v>1</v>
      </c>
      <c r="B7" s="2" t="s">
        <v>31</v>
      </c>
      <c r="C7" s="12">
        <v>452654.9800000001</v>
      </c>
      <c r="D7" s="12">
        <v>452654.9800000001</v>
      </c>
      <c r="E7" s="12">
        <v>265246.80218807911</v>
      </c>
      <c r="F7" s="12">
        <v>265246.80218807911</v>
      </c>
      <c r="G7" s="12">
        <v>47298.479999999996</v>
      </c>
      <c r="H7" s="12">
        <v>47298.479999999996</v>
      </c>
      <c r="I7" s="12">
        <v>35594115.213577837</v>
      </c>
      <c r="J7" s="12">
        <v>35594115.213577837</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c r="AH7" s="12">
        <v>0</v>
      </c>
      <c r="AI7" s="12">
        <v>0</v>
      </c>
      <c r="AJ7" s="12">
        <v>0</v>
      </c>
      <c r="AK7" s="12">
        <v>0</v>
      </c>
      <c r="AL7" s="12">
        <v>0</v>
      </c>
      <c r="AM7" s="14">
        <f t="shared" ref="AM7:AM20" si="0">C7+E7+G7+I7+K7+M7+O7+Q7+S7+U7+W7+Y7+AA7+AC7+AE7+AG7+AI7+AK7</f>
        <v>36359315.475765914</v>
      </c>
      <c r="AN7" s="14">
        <f t="shared" ref="AN7:AN20" si="1">D7+F7+H7+J7+L7+N7+P7+R7+T7+V7+X7+Z7+AB7+AD7+AF7+AH7+AJ7+AL7</f>
        <v>36359315.475765914</v>
      </c>
      <c r="AS7" s="84"/>
    </row>
    <row r="8" spans="1:45" ht="24.95" customHeight="1" x14ac:dyDescent="0.2">
      <c r="A8" s="1">
        <v>2</v>
      </c>
      <c r="B8" s="2" t="s">
        <v>30</v>
      </c>
      <c r="C8" s="12">
        <v>1024165.2799999998</v>
      </c>
      <c r="D8" s="12">
        <v>566697.7999999997</v>
      </c>
      <c r="E8" s="12">
        <v>82462.77</v>
      </c>
      <c r="F8" s="12">
        <v>82462.77</v>
      </c>
      <c r="G8" s="12">
        <v>90664.11</v>
      </c>
      <c r="H8" s="12">
        <v>90664.11</v>
      </c>
      <c r="I8" s="12">
        <v>17086118.039999999</v>
      </c>
      <c r="J8" s="12">
        <v>17086118.039999999</v>
      </c>
      <c r="K8" s="12">
        <v>6817586.4699999997</v>
      </c>
      <c r="L8" s="12">
        <v>6817616.2999999998</v>
      </c>
      <c r="M8" s="12">
        <v>709402.76000000013</v>
      </c>
      <c r="N8" s="12">
        <v>710885.09000000008</v>
      </c>
      <c r="O8" s="12">
        <v>0</v>
      </c>
      <c r="P8" s="12">
        <v>0</v>
      </c>
      <c r="Q8" s="12">
        <v>0</v>
      </c>
      <c r="R8" s="12">
        <v>0</v>
      </c>
      <c r="S8" s="12">
        <v>0</v>
      </c>
      <c r="T8" s="12">
        <v>0</v>
      </c>
      <c r="U8" s="12">
        <v>116485</v>
      </c>
      <c r="V8" s="12">
        <v>116485</v>
      </c>
      <c r="W8" s="12">
        <v>0</v>
      </c>
      <c r="X8" s="12">
        <v>0</v>
      </c>
      <c r="Y8" s="12">
        <v>226157.61</v>
      </c>
      <c r="Z8" s="12">
        <v>154030.86000000002</v>
      </c>
      <c r="AA8" s="12">
        <v>4597121.29</v>
      </c>
      <c r="AB8" s="12">
        <v>997178.1799999997</v>
      </c>
      <c r="AC8" s="12">
        <v>0</v>
      </c>
      <c r="AD8" s="12">
        <v>0</v>
      </c>
      <c r="AE8" s="12">
        <v>428643.58000000007</v>
      </c>
      <c r="AF8" s="12">
        <v>78024.857999999978</v>
      </c>
      <c r="AG8" s="12">
        <v>0</v>
      </c>
      <c r="AH8" s="12">
        <v>0</v>
      </c>
      <c r="AI8" s="12">
        <v>921045.98</v>
      </c>
      <c r="AJ8" s="12">
        <v>935155.5</v>
      </c>
      <c r="AK8" s="12">
        <v>0</v>
      </c>
      <c r="AL8" s="12">
        <v>0</v>
      </c>
      <c r="AM8" s="14">
        <f t="shared" si="0"/>
        <v>32099852.889999997</v>
      </c>
      <c r="AN8" s="14">
        <f t="shared" si="1"/>
        <v>27635318.507999998</v>
      </c>
      <c r="AS8" s="84"/>
    </row>
    <row r="9" spans="1:45" ht="24.95" customHeight="1" x14ac:dyDescent="0.2">
      <c r="A9" s="1">
        <v>3</v>
      </c>
      <c r="B9" s="2" t="s">
        <v>34</v>
      </c>
      <c r="C9" s="12">
        <v>670865.59000000008</v>
      </c>
      <c r="D9" s="12">
        <v>25354.40000000014</v>
      </c>
      <c r="E9" s="12">
        <v>568.97</v>
      </c>
      <c r="F9" s="12">
        <v>568.97</v>
      </c>
      <c r="G9" s="12">
        <v>105.09999999999991</v>
      </c>
      <c r="H9" s="12">
        <v>105.09999999999991</v>
      </c>
      <c r="I9" s="12">
        <v>8494820.1699999999</v>
      </c>
      <c r="J9" s="12">
        <v>8494820.1699999999</v>
      </c>
      <c r="K9" s="12">
        <v>1286555.4200000002</v>
      </c>
      <c r="L9" s="12">
        <v>1286555.4200000002</v>
      </c>
      <c r="M9" s="12">
        <v>210823.93000000002</v>
      </c>
      <c r="N9" s="12">
        <v>210823.93000000002</v>
      </c>
      <c r="O9" s="12">
        <v>0</v>
      </c>
      <c r="P9" s="12">
        <v>0</v>
      </c>
      <c r="Q9" s="12">
        <v>0</v>
      </c>
      <c r="R9" s="12">
        <v>0</v>
      </c>
      <c r="S9" s="12">
        <v>69891</v>
      </c>
      <c r="T9" s="12">
        <v>69891</v>
      </c>
      <c r="U9" s="12">
        <v>0</v>
      </c>
      <c r="V9" s="12">
        <v>0</v>
      </c>
      <c r="W9" s="12">
        <v>0</v>
      </c>
      <c r="X9" s="12">
        <v>0</v>
      </c>
      <c r="Y9" s="12">
        <v>5670.5500000000038</v>
      </c>
      <c r="Z9" s="12">
        <v>5670.5500000000038</v>
      </c>
      <c r="AA9" s="12">
        <v>8500924.4000000004</v>
      </c>
      <c r="AB9" s="12">
        <v>123509.80000000075</v>
      </c>
      <c r="AC9" s="12">
        <v>6996945</v>
      </c>
      <c r="AD9" s="12">
        <v>84534.865790001117</v>
      </c>
      <c r="AE9" s="12">
        <v>550791</v>
      </c>
      <c r="AF9" s="12">
        <v>150000</v>
      </c>
      <c r="AG9" s="12">
        <v>0</v>
      </c>
      <c r="AH9" s="12">
        <v>0</v>
      </c>
      <c r="AI9" s="12">
        <v>47336.54</v>
      </c>
      <c r="AJ9" s="12">
        <v>1300.4800000000032</v>
      </c>
      <c r="AK9" s="12">
        <v>0</v>
      </c>
      <c r="AL9" s="12">
        <v>0</v>
      </c>
      <c r="AM9" s="14">
        <f t="shared" si="0"/>
        <v>26835297.670000002</v>
      </c>
      <c r="AN9" s="14">
        <f t="shared" si="1"/>
        <v>10453134.685790002</v>
      </c>
      <c r="AS9" s="84"/>
    </row>
    <row r="10" spans="1:45" ht="24.95" customHeight="1" x14ac:dyDescent="0.2">
      <c r="A10" s="1">
        <v>4</v>
      </c>
      <c r="B10" s="2" t="s">
        <v>32</v>
      </c>
      <c r="C10" s="12">
        <v>353399.17</v>
      </c>
      <c r="D10" s="12">
        <v>353399.17</v>
      </c>
      <c r="E10" s="12">
        <v>0</v>
      </c>
      <c r="F10" s="12">
        <v>0</v>
      </c>
      <c r="G10" s="12">
        <v>13500</v>
      </c>
      <c r="H10" s="12">
        <v>13500</v>
      </c>
      <c r="I10" s="12">
        <v>19765956.25</v>
      </c>
      <c r="J10" s="12">
        <v>19765956.25</v>
      </c>
      <c r="K10" s="12">
        <v>1243470.71</v>
      </c>
      <c r="L10" s="12">
        <v>1243470.71</v>
      </c>
      <c r="M10" s="12">
        <v>121617.48</v>
      </c>
      <c r="N10" s="12">
        <v>121617.48</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4">
        <f t="shared" si="0"/>
        <v>21497943.610000003</v>
      </c>
      <c r="AN10" s="14">
        <f t="shared" si="1"/>
        <v>21497943.610000003</v>
      </c>
      <c r="AS10" s="84"/>
    </row>
    <row r="11" spans="1:45" ht="24.95" customHeight="1" x14ac:dyDescent="0.2">
      <c r="A11" s="1">
        <v>5</v>
      </c>
      <c r="B11" s="2" t="s">
        <v>29</v>
      </c>
      <c r="C11" s="12">
        <v>2197756.8831972857</v>
      </c>
      <c r="D11" s="12">
        <v>2068739.9123094589</v>
      </c>
      <c r="E11" s="12">
        <v>0</v>
      </c>
      <c r="F11" s="12">
        <v>0</v>
      </c>
      <c r="G11" s="12">
        <v>0</v>
      </c>
      <c r="H11" s="12">
        <v>0</v>
      </c>
      <c r="I11" s="12">
        <v>0</v>
      </c>
      <c r="J11" s="12">
        <v>0</v>
      </c>
      <c r="K11" s="12">
        <v>7086572.125000014</v>
      </c>
      <c r="L11" s="12">
        <v>7085878.1050000144</v>
      </c>
      <c r="M11" s="12">
        <v>1209105.5341359016</v>
      </c>
      <c r="N11" s="12">
        <v>1175709.5183999017</v>
      </c>
      <c r="O11" s="12">
        <v>0</v>
      </c>
      <c r="P11" s="12">
        <v>0</v>
      </c>
      <c r="Q11" s="12">
        <v>0</v>
      </c>
      <c r="R11" s="12">
        <v>0</v>
      </c>
      <c r="S11" s="12">
        <v>0</v>
      </c>
      <c r="T11" s="12">
        <v>0</v>
      </c>
      <c r="U11" s="12">
        <v>0</v>
      </c>
      <c r="V11" s="12">
        <v>0</v>
      </c>
      <c r="W11" s="12">
        <v>0</v>
      </c>
      <c r="X11" s="12">
        <v>0</v>
      </c>
      <c r="Y11" s="12">
        <v>150371.51980600005</v>
      </c>
      <c r="Z11" s="12">
        <v>161781.65036497006</v>
      </c>
      <c r="AA11" s="12">
        <v>4054930.5180577086</v>
      </c>
      <c r="AB11" s="12">
        <v>1531090.8050168441</v>
      </c>
      <c r="AC11" s="12">
        <v>0</v>
      </c>
      <c r="AD11" s="12">
        <v>0</v>
      </c>
      <c r="AE11" s="12">
        <v>98426.692081113579</v>
      </c>
      <c r="AF11" s="12">
        <v>-76502.641777386423</v>
      </c>
      <c r="AG11" s="12">
        <v>0</v>
      </c>
      <c r="AH11" s="12">
        <v>0</v>
      </c>
      <c r="AI11" s="12">
        <v>2689774.811775133</v>
      </c>
      <c r="AJ11" s="12">
        <v>8378.1129403915838</v>
      </c>
      <c r="AK11" s="12">
        <v>0</v>
      </c>
      <c r="AL11" s="12">
        <v>0</v>
      </c>
      <c r="AM11" s="14">
        <f t="shared" si="0"/>
        <v>17486938.084053159</v>
      </c>
      <c r="AN11" s="14">
        <f t="shared" si="1"/>
        <v>11955075.462254195</v>
      </c>
      <c r="AS11" s="84"/>
    </row>
    <row r="12" spans="1:45" ht="24.95" customHeight="1" x14ac:dyDescent="0.2">
      <c r="A12" s="1">
        <v>6</v>
      </c>
      <c r="B12" s="2" t="s">
        <v>35</v>
      </c>
      <c r="C12" s="12">
        <v>0</v>
      </c>
      <c r="D12" s="12">
        <v>0</v>
      </c>
      <c r="E12" s="12">
        <v>9375.079999999989</v>
      </c>
      <c r="F12" s="12">
        <v>9375.079999999989</v>
      </c>
      <c r="G12" s="12">
        <v>0</v>
      </c>
      <c r="H12" s="12">
        <v>0</v>
      </c>
      <c r="I12" s="12">
        <v>9737089.2799999993</v>
      </c>
      <c r="J12" s="12">
        <v>9737089.2799999993</v>
      </c>
      <c r="K12" s="12">
        <v>811596.81000000017</v>
      </c>
      <c r="L12" s="12">
        <v>811596.81000000017</v>
      </c>
      <c r="M12" s="12">
        <v>109934.07</v>
      </c>
      <c r="N12" s="12">
        <v>109934.07</v>
      </c>
      <c r="O12" s="12">
        <v>0</v>
      </c>
      <c r="P12" s="12">
        <v>0</v>
      </c>
      <c r="Q12" s="12">
        <v>0</v>
      </c>
      <c r="R12" s="12">
        <v>0</v>
      </c>
      <c r="S12" s="12">
        <v>0</v>
      </c>
      <c r="T12" s="12">
        <v>0</v>
      </c>
      <c r="U12" s="12">
        <v>0</v>
      </c>
      <c r="V12" s="12">
        <v>0</v>
      </c>
      <c r="W12" s="12">
        <v>0</v>
      </c>
      <c r="X12" s="12">
        <v>0</v>
      </c>
      <c r="Y12" s="12">
        <v>8784.4500000000007</v>
      </c>
      <c r="Z12" s="12">
        <v>8784.4500000000007</v>
      </c>
      <c r="AA12" s="12">
        <v>426978.69999999995</v>
      </c>
      <c r="AB12" s="12">
        <v>354983.53999999992</v>
      </c>
      <c r="AC12" s="12">
        <v>36185</v>
      </c>
      <c r="AD12" s="12">
        <v>36185</v>
      </c>
      <c r="AE12" s="12">
        <v>2898860.9000000013</v>
      </c>
      <c r="AF12" s="12">
        <v>-810101.03000000026</v>
      </c>
      <c r="AG12" s="12">
        <v>0</v>
      </c>
      <c r="AH12" s="12">
        <v>0</v>
      </c>
      <c r="AI12" s="12">
        <v>-18113.150000000001</v>
      </c>
      <c r="AJ12" s="12">
        <v>-18113.150000000001</v>
      </c>
      <c r="AK12" s="12">
        <v>0</v>
      </c>
      <c r="AL12" s="12">
        <v>0</v>
      </c>
      <c r="AM12" s="14">
        <f t="shared" si="0"/>
        <v>14020691.139999999</v>
      </c>
      <c r="AN12" s="14">
        <f t="shared" si="1"/>
        <v>10239734.049999999</v>
      </c>
      <c r="AS12" s="84"/>
    </row>
    <row r="13" spans="1:45" ht="24.95" customHeight="1" x14ac:dyDescent="0.2">
      <c r="A13" s="1">
        <v>7</v>
      </c>
      <c r="B13" s="2" t="s">
        <v>33</v>
      </c>
      <c r="C13" s="12">
        <v>66000</v>
      </c>
      <c r="D13" s="12">
        <v>-25800</v>
      </c>
      <c r="E13" s="12">
        <v>92992.155075000002</v>
      </c>
      <c r="F13" s="12">
        <v>92769.295274999997</v>
      </c>
      <c r="G13" s="12">
        <v>1000</v>
      </c>
      <c r="H13" s="12">
        <v>-22400</v>
      </c>
      <c r="I13" s="12">
        <v>3704972.0927999346</v>
      </c>
      <c r="J13" s="12">
        <v>-3313305.7846502895</v>
      </c>
      <c r="K13" s="12">
        <v>220634.71568683055</v>
      </c>
      <c r="L13" s="12">
        <v>212047.08499783053</v>
      </c>
      <c r="M13" s="12">
        <v>37648.00652499999</v>
      </c>
      <c r="N13" s="12">
        <v>37895.885962337525</v>
      </c>
      <c r="O13" s="12">
        <v>0</v>
      </c>
      <c r="P13" s="12">
        <v>0</v>
      </c>
      <c r="Q13" s="12">
        <v>-106217.72076699999</v>
      </c>
      <c r="R13" s="12">
        <v>0</v>
      </c>
      <c r="S13" s="12">
        <v>1174554</v>
      </c>
      <c r="T13" s="12">
        <v>0</v>
      </c>
      <c r="U13" s="12">
        <v>0</v>
      </c>
      <c r="V13" s="12">
        <v>0</v>
      </c>
      <c r="W13" s="12">
        <v>0</v>
      </c>
      <c r="X13" s="12">
        <v>0</v>
      </c>
      <c r="Y13" s="12">
        <v>57055.783469000002</v>
      </c>
      <c r="Z13" s="12">
        <v>29135.728191788156</v>
      </c>
      <c r="AA13" s="12">
        <v>1042975.3535130002</v>
      </c>
      <c r="AB13" s="12">
        <v>192695.99334818605</v>
      </c>
      <c r="AC13" s="12">
        <v>5368.7923472243074</v>
      </c>
      <c r="AD13" s="12">
        <v>5368.7923472243074</v>
      </c>
      <c r="AE13" s="12">
        <v>0</v>
      </c>
      <c r="AF13" s="12">
        <v>0</v>
      </c>
      <c r="AG13" s="12">
        <v>0</v>
      </c>
      <c r="AH13" s="12">
        <v>0</v>
      </c>
      <c r="AI13" s="12">
        <v>-40750.52499999998</v>
      </c>
      <c r="AJ13" s="12">
        <v>1758.2708333332776</v>
      </c>
      <c r="AK13" s="12">
        <v>0</v>
      </c>
      <c r="AL13" s="12">
        <v>0</v>
      </c>
      <c r="AM13" s="14">
        <f t="shared" si="0"/>
        <v>6256232.6536489902</v>
      </c>
      <c r="AN13" s="14">
        <f t="shared" si="1"/>
        <v>-2789834.7336945892</v>
      </c>
      <c r="AS13" s="84"/>
    </row>
    <row r="14" spans="1:45" ht="24.95" customHeight="1" x14ac:dyDescent="0.2">
      <c r="A14" s="1">
        <v>8</v>
      </c>
      <c r="B14" s="2" t="s">
        <v>36</v>
      </c>
      <c r="C14" s="12">
        <v>5000</v>
      </c>
      <c r="D14" s="12">
        <v>5000</v>
      </c>
      <c r="E14" s="12">
        <v>100.69</v>
      </c>
      <c r="F14" s="12">
        <v>100.69</v>
      </c>
      <c r="G14" s="12">
        <v>-50</v>
      </c>
      <c r="H14" s="12">
        <v>-50</v>
      </c>
      <c r="I14" s="12">
        <v>3307166.3</v>
      </c>
      <c r="J14" s="12">
        <v>3307166.3</v>
      </c>
      <c r="K14" s="12">
        <v>863500.04</v>
      </c>
      <c r="L14" s="12">
        <v>863500.04</v>
      </c>
      <c r="M14" s="12">
        <v>19828.769999999997</v>
      </c>
      <c r="N14" s="12">
        <v>44481.436499999996</v>
      </c>
      <c r="O14" s="12">
        <v>0</v>
      </c>
      <c r="P14" s="12">
        <v>0</v>
      </c>
      <c r="Q14" s="12">
        <v>0</v>
      </c>
      <c r="R14" s="12">
        <v>0</v>
      </c>
      <c r="S14" s="12">
        <v>0</v>
      </c>
      <c r="T14" s="12">
        <v>0</v>
      </c>
      <c r="U14" s="12">
        <v>0</v>
      </c>
      <c r="V14" s="12">
        <v>0</v>
      </c>
      <c r="W14" s="12">
        <v>0</v>
      </c>
      <c r="X14" s="12">
        <v>0</v>
      </c>
      <c r="Y14" s="12">
        <v>16036.579999999998</v>
      </c>
      <c r="Z14" s="12">
        <v>6567.739999999998</v>
      </c>
      <c r="AA14" s="12">
        <v>1117754.28</v>
      </c>
      <c r="AB14" s="12">
        <v>543902.84518000006</v>
      </c>
      <c r="AC14" s="12">
        <v>-1085.5999999999999</v>
      </c>
      <c r="AD14" s="12">
        <v>0</v>
      </c>
      <c r="AE14" s="12">
        <v>-36664.240000000049</v>
      </c>
      <c r="AF14" s="12">
        <v>-114783.39000000007</v>
      </c>
      <c r="AG14" s="12">
        <v>0</v>
      </c>
      <c r="AH14" s="12">
        <v>0</v>
      </c>
      <c r="AI14" s="12">
        <v>6754.4400000000005</v>
      </c>
      <c r="AJ14" s="12">
        <v>11967.51275</v>
      </c>
      <c r="AK14" s="12">
        <v>0</v>
      </c>
      <c r="AL14" s="12">
        <v>0</v>
      </c>
      <c r="AM14" s="14">
        <f t="shared" si="0"/>
        <v>5298341.2600000007</v>
      </c>
      <c r="AN14" s="14">
        <f t="shared" si="1"/>
        <v>4667853.1744300006</v>
      </c>
      <c r="AS14" s="84"/>
    </row>
    <row r="15" spans="1:45" ht="24.95" customHeight="1" x14ac:dyDescent="0.2">
      <c r="A15" s="1">
        <v>9</v>
      </c>
      <c r="B15" s="2" t="s">
        <v>38</v>
      </c>
      <c r="C15" s="12">
        <v>0</v>
      </c>
      <c r="D15" s="12">
        <v>0</v>
      </c>
      <c r="E15" s="12">
        <v>4711.55</v>
      </c>
      <c r="F15" s="12">
        <v>4711.55</v>
      </c>
      <c r="G15" s="12">
        <v>-860</v>
      </c>
      <c r="H15" s="12">
        <v>-300</v>
      </c>
      <c r="I15" s="12">
        <v>2111900.9431052986</v>
      </c>
      <c r="J15" s="12">
        <v>2111900.9431052986</v>
      </c>
      <c r="K15" s="12">
        <v>405725.21000005008</v>
      </c>
      <c r="L15" s="12">
        <v>347928.22845005005</v>
      </c>
      <c r="M15" s="12">
        <v>76925.726500499994</v>
      </c>
      <c r="N15" s="12">
        <v>65072.681493499986</v>
      </c>
      <c r="O15" s="12">
        <v>0</v>
      </c>
      <c r="P15" s="12">
        <v>0</v>
      </c>
      <c r="Q15" s="12">
        <v>0</v>
      </c>
      <c r="R15" s="12">
        <v>0</v>
      </c>
      <c r="S15" s="12">
        <v>0</v>
      </c>
      <c r="T15" s="12">
        <v>0</v>
      </c>
      <c r="U15" s="12">
        <v>0</v>
      </c>
      <c r="V15" s="12">
        <v>0</v>
      </c>
      <c r="W15" s="12">
        <v>200</v>
      </c>
      <c r="X15" s="12">
        <v>200</v>
      </c>
      <c r="Y15" s="12">
        <v>5862.2040000000006</v>
      </c>
      <c r="Z15" s="12">
        <v>1172.4408000000003</v>
      </c>
      <c r="AA15" s="12">
        <v>991937.7030000001</v>
      </c>
      <c r="AB15" s="12">
        <v>965714.66562095808</v>
      </c>
      <c r="AC15" s="12">
        <v>0</v>
      </c>
      <c r="AD15" s="12">
        <v>0</v>
      </c>
      <c r="AE15" s="12">
        <v>0</v>
      </c>
      <c r="AF15" s="12">
        <v>0</v>
      </c>
      <c r="AG15" s="12">
        <v>0</v>
      </c>
      <c r="AH15" s="12">
        <v>0</v>
      </c>
      <c r="AI15" s="12">
        <v>1085.25</v>
      </c>
      <c r="AJ15" s="12">
        <v>1085.25</v>
      </c>
      <c r="AK15" s="12">
        <v>0</v>
      </c>
      <c r="AL15" s="12">
        <v>0</v>
      </c>
      <c r="AM15" s="14">
        <f t="shared" si="0"/>
        <v>3597488.5866058487</v>
      </c>
      <c r="AN15" s="14">
        <f t="shared" si="1"/>
        <v>3497485.7594698062</v>
      </c>
      <c r="AS15" s="84"/>
    </row>
    <row r="16" spans="1:45" ht="24.95" customHeight="1" x14ac:dyDescent="0.2">
      <c r="A16" s="1">
        <v>10</v>
      </c>
      <c r="B16" s="2" t="s">
        <v>41</v>
      </c>
      <c r="C16" s="12">
        <v>82500</v>
      </c>
      <c r="D16" s="12">
        <v>82500</v>
      </c>
      <c r="E16" s="12">
        <v>521.22</v>
      </c>
      <c r="F16" s="12">
        <v>521.22</v>
      </c>
      <c r="G16" s="12">
        <v>132.00000000000045</v>
      </c>
      <c r="H16" s="12">
        <v>206.00000000000045</v>
      </c>
      <c r="I16" s="12">
        <v>2682068.5329998089</v>
      </c>
      <c r="J16" s="12">
        <v>2682068.5329998089</v>
      </c>
      <c r="K16" s="12">
        <v>183454.32999999993</v>
      </c>
      <c r="L16" s="12">
        <v>101906.58605573018</v>
      </c>
      <c r="M16" s="12">
        <v>-32855.670000000013</v>
      </c>
      <c r="N16" s="12">
        <v>-40095.510000000009</v>
      </c>
      <c r="O16" s="12">
        <v>0</v>
      </c>
      <c r="P16" s="12">
        <v>0</v>
      </c>
      <c r="Q16" s="12">
        <v>0</v>
      </c>
      <c r="R16" s="12">
        <v>0</v>
      </c>
      <c r="S16" s="12">
        <v>0</v>
      </c>
      <c r="T16" s="12">
        <v>0</v>
      </c>
      <c r="U16" s="12">
        <v>0</v>
      </c>
      <c r="V16" s="12">
        <v>0</v>
      </c>
      <c r="W16" s="12">
        <v>0</v>
      </c>
      <c r="X16" s="12">
        <v>0</v>
      </c>
      <c r="Y16" s="12">
        <v>216.23</v>
      </c>
      <c r="Z16" s="12">
        <v>64.869999999999976</v>
      </c>
      <c r="AA16" s="12">
        <v>275893.94000000024</v>
      </c>
      <c r="AB16" s="12">
        <v>84798.470000000205</v>
      </c>
      <c r="AC16" s="12">
        <v>0</v>
      </c>
      <c r="AD16" s="12">
        <v>0</v>
      </c>
      <c r="AE16" s="12">
        <v>0</v>
      </c>
      <c r="AF16" s="12">
        <v>0</v>
      </c>
      <c r="AG16" s="12">
        <v>0</v>
      </c>
      <c r="AH16" s="12">
        <v>0</v>
      </c>
      <c r="AI16" s="12">
        <v>0</v>
      </c>
      <c r="AJ16" s="12">
        <v>0</v>
      </c>
      <c r="AK16" s="12">
        <v>0</v>
      </c>
      <c r="AL16" s="12">
        <v>0</v>
      </c>
      <c r="AM16" s="14">
        <f t="shared" si="0"/>
        <v>3191930.5829998096</v>
      </c>
      <c r="AN16" s="14">
        <f t="shared" si="1"/>
        <v>2911970.1690555396</v>
      </c>
      <c r="AS16" s="84"/>
    </row>
    <row r="17" spans="1:45" ht="24.95" customHeight="1" x14ac:dyDescent="0.2">
      <c r="A17" s="1">
        <v>11</v>
      </c>
      <c r="B17" s="2" t="s">
        <v>40</v>
      </c>
      <c r="C17" s="12">
        <v>0</v>
      </c>
      <c r="D17" s="12">
        <v>0</v>
      </c>
      <c r="E17" s="12">
        <v>0</v>
      </c>
      <c r="F17" s="12">
        <v>0</v>
      </c>
      <c r="G17" s="12">
        <v>2500</v>
      </c>
      <c r="H17" s="12">
        <v>2500</v>
      </c>
      <c r="I17" s="12">
        <v>0</v>
      </c>
      <c r="J17" s="12">
        <v>0</v>
      </c>
      <c r="K17" s="12">
        <v>2752718.1935000001</v>
      </c>
      <c r="L17" s="12">
        <v>2442448.4064500001</v>
      </c>
      <c r="M17" s="12">
        <v>252546.52999999997</v>
      </c>
      <c r="N17" s="12">
        <v>216537.33499999996</v>
      </c>
      <c r="O17" s="12">
        <v>0</v>
      </c>
      <c r="P17" s="12">
        <v>0</v>
      </c>
      <c r="Q17" s="12">
        <v>0</v>
      </c>
      <c r="R17" s="12">
        <v>0</v>
      </c>
      <c r="S17" s="12">
        <v>0</v>
      </c>
      <c r="T17" s="12">
        <v>0</v>
      </c>
      <c r="U17" s="12">
        <v>0</v>
      </c>
      <c r="V17" s="12">
        <v>0</v>
      </c>
      <c r="W17" s="12">
        <v>0</v>
      </c>
      <c r="X17" s="12">
        <v>0</v>
      </c>
      <c r="Y17" s="12">
        <v>22412.880000000005</v>
      </c>
      <c r="Z17" s="12">
        <v>11206.440000000004</v>
      </c>
      <c r="AA17" s="12">
        <v>46370.474999999999</v>
      </c>
      <c r="AB17" s="12">
        <v>33050.345000000001</v>
      </c>
      <c r="AC17" s="12">
        <v>0</v>
      </c>
      <c r="AD17" s="12">
        <v>0</v>
      </c>
      <c r="AE17" s="12">
        <v>0</v>
      </c>
      <c r="AF17" s="12">
        <v>0</v>
      </c>
      <c r="AG17" s="12">
        <v>0</v>
      </c>
      <c r="AH17" s="12">
        <v>0</v>
      </c>
      <c r="AI17" s="12">
        <v>9442.2599999999984</v>
      </c>
      <c r="AJ17" s="12">
        <v>8402.2599999999984</v>
      </c>
      <c r="AK17" s="12">
        <v>0</v>
      </c>
      <c r="AL17" s="12">
        <v>0</v>
      </c>
      <c r="AM17" s="14">
        <f t="shared" si="0"/>
        <v>3085990.3384999996</v>
      </c>
      <c r="AN17" s="14">
        <f t="shared" si="1"/>
        <v>2714144.78645</v>
      </c>
      <c r="AS17" s="84"/>
    </row>
    <row r="18" spans="1:45" ht="24.95" customHeight="1" x14ac:dyDescent="0.2">
      <c r="A18" s="1">
        <v>12</v>
      </c>
      <c r="B18" s="2" t="s">
        <v>39</v>
      </c>
      <c r="C18" s="12">
        <v>7875</v>
      </c>
      <c r="D18" s="12">
        <v>7875</v>
      </c>
      <c r="E18" s="12">
        <v>629.92999999999995</v>
      </c>
      <c r="F18" s="12">
        <v>629.92999999999995</v>
      </c>
      <c r="G18" s="12">
        <v>0</v>
      </c>
      <c r="H18" s="12">
        <v>0</v>
      </c>
      <c r="I18" s="12">
        <v>1269786.07</v>
      </c>
      <c r="J18" s="12">
        <v>1269786.07</v>
      </c>
      <c r="K18" s="12">
        <v>638306.59</v>
      </c>
      <c r="L18" s="12">
        <v>564305.59</v>
      </c>
      <c r="M18" s="12">
        <v>119938.47</v>
      </c>
      <c r="N18" s="12">
        <v>116576.47</v>
      </c>
      <c r="O18" s="12">
        <v>0</v>
      </c>
      <c r="P18" s="12">
        <v>0</v>
      </c>
      <c r="Q18" s="12">
        <v>0</v>
      </c>
      <c r="R18" s="12">
        <v>0</v>
      </c>
      <c r="S18" s="12">
        <v>0</v>
      </c>
      <c r="T18" s="12">
        <v>0</v>
      </c>
      <c r="U18" s="12">
        <v>0</v>
      </c>
      <c r="V18" s="12">
        <v>0</v>
      </c>
      <c r="W18" s="12">
        <v>0</v>
      </c>
      <c r="X18" s="12">
        <v>0</v>
      </c>
      <c r="Y18" s="12">
        <v>15050</v>
      </c>
      <c r="Z18" s="12">
        <v>2191</v>
      </c>
      <c r="AA18" s="12">
        <v>206163.09999999998</v>
      </c>
      <c r="AB18" s="12">
        <v>-1088.4700000000198</v>
      </c>
      <c r="AC18" s="12">
        <v>0</v>
      </c>
      <c r="AD18" s="12">
        <v>0</v>
      </c>
      <c r="AE18" s="12">
        <v>10000</v>
      </c>
      <c r="AF18" s="12">
        <v>10000</v>
      </c>
      <c r="AG18" s="12">
        <v>0</v>
      </c>
      <c r="AH18" s="12">
        <v>0</v>
      </c>
      <c r="AI18" s="12">
        <v>43962.590000000004</v>
      </c>
      <c r="AJ18" s="12">
        <v>38633.090000000004</v>
      </c>
      <c r="AK18" s="12">
        <v>0</v>
      </c>
      <c r="AL18" s="12">
        <v>0</v>
      </c>
      <c r="AM18" s="14">
        <f t="shared" si="0"/>
        <v>2311711.7499999995</v>
      </c>
      <c r="AN18" s="14">
        <f t="shared" si="1"/>
        <v>2008908.68</v>
      </c>
      <c r="AS18" s="84"/>
    </row>
    <row r="19" spans="1:45" ht="24.95" customHeight="1" x14ac:dyDescent="0.2">
      <c r="A19" s="1">
        <v>13</v>
      </c>
      <c r="B19" s="2" t="s">
        <v>42</v>
      </c>
      <c r="C19" s="12">
        <v>0</v>
      </c>
      <c r="D19" s="12">
        <v>0</v>
      </c>
      <c r="E19" s="12">
        <v>0</v>
      </c>
      <c r="F19" s="12">
        <v>0</v>
      </c>
      <c r="G19" s="12">
        <v>0</v>
      </c>
      <c r="H19" s="12">
        <v>0</v>
      </c>
      <c r="I19" s="12">
        <v>0</v>
      </c>
      <c r="J19" s="12">
        <v>0</v>
      </c>
      <c r="K19" s="12">
        <v>7403.153636</v>
      </c>
      <c r="L19" s="12">
        <v>7403.153636</v>
      </c>
      <c r="M19" s="12">
        <v>931</v>
      </c>
      <c r="N19" s="12">
        <v>931</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29464.679999999993</v>
      </c>
      <c r="AF19" s="12">
        <v>29464.679999999993</v>
      </c>
      <c r="AG19" s="12">
        <v>0</v>
      </c>
      <c r="AH19" s="12">
        <v>0</v>
      </c>
      <c r="AI19" s="12">
        <v>0</v>
      </c>
      <c r="AJ19" s="12">
        <v>0</v>
      </c>
      <c r="AK19" s="12">
        <v>0</v>
      </c>
      <c r="AL19" s="12">
        <v>0</v>
      </c>
      <c r="AM19" s="14">
        <f t="shared" si="0"/>
        <v>37798.833635999996</v>
      </c>
      <c r="AN19" s="14">
        <f t="shared" si="1"/>
        <v>37798.833635999996</v>
      </c>
      <c r="AS19" s="84"/>
    </row>
    <row r="20" spans="1:45" ht="24.95" customHeight="1" x14ac:dyDescent="0.2">
      <c r="A20" s="1">
        <v>14</v>
      </c>
      <c r="B20" s="10" t="s">
        <v>37</v>
      </c>
      <c r="C20" s="12">
        <v>12715.109999999999</v>
      </c>
      <c r="D20" s="12">
        <v>18861.699999999997</v>
      </c>
      <c r="E20" s="12">
        <v>0</v>
      </c>
      <c r="F20" s="12">
        <v>0</v>
      </c>
      <c r="G20" s="12">
        <v>0</v>
      </c>
      <c r="H20" s="12">
        <v>0</v>
      </c>
      <c r="I20" s="12">
        <v>-54805.149999999943</v>
      </c>
      <c r="J20" s="12">
        <v>-54805.149999999943</v>
      </c>
      <c r="K20" s="12">
        <v>42599.77</v>
      </c>
      <c r="L20" s="12">
        <v>42599.77</v>
      </c>
      <c r="M20" s="12">
        <v>0</v>
      </c>
      <c r="N20" s="12">
        <v>0</v>
      </c>
      <c r="O20" s="12">
        <v>0</v>
      </c>
      <c r="P20" s="12">
        <v>0</v>
      </c>
      <c r="Q20" s="12">
        <v>0</v>
      </c>
      <c r="R20" s="12">
        <v>0</v>
      </c>
      <c r="S20" s="12">
        <v>0</v>
      </c>
      <c r="T20" s="12">
        <v>0</v>
      </c>
      <c r="U20" s="12">
        <v>0</v>
      </c>
      <c r="V20" s="12">
        <v>0</v>
      </c>
      <c r="W20" s="12">
        <v>0</v>
      </c>
      <c r="X20" s="12">
        <v>0</v>
      </c>
      <c r="Y20" s="12">
        <v>0</v>
      </c>
      <c r="Z20" s="12">
        <v>0</v>
      </c>
      <c r="AA20" s="12">
        <v>-2805.0920000000006</v>
      </c>
      <c r="AB20" s="12">
        <v>2600</v>
      </c>
      <c r="AC20" s="12">
        <v>0</v>
      </c>
      <c r="AD20" s="12">
        <v>0</v>
      </c>
      <c r="AE20" s="12">
        <v>0</v>
      </c>
      <c r="AF20" s="12">
        <v>0</v>
      </c>
      <c r="AG20" s="12">
        <v>0</v>
      </c>
      <c r="AH20" s="12">
        <v>0</v>
      </c>
      <c r="AI20" s="12">
        <v>0</v>
      </c>
      <c r="AJ20" s="12">
        <v>0</v>
      </c>
      <c r="AK20" s="12">
        <v>0</v>
      </c>
      <c r="AL20" s="12">
        <v>0</v>
      </c>
      <c r="AM20" s="14">
        <f t="shared" si="0"/>
        <v>-2295.3619999999464</v>
      </c>
      <c r="AN20" s="14">
        <f t="shared" si="1"/>
        <v>9256.3200000000506</v>
      </c>
      <c r="AS20" s="84"/>
    </row>
    <row r="21" spans="1:45" x14ac:dyDescent="0.2">
      <c r="A21" s="3"/>
      <c r="B21" s="4" t="s">
        <v>22</v>
      </c>
      <c r="C21" s="15">
        <f t="shared" ref="C21:AN21" si="2">SUM(C7:C20)</f>
        <v>4872932.0131972851</v>
      </c>
      <c r="D21" s="15">
        <f t="shared" si="2"/>
        <v>3555282.9623094592</v>
      </c>
      <c r="E21" s="15">
        <f t="shared" si="2"/>
        <v>456609.16726307909</v>
      </c>
      <c r="F21" s="15">
        <f t="shared" si="2"/>
        <v>456386.30746307905</v>
      </c>
      <c r="G21" s="15">
        <f t="shared" si="2"/>
        <v>154289.69</v>
      </c>
      <c r="H21" s="15">
        <f t="shared" si="2"/>
        <v>131523.69</v>
      </c>
      <c r="I21" s="15">
        <f t="shared" si="2"/>
        <v>103699187.74248287</v>
      </c>
      <c r="J21" s="15">
        <f t="shared" si="2"/>
        <v>96680909.865032643</v>
      </c>
      <c r="K21" s="15">
        <f t="shared" si="2"/>
        <v>22360123.537822891</v>
      </c>
      <c r="L21" s="15">
        <f t="shared" si="2"/>
        <v>21827256.20458962</v>
      </c>
      <c r="M21" s="15">
        <f t="shared" si="2"/>
        <v>2835846.6071614018</v>
      </c>
      <c r="N21" s="15">
        <f t="shared" si="2"/>
        <v>2770369.3873557388</v>
      </c>
      <c r="O21" s="15">
        <f t="shared" si="2"/>
        <v>0</v>
      </c>
      <c r="P21" s="15">
        <f t="shared" si="2"/>
        <v>0</v>
      </c>
      <c r="Q21" s="15">
        <f t="shared" si="2"/>
        <v>-106217.72076699999</v>
      </c>
      <c r="R21" s="15">
        <f t="shared" si="2"/>
        <v>0</v>
      </c>
      <c r="S21" s="15">
        <f t="shared" si="2"/>
        <v>1244445</v>
      </c>
      <c r="T21" s="15">
        <f t="shared" si="2"/>
        <v>69891</v>
      </c>
      <c r="U21" s="15">
        <f t="shared" si="2"/>
        <v>116485</v>
      </c>
      <c r="V21" s="15">
        <f t="shared" si="2"/>
        <v>116485</v>
      </c>
      <c r="W21" s="15">
        <f t="shared" si="2"/>
        <v>200</v>
      </c>
      <c r="X21" s="15">
        <f t="shared" si="2"/>
        <v>200</v>
      </c>
      <c r="Y21" s="15">
        <f t="shared" si="2"/>
        <v>507617.80727500014</v>
      </c>
      <c r="Z21" s="15">
        <f t="shared" si="2"/>
        <v>380605.72935675824</v>
      </c>
      <c r="AA21" s="15">
        <f t="shared" si="2"/>
        <v>21258244.667570714</v>
      </c>
      <c r="AB21" s="15">
        <f t="shared" si="2"/>
        <v>4828436.1741659883</v>
      </c>
      <c r="AC21" s="15">
        <f t="shared" si="2"/>
        <v>7037413.1923472248</v>
      </c>
      <c r="AD21" s="15">
        <f t="shared" si="2"/>
        <v>126088.65813722543</v>
      </c>
      <c r="AE21" s="15">
        <f t="shared" si="2"/>
        <v>3979522.6120811147</v>
      </c>
      <c r="AF21" s="15">
        <f t="shared" si="2"/>
        <v>-733897.52377738687</v>
      </c>
      <c r="AG21" s="15">
        <f t="shared" si="2"/>
        <v>0</v>
      </c>
      <c r="AH21" s="15">
        <f t="shared" si="2"/>
        <v>0</v>
      </c>
      <c r="AI21" s="15">
        <f t="shared" si="2"/>
        <v>3660538.1967751328</v>
      </c>
      <c r="AJ21" s="15">
        <f t="shared" si="2"/>
        <v>988567.32652372471</v>
      </c>
      <c r="AK21" s="15">
        <f t="shared" si="2"/>
        <v>0</v>
      </c>
      <c r="AL21" s="15">
        <f t="shared" si="2"/>
        <v>0</v>
      </c>
      <c r="AM21" s="15">
        <f t="shared" si="2"/>
        <v>172077237.51320967</v>
      </c>
      <c r="AN21" s="15">
        <f t="shared" si="2"/>
        <v>131198104.78115687</v>
      </c>
    </row>
    <row r="22" spans="1:45" x14ac:dyDescent="0.2">
      <c r="A22" s="21"/>
      <c r="B22" s="22"/>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row>
    <row r="23" spans="1:45" x14ac:dyDescent="0.2">
      <c r="AN23" s="84"/>
    </row>
    <row r="24" spans="1:45" x14ac:dyDescent="0.2">
      <c r="AN24" s="84"/>
    </row>
    <row r="25" spans="1:45" s="43" customFormat="1" ht="15" x14ac:dyDescent="0.2">
      <c r="B25" s="71" t="s">
        <v>50</v>
      </c>
      <c r="C25" s="100"/>
      <c r="D25" s="100"/>
      <c r="E25" s="100"/>
      <c r="F25" s="100"/>
      <c r="G25" s="100"/>
      <c r="H25" s="100"/>
      <c r="I25" s="100"/>
      <c r="J25" s="100"/>
      <c r="K25" s="100"/>
      <c r="L25" s="100"/>
      <c r="M25" s="100"/>
      <c r="N25" s="100"/>
    </row>
    <row r="26" spans="1:45" s="43" customFormat="1" ht="15" customHeight="1" x14ac:dyDescent="0.2">
      <c r="B26" s="92" t="s">
        <v>72</v>
      </c>
      <c r="C26" s="92"/>
      <c r="D26" s="92"/>
      <c r="E26" s="92"/>
      <c r="F26" s="92"/>
      <c r="G26" s="92"/>
      <c r="H26" s="92"/>
      <c r="I26" s="92"/>
      <c r="J26" s="92"/>
      <c r="K26" s="92"/>
      <c r="L26" s="92"/>
      <c r="M26" s="92"/>
      <c r="N26" s="92"/>
    </row>
    <row r="27" spans="1:45" s="43" customFormat="1" ht="15" x14ac:dyDescent="0.2">
      <c r="B27" s="92"/>
      <c r="C27" s="92"/>
      <c r="D27" s="92"/>
      <c r="E27" s="92"/>
      <c r="F27" s="92"/>
      <c r="G27" s="92"/>
      <c r="H27" s="92"/>
      <c r="I27" s="92"/>
      <c r="J27" s="92"/>
      <c r="K27" s="92"/>
      <c r="L27" s="92"/>
      <c r="M27" s="92"/>
      <c r="N27" s="92"/>
    </row>
    <row r="28" spans="1:45" s="43" customFormat="1" ht="9" customHeight="1" x14ac:dyDescent="0.2">
      <c r="B28" s="101"/>
      <c r="C28" s="101"/>
      <c r="D28" s="101"/>
      <c r="E28" s="101"/>
      <c r="F28" s="101"/>
      <c r="G28" s="101"/>
      <c r="H28" s="101"/>
      <c r="I28" s="101"/>
      <c r="J28" s="101"/>
      <c r="K28" s="101"/>
      <c r="L28" s="101"/>
      <c r="M28" s="101"/>
      <c r="N28" s="101"/>
    </row>
    <row r="29" spans="1:45" s="43" customFormat="1" ht="15" x14ac:dyDescent="0.25">
      <c r="B29" s="83" t="s">
        <v>70</v>
      </c>
    </row>
    <row r="30" spans="1:45" s="43" customFormat="1" ht="15" x14ac:dyDescent="0.25">
      <c r="B30" s="83" t="s">
        <v>71</v>
      </c>
    </row>
    <row r="31" spans="1:45" x14ac:dyDescent="0.2">
      <c r="AM31" s="85"/>
      <c r="AN31" s="85"/>
    </row>
  </sheetData>
  <sortState ref="B7:AN20">
    <sortCondition descending="1" ref="AM7:AM20"/>
  </sortState>
  <mergeCells count="23">
    <mergeCell ref="A1:K1"/>
    <mergeCell ref="A5:A6"/>
    <mergeCell ref="B5:B6"/>
    <mergeCell ref="C5:D5"/>
    <mergeCell ref="K5:L5"/>
    <mergeCell ref="AK5:A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B26:N2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activeCell="B7" sqref="A1:XFD1048576"/>
    </sheetView>
  </sheetViews>
  <sheetFormatPr defaultRowHeight="12.75" x14ac:dyDescent="0.2"/>
  <cols>
    <col min="1" max="1" width="4.42578125" style="102" customWidth="1"/>
    <col min="2" max="2" width="56.28515625" style="102" customWidth="1"/>
    <col min="3" max="3" width="13" style="102" customWidth="1"/>
    <col min="4" max="4" width="10.5703125" style="102" customWidth="1"/>
    <col min="5" max="6" width="9.140625" style="102"/>
    <col min="7" max="7" width="12" style="102" bestFit="1" customWidth="1"/>
    <col min="8" max="16384" width="9.140625" style="102"/>
  </cols>
  <sheetData>
    <row r="2" spans="1:5" ht="12.75" customHeight="1" x14ac:dyDescent="0.2">
      <c r="A2" s="103" t="s">
        <v>76</v>
      </c>
      <c r="B2" s="103"/>
      <c r="C2" s="103"/>
      <c r="D2" s="103"/>
    </row>
    <row r="3" spans="1:5" ht="12.75" customHeight="1" x14ac:dyDescent="0.2">
      <c r="A3" s="103"/>
      <c r="B3" s="103"/>
      <c r="C3" s="103"/>
      <c r="D3" s="103"/>
      <c r="E3" s="104"/>
    </row>
    <row r="4" spans="1:5" x14ac:dyDescent="0.2">
      <c r="A4" s="103"/>
      <c r="B4" s="103"/>
      <c r="C4" s="103"/>
      <c r="D4" s="103"/>
      <c r="E4" s="104"/>
    </row>
    <row r="6" spans="1:5" s="106" customFormat="1" ht="43.5" customHeight="1" x14ac:dyDescent="0.25">
      <c r="A6" s="105" t="s">
        <v>0</v>
      </c>
      <c r="B6" s="105" t="s">
        <v>73</v>
      </c>
      <c r="C6" s="105" t="s">
        <v>74</v>
      </c>
      <c r="D6" s="105" t="s">
        <v>75</v>
      </c>
    </row>
    <row r="7" spans="1:5" ht="27" customHeight="1" x14ac:dyDescent="0.2">
      <c r="A7" s="109">
        <v>1</v>
      </c>
      <c r="B7" s="107" t="s">
        <v>4</v>
      </c>
      <c r="C7" s="16">
        <f>HLOOKUP(B7,'Wr. Prem. &amp;  Re Prem.'!$4:$20,17,FALSE)</f>
        <v>19773390.689083718</v>
      </c>
      <c r="D7" s="6">
        <f>C7/$C$25</f>
        <v>6.2514811987777086E-2</v>
      </c>
    </row>
    <row r="8" spans="1:5" ht="27" customHeight="1" x14ac:dyDescent="0.2">
      <c r="A8" s="109">
        <v>2</v>
      </c>
      <c r="B8" s="107" t="s">
        <v>5</v>
      </c>
      <c r="C8" s="16">
        <f>HLOOKUP(B8,'Wr. Prem. &amp;  Re Prem.'!$4:$20,17,FALSE)</f>
        <v>4964056.6715127425</v>
      </c>
      <c r="D8" s="6">
        <f t="shared" ref="D8:D21" si="0">C8/$C$25</f>
        <v>1.5694175793917412E-2</v>
      </c>
    </row>
    <row r="9" spans="1:5" ht="27" customHeight="1" x14ac:dyDescent="0.2">
      <c r="A9" s="109">
        <v>3</v>
      </c>
      <c r="B9" s="107" t="s">
        <v>6</v>
      </c>
      <c r="C9" s="16">
        <f>HLOOKUP(B9,'Wr. Prem. &amp;  Re Prem.'!$4:$20,17,FALSE)</f>
        <v>3294620.8159836205</v>
      </c>
      <c r="D9" s="6">
        <f t="shared" si="0"/>
        <v>1.0416149871348994E-2</v>
      </c>
    </row>
    <row r="10" spans="1:5" ht="27" customHeight="1" x14ac:dyDescent="0.2">
      <c r="A10" s="109">
        <v>4</v>
      </c>
      <c r="B10" s="107" t="s">
        <v>7</v>
      </c>
      <c r="C10" s="16">
        <f>HLOOKUP(B10,'Wr. Prem. &amp;  Re Prem.'!$4:$20,17,FALSE)</f>
        <v>146811149.00718367</v>
      </c>
      <c r="D10" s="6">
        <f t="shared" si="0"/>
        <v>0.46415263432590931</v>
      </c>
    </row>
    <row r="11" spans="1:5" ht="38.25" customHeight="1" x14ac:dyDescent="0.2">
      <c r="A11" s="109">
        <v>5</v>
      </c>
      <c r="B11" s="107" t="s">
        <v>8</v>
      </c>
      <c r="C11" s="16">
        <f>HLOOKUP(B11,'Wr. Prem. &amp;  Re Prem.'!$4:$20,17,FALSE)</f>
        <v>45857650.834293045</v>
      </c>
      <c r="D11" s="6">
        <f t="shared" si="0"/>
        <v>0.14498183266512918</v>
      </c>
    </row>
    <row r="12" spans="1:5" ht="27" customHeight="1" x14ac:dyDescent="0.2">
      <c r="A12" s="109">
        <v>6</v>
      </c>
      <c r="B12" s="107" t="s">
        <v>9</v>
      </c>
      <c r="C12" s="16">
        <f>HLOOKUP(B12,'Wr. Prem. &amp;  Re Prem.'!$4:$20,17,FALSE)</f>
        <v>7071112.4558605338</v>
      </c>
      <c r="D12" s="6">
        <f t="shared" si="0"/>
        <v>2.2355764505608632E-2</v>
      </c>
    </row>
    <row r="13" spans="1:5" ht="27" customHeight="1" x14ac:dyDescent="0.2">
      <c r="A13" s="109">
        <v>7</v>
      </c>
      <c r="B13" s="107" t="s">
        <v>10</v>
      </c>
      <c r="C13" s="16">
        <f>HLOOKUP(B13,'Wr. Prem. &amp;  Re Prem.'!$4:$20,17,FALSE)</f>
        <v>166338.14945</v>
      </c>
      <c r="D13" s="6">
        <f t="shared" si="0"/>
        <v>5.2588846813218858E-4</v>
      </c>
    </row>
    <row r="14" spans="1:5" ht="27" customHeight="1" x14ac:dyDescent="0.2">
      <c r="A14" s="109">
        <v>8</v>
      </c>
      <c r="B14" s="107" t="s">
        <v>11</v>
      </c>
      <c r="C14" s="16">
        <f>HLOOKUP(B14,'Wr. Prem. &amp;  Re Prem.'!$4:$20,17,FALSE)</f>
        <v>2334729.3095132876</v>
      </c>
      <c r="D14" s="6">
        <f t="shared" si="0"/>
        <v>7.3813928082224747E-3</v>
      </c>
    </row>
    <row r="15" spans="1:5" ht="27" customHeight="1" x14ac:dyDescent="0.2">
      <c r="A15" s="109">
        <v>9</v>
      </c>
      <c r="B15" s="107" t="s">
        <v>12</v>
      </c>
      <c r="C15" s="16">
        <f>HLOOKUP(B15,'Wr. Prem. &amp;  Re Prem.'!$4:$20,17,FALSE)</f>
        <v>2823833.7606451628</v>
      </c>
      <c r="D15" s="6">
        <f t="shared" si="0"/>
        <v>8.9277271362937002E-3</v>
      </c>
    </row>
    <row r="16" spans="1:5" ht="27" customHeight="1" x14ac:dyDescent="0.2">
      <c r="A16" s="109">
        <v>10</v>
      </c>
      <c r="B16" s="107" t="s">
        <v>13</v>
      </c>
      <c r="C16" s="16">
        <f>HLOOKUP(B16,'Wr. Prem. &amp;  Re Prem.'!$4:$20,17,FALSE)</f>
        <v>368155.03035000002</v>
      </c>
      <c r="D16" s="6">
        <f t="shared" si="0"/>
        <v>1.1639451658329177E-3</v>
      </c>
    </row>
    <row r="17" spans="1:7" ht="27" customHeight="1" x14ac:dyDescent="0.2">
      <c r="A17" s="109">
        <v>11</v>
      </c>
      <c r="B17" s="107" t="s">
        <v>14</v>
      </c>
      <c r="C17" s="16">
        <f>HLOOKUP(B17,'Wr. Prem. &amp;  Re Prem.'!$4:$20,17,FALSE)</f>
        <v>557.94000000000005</v>
      </c>
      <c r="D17" s="6">
        <f t="shared" si="0"/>
        <v>1.7639622232172989E-6</v>
      </c>
    </row>
    <row r="18" spans="1:7" ht="27" customHeight="1" x14ac:dyDescent="0.2">
      <c r="A18" s="109">
        <v>12</v>
      </c>
      <c r="B18" s="107" t="s">
        <v>15</v>
      </c>
      <c r="C18" s="16">
        <f>HLOOKUP(B18,'Wr. Prem. &amp;  Re Prem.'!$4:$20,17,FALSE)</f>
        <v>3493200.0392456232</v>
      </c>
      <c r="D18" s="6">
        <f t="shared" si="0"/>
        <v>1.1043970511830061E-2</v>
      </c>
    </row>
    <row r="19" spans="1:7" ht="27" customHeight="1" x14ac:dyDescent="0.2">
      <c r="A19" s="109">
        <v>13</v>
      </c>
      <c r="B19" s="107" t="s">
        <v>16</v>
      </c>
      <c r="C19" s="16">
        <f>HLOOKUP(B19,'Wr. Prem. &amp;  Re Prem.'!$4:$20,17,FALSE)</f>
        <v>52764902.545860164</v>
      </c>
      <c r="D19" s="6">
        <f t="shared" si="0"/>
        <v>0.16681954117403233</v>
      </c>
    </row>
    <row r="20" spans="1:7" ht="27" customHeight="1" x14ac:dyDescent="0.2">
      <c r="A20" s="109">
        <v>14</v>
      </c>
      <c r="B20" s="107" t="s">
        <v>17</v>
      </c>
      <c r="C20" s="16">
        <f>HLOOKUP(B20,'Wr. Prem. &amp;  Re Prem.'!$4:$20,17,FALSE)</f>
        <v>1616885.2603594558</v>
      </c>
      <c r="D20" s="6">
        <f t="shared" si="0"/>
        <v>5.1118839275745539E-3</v>
      </c>
    </row>
    <row r="21" spans="1:7" ht="27" customHeight="1" x14ac:dyDescent="0.2">
      <c r="A21" s="109">
        <v>15</v>
      </c>
      <c r="B21" s="107" t="s">
        <v>18</v>
      </c>
      <c r="C21" s="16">
        <f>HLOOKUP(B21,'Wr. Prem. &amp;  Re Prem.'!$4:$20,17,FALSE)</f>
        <v>3982838.0853110123</v>
      </c>
      <c r="D21" s="6">
        <f t="shared" si="0"/>
        <v>1.259199183367341E-2</v>
      </c>
    </row>
    <row r="22" spans="1:7" ht="27" customHeight="1" x14ac:dyDescent="0.2">
      <c r="A22" s="109">
        <v>16</v>
      </c>
      <c r="B22" s="107" t="s">
        <v>19</v>
      </c>
      <c r="C22" s="16">
        <f>HLOOKUP(B22,'Wr. Prem. &amp;  Re Prem.'!$4:$20,17,FALSE)</f>
        <v>8419</v>
      </c>
      <c r="D22" s="6">
        <f>C22/$C$25</f>
        <v>2.6617195320762872E-5</v>
      </c>
    </row>
    <row r="23" spans="1:7" ht="27" customHeight="1" x14ac:dyDescent="0.2">
      <c r="A23" s="109">
        <v>17</v>
      </c>
      <c r="B23" s="107" t="s">
        <v>20</v>
      </c>
      <c r="C23" s="16">
        <f>HLOOKUP(B23,'Wr. Prem. &amp;  Re Prem.'!$4:$20,17,FALSE)</f>
        <v>20967451.09104687</v>
      </c>
      <c r="D23" s="6">
        <f>C23/$C$25</f>
        <v>6.6289908667173908E-2</v>
      </c>
    </row>
    <row r="24" spans="1:7" ht="27" customHeight="1" x14ac:dyDescent="0.2">
      <c r="A24" s="109">
        <v>18</v>
      </c>
      <c r="B24" s="107" t="s">
        <v>21</v>
      </c>
      <c r="C24" s="16">
        <f>HLOOKUP(B24,'Wr. Prem. &amp;  Re Prem.'!$4:$20,17,FALSE)</f>
        <v>0</v>
      </c>
      <c r="D24" s="6">
        <f>C24/$C$25</f>
        <v>0</v>
      </c>
    </row>
    <row r="25" spans="1:7" ht="27" customHeight="1" x14ac:dyDescent="0.2">
      <c r="A25" s="110"/>
      <c r="B25" s="108" t="s">
        <v>22</v>
      </c>
      <c r="C25" s="7">
        <f>SUM(C7:C24)</f>
        <v>316299290.68569887</v>
      </c>
      <c r="D25" s="8">
        <f>SUM(D7:D24)</f>
        <v>1.0000000000000002</v>
      </c>
      <c r="G25" s="111"/>
    </row>
    <row r="27" spans="1:7" x14ac:dyDescent="0.2">
      <c r="C27" s="111"/>
    </row>
    <row r="28" spans="1:7" x14ac:dyDescent="0.2">
      <c r="C28" s="111"/>
    </row>
  </sheetData>
  <mergeCells count="1">
    <mergeCell ref="A2:D4"/>
  </mergeCells>
  <phoneticPr fontId="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0"/>
  <sheetViews>
    <sheetView zoomScale="90" zoomScaleNormal="90" workbookViewId="0">
      <pane xSplit="2" ySplit="5" topLeftCell="C6" activePane="bottomRight" state="frozen"/>
      <selection pane="topRight" activeCell="C1" sqref="C1"/>
      <selection pane="bottomLeft" activeCell="A6" sqref="A6"/>
      <selection pane="bottomRight" activeCell="B26" sqref="A1:XFD1048576"/>
    </sheetView>
  </sheetViews>
  <sheetFormatPr defaultRowHeight="15" x14ac:dyDescent="0.25"/>
  <cols>
    <col min="1" max="1" width="4.42578125" style="106" customWidth="1"/>
    <col min="2" max="2" width="49.28515625" style="106" customWidth="1"/>
    <col min="3" max="6" width="11.5703125" style="106" customWidth="1"/>
    <col min="7" max="7" width="12.28515625" style="106" customWidth="1"/>
    <col min="8" max="38" width="11.5703125" style="106" customWidth="1"/>
    <col min="39" max="39" width="13.140625" style="106" customWidth="1"/>
    <col min="40" max="40" width="11.5703125" style="106" customWidth="1"/>
    <col min="41" max="16384" width="9.140625" style="106"/>
  </cols>
  <sheetData>
    <row r="1" spans="1:40" s="43" customFormat="1" ht="27.75" customHeight="1" x14ac:dyDescent="0.2">
      <c r="A1" s="71" t="s">
        <v>78</v>
      </c>
      <c r="B1" s="71"/>
      <c r="C1" s="71"/>
      <c r="D1" s="71"/>
      <c r="E1" s="71"/>
      <c r="F1" s="71"/>
      <c r="G1" s="71"/>
      <c r="H1" s="71"/>
      <c r="I1" s="71"/>
      <c r="J1" s="71"/>
      <c r="K1" s="71"/>
      <c r="L1" s="71"/>
      <c r="M1" s="71"/>
      <c r="N1" s="71"/>
      <c r="O1" s="71"/>
    </row>
    <row r="2" spans="1:40" s="112" customFormat="1" ht="17.25" customHeight="1" x14ac:dyDescent="0.25">
      <c r="A2" s="29" t="s">
        <v>2</v>
      </c>
      <c r="C2" s="113"/>
      <c r="E2" s="113"/>
      <c r="G2" s="113"/>
      <c r="I2" s="113"/>
      <c r="K2" s="113"/>
      <c r="M2" s="113"/>
      <c r="O2" s="113"/>
      <c r="Q2" s="113"/>
      <c r="S2" s="113"/>
      <c r="U2" s="113"/>
      <c r="W2" s="113"/>
      <c r="Y2" s="113"/>
      <c r="AA2" s="113"/>
      <c r="AC2" s="113"/>
      <c r="AE2" s="113"/>
      <c r="AG2" s="113"/>
      <c r="AI2" s="113"/>
      <c r="AK2" s="113"/>
    </row>
    <row r="3" spans="1:40" s="112" customFormat="1" ht="21.75" customHeight="1" x14ac:dyDescent="0.25">
      <c r="A3" s="114"/>
      <c r="C3" s="113"/>
      <c r="E3" s="113"/>
      <c r="G3" s="113"/>
      <c r="I3" s="113"/>
      <c r="K3" s="113"/>
      <c r="M3" s="113"/>
      <c r="O3" s="113"/>
      <c r="Q3" s="113"/>
      <c r="S3" s="113"/>
      <c r="U3" s="113"/>
      <c r="W3" s="113"/>
      <c r="Y3" s="113"/>
      <c r="AA3" s="113"/>
      <c r="AC3" s="113"/>
      <c r="AE3" s="113"/>
      <c r="AG3" s="113"/>
      <c r="AI3" s="113"/>
      <c r="AK3" s="113"/>
    </row>
    <row r="4" spans="1:40" ht="96" customHeight="1" x14ac:dyDescent="0.25">
      <c r="A4" s="31" t="s">
        <v>0</v>
      </c>
      <c r="B4" s="31" t="s">
        <v>3</v>
      </c>
      <c r="C4" s="97" t="s">
        <v>4</v>
      </c>
      <c r="D4" s="97"/>
      <c r="E4" s="68" t="s">
        <v>5</v>
      </c>
      <c r="F4" s="69"/>
      <c r="G4" s="68" t="s">
        <v>6</v>
      </c>
      <c r="H4" s="69"/>
      <c r="I4" s="68" t="s">
        <v>7</v>
      </c>
      <c r="J4" s="69"/>
      <c r="K4" s="68" t="s">
        <v>8</v>
      </c>
      <c r="L4" s="69"/>
      <c r="M4" s="68" t="s">
        <v>9</v>
      </c>
      <c r="N4" s="69"/>
      <c r="O4" s="68" t="s">
        <v>10</v>
      </c>
      <c r="P4" s="69"/>
      <c r="Q4" s="68" t="s">
        <v>11</v>
      </c>
      <c r="R4" s="69"/>
      <c r="S4" s="68" t="s">
        <v>12</v>
      </c>
      <c r="T4" s="69"/>
      <c r="U4" s="68" t="s">
        <v>13</v>
      </c>
      <c r="V4" s="69"/>
      <c r="W4" s="68" t="s">
        <v>14</v>
      </c>
      <c r="X4" s="69"/>
      <c r="Y4" s="68" t="s">
        <v>15</v>
      </c>
      <c r="Z4" s="69"/>
      <c r="AA4" s="68" t="s">
        <v>16</v>
      </c>
      <c r="AB4" s="69"/>
      <c r="AC4" s="68" t="s">
        <v>17</v>
      </c>
      <c r="AD4" s="69"/>
      <c r="AE4" s="68" t="s">
        <v>18</v>
      </c>
      <c r="AF4" s="69"/>
      <c r="AG4" s="32" t="s">
        <v>19</v>
      </c>
      <c r="AH4" s="34"/>
      <c r="AI4" s="98" t="s">
        <v>20</v>
      </c>
      <c r="AJ4" s="99"/>
      <c r="AK4" s="98" t="s">
        <v>21</v>
      </c>
      <c r="AL4" s="99"/>
      <c r="AM4" s="98" t="s">
        <v>22</v>
      </c>
      <c r="AN4" s="99"/>
    </row>
    <row r="5" spans="1:40" ht="48.75" customHeight="1" x14ac:dyDescent="0.25">
      <c r="A5" s="41"/>
      <c r="B5" s="41"/>
      <c r="C5" s="70" t="s">
        <v>48</v>
      </c>
      <c r="D5" s="70" t="s">
        <v>77</v>
      </c>
      <c r="E5" s="70" t="s">
        <v>48</v>
      </c>
      <c r="F5" s="70" t="s">
        <v>77</v>
      </c>
      <c r="G5" s="70" t="s">
        <v>48</v>
      </c>
      <c r="H5" s="70" t="s">
        <v>77</v>
      </c>
      <c r="I5" s="70" t="s">
        <v>48</v>
      </c>
      <c r="J5" s="70" t="s">
        <v>77</v>
      </c>
      <c r="K5" s="70" t="s">
        <v>48</v>
      </c>
      <c r="L5" s="70" t="s">
        <v>77</v>
      </c>
      <c r="M5" s="70" t="s">
        <v>48</v>
      </c>
      <c r="N5" s="70" t="s">
        <v>77</v>
      </c>
      <c r="O5" s="70" t="s">
        <v>48</v>
      </c>
      <c r="P5" s="70" t="s">
        <v>77</v>
      </c>
      <c r="Q5" s="70" t="s">
        <v>48</v>
      </c>
      <c r="R5" s="70" t="s">
        <v>77</v>
      </c>
      <c r="S5" s="70" t="s">
        <v>48</v>
      </c>
      <c r="T5" s="70" t="s">
        <v>77</v>
      </c>
      <c r="U5" s="70" t="s">
        <v>48</v>
      </c>
      <c r="V5" s="70" t="s">
        <v>77</v>
      </c>
      <c r="W5" s="70" t="s">
        <v>48</v>
      </c>
      <c r="X5" s="70" t="s">
        <v>77</v>
      </c>
      <c r="Y5" s="70" t="s">
        <v>48</v>
      </c>
      <c r="Z5" s="70" t="s">
        <v>77</v>
      </c>
      <c r="AA5" s="70" t="s">
        <v>48</v>
      </c>
      <c r="AB5" s="70" t="s">
        <v>77</v>
      </c>
      <c r="AC5" s="70" t="s">
        <v>48</v>
      </c>
      <c r="AD5" s="70" t="s">
        <v>77</v>
      </c>
      <c r="AE5" s="70" t="s">
        <v>48</v>
      </c>
      <c r="AF5" s="70" t="s">
        <v>77</v>
      </c>
      <c r="AG5" s="70" t="s">
        <v>48</v>
      </c>
      <c r="AH5" s="70" t="s">
        <v>77</v>
      </c>
      <c r="AI5" s="70" t="s">
        <v>48</v>
      </c>
      <c r="AJ5" s="70" t="s">
        <v>77</v>
      </c>
      <c r="AK5" s="70" t="s">
        <v>48</v>
      </c>
      <c r="AL5" s="70" t="s">
        <v>77</v>
      </c>
      <c r="AM5" s="70" t="s">
        <v>48</v>
      </c>
      <c r="AN5" s="70" t="s">
        <v>77</v>
      </c>
    </row>
    <row r="6" spans="1:40" ht="24.95" customHeight="1" x14ac:dyDescent="0.25">
      <c r="A6" s="49">
        <v>1</v>
      </c>
      <c r="B6" s="75" t="s">
        <v>34</v>
      </c>
      <c r="C6" s="116">
        <v>0</v>
      </c>
      <c r="D6" s="116">
        <v>0</v>
      </c>
      <c r="E6" s="116">
        <v>0</v>
      </c>
      <c r="F6" s="116">
        <v>0</v>
      </c>
      <c r="G6" s="116">
        <v>0</v>
      </c>
      <c r="H6" s="116">
        <v>0</v>
      </c>
      <c r="I6" s="116">
        <v>0</v>
      </c>
      <c r="J6" s="116">
        <v>0</v>
      </c>
      <c r="K6" s="116">
        <v>0</v>
      </c>
      <c r="L6" s="116">
        <v>0</v>
      </c>
      <c r="M6" s="116">
        <v>0</v>
      </c>
      <c r="N6" s="116">
        <v>0</v>
      </c>
      <c r="O6" s="116">
        <v>0</v>
      </c>
      <c r="P6" s="116">
        <v>0</v>
      </c>
      <c r="Q6" s="116">
        <v>0</v>
      </c>
      <c r="R6" s="116">
        <v>0</v>
      </c>
      <c r="S6" s="116">
        <v>0</v>
      </c>
      <c r="T6" s="116">
        <v>0</v>
      </c>
      <c r="U6" s="116">
        <v>0</v>
      </c>
      <c r="V6" s="116">
        <v>0</v>
      </c>
      <c r="W6" s="116">
        <v>0</v>
      </c>
      <c r="X6" s="116">
        <v>0</v>
      </c>
      <c r="Y6" s="116">
        <v>0</v>
      </c>
      <c r="Z6" s="116">
        <v>0</v>
      </c>
      <c r="AA6" s="116">
        <v>49173.072858</v>
      </c>
      <c r="AB6" s="116">
        <v>42438.068995959999</v>
      </c>
      <c r="AC6" s="116">
        <v>0</v>
      </c>
      <c r="AD6" s="116">
        <v>0</v>
      </c>
      <c r="AE6" s="116">
        <v>0</v>
      </c>
      <c r="AF6" s="116">
        <v>0</v>
      </c>
      <c r="AG6" s="116">
        <v>0</v>
      </c>
      <c r="AH6" s="116">
        <v>0</v>
      </c>
      <c r="AI6" s="116">
        <v>0</v>
      </c>
      <c r="AJ6" s="116">
        <v>0</v>
      </c>
      <c r="AK6" s="116">
        <v>0</v>
      </c>
      <c r="AL6" s="116">
        <v>0</v>
      </c>
      <c r="AM6" s="76">
        <f t="shared" ref="AM6:AM19" si="0">C6+E6+G6+I6+K6+M6+O6+Q6+S6+U6+W6+Y6+AA6+AC6+AE6+AG6+AI6+AK6</f>
        <v>49173.072858</v>
      </c>
      <c r="AN6" s="76">
        <f t="shared" ref="AN6:AN19" si="1">D6+F6+H6+J6+L6+N6+P6+R6+T6+V6+X6+Z6+AB6+AD6+AF6+AH6+AJ6+AL6</f>
        <v>42438.068995959999</v>
      </c>
    </row>
    <row r="7" spans="1:40" ht="24.95" customHeight="1" x14ac:dyDescent="0.25">
      <c r="A7" s="49">
        <v>2</v>
      </c>
      <c r="B7" s="75" t="s">
        <v>30</v>
      </c>
      <c r="C7" s="116">
        <v>0</v>
      </c>
      <c r="D7" s="116">
        <v>0</v>
      </c>
      <c r="E7" s="116">
        <v>0</v>
      </c>
      <c r="F7" s="116">
        <v>0</v>
      </c>
      <c r="G7" s="116">
        <v>0</v>
      </c>
      <c r="H7" s="116">
        <v>0</v>
      </c>
      <c r="I7" s="116">
        <v>0</v>
      </c>
      <c r="J7" s="116">
        <v>0</v>
      </c>
      <c r="K7" s="116">
        <v>23059.360477999999</v>
      </c>
      <c r="L7" s="116">
        <v>0</v>
      </c>
      <c r="M7" s="116">
        <v>546.52200000000005</v>
      </c>
      <c r="N7" s="116">
        <v>0</v>
      </c>
      <c r="O7" s="116">
        <v>0</v>
      </c>
      <c r="P7" s="116">
        <v>0</v>
      </c>
      <c r="Q7" s="116">
        <v>0</v>
      </c>
      <c r="R7" s="116">
        <v>0</v>
      </c>
      <c r="S7" s="116">
        <v>0</v>
      </c>
      <c r="T7" s="116">
        <v>0</v>
      </c>
      <c r="U7" s="116">
        <v>0</v>
      </c>
      <c r="V7" s="116">
        <v>0</v>
      </c>
      <c r="W7" s="116">
        <v>0</v>
      </c>
      <c r="X7" s="116">
        <v>0</v>
      </c>
      <c r="Y7" s="116">
        <v>0</v>
      </c>
      <c r="Z7" s="116">
        <v>0</v>
      </c>
      <c r="AA7" s="116">
        <v>21569.4</v>
      </c>
      <c r="AB7" s="116">
        <v>10784.7</v>
      </c>
      <c r="AC7" s="116">
        <v>0</v>
      </c>
      <c r="AD7" s="116">
        <v>0</v>
      </c>
      <c r="AE7" s="116">
        <v>0</v>
      </c>
      <c r="AF7" s="116">
        <v>0</v>
      </c>
      <c r="AG7" s="116">
        <v>0</v>
      </c>
      <c r="AH7" s="116">
        <v>0</v>
      </c>
      <c r="AI7" s="116">
        <v>0</v>
      </c>
      <c r="AJ7" s="116">
        <v>0</v>
      </c>
      <c r="AK7" s="116">
        <v>0</v>
      </c>
      <c r="AL7" s="116">
        <v>0</v>
      </c>
      <c r="AM7" s="76">
        <f t="shared" si="0"/>
        <v>45175.282478000001</v>
      </c>
      <c r="AN7" s="76">
        <f t="shared" si="1"/>
        <v>10784.7</v>
      </c>
    </row>
    <row r="8" spans="1:40" ht="24.95" customHeight="1" x14ac:dyDescent="0.25">
      <c r="A8" s="49">
        <v>3</v>
      </c>
      <c r="B8" s="75" t="s">
        <v>29</v>
      </c>
      <c r="C8" s="116">
        <v>0</v>
      </c>
      <c r="D8" s="116">
        <v>0</v>
      </c>
      <c r="E8" s="116">
        <v>0</v>
      </c>
      <c r="F8" s="116">
        <v>0</v>
      </c>
      <c r="G8" s="116">
        <v>0</v>
      </c>
      <c r="H8" s="116">
        <v>0</v>
      </c>
      <c r="I8" s="116">
        <v>0</v>
      </c>
      <c r="J8" s="116">
        <v>0</v>
      </c>
      <c r="K8" s="116">
        <v>0</v>
      </c>
      <c r="L8" s="116">
        <v>0</v>
      </c>
      <c r="M8" s="116">
        <v>0</v>
      </c>
      <c r="N8" s="116">
        <v>0</v>
      </c>
      <c r="O8" s="116">
        <v>0</v>
      </c>
      <c r="P8" s="116">
        <v>0</v>
      </c>
      <c r="Q8" s="116">
        <v>0</v>
      </c>
      <c r="R8" s="116">
        <v>0</v>
      </c>
      <c r="S8" s="116">
        <v>0</v>
      </c>
      <c r="T8" s="116">
        <v>0</v>
      </c>
      <c r="U8" s="116">
        <v>0</v>
      </c>
      <c r="V8" s="116">
        <v>0</v>
      </c>
      <c r="W8" s="116">
        <v>0</v>
      </c>
      <c r="X8" s="116">
        <v>0</v>
      </c>
      <c r="Y8" s="116">
        <v>0</v>
      </c>
      <c r="Z8" s="116">
        <v>0</v>
      </c>
      <c r="AA8" s="116">
        <v>0</v>
      </c>
      <c r="AB8" s="116">
        <v>0</v>
      </c>
      <c r="AC8" s="116">
        <v>0</v>
      </c>
      <c r="AD8" s="116">
        <v>0</v>
      </c>
      <c r="AE8" s="116">
        <v>0</v>
      </c>
      <c r="AF8" s="116">
        <v>0</v>
      </c>
      <c r="AG8" s="116">
        <v>0</v>
      </c>
      <c r="AH8" s="116">
        <v>0</v>
      </c>
      <c r="AI8" s="116">
        <v>0</v>
      </c>
      <c r="AJ8" s="116">
        <v>0</v>
      </c>
      <c r="AK8" s="116">
        <v>0</v>
      </c>
      <c r="AL8" s="116">
        <v>0</v>
      </c>
      <c r="AM8" s="76">
        <f t="shared" si="0"/>
        <v>0</v>
      </c>
      <c r="AN8" s="76">
        <f t="shared" si="1"/>
        <v>0</v>
      </c>
    </row>
    <row r="9" spans="1:40" ht="24.95" customHeight="1" x14ac:dyDescent="0.25">
      <c r="A9" s="49">
        <v>4</v>
      </c>
      <c r="B9" s="75" t="s">
        <v>33</v>
      </c>
      <c r="C9" s="116">
        <v>0</v>
      </c>
      <c r="D9" s="116">
        <v>0</v>
      </c>
      <c r="E9" s="116">
        <v>0</v>
      </c>
      <c r="F9" s="116">
        <v>0</v>
      </c>
      <c r="G9" s="116">
        <v>0</v>
      </c>
      <c r="H9" s="116">
        <v>0</v>
      </c>
      <c r="I9" s="116">
        <v>0</v>
      </c>
      <c r="J9" s="116">
        <v>0</v>
      </c>
      <c r="K9" s="116">
        <v>0</v>
      </c>
      <c r="L9" s="116">
        <v>0</v>
      </c>
      <c r="M9" s="116">
        <v>0</v>
      </c>
      <c r="N9" s="116">
        <v>0</v>
      </c>
      <c r="O9" s="116">
        <v>0</v>
      </c>
      <c r="P9" s="116">
        <v>0</v>
      </c>
      <c r="Q9" s="116">
        <v>0</v>
      </c>
      <c r="R9" s="116">
        <v>0</v>
      </c>
      <c r="S9" s="116">
        <v>0</v>
      </c>
      <c r="T9" s="116">
        <v>0</v>
      </c>
      <c r="U9" s="116">
        <v>0</v>
      </c>
      <c r="V9" s="116">
        <v>0</v>
      </c>
      <c r="W9" s="116">
        <v>0</v>
      </c>
      <c r="X9" s="116">
        <v>0</v>
      </c>
      <c r="Y9" s="116">
        <v>0</v>
      </c>
      <c r="Z9" s="116">
        <v>0</v>
      </c>
      <c r="AA9" s="116">
        <v>0</v>
      </c>
      <c r="AB9" s="116">
        <v>0</v>
      </c>
      <c r="AC9" s="116">
        <v>0</v>
      </c>
      <c r="AD9" s="116">
        <v>0</v>
      </c>
      <c r="AE9" s="116">
        <v>0</v>
      </c>
      <c r="AF9" s="116">
        <v>0</v>
      </c>
      <c r="AG9" s="116">
        <v>0</v>
      </c>
      <c r="AH9" s="116">
        <v>0</v>
      </c>
      <c r="AI9" s="116">
        <v>0</v>
      </c>
      <c r="AJ9" s="116">
        <v>0</v>
      </c>
      <c r="AK9" s="116">
        <v>0</v>
      </c>
      <c r="AL9" s="116">
        <v>0</v>
      </c>
      <c r="AM9" s="76">
        <f t="shared" si="0"/>
        <v>0</v>
      </c>
      <c r="AN9" s="76">
        <f t="shared" si="1"/>
        <v>0</v>
      </c>
    </row>
    <row r="10" spans="1:40" ht="24.95" customHeight="1" x14ac:dyDescent="0.25">
      <c r="A10" s="49">
        <v>5</v>
      </c>
      <c r="B10" s="75" t="s">
        <v>35</v>
      </c>
      <c r="C10" s="116">
        <v>0</v>
      </c>
      <c r="D10" s="116">
        <v>0</v>
      </c>
      <c r="E10" s="116">
        <v>0</v>
      </c>
      <c r="F10" s="116">
        <v>0</v>
      </c>
      <c r="G10" s="116">
        <v>0</v>
      </c>
      <c r="H10" s="116">
        <v>0</v>
      </c>
      <c r="I10" s="116">
        <v>0</v>
      </c>
      <c r="J10" s="116">
        <v>0</v>
      </c>
      <c r="K10" s="116">
        <v>0</v>
      </c>
      <c r="L10" s="116">
        <v>0</v>
      </c>
      <c r="M10" s="116">
        <v>0</v>
      </c>
      <c r="N10" s="116">
        <v>0</v>
      </c>
      <c r="O10" s="116">
        <v>0</v>
      </c>
      <c r="P10" s="116">
        <v>0</v>
      </c>
      <c r="Q10" s="116">
        <v>0</v>
      </c>
      <c r="R10" s="116">
        <v>0</v>
      </c>
      <c r="S10" s="116">
        <v>0</v>
      </c>
      <c r="T10" s="116">
        <v>0</v>
      </c>
      <c r="U10" s="116">
        <v>0</v>
      </c>
      <c r="V10" s="116">
        <v>0</v>
      </c>
      <c r="W10" s="116">
        <v>0</v>
      </c>
      <c r="X10" s="116">
        <v>0</v>
      </c>
      <c r="Y10" s="116">
        <v>0</v>
      </c>
      <c r="Z10" s="116">
        <v>0</v>
      </c>
      <c r="AA10" s="116">
        <v>0</v>
      </c>
      <c r="AB10" s="116">
        <v>0</v>
      </c>
      <c r="AC10" s="116">
        <v>0</v>
      </c>
      <c r="AD10" s="116">
        <v>0</v>
      </c>
      <c r="AE10" s="116">
        <v>0</v>
      </c>
      <c r="AF10" s="116">
        <v>0</v>
      </c>
      <c r="AG10" s="116">
        <v>0</v>
      </c>
      <c r="AH10" s="116">
        <v>0</v>
      </c>
      <c r="AI10" s="116">
        <v>0</v>
      </c>
      <c r="AJ10" s="116">
        <v>0</v>
      </c>
      <c r="AK10" s="116">
        <v>0</v>
      </c>
      <c r="AL10" s="116">
        <v>0</v>
      </c>
      <c r="AM10" s="76">
        <f t="shared" si="0"/>
        <v>0</v>
      </c>
      <c r="AN10" s="76">
        <f t="shared" si="1"/>
        <v>0</v>
      </c>
    </row>
    <row r="11" spans="1:40" ht="24.95" customHeight="1" x14ac:dyDescent="0.25">
      <c r="A11" s="49">
        <v>6</v>
      </c>
      <c r="B11" s="75" t="s">
        <v>41</v>
      </c>
      <c r="C11" s="116">
        <v>0</v>
      </c>
      <c r="D11" s="116">
        <v>0</v>
      </c>
      <c r="E11" s="116">
        <v>0</v>
      </c>
      <c r="F11" s="116">
        <v>0</v>
      </c>
      <c r="G11" s="116">
        <v>0</v>
      </c>
      <c r="H11" s="116">
        <v>0</v>
      </c>
      <c r="I11" s="116">
        <v>0</v>
      </c>
      <c r="J11" s="116">
        <v>0</v>
      </c>
      <c r="K11" s="116">
        <v>0</v>
      </c>
      <c r="L11" s="116">
        <v>0</v>
      </c>
      <c r="M11" s="116">
        <v>0</v>
      </c>
      <c r="N11" s="116">
        <v>0</v>
      </c>
      <c r="O11" s="116">
        <v>0</v>
      </c>
      <c r="P11" s="116">
        <v>0</v>
      </c>
      <c r="Q11" s="116">
        <v>0</v>
      </c>
      <c r="R11" s="116">
        <v>0</v>
      </c>
      <c r="S11" s="116">
        <v>0</v>
      </c>
      <c r="T11" s="116">
        <v>0</v>
      </c>
      <c r="U11" s="116">
        <v>0</v>
      </c>
      <c r="V11" s="116">
        <v>0</v>
      </c>
      <c r="W11" s="116">
        <v>0</v>
      </c>
      <c r="X11" s="116">
        <v>0</v>
      </c>
      <c r="Y11" s="116">
        <v>0</v>
      </c>
      <c r="Z11" s="116">
        <v>0</v>
      </c>
      <c r="AA11" s="116">
        <v>0</v>
      </c>
      <c r="AB11" s="116">
        <v>0</v>
      </c>
      <c r="AC11" s="116">
        <v>0</v>
      </c>
      <c r="AD11" s="116">
        <v>0</v>
      </c>
      <c r="AE11" s="116">
        <v>0</v>
      </c>
      <c r="AF11" s="116">
        <v>0</v>
      </c>
      <c r="AG11" s="116">
        <v>0</v>
      </c>
      <c r="AH11" s="116">
        <v>0</v>
      </c>
      <c r="AI11" s="116">
        <v>0</v>
      </c>
      <c r="AJ11" s="116">
        <v>0</v>
      </c>
      <c r="AK11" s="116">
        <v>0</v>
      </c>
      <c r="AL11" s="116">
        <v>0</v>
      </c>
      <c r="AM11" s="76">
        <f t="shared" si="0"/>
        <v>0</v>
      </c>
      <c r="AN11" s="76">
        <f t="shared" si="1"/>
        <v>0</v>
      </c>
    </row>
    <row r="12" spans="1:40" ht="24.95" customHeight="1" x14ac:dyDescent="0.25">
      <c r="A12" s="49">
        <v>7</v>
      </c>
      <c r="B12" s="75" t="s">
        <v>36</v>
      </c>
      <c r="C12" s="116">
        <v>0</v>
      </c>
      <c r="D12" s="116">
        <v>0</v>
      </c>
      <c r="E12" s="116">
        <v>0</v>
      </c>
      <c r="F12" s="116">
        <v>0</v>
      </c>
      <c r="G12" s="116">
        <v>0</v>
      </c>
      <c r="H12" s="116">
        <v>0</v>
      </c>
      <c r="I12" s="116">
        <v>0</v>
      </c>
      <c r="J12" s="116">
        <v>0</v>
      </c>
      <c r="K12" s="116">
        <v>0</v>
      </c>
      <c r="L12" s="116">
        <v>0</v>
      </c>
      <c r="M12" s="116">
        <v>0</v>
      </c>
      <c r="N12" s="116">
        <v>0</v>
      </c>
      <c r="O12" s="116">
        <v>0</v>
      </c>
      <c r="P12" s="116">
        <v>0</v>
      </c>
      <c r="Q12" s="116">
        <v>0</v>
      </c>
      <c r="R12" s="116">
        <v>0</v>
      </c>
      <c r="S12" s="116">
        <v>0</v>
      </c>
      <c r="T12" s="116">
        <v>0</v>
      </c>
      <c r="U12" s="116">
        <v>0</v>
      </c>
      <c r="V12" s="116">
        <v>0</v>
      </c>
      <c r="W12" s="116">
        <v>0</v>
      </c>
      <c r="X12" s="116">
        <v>0</v>
      </c>
      <c r="Y12" s="116">
        <v>0</v>
      </c>
      <c r="Z12" s="116">
        <v>0</v>
      </c>
      <c r="AA12" s="116">
        <v>0</v>
      </c>
      <c r="AB12" s="116">
        <v>0</v>
      </c>
      <c r="AC12" s="116">
        <v>0</v>
      </c>
      <c r="AD12" s="116">
        <v>0</v>
      </c>
      <c r="AE12" s="116">
        <v>0</v>
      </c>
      <c r="AF12" s="116">
        <v>0</v>
      </c>
      <c r="AG12" s="116">
        <v>0</v>
      </c>
      <c r="AH12" s="116">
        <v>0</v>
      </c>
      <c r="AI12" s="116">
        <v>0</v>
      </c>
      <c r="AJ12" s="116">
        <v>0</v>
      </c>
      <c r="AK12" s="116">
        <v>0</v>
      </c>
      <c r="AL12" s="116">
        <v>0</v>
      </c>
      <c r="AM12" s="76">
        <f t="shared" si="0"/>
        <v>0</v>
      </c>
      <c r="AN12" s="76">
        <f t="shared" si="1"/>
        <v>0</v>
      </c>
    </row>
    <row r="13" spans="1:40" ht="24.95" customHeight="1" x14ac:dyDescent="0.25">
      <c r="A13" s="49">
        <v>8</v>
      </c>
      <c r="B13" s="75" t="s">
        <v>32</v>
      </c>
      <c r="C13" s="116">
        <v>0</v>
      </c>
      <c r="D13" s="116">
        <v>0</v>
      </c>
      <c r="E13" s="116">
        <v>0</v>
      </c>
      <c r="F13" s="116">
        <v>0</v>
      </c>
      <c r="G13" s="116">
        <v>0</v>
      </c>
      <c r="H13" s="116">
        <v>0</v>
      </c>
      <c r="I13" s="116">
        <v>0</v>
      </c>
      <c r="J13" s="116">
        <v>0</v>
      </c>
      <c r="K13" s="116">
        <v>0</v>
      </c>
      <c r="L13" s="116">
        <v>0</v>
      </c>
      <c r="M13" s="116">
        <v>0</v>
      </c>
      <c r="N13" s="116">
        <v>0</v>
      </c>
      <c r="O13" s="116">
        <v>0</v>
      </c>
      <c r="P13" s="116">
        <v>0</v>
      </c>
      <c r="Q13" s="116">
        <v>0</v>
      </c>
      <c r="R13" s="116">
        <v>0</v>
      </c>
      <c r="S13" s="116">
        <v>0</v>
      </c>
      <c r="T13" s="116">
        <v>0</v>
      </c>
      <c r="U13" s="116">
        <v>0</v>
      </c>
      <c r="V13" s="116">
        <v>0</v>
      </c>
      <c r="W13" s="116">
        <v>0</v>
      </c>
      <c r="X13" s="116">
        <v>0</v>
      </c>
      <c r="Y13" s="116">
        <v>0</v>
      </c>
      <c r="Z13" s="116">
        <v>0</v>
      </c>
      <c r="AA13" s="116">
        <v>0</v>
      </c>
      <c r="AB13" s="116">
        <v>0</v>
      </c>
      <c r="AC13" s="116">
        <v>0</v>
      </c>
      <c r="AD13" s="116">
        <v>0</v>
      </c>
      <c r="AE13" s="116">
        <v>0</v>
      </c>
      <c r="AF13" s="116">
        <v>0</v>
      </c>
      <c r="AG13" s="116">
        <v>0</v>
      </c>
      <c r="AH13" s="116">
        <v>0</v>
      </c>
      <c r="AI13" s="116">
        <v>0</v>
      </c>
      <c r="AJ13" s="116">
        <v>0</v>
      </c>
      <c r="AK13" s="116">
        <v>0</v>
      </c>
      <c r="AL13" s="116">
        <v>0</v>
      </c>
      <c r="AM13" s="76">
        <f t="shared" si="0"/>
        <v>0</v>
      </c>
      <c r="AN13" s="76">
        <f t="shared" si="1"/>
        <v>0</v>
      </c>
    </row>
    <row r="14" spans="1:40" ht="24.95" customHeight="1" x14ac:dyDescent="0.25">
      <c r="A14" s="49">
        <v>9</v>
      </c>
      <c r="B14" s="75" t="s">
        <v>38</v>
      </c>
      <c r="C14" s="116">
        <v>0</v>
      </c>
      <c r="D14" s="116">
        <v>0</v>
      </c>
      <c r="E14" s="116">
        <v>0</v>
      </c>
      <c r="F14" s="116">
        <v>0</v>
      </c>
      <c r="G14" s="116">
        <v>0</v>
      </c>
      <c r="H14" s="116">
        <v>0</v>
      </c>
      <c r="I14" s="116">
        <v>0</v>
      </c>
      <c r="J14" s="116">
        <v>0</v>
      </c>
      <c r="K14" s="116">
        <v>0</v>
      </c>
      <c r="L14" s="116">
        <v>0</v>
      </c>
      <c r="M14" s="116">
        <v>0</v>
      </c>
      <c r="N14" s="116">
        <v>0</v>
      </c>
      <c r="O14" s="116">
        <v>0</v>
      </c>
      <c r="P14" s="116">
        <v>0</v>
      </c>
      <c r="Q14" s="116">
        <v>0</v>
      </c>
      <c r="R14" s="116">
        <v>0</v>
      </c>
      <c r="S14" s="116">
        <v>0</v>
      </c>
      <c r="T14" s="116">
        <v>0</v>
      </c>
      <c r="U14" s="116">
        <v>0</v>
      </c>
      <c r="V14" s="116">
        <v>0</v>
      </c>
      <c r="W14" s="116">
        <v>0</v>
      </c>
      <c r="X14" s="116">
        <v>0</v>
      </c>
      <c r="Y14" s="116">
        <v>0</v>
      </c>
      <c r="Z14" s="116">
        <v>0</v>
      </c>
      <c r="AA14" s="116">
        <v>0</v>
      </c>
      <c r="AB14" s="116">
        <v>0</v>
      </c>
      <c r="AC14" s="116">
        <v>0</v>
      </c>
      <c r="AD14" s="116">
        <v>0</v>
      </c>
      <c r="AE14" s="116">
        <v>0</v>
      </c>
      <c r="AF14" s="116">
        <v>0</v>
      </c>
      <c r="AG14" s="116">
        <v>0</v>
      </c>
      <c r="AH14" s="116">
        <v>0</v>
      </c>
      <c r="AI14" s="116">
        <v>0</v>
      </c>
      <c r="AJ14" s="116">
        <v>0</v>
      </c>
      <c r="AK14" s="116">
        <v>0</v>
      </c>
      <c r="AL14" s="116">
        <v>0</v>
      </c>
      <c r="AM14" s="76">
        <f t="shared" si="0"/>
        <v>0</v>
      </c>
      <c r="AN14" s="76">
        <f t="shared" si="1"/>
        <v>0</v>
      </c>
    </row>
    <row r="15" spans="1:40" ht="24.95" customHeight="1" x14ac:dyDescent="0.25">
      <c r="A15" s="49">
        <v>10</v>
      </c>
      <c r="B15" s="75" t="s">
        <v>37</v>
      </c>
      <c r="C15" s="116">
        <v>0</v>
      </c>
      <c r="D15" s="116">
        <v>0</v>
      </c>
      <c r="E15" s="116">
        <v>0</v>
      </c>
      <c r="F15" s="116">
        <v>0</v>
      </c>
      <c r="G15" s="116">
        <v>0</v>
      </c>
      <c r="H15" s="116">
        <v>0</v>
      </c>
      <c r="I15" s="116">
        <v>0</v>
      </c>
      <c r="J15" s="116">
        <v>0</v>
      </c>
      <c r="K15" s="116">
        <v>0</v>
      </c>
      <c r="L15" s="116">
        <v>0</v>
      </c>
      <c r="M15" s="116">
        <v>0</v>
      </c>
      <c r="N15" s="116">
        <v>0</v>
      </c>
      <c r="O15" s="116">
        <v>0</v>
      </c>
      <c r="P15" s="116">
        <v>0</v>
      </c>
      <c r="Q15" s="116">
        <v>0</v>
      </c>
      <c r="R15" s="116">
        <v>0</v>
      </c>
      <c r="S15" s="116">
        <v>0</v>
      </c>
      <c r="T15" s="116">
        <v>0</v>
      </c>
      <c r="U15" s="116">
        <v>0</v>
      </c>
      <c r="V15" s="116">
        <v>0</v>
      </c>
      <c r="W15" s="116">
        <v>0</v>
      </c>
      <c r="X15" s="116">
        <v>0</v>
      </c>
      <c r="Y15" s="116">
        <v>0</v>
      </c>
      <c r="Z15" s="116">
        <v>0</v>
      </c>
      <c r="AA15" s="116">
        <v>0</v>
      </c>
      <c r="AB15" s="116">
        <v>0</v>
      </c>
      <c r="AC15" s="116">
        <v>0</v>
      </c>
      <c r="AD15" s="116">
        <v>0</v>
      </c>
      <c r="AE15" s="116">
        <v>0</v>
      </c>
      <c r="AF15" s="116">
        <v>0</v>
      </c>
      <c r="AG15" s="116">
        <v>0</v>
      </c>
      <c r="AH15" s="116">
        <v>0</v>
      </c>
      <c r="AI15" s="116">
        <v>0</v>
      </c>
      <c r="AJ15" s="116">
        <v>0</v>
      </c>
      <c r="AK15" s="116">
        <v>0</v>
      </c>
      <c r="AL15" s="116">
        <v>0</v>
      </c>
      <c r="AM15" s="76">
        <f t="shared" si="0"/>
        <v>0</v>
      </c>
      <c r="AN15" s="76">
        <f t="shared" si="1"/>
        <v>0</v>
      </c>
    </row>
    <row r="16" spans="1:40" ht="24.95" customHeight="1" x14ac:dyDescent="0.25">
      <c r="A16" s="49">
        <v>11</v>
      </c>
      <c r="B16" s="75" t="s">
        <v>39</v>
      </c>
      <c r="C16" s="116">
        <v>0</v>
      </c>
      <c r="D16" s="116">
        <v>0</v>
      </c>
      <c r="E16" s="116">
        <v>0</v>
      </c>
      <c r="F16" s="116">
        <v>0</v>
      </c>
      <c r="G16" s="116">
        <v>0</v>
      </c>
      <c r="H16" s="116">
        <v>0</v>
      </c>
      <c r="I16" s="116">
        <v>0</v>
      </c>
      <c r="J16" s="116">
        <v>0</v>
      </c>
      <c r="K16" s="116">
        <v>0</v>
      </c>
      <c r="L16" s="116">
        <v>0</v>
      </c>
      <c r="M16" s="116">
        <v>0</v>
      </c>
      <c r="N16" s="116">
        <v>0</v>
      </c>
      <c r="O16" s="116">
        <v>0</v>
      </c>
      <c r="P16" s="116">
        <v>0</v>
      </c>
      <c r="Q16" s="116">
        <v>0</v>
      </c>
      <c r="R16" s="116">
        <v>0</v>
      </c>
      <c r="S16" s="116">
        <v>0</v>
      </c>
      <c r="T16" s="116">
        <v>0</v>
      </c>
      <c r="U16" s="116">
        <v>0</v>
      </c>
      <c r="V16" s="116">
        <v>0</v>
      </c>
      <c r="W16" s="116">
        <v>0</v>
      </c>
      <c r="X16" s="116">
        <v>0</v>
      </c>
      <c r="Y16" s="116">
        <v>0</v>
      </c>
      <c r="Z16" s="116">
        <v>0</v>
      </c>
      <c r="AA16" s="116">
        <v>0</v>
      </c>
      <c r="AB16" s="116">
        <v>0</v>
      </c>
      <c r="AC16" s="116">
        <v>0</v>
      </c>
      <c r="AD16" s="116">
        <v>0</v>
      </c>
      <c r="AE16" s="116">
        <v>0</v>
      </c>
      <c r="AF16" s="116">
        <v>0</v>
      </c>
      <c r="AG16" s="116">
        <v>0</v>
      </c>
      <c r="AH16" s="116">
        <v>0</v>
      </c>
      <c r="AI16" s="116">
        <v>0</v>
      </c>
      <c r="AJ16" s="116">
        <v>0</v>
      </c>
      <c r="AK16" s="116">
        <v>0</v>
      </c>
      <c r="AL16" s="116">
        <v>0</v>
      </c>
      <c r="AM16" s="76">
        <f t="shared" si="0"/>
        <v>0</v>
      </c>
      <c r="AN16" s="76">
        <f t="shared" si="1"/>
        <v>0</v>
      </c>
    </row>
    <row r="17" spans="1:40" ht="24.95" customHeight="1" x14ac:dyDescent="0.25">
      <c r="A17" s="49">
        <v>12</v>
      </c>
      <c r="B17" s="75" t="s">
        <v>42</v>
      </c>
      <c r="C17" s="116">
        <v>0</v>
      </c>
      <c r="D17" s="116">
        <v>0</v>
      </c>
      <c r="E17" s="116">
        <v>0</v>
      </c>
      <c r="F17" s="116">
        <v>0</v>
      </c>
      <c r="G17" s="116">
        <v>0</v>
      </c>
      <c r="H17" s="116">
        <v>0</v>
      </c>
      <c r="I17" s="116">
        <v>0</v>
      </c>
      <c r="J17" s="116">
        <v>0</v>
      </c>
      <c r="K17" s="116">
        <v>0</v>
      </c>
      <c r="L17" s="116">
        <v>0</v>
      </c>
      <c r="M17" s="116">
        <v>0</v>
      </c>
      <c r="N17" s="116">
        <v>0</v>
      </c>
      <c r="O17" s="116">
        <v>0</v>
      </c>
      <c r="P17" s="116">
        <v>0</v>
      </c>
      <c r="Q17" s="116">
        <v>0</v>
      </c>
      <c r="R17" s="116">
        <v>0</v>
      </c>
      <c r="S17" s="116">
        <v>0</v>
      </c>
      <c r="T17" s="116">
        <v>0</v>
      </c>
      <c r="U17" s="116">
        <v>0</v>
      </c>
      <c r="V17" s="116">
        <v>0</v>
      </c>
      <c r="W17" s="116">
        <v>0</v>
      </c>
      <c r="X17" s="116">
        <v>0</v>
      </c>
      <c r="Y17" s="116">
        <v>0</v>
      </c>
      <c r="Z17" s="116">
        <v>0</v>
      </c>
      <c r="AA17" s="116">
        <v>0</v>
      </c>
      <c r="AB17" s="116">
        <v>0</v>
      </c>
      <c r="AC17" s="116">
        <v>0</v>
      </c>
      <c r="AD17" s="116">
        <v>0</v>
      </c>
      <c r="AE17" s="116">
        <v>0</v>
      </c>
      <c r="AF17" s="116">
        <v>0</v>
      </c>
      <c r="AG17" s="116">
        <v>0</v>
      </c>
      <c r="AH17" s="116">
        <v>0</v>
      </c>
      <c r="AI17" s="116">
        <v>0</v>
      </c>
      <c r="AJ17" s="116">
        <v>0</v>
      </c>
      <c r="AK17" s="116">
        <v>0</v>
      </c>
      <c r="AL17" s="116">
        <v>0</v>
      </c>
      <c r="AM17" s="76">
        <f t="shared" si="0"/>
        <v>0</v>
      </c>
      <c r="AN17" s="76">
        <f t="shared" si="1"/>
        <v>0</v>
      </c>
    </row>
    <row r="18" spans="1:40" ht="24.95" customHeight="1" x14ac:dyDescent="0.25">
      <c r="A18" s="49">
        <v>13</v>
      </c>
      <c r="B18" s="75" t="s">
        <v>31</v>
      </c>
      <c r="C18" s="116">
        <v>0</v>
      </c>
      <c r="D18" s="116">
        <v>0</v>
      </c>
      <c r="E18" s="116">
        <v>0</v>
      </c>
      <c r="F18" s="116">
        <v>0</v>
      </c>
      <c r="G18" s="116">
        <v>0</v>
      </c>
      <c r="H18" s="116">
        <v>0</v>
      </c>
      <c r="I18" s="116">
        <v>0</v>
      </c>
      <c r="J18" s="116">
        <v>0</v>
      </c>
      <c r="K18" s="116">
        <v>0</v>
      </c>
      <c r="L18" s="116">
        <v>0</v>
      </c>
      <c r="M18" s="116">
        <v>0</v>
      </c>
      <c r="N18" s="116">
        <v>0</v>
      </c>
      <c r="O18" s="116">
        <v>0</v>
      </c>
      <c r="P18" s="116">
        <v>0</v>
      </c>
      <c r="Q18" s="116">
        <v>0</v>
      </c>
      <c r="R18" s="116">
        <v>0</v>
      </c>
      <c r="S18" s="116">
        <v>0</v>
      </c>
      <c r="T18" s="116">
        <v>0</v>
      </c>
      <c r="U18" s="116">
        <v>0</v>
      </c>
      <c r="V18" s="116">
        <v>0</v>
      </c>
      <c r="W18" s="116">
        <v>0</v>
      </c>
      <c r="X18" s="116">
        <v>0</v>
      </c>
      <c r="Y18" s="116">
        <v>0</v>
      </c>
      <c r="Z18" s="116">
        <v>0</v>
      </c>
      <c r="AA18" s="116">
        <v>0</v>
      </c>
      <c r="AB18" s="116">
        <v>0</v>
      </c>
      <c r="AC18" s="116">
        <v>0</v>
      </c>
      <c r="AD18" s="116">
        <v>0</v>
      </c>
      <c r="AE18" s="116">
        <v>0</v>
      </c>
      <c r="AF18" s="116">
        <v>0</v>
      </c>
      <c r="AG18" s="116">
        <v>0</v>
      </c>
      <c r="AH18" s="116">
        <v>0</v>
      </c>
      <c r="AI18" s="116">
        <v>0</v>
      </c>
      <c r="AJ18" s="116">
        <v>0</v>
      </c>
      <c r="AK18" s="116">
        <v>0</v>
      </c>
      <c r="AL18" s="116">
        <v>0</v>
      </c>
      <c r="AM18" s="76">
        <f t="shared" si="0"/>
        <v>0</v>
      </c>
      <c r="AN18" s="76">
        <f t="shared" si="1"/>
        <v>0</v>
      </c>
    </row>
    <row r="19" spans="1:40" ht="24.95" customHeight="1" x14ac:dyDescent="0.25">
      <c r="A19" s="49">
        <v>14</v>
      </c>
      <c r="B19" s="77" t="s">
        <v>40</v>
      </c>
      <c r="C19" s="116">
        <v>0</v>
      </c>
      <c r="D19" s="116">
        <v>0</v>
      </c>
      <c r="E19" s="116">
        <v>0</v>
      </c>
      <c r="F19" s="116">
        <v>0</v>
      </c>
      <c r="G19" s="116">
        <v>0</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116">
        <v>0</v>
      </c>
      <c r="X19" s="116">
        <v>0</v>
      </c>
      <c r="Y19" s="116">
        <v>0</v>
      </c>
      <c r="Z19" s="116">
        <v>0</v>
      </c>
      <c r="AA19" s="116">
        <v>0</v>
      </c>
      <c r="AB19" s="116">
        <v>0</v>
      </c>
      <c r="AC19" s="116">
        <v>0</v>
      </c>
      <c r="AD19" s="116">
        <v>0</v>
      </c>
      <c r="AE19" s="116">
        <v>0</v>
      </c>
      <c r="AF19" s="116">
        <v>0</v>
      </c>
      <c r="AG19" s="116">
        <v>0</v>
      </c>
      <c r="AH19" s="116">
        <v>0</v>
      </c>
      <c r="AI19" s="116">
        <v>0</v>
      </c>
      <c r="AJ19" s="116">
        <v>0</v>
      </c>
      <c r="AK19" s="116">
        <v>0</v>
      </c>
      <c r="AL19" s="116">
        <v>0</v>
      </c>
      <c r="AM19" s="76">
        <f t="shared" si="0"/>
        <v>0</v>
      </c>
      <c r="AN19" s="76">
        <f t="shared" si="1"/>
        <v>0</v>
      </c>
    </row>
    <row r="20" spans="1:40" ht="16.5" customHeight="1" x14ac:dyDescent="0.25">
      <c r="A20" s="117"/>
      <c r="B20" s="55" t="s">
        <v>22</v>
      </c>
      <c r="C20" s="56">
        <f t="shared" ref="C20:AN20" si="2">SUM(C6:C19)</f>
        <v>0</v>
      </c>
      <c r="D20" s="56">
        <f t="shared" si="2"/>
        <v>0</v>
      </c>
      <c r="E20" s="56">
        <f t="shared" si="2"/>
        <v>0</v>
      </c>
      <c r="F20" s="56">
        <f t="shared" si="2"/>
        <v>0</v>
      </c>
      <c r="G20" s="56">
        <f t="shared" si="2"/>
        <v>0</v>
      </c>
      <c r="H20" s="56">
        <f t="shared" si="2"/>
        <v>0</v>
      </c>
      <c r="I20" s="56">
        <f t="shared" si="2"/>
        <v>0</v>
      </c>
      <c r="J20" s="56">
        <f t="shared" si="2"/>
        <v>0</v>
      </c>
      <c r="K20" s="56">
        <f t="shared" si="2"/>
        <v>23059.360477999999</v>
      </c>
      <c r="L20" s="56">
        <f t="shared" si="2"/>
        <v>0</v>
      </c>
      <c r="M20" s="56">
        <f t="shared" si="2"/>
        <v>546.52200000000005</v>
      </c>
      <c r="N20" s="56">
        <f t="shared" si="2"/>
        <v>0</v>
      </c>
      <c r="O20" s="56">
        <f t="shared" si="2"/>
        <v>0</v>
      </c>
      <c r="P20" s="56">
        <f t="shared" si="2"/>
        <v>0</v>
      </c>
      <c r="Q20" s="56">
        <f t="shared" si="2"/>
        <v>0</v>
      </c>
      <c r="R20" s="56">
        <f t="shared" si="2"/>
        <v>0</v>
      </c>
      <c r="S20" s="56">
        <f t="shared" si="2"/>
        <v>0</v>
      </c>
      <c r="T20" s="56">
        <f t="shared" si="2"/>
        <v>0</v>
      </c>
      <c r="U20" s="56">
        <f t="shared" si="2"/>
        <v>0</v>
      </c>
      <c r="V20" s="56">
        <f t="shared" si="2"/>
        <v>0</v>
      </c>
      <c r="W20" s="56">
        <f t="shared" si="2"/>
        <v>0</v>
      </c>
      <c r="X20" s="56">
        <f t="shared" si="2"/>
        <v>0</v>
      </c>
      <c r="Y20" s="56">
        <f t="shared" si="2"/>
        <v>0</v>
      </c>
      <c r="Z20" s="56">
        <f t="shared" si="2"/>
        <v>0</v>
      </c>
      <c r="AA20" s="56">
        <f t="shared" si="2"/>
        <v>70742.472857999994</v>
      </c>
      <c r="AB20" s="56">
        <f t="shared" si="2"/>
        <v>53222.768995959996</v>
      </c>
      <c r="AC20" s="56">
        <f t="shared" si="2"/>
        <v>0</v>
      </c>
      <c r="AD20" s="56">
        <f t="shared" si="2"/>
        <v>0</v>
      </c>
      <c r="AE20" s="56">
        <f t="shared" si="2"/>
        <v>0</v>
      </c>
      <c r="AF20" s="56">
        <f t="shared" si="2"/>
        <v>0</v>
      </c>
      <c r="AG20" s="56">
        <f t="shared" si="2"/>
        <v>0</v>
      </c>
      <c r="AH20" s="56">
        <f t="shared" si="2"/>
        <v>0</v>
      </c>
      <c r="AI20" s="56">
        <f t="shared" si="2"/>
        <v>0</v>
      </c>
      <c r="AJ20" s="56">
        <f t="shared" si="2"/>
        <v>0</v>
      </c>
      <c r="AK20" s="56">
        <f t="shared" si="2"/>
        <v>0</v>
      </c>
      <c r="AL20" s="56">
        <f t="shared" si="2"/>
        <v>0</v>
      </c>
      <c r="AM20" s="56">
        <f t="shared" si="2"/>
        <v>94348.355336000008</v>
      </c>
      <c r="AN20" s="56">
        <f t="shared" si="2"/>
        <v>53222.768995959996</v>
      </c>
    </row>
    <row r="21" spans="1:40" ht="16.5" customHeight="1" x14ac:dyDescent="0.25">
      <c r="A21" s="118"/>
      <c r="B21" s="58"/>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row>
    <row r="22" spans="1:40" ht="14.25" customHeight="1" x14ac:dyDescent="0.25"/>
    <row r="23" spans="1:40" x14ac:dyDescent="0.25">
      <c r="B23" s="71" t="s">
        <v>50</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row>
    <row r="24" spans="1:40" ht="12.75" customHeight="1" x14ac:dyDescent="0.25">
      <c r="B24" s="73" t="s">
        <v>79</v>
      </c>
      <c r="C24" s="73"/>
      <c r="D24" s="73"/>
      <c r="E24" s="73"/>
      <c r="F24" s="73"/>
      <c r="G24" s="73"/>
      <c r="H24" s="73"/>
      <c r="I24" s="73"/>
      <c r="J24" s="73"/>
      <c r="K24" s="73"/>
      <c r="L24" s="73"/>
      <c r="M24" s="73"/>
      <c r="N24" s="73"/>
      <c r="AM24" s="115"/>
      <c r="AN24" s="115"/>
    </row>
    <row r="25" spans="1:40" x14ac:dyDescent="0.25">
      <c r="B25" s="73"/>
      <c r="C25" s="73"/>
      <c r="D25" s="73"/>
      <c r="E25" s="73"/>
      <c r="F25" s="73"/>
      <c r="G25" s="73"/>
      <c r="H25" s="73"/>
      <c r="I25" s="73"/>
      <c r="J25" s="73"/>
      <c r="K25" s="73"/>
      <c r="L25" s="73"/>
      <c r="M25" s="73"/>
      <c r="N25" s="73"/>
      <c r="AM25" s="115"/>
      <c r="AN25" s="115"/>
    </row>
    <row r="26" spans="1:40" x14ac:dyDescent="0.25">
      <c r="AM26" s="115"/>
      <c r="AN26" s="115"/>
    </row>
    <row r="27" spans="1:40" x14ac:dyDescent="0.25">
      <c r="AM27" s="115"/>
      <c r="AN27" s="115"/>
    </row>
    <row r="28" spans="1:40" x14ac:dyDescent="0.25">
      <c r="AM28" s="115"/>
      <c r="AN28" s="115"/>
    </row>
    <row r="29" spans="1:40" x14ac:dyDescent="0.25">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5"/>
      <c r="AN29" s="115"/>
    </row>
    <row r="30" spans="1:40" x14ac:dyDescent="0.25">
      <c r="AM30" s="115"/>
      <c r="AN30" s="115"/>
    </row>
  </sheetData>
  <sortState ref="B6:AN19">
    <sortCondition descending="1" ref="AM6:AM19"/>
  </sortState>
  <mergeCells count="22">
    <mergeCell ref="U4:V4"/>
    <mergeCell ref="AI4:AJ4"/>
    <mergeCell ref="AK4:AL4"/>
    <mergeCell ref="AM4:AN4"/>
    <mergeCell ref="B24:N25"/>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2016-11-10T06:24:25Z</dcterms:modified>
</cp:coreProperties>
</file>