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Users\lalkhanashvili\Desktop\"/>
    </mc:Choice>
  </mc:AlternateContent>
  <bookViews>
    <workbookView xWindow="0" yWindow="0" windowWidth="20490" windowHeight="7845" tabRatio="912"/>
  </bookViews>
  <sheets>
    <sheet name="Number of Policies" sheetId="21" r:id="rId1"/>
    <sheet name="Transport means" sheetId="22" r:id="rId2"/>
    <sheet name="Wr. Prem. &amp;  Re Prem." sheetId="4" r:id="rId3"/>
    <sheet name="Financial Wr. &amp; RE Prem." sheetId="28" r:id="rId4"/>
    <sheet name="Earned Premiums" sheetId="14" r:id="rId5"/>
    <sheet name="Claims Paid" sheetId="29" r:id="rId6"/>
    <sheet name="Inccured Claims" sheetId="24" r:id="rId7"/>
    <sheet name="Structure of Insurance Market" sheetId="8" r:id="rId8"/>
    <sheet name="Accept. Re Prem. &amp; Retrocession" sheetId="17" r:id="rId9"/>
    <sheet name="Fin. Accept Re Prem. &amp; Retroces" sheetId="30" r:id="rId10"/>
    <sheet name="Accept. Re. Earned Premiums" sheetId="18" r:id="rId11"/>
    <sheet name="Re. Claims Paid" sheetId="32" r:id="rId12"/>
    <sheet name="Re. Incurred Claims" sheetId="26" r:id="rId13"/>
    <sheet name="Structure of Ins. Market Re" sheetId="20" r:id="rId14"/>
  </sheets>
  <definedNames>
    <definedName name="_xlnm._FilterDatabase" localSheetId="8" hidden="1">'Accept. Re Prem. &amp; Retrocession'!$A$5:$AN$5</definedName>
    <definedName name="_xlnm._FilterDatabase" localSheetId="10" hidden="1">'Accept. Re. Earned Premiums'!$A$5:$AN$5</definedName>
    <definedName name="_xlnm._FilterDatabase" localSheetId="5" hidden="1">'Claims Paid'!$A$7:$EX$7</definedName>
    <definedName name="_xlnm._FilterDatabase" localSheetId="4" hidden="1">'Earned Premiums'!$A$5:$AN$5</definedName>
    <definedName name="_xlnm._FilterDatabase" localSheetId="9" hidden="1">'Fin. Accept Re Prem. &amp; Retroces'!$A$6:$AN$6</definedName>
    <definedName name="_xlnm._FilterDatabase" localSheetId="3" hidden="1">'Financial Wr. &amp; RE Prem.'!$A$6:$CS$6</definedName>
    <definedName name="_xlnm._FilterDatabase" localSheetId="6" hidden="1">'Inccured Claims'!$A$6:$AN$6</definedName>
    <definedName name="_xlnm._FilterDatabase" localSheetId="0" hidden="1">'Number of Policies'!$B$7:$CV$20</definedName>
    <definedName name="_xlnm._FilterDatabase" localSheetId="11" hidden="1">'Re. Claims Paid'!$A$6:$AN$6</definedName>
    <definedName name="_xlnm._FilterDatabase" localSheetId="12" hidden="1">'Re. Incurred Claims'!$A$6:$AN$6</definedName>
    <definedName name="_xlnm._FilterDatabase" localSheetId="1" hidden="1">'Transport means'!#REF!</definedName>
    <definedName name="_xlnm._FilterDatabase" localSheetId="2" hidden="1">'Wr. Prem. &amp;  Re Prem.'!$A$5:$AN$5</definedName>
  </definedNames>
  <calcPr calcId="152511"/>
</workbook>
</file>

<file path=xl/calcChain.xml><?xml version="1.0" encoding="utf-8"?>
<calcChain xmlns="http://schemas.openxmlformats.org/spreadsheetml/2006/main">
  <c r="AM17" i="24" l="1"/>
  <c r="AN17" i="24"/>
  <c r="AM8" i="24"/>
  <c r="AN8" i="24"/>
  <c r="AM13" i="24"/>
  <c r="AN13" i="24"/>
  <c r="AM9" i="24"/>
  <c r="AN9" i="24"/>
  <c r="AM18" i="24"/>
  <c r="AN18" i="24"/>
  <c r="AM16" i="24"/>
  <c r="AN16" i="24"/>
  <c r="AM10" i="24"/>
  <c r="AN10" i="24"/>
  <c r="AM14" i="24"/>
  <c r="AN14" i="24"/>
  <c r="AM15" i="24"/>
  <c r="AN15" i="24"/>
  <c r="AM20" i="24"/>
  <c r="AN20" i="24"/>
  <c r="AM7" i="24"/>
  <c r="AN7" i="24"/>
  <c r="AM11" i="24"/>
  <c r="AN11" i="24"/>
  <c r="AM12" i="24"/>
  <c r="AN12" i="24"/>
  <c r="AM19" i="24"/>
  <c r="AN19" i="24"/>
  <c r="AM15" i="26" l="1"/>
  <c r="AM8" i="26"/>
  <c r="AM16" i="26"/>
  <c r="AM18" i="26"/>
  <c r="AM17" i="26"/>
  <c r="AM20" i="26"/>
  <c r="AM14" i="26"/>
  <c r="AM7" i="26"/>
  <c r="AM9" i="26"/>
  <c r="AM10" i="26"/>
  <c r="AM11" i="26"/>
  <c r="AM19" i="26"/>
  <c r="AM12" i="26"/>
  <c r="AM13" i="26"/>
  <c r="H5" i="22" l="1"/>
  <c r="H10" i="22"/>
  <c r="H16" i="22"/>
  <c r="H8" i="22"/>
  <c r="H14" i="22"/>
  <c r="H13" i="22"/>
  <c r="H12" i="22"/>
  <c r="H17" i="22"/>
  <c r="H18" i="22"/>
  <c r="H15" i="22"/>
  <c r="H7" i="22"/>
  <c r="H9" i="22"/>
  <c r="H11" i="22"/>
  <c r="H6" i="22"/>
  <c r="C21" i="21" l="1"/>
  <c r="D21" i="21"/>
  <c r="E21" i="21"/>
  <c r="F21" i="21"/>
  <c r="G21" i="21"/>
  <c r="H21" i="21"/>
  <c r="I21" i="21"/>
  <c r="J21" i="21"/>
  <c r="K21" i="21"/>
  <c r="L21" i="21"/>
  <c r="M21" i="21"/>
  <c r="N21" i="21"/>
  <c r="O21" i="21"/>
  <c r="P21" i="21"/>
  <c r="Q21" i="21"/>
  <c r="R21" i="21"/>
  <c r="S21" i="21"/>
  <c r="T21" i="21"/>
  <c r="U21" i="21"/>
  <c r="V21" i="21"/>
  <c r="W21" i="21"/>
  <c r="X21" i="21"/>
  <c r="Y21" i="21"/>
  <c r="Z21" i="21"/>
  <c r="AA21" i="21"/>
  <c r="AB21" i="21"/>
  <c r="AC21" i="21"/>
  <c r="AD21" i="21"/>
  <c r="AE21" i="21"/>
  <c r="AF21" i="21"/>
  <c r="AG21" i="21"/>
  <c r="AH21" i="21"/>
  <c r="AI21" i="21"/>
  <c r="AJ21" i="21"/>
  <c r="AK21" i="21"/>
  <c r="AL21" i="21"/>
  <c r="AM21" i="21"/>
  <c r="AN21" i="21"/>
  <c r="AO21" i="21"/>
  <c r="AP21" i="21"/>
  <c r="AQ21" i="21"/>
  <c r="AR21" i="21"/>
  <c r="AS21" i="21"/>
  <c r="AT21" i="21"/>
  <c r="AU21" i="21"/>
  <c r="AV21" i="21"/>
  <c r="AW21" i="21"/>
  <c r="AX21" i="21"/>
  <c r="AY21" i="21"/>
  <c r="AZ21" i="21"/>
  <c r="BA21" i="21"/>
  <c r="BB21" i="21"/>
  <c r="BC21" i="21"/>
  <c r="BD21" i="21"/>
  <c r="BE21" i="21"/>
  <c r="BF21" i="21"/>
  <c r="BG21" i="21"/>
  <c r="BH21" i="21"/>
  <c r="BI21" i="21"/>
  <c r="BJ21" i="21"/>
  <c r="BK21" i="21"/>
  <c r="BL21" i="21"/>
  <c r="BM21" i="21"/>
  <c r="BN21" i="21"/>
  <c r="BO21" i="21"/>
  <c r="BP21" i="21"/>
  <c r="BQ21" i="21"/>
  <c r="BR21" i="21"/>
  <c r="BS21" i="21"/>
  <c r="BT21" i="21"/>
  <c r="BU21" i="21"/>
  <c r="BV21" i="21"/>
  <c r="BW21" i="21"/>
  <c r="BX21" i="21"/>
  <c r="BY21" i="21"/>
  <c r="BZ21" i="21"/>
  <c r="CA21" i="21"/>
  <c r="CB21" i="21"/>
  <c r="CC21" i="21"/>
  <c r="CD21" i="21"/>
  <c r="CE21" i="21"/>
  <c r="CF21" i="21"/>
  <c r="CG21" i="21"/>
  <c r="CH21" i="21"/>
  <c r="CI21" i="21"/>
  <c r="CJ21" i="21"/>
  <c r="CK21" i="21"/>
  <c r="CL21" i="21"/>
  <c r="CM21" i="21"/>
  <c r="CN21" i="21"/>
  <c r="CO21" i="21"/>
  <c r="CP21" i="21"/>
  <c r="CQ21" i="21"/>
  <c r="C21" i="30" l="1"/>
  <c r="D21" i="30"/>
  <c r="E21" i="30"/>
  <c r="F21" i="30"/>
  <c r="G21" i="30"/>
  <c r="H21" i="30"/>
  <c r="I21" i="30"/>
  <c r="J21" i="30"/>
  <c r="K21" i="30"/>
  <c r="L21" i="30"/>
  <c r="M21" i="30"/>
  <c r="N21" i="30"/>
  <c r="O21" i="30"/>
  <c r="P21" i="30"/>
  <c r="Q21" i="30"/>
  <c r="R21" i="30"/>
  <c r="S21" i="30"/>
  <c r="T21" i="30"/>
  <c r="U21" i="30"/>
  <c r="V21" i="30"/>
  <c r="W21" i="30"/>
  <c r="X21" i="30"/>
  <c r="Y21" i="30"/>
  <c r="Z21" i="30"/>
  <c r="AA21" i="30"/>
  <c r="AB21" i="30"/>
  <c r="AC21" i="30"/>
  <c r="AD21" i="30"/>
  <c r="AE21" i="30"/>
  <c r="AF21" i="30"/>
  <c r="AG21" i="30"/>
  <c r="AH21" i="30"/>
  <c r="AI21" i="30"/>
  <c r="AJ21" i="30"/>
  <c r="AK21" i="30"/>
  <c r="AL21" i="30"/>
  <c r="AM12" i="30"/>
  <c r="AN12" i="30"/>
  <c r="AM7" i="30"/>
  <c r="AN7" i="30"/>
  <c r="AM13" i="30"/>
  <c r="AN13" i="30"/>
  <c r="AM10" i="30"/>
  <c r="AN10" i="30"/>
  <c r="AM9" i="30"/>
  <c r="AN9" i="30"/>
  <c r="AM11" i="30"/>
  <c r="AN11" i="30"/>
  <c r="AM14" i="30"/>
  <c r="AN14" i="30"/>
  <c r="AM15" i="30"/>
  <c r="AN15" i="30"/>
  <c r="AM16" i="30"/>
  <c r="AN16" i="30"/>
  <c r="AM17" i="30"/>
  <c r="AN17" i="30"/>
  <c r="AM18" i="30"/>
  <c r="AN18" i="30"/>
  <c r="AM19" i="30"/>
  <c r="AN19" i="30"/>
  <c r="AM20" i="30"/>
  <c r="AN20" i="30"/>
  <c r="EU21" i="29"/>
  <c r="EV21" i="29"/>
  <c r="EW21" i="29"/>
  <c r="EU19" i="29"/>
  <c r="EV19" i="29"/>
  <c r="EW19" i="29"/>
  <c r="EU18" i="29"/>
  <c r="EV18" i="29"/>
  <c r="EW18" i="29"/>
  <c r="EU20" i="29"/>
  <c r="EV20" i="29"/>
  <c r="EW20" i="29"/>
  <c r="EU14" i="29"/>
  <c r="EV14" i="29"/>
  <c r="EW14" i="29"/>
  <c r="EU16" i="29"/>
  <c r="EV16" i="29"/>
  <c r="EW16" i="29"/>
  <c r="EU17" i="29"/>
  <c r="EV17" i="29"/>
  <c r="EW17" i="29"/>
  <c r="EU10" i="29"/>
  <c r="EV10" i="29"/>
  <c r="EW10" i="29"/>
  <c r="EU12" i="29"/>
  <c r="EV12" i="29"/>
  <c r="EW12" i="29"/>
  <c r="EU9" i="29"/>
  <c r="EV9" i="29"/>
  <c r="EW9" i="29"/>
  <c r="EU13" i="29"/>
  <c r="EV13" i="29"/>
  <c r="EW13" i="29"/>
  <c r="EU8" i="29"/>
  <c r="EV8" i="29"/>
  <c r="EW8" i="29"/>
  <c r="EU11" i="29"/>
  <c r="EV11" i="29"/>
  <c r="EW11" i="29"/>
  <c r="EU15" i="29"/>
  <c r="EV15" i="29"/>
  <c r="EW15" i="29"/>
  <c r="EQ21" i="29"/>
  <c r="ER21" i="29"/>
  <c r="ES21" i="29"/>
  <c r="EQ19" i="29"/>
  <c r="ER19" i="29"/>
  <c r="ES19" i="29"/>
  <c r="EQ18" i="29"/>
  <c r="ER18" i="29"/>
  <c r="ES18" i="29"/>
  <c r="EQ20" i="29"/>
  <c r="ER20" i="29"/>
  <c r="ES20" i="29"/>
  <c r="EQ14" i="29"/>
  <c r="ER14" i="29"/>
  <c r="ES14" i="29"/>
  <c r="EQ16" i="29"/>
  <c r="ER16" i="29"/>
  <c r="ES16" i="29"/>
  <c r="EQ17" i="29"/>
  <c r="ER17" i="29"/>
  <c r="ES17" i="29"/>
  <c r="EQ10" i="29"/>
  <c r="ER10" i="29"/>
  <c r="ES10" i="29"/>
  <c r="EQ12" i="29"/>
  <c r="ER12" i="29"/>
  <c r="ES12" i="29"/>
  <c r="EQ9" i="29"/>
  <c r="ER9" i="29"/>
  <c r="ES9" i="29"/>
  <c r="EQ13" i="29"/>
  <c r="ER13" i="29"/>
  <c r="ES13" i="29"/>
  <c r="EQ8" i="29"/>
  <c r="ER8" i="29"/>
  <c r="ES8" i="29"/>
  <c r="EQ11" i="29"/>
  <c r="ER11" i="29"/>
  <c r="ES11" i="29"/>
  <c r="EQ15" i="29"/>
  <c r="ER15" i="29"/>
  <c r="ES15" i="29"/>
  <c r="C22" i="29"/>
  <c r="D22" i="29"/>
  <c r="E22" i="29"/>
  <c r="F22" i="29"/>
  <c r="G22" i="29"/>
  <c r="H22" i="29"/>
  <c r="I22" i="29"/>
  <c r="J22" i="29"/>
  <c r="K22" i="29"/>
  <c r="L22" i="29"/>
  <c r="M22" i="29"/>
  <c r="N22" i="29"/>
  <c r="O22" i="29"/>
  <c r="P22" i="29"/>
  <c r="Q22" i="29"/>
  <c r="R22" i="29"/>
  <c r="S22" i="29"/>
  <c r="T22" i="29"/>
  <c r="U22" i="29"/>
  <c r="V22" i="29"/>
  <c r="W22" i="29"/>
  <c r="X22" i="29"/>
  <c r="Y22" i="29"/>
  <c r="Z22" i="29"/>
  <c r="AA22" i="29"/>
  <c r="AB22" i="29"/>
  <c r="AC22" i="29"/>
  <c r="AD22" i="29"/>
  <c r="AE22" i="29"/>
  <c r="AF22" i="29"/>
  <c r="AG22" i="29"/>
  <c r="AH22" i="29"/>
  <c r="AI22" i="29"/>
  <c r="AJ22" i="29"/>
  <c r="AK22" i="29"/>
  <c r="AL22" i="29"/>
  <c r="AM22" i="29"/>
  <c r="AN22" i="29"/>
  <c r="AO22" i="29"/>
  <c r="AP22" i="29"/>
  <c r="AQ22" i="29"/>
  <c r="AR22" i="29"/>
  <c r="AS22" i="29"/>
  <c r="AT22" i="29"/>
  <c r="AU22" i="29"/>
  <c r="AV22" i="29"/>
  <c r="AW22" i="29"/>
  <c r="AX22" i="29"/>
  <c r="AY22" i="29"/>
  <c r="AZ22" i="29"/>
  <c r="BA22" i="29"/>
  <c r="BB22" i="29"/>
  <c r="BC22" i="29"/>
  <c r="BD22" i="29"/>
  <c r="BE22" i="29"/>
  <c r="BF22" i="29"/>
  <c r="BG22" i="29"/>
  <c r="BH22" i="29"/>
  <c r="BI22" i="29"/>
  <c r="BJ22" i="29"/>
  <c r="BK22" i="29"/>
  <c r="BL22" i="29"/>
  <c r="BM22" i="29"/>
  <c r="BN22" i="29"/>
  <c r="BO22" i="29"/>
  <c r="BP22" i="29"/>
  <c r="BQ22" i="29"/>
  <c r="BR22" i="29"/>
  <c r="BS22" i="29"/>
  <c r="BT22" i="29"/>
  <c r="BU22" i="29"/>
  <c r="BV22" i="29"/>
  <c r="BW22" i="29"/>
  <c r="BX22" i="29"/>
  <c r="BY22" i="29"/>
  <c r="BZ22" i="29"/>
  <c r="CA22" i="29"/>
  <c r="CB22" i="29"/>
  <c r="CC22" i="29"/>
  <c r="CD22" i="29"/>
  <c r="CE22" i="29"/>
  <c r="CF22" i="29"/>
  <c r="CG22" i="29"/>
  <c r="CH22" i="29"/>
  <c r="CI22" i="29"/>
  <c r="CJ22" i="29"/>
  <c r="CK22" i="29"/>
  <c r="CL22" i="29"/>
  <c r="CM22" i="29"/>
  <c r="CN22" i="29"/>
  <c r="CO22" i="29"/>
  <c r="CP22" i="29"/>
  <c r="CQ22" i="29"/>
  <c r="CR22" i="29"/>
  <c r="CS22" i="29"/>
  <c r="CT22" i="29"/>
  <c r="CU22" i="29"/>
  <c r="CV22" i="29"/>
  <c r="CW22" i="29"/>
  <c r="CX22" i="29"/>
  <c r="CY22" i="29"/>
  <c r="CZ22" i="29"/>
  <c r="DA22" i="29"/>
  <c r="DB22" i="29"/>
  <c r="DC22" i="29"/>
  <c r="DD22" i="29"/>
  <c r="DE22" i="29"/>
  <c r="DF22" i="29"/>
  <c r="DG22" i="29"/>
  <c r="DH22" i="29"/>
  <c r="DI22" i="29"/>
  <c r="DJ22" i="29"/>
  <c r="DK22" i="29"/>
  <c r="DL22" i="29"/>
  <c r="DM22" i="29"/>
  <c r="DN22" i="29"/>
  <c r="DO22" i="29"/>
  <c r="DP22" i="29"/>
  <c r="DQ22" i="29"/>
  <c r="DR22" i="29"/>
  <c r="DS22" i="29"/>
  <c r="DT22" i="29"/>
  <c r="DU22" i="29"/>
  <c r="DV22" i="29"/>
  <c r="DW22" i="29"/>
  <c r="DX22" i="29"/>
  <c r="DY22" i="29"/>
  <c r="DZ22" i="29"/>
  <c r="EA22" i="29"/>
  <c r="EB22" i="29"/>
  <c r="EC22" i="29"/>
  <c r="ED22" i="29"/>
  <c r="EE22" i="29"/>
  <c r="EF22" i="29"/>
  <c r="EG22" i="29"/>
  <c r="EH22" i="29"/>
  <c r="EI22" i="29"/>
  <c r="EJ22" i="29"/>
  <c r="EK22" i="29"/>
  <c r="EL22" i="29"/>
  <c r="EM22" i="29"/>
  <c r="EN22" i="29"/>
  <c r="EO22" i="29"/>
  <c r="EP22" i="29"/>
  <c r="EQ22" i="29" l="1"/>
  <c r="EU22" i="29"/>
  <c r="EV22" i="29"/>
  <c r="ER22" i="29"/>
  <c r="EW22" i="29"/>
  <c r="ES22" i="29"/>
  <c r="CO18" i="28" l="1"/>
  <c r="CP18" i="28"/>
  <c r="CQ18" i="28"/>
  <c r="CR18" i="28"/>
  <c r="CS18" i="28"/>
  <c r="CO15" i="28"/>
  <c r="CP15" i="28"/>
  <c r="CQ15" i="28"/>
  <c r="CR15" i="28"/>
  <c r="CS15" i="28"/>
  <c r="CO17" i="28"/>
  <c r="CP17" i="28"/>
  <c r="CQ17" i="28"/>
  <c r="CR17" i="28"/>
  <c r="CS17" i="28"/>
  <c r="CO19" i="28"/>
  <c r="CP19" i="28"/>
  <c r="CQ19" i="28"/>
  <c r="CR19" i="28"/>
  <c r="CS19" i="28"/>
  <c r="CO13" i="28"/>
  <c r="CP13" i="28"/>
  <c r="CQ13" i="28"/>
  <c r="CR13" i="28"/>
  <c r="CS13" i="28"/>
  <c r="CO10" i="28"/>
  <c r="CP10" i="28"/>
  <c r="CQ10" i="28"/>
  <c r="CR10" i="28"/>
  <c r="CS10" i="28"/>
  <c r="CO7" i="28"/>
  <c r="CP7" i="28"/>
  <c r="CQ7" i="28"/>
  <c r="CR7" i="28"/>
  <c r="CS7" i="28"/>
  <c r="CO20" i="28"/>
  <c r="CP20" i="28"/>
  <c r="CQ20" i="28"/>
  <c r="CR20" i="28"/>
  <c r="CS20" i="28"/>
  <c r="CO14" i="28"/>
  <c r="CP14" i="28"/>
  <c r="CQ14" i="28"/>
  <c r="CR14" i="28"/>
  <c r="CS14" i="28"/>
  <c r="CO8" i="28"/>
  <c r="CP8" i="28"/>
  <c r="CQ8" i="28"/>
  <c r="CR8" i="28"/>
  <c r="CS8" i="28"/>
  <c r="CO12" i="28"/>
  <c r="CP12" i="28"/>
  <c r="CQ12" i="28"/>
  <c r="CR12" i="28"/>
  <c r="CS12" i="28"/>
  <c r="CO16" i="28"/>
  <c r="CP16" i="28"/>
  <c r="CQ16" i="28"/>
  <c r="CR16" i="28"/>
  <c r="CS16" i="28"/>
  <c r="CO9" i="28"/>
  <c r="CP9" i="28"/>
  <c r="CQ9" i="28"/>
  <c r="CR9" i="28"/>
  <c r="CS9" i="28"/>
  <c r="CS11" i="28"/>
  <c r="CR11" i="28"/>
  <c r="CQ11" i="28"/>
  <c r="CP11" i="28"/>
  <c r="CO11" i="28"/>
  <c r="D21" i="28"/>
  <c r="E21" i="28"/>
  <c r="F21" i="28"/>
  <c r="G21" i="28"/>
  <c r="H21" i="28"/>
  <c r="I21" i="28"/>
  <c r="J21" i="28"/>
  <c r="K21" i="28"/>
  <c r="L21" i="28"/>
  <c r="M21" i="28"/>
  <c r="N21" i="28"/>
  <c r="O21" i="28"/>
  <c r="P21" i="28"/>
  <c r="Q21" i="28"/>
  <c r="R21" i="28"/>
  <c r="S21" i="28"/>
  <c r="T21" i="28"/>
  <c r="U21" i="28"/>
  <c r="V21" i="28"/>
  <c r="W21" i="28"/>
  <c r="X21" i="28"/>
  <c r="Y21" i="28"/>
  <c r="Z21" i="28"/>
  <c r="AA21" i="28"/>
  <c r="AB21" i="28"/>
  <c r="AC21" i="28"/>
  <c r="AD21" i="28"/>
  <c r="AE21" i="28"/>
  <c r="AF21" i="28"/>
  <c r="AG21" i="28"/>
  <c r="AH21" i="28"/>
  <c r="AI21" i="28"/>
  <c r="AJ21" i="28"/>
  <c r="AK21" i="28"/>
  <c r="AL21" i="28"/>
  <c r="AM21" i="28"/>
  <c r="AN21" i="28"/>
  <c r="AO21" i="28"/>
  <c r="AP21" i="28"/>
  <c r="AQ21" i="28"/>
  <c r="AR21" i="28"/>
  <c r="AS21" i="28"/>
  <c r="AT21" i="28"/>
  <c r="AU21" i="28"/>
  <c r="AV21" i="28"/>
  <c r="AW21" i="28"/>
  <c r="AX21" i="28"/>
  <c r="AY21" i="28"/>
  <c r="AZ21" i="28"/>
  <c r="BA21" i="28"/>
  <c r="BB21" i="28"/>
  <c r="BC21" i="28"/>
  <c r="BD21" i="28"/>
  <c r="BE21" i="28"/>
  <c r="BF21" i="28"/>
  <c r="BG21" i="28"/>
  <c r="BH21" i="28"/>
  <c r="BI21" i="28"/>
  <c r="BJ21" i="28"/>
  <c r="BK21" i="28"/>
  <c r="BL21" i="28"/>
  <c r="BM21" i="28"/>
  <c r="BN21" i="28"/>
  <c r="BO21" i="28"/>
  <c r="BP21" i="28"/>
  <c r="BQ21" i="28"/>
  <c r="BR21" i="28"/>
  <c r="BS21" i="28"/>
  <c r="BT21" i="28"/>
  <c r="BU21" i="28"/>
  <c r="BV21" i="28"/>
  <c r="BW21" i="28"/>
  <c r="BX21" i="28"/>
  <c r="BY21" i="28"/>
  <c r="BZ21" i="28"/>
  <c r="CA21" i="28"/>
  <c r="CB21" i="28"/>
  <c r="CC21" i="28"/>
  <c r="CD21" i="28"/>
  <c r="CE21" i="28"/>
  <c r="CF21" i="28"/>
  <c r="CG21" i="28"/>
  <c r="CH21" i="28"/>
  <c r="CI21" i="28"/>
  <c r="CJ21" i="28"/>
  <c r="CK21" i="28"/>
  <c r="CL21" i="28"/>
  <c r="CM21" i="28"/>
  <c r="CN21" i="28"/>
  <c r="CV15" i="21"/>
  <c r="CV13" i="21"/>
  <c r="CV8" i="21"/>
  <c r="CV10" i="21"/>
  <c r="CV20" i="21"/>
  <c r="CV19" i="21"/>
  <c r="CV9" i="21"/>
  <c r="CV17" i="21"/>
  <c r="CV18" i="21"/>
  <c r="CV12" i="21"/>
  <c r="CV11" i="21"/>
  <c r="CV7" i="21"/>
  <c r="CV14" i="21"/>
  <c r="CV16" i="21"/>
  <c r="CR15" i="21"/>
  <c r="CS15" i="21"/>
  <c r="CT15" i="21"/>
  <c r="CU15" i="21"/>
  <c r="CR13" i="21"/>
  <c r="CS13" i="21"/>
  <c r="CT13" i="21"/>
  <c r="CU13" i="21"/>
  <c r="CR8" i="21"/>
  <c r="CS8" i="21"/>
  <c r="CT8" i="21"/>
  <c r="CU8" i="21"/>
  <c r="CR10" i="21"/>
  <c r="CS10" i="21"/>
  <c r="CT10" i="21"/>
  <c r="CU10" i="21"/>
  <c r="CR20" i="21"/>
  <c r="CS20" i="21"/>
  <c r="CT20" i="21"/>
  <c r="CU20" i="21"/>
  <c r="CR19" i="21"/>
  <c r="CS19" i="21"/>
  <c r="CT19" i="21"/>
  <c r="CU19" i="21"/>
  <c r="CR9" i="21"/>
  <c r="CS9" i="21"/>
  <c r="CT9" i="21"/>
  <c r="CU9" i="21"/>
  <c r="CR17" i="21"/>
  <c r="CS17" i="21"/>
  <c r="CT17" i="21"/>
  <c r="CU17" i="21"/>
  <c r="CR18" i="21"/>
  <c r="CS18" i="21"/>
  <c r="CT18" i="21"/>
  <c r="CU18" i="21"/>
  <c r="CR12" i="21"/>
  <c r="CS12" i="21"/>
  <c r="CT12" i="21"/>
  <c r="CU12" i="21"/>
  <c r="CR11" i="21"/>
  <c r="CS11" i="21"/>
  <c r="CT11" i="21"/>
  <c r="CU11" i="21"/>
  <c r="CR7" i="21"/>
  <c r="CS7" i="21"/>
  <c r="CT7" i="21"/>
  <c r="CU7" i="21"/>
  <c r="CR14" i="21"/>
  <c r="CS14" i="21"/>
  <c r="CT14" i="21"/>
  <c r="CU14" i="21"/>
  <c r="CU16" i="21"/>
  <c r="CT16" i="21"/>
  <c r="CS16" i="21"/>
  <c r="CR16" i="21"/>
  <c r="CS21" i="21" l="1"/>
  <c r="CT21" i="21"/>
  <c r="CR21" i="21"/>
  <c r="CV21" i="21"/>
  <c r="CP21" i="28"/>
  <c r="CR21" i="28"/>
  <c r="CQ21" i="28"/>
  <c r="CO21" i="28"/>
  <c r="CS21" i="28"/>
  <c r="CU21" i="21"/>
  <c r="AM8" i="30" l="1"/>
  <c r="AM21" i="30" s="1"/>
  <c r="AN8" i="30"/>
  <c r="AN21" i="30" s="1"/>
  <c r="AL21" i="32"/>
  <c r="AK21" i="32"/>
  <c r="AJ21" i="32"/>
  <c r="AI21" i="32"/>
  <c r="AH21" i="32"/>
  <c r="AG21" i="32"/>
  <c r="AF21" i="32"/>
  <c r="AE21" i="32"/>
  <c r="AD21" i="32"/>
  <c r="AC21" i="32"/>
  <c r="AB21" i="32"/>
  <c r="AA21" i="32"/>
  <c r="Z21" i="32"/>
  <c r="Y21" i="32"/>
  <c r="X21" i="32"/>
  <c r="W21" i="32"/>
  <c r="V21" i="32"/>
  <c r="U21" i="32"/>
  <c r="T21" i="32"/>
  <c r="S21" i="32"/>
  <c r="R21" i="32"/>
  <c r="Q21" i="32"/>
  <c r="P21" i="32"/>
  <c r="O21" i="32"/>
  <c r="N21" i="32"/>
  <c r="M21" i="32"/>
  <c r="L21" i="32"/>
  <c r="K21" i="32"/>
  <c r="J21" i="32"/>
  <c r="I21" i="32"/>
  <c r="H21" i="32"/>
  <c r="G21" i="32"/>
  <c r="F21" i="32"/>
  <c r="E21" i="32"/>
  <c r="D21" i="32"/>
  <c r="C21" i="32"/>
  <c r="AN20" i="32"/>
  <c r="AM20" i="32"/>
  <c r="AN19" i="32"/>
  <c r="AM19" i="32"/>
  <c r="AN18" i="32"/>
  <c r="AM18" i="32"/>
  <c r="AN17" i="32"/>
  <c r="AM17" i="32"/>
  <c r="AN16" i="32"/>
  <c r="AM16" i="32"/>
  <c r="AN15" i="32"/>
  <c r="AM15" i="32"/>
  <c r="AN14" i="32"/>
  <c r="AM14" i="32"/>
  <c r="AN13" i="32"/>
  <c r="AM13" i="32"/>
  <c r="AN12" i="32"/>
  <c r="AM12" i="32"/>
  <c r="AN11" i="32"/>
  <c r="AM11" i="32"/>
  <c r="AN10" i="32"/>
  <c r="AM10" i="32"/>
  <c r="AN8" i="32"/>
  <c r="AM8" i="32"/>
  <c r="AN9" i="32"/>
  <c r="AM9" i="32"/>
  <c r="AN7" i="32"/>
  <c r="AM7" i="32"/>
  <c r="EX11" i="29"/>
  <c r="ET11" i="29"/>
  <c r="EX8" i="29"/>
  <c r="ET8" i="29"/>
  <c r="EX13" i="29"/>
  <c r="ET13" i="29"/>
  <c r="EX9" i="29"/>
  <c r="ET9" i="29"/>
  <c r="ET12" i="29"/>
  <c r="EX12" i="29"/>
  <c r="EX10" i="29"/>
  <c r="ET10" i="29"/>
  <c r="EX17" i="29"/>
  <c r="ET17" i="29"/>
  <c r="EX16" i="29"/>
  <c r="ET16" i="29"/>
  <c r="ET14" i="29"/>
  <c r="EX14" i="29"/>
  <c r="EX20" i="29"/>
  <c r="ET20" i="29"/>
  <c r="EX18" i="29"/>
  <c r="ET18" i="29"/>
  <c r="EX19" i="29"/>
  <c r="ET19" i="29"/>
  <c r="ET21" i="29"/>
  <c r="EX21" i="29"/>
  <c r="EX15" i="29"/>
  <c r="ET15" i="29"/>
  <c r="C21" i="28"/>
  <c r="AN15" i="26"/>
  <c r="AN12" i="26"/>
  <c r="AN13" i="26"/>
  <c r="AN8" i="26"/>
  <c r="AN16" i="26"/>
  <c r="AN18" i="26"/>
  <c r="AN19" i="26"/>
  <c r="AN17" i="26"/>
  <c r="AN20" i="26"/>
  <c r="AN14" i="26"/>
  <c r="AN7" i="26"/>
  <c r="AN9" i="26"/>
  <c r="AN10" i="26"/>
  <c r="AN11" i="26"/>
  <c r="C21" i="26"/>
  <c r="D21" i="26"/>
  <c r="E21" i="26"/>
  <c r="F21" i="26"/>
  <c r="G21" i="26"/>
  <c r="H21" i="26"/>
  <c r="I21" i="26"/>
  <c r="J21" i="26"/>
  <c r="K21" i="26"/>
  <c r="L21" i="26"/>
  <c r="M21" i="26"/>
  <c r="N21" i="26"/>
  <c r="O21" i="26"/>
  <c r="P21" i="26"/>
  <c r="Q21" i="26"/>
  <c r="R21" i="26"/>
  <c r="S21" i="26"/>
  <c r="T21" i="26"/>
  <c r="U21" i="26"/>
  <c r="V21" i="26"/>
  <c r="W21" i="26"/>
  <c r="X21" i="26"/>
  <c r="Y21" i="26"/>
  <c r="Z21" i="26"/>
  <c r="AA21" i="26"/>
  <c r="AB21" i="26"/>
  <c r="AC21" i="26"/>
  <c r="AD21" i="26"/>
  <c r="AE21" i="26"/>
  <c r="AF21" i="26"/>
  <c r="AG21" i="26"/>
  <c r="AH21" i="26"/>
  <c r="AI21" i="26"/>
  <c r="AJ21" i="26"/>
  <c r="AK21" i="26"/>
  <c r="AL21" i="26"/>
  <c r="AL21" i="24"/>
  <c r="AK21"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F21" i="24"/>
  <c r="E21" i="24"/>
  <c r="D21" i="24"/>
  <c r="C21" i="24"/>
  <c r="G19" i="22"/>
  <c r="E19" i="22"/>
  <c r="D19" i="22"/>
  <c r="C19" i="22"/>
  <c r="AM19" i="4"/>
  <c r="AN19" i="4"/>
  <c r="AM17" i="4"/>
  <c r="AN17" i="4"/>
  <c r="AM16" i="4"/>
  <c r="AN16" i="4"/>
  <c r="AM15" i="4"/>
  <c r="AN15" i="4"/>
  <c r="AM14" i="4"/>
  <c r="AN14" i="4"/>
  <c r="AM10" i="4"/>
  <c r="AN10" i="4"/>
  <c r="AM6" i="4"/>
  <c r="AN6" i="4"/>
  <c r="AM18" i="4"/>
  <c r="AN18" i="4"/>
  <c r="AM9" i="4"/>
  <c r="AN9" i="4"/>
  <c r="AM11" i="4"/>
  <c r="AN11" i="4"/>
  <c r="AM13" i="4"/>
  <c r="AN13" i="4"/>
  <c r="AM12" i="4"/>
  <c r="AN12" i="4"/>
  <c r="AM8" i="4"/>
  <c r="AN8" i="4"/>
  <c r="AN19" i="18"/>
  <c r="AM19" i="18"/>
  <c r="AL20" i="18"/>
  <c r="AK20" i="18"/>
  <c r="AJ20" i="18"/>
  <c r="AI20" i="18"/>
  <c r="AH20" i="18"/>
  <c r="AG20" i="18"/>
  <c r="AF20" i="18"/>
  <c r="AE20" i="18"/>
  <c r="AD20" i="18"/>
  <c r="AC20" i="18"/>
  <c r="AB20" i="18"/>
  <c r="AA20" i="18"/>
  <c r="Z20" i="18"/>
  <c r="Y20" i="18"/>
  <c r="X20" i="18"/>
  <c r="W20" i="18"/>
  <c r="V20" i="18"/>
  <c r="U20" i="18"/>
  <c r="T20" i="18"/>
  <c r="S20" i="18"/>
  <c r="R20" i="18"/>
  <c r="Q20" i="18"/>
  <c r="P20" i="18"/>
  <c r="O20" i="18"/>
  <c r="N20" i="18"/>
  <c r="M20" i="18"/>
  <c r="L20" i="18"/>
  <c r="K20" i="18"/>
  <c r="J20" i="18"/>
  <c r="I20" i="18"/>
  <c r="H20" i="18"/>
  <c r="G20" i="18"/>
  <c r="F20" i="18"/>
  <c r="E20" i="18"/>
  <c r="D20" i="18"/>
  <c r="C20" i="18"/>
  <c r="AN19" i="17"/>
  <c r="AM19" i="17"/>
  <c r="AL20" i="17"/>
  <c r="AK20" i="17"/>
  <c r="C24" i="20" s="1"/>
  <c r="AJ20" i="17"/>
  <c r="AI20" i="17"/>
  <c r="C23" i="20" s="1"/>
  <c r="AH20" i="17"/>
  <c r="AG20" i="17"/>
  <c r="C22" i="20" s="1"/>
  <c r="AF20" i="17"/>
  <c r="AE20" i="17"/>
  <c r="C21" i="20" s="1"/>
  <c r="AD20" i="17"/>
  <c r="AC20" i="17"/>
  <c r="C20" i="20" s="1"/>
  <c r="AB20" i="17"/>
  <c r="AA20" i="17"/>
  <c r="C19" i="20" s="1"/>
  <c r="Z20" i="17"/>
  <c r="Y20" i="17"/>
  <c r="C18" i="20" s="1"/>
  <c r="X20" i="17"/>
  <c r="W20" i="17"/>
  <c r="C17" i="20" s="1"/>
  <c r="V20" i="17"/>
  <c r="U20" i="17"/>
  <c r="C16" i="20" s="1"/>
  <c r="T20" i="17"/>
  <c r="S20" i="17"/>
  <c r="C15" i="20" s="1"/>
  <c r="R20" i="17"/>
  <c r="Q20" i="17"/>
  <c r="C14" i="20" s="1"/>
  <c r="P20" i="17"/>
  <c r="O20" i="17"/>
  <c r="C13" i="20" s="1"/>
  <c r="N20" i="17"/>
  <c r="M20" i="17"/>
  <c r="C12" i="20" s="1"/>
  <c r="L20" i="17"/>
  <c r="K20" i="17"/>
  <c r="C11" i="20" s="1"/>
  <c r="J20" i="17"/>
  <c r="I20" i="17"/>
  <c r="C10" i="20" s="1"/>
  <c r="H20" i="17"/>
  <c r="G20" i="17"/>
  <c r="C9" i="20" s="1"/>
  <c r="F20" i="17"/>
  <c r="E20" i="17"/>
  <c r="C8" i="20" s="1"/>
  <c r="D20" i="17"/>
  <c r="C20" i="17"/>
  <c r="C7" i="20" s="1"/>
  <c r="AN17" i="14"/>
  <c r="AM17" i="14"/>
  <c r="AN14" i="14"/>
  <c r="AM14" i="14"/>
  <c r="AL20" i="14"/>
  <c r="AK20" i="14"/>
  <c r="AJ20" i="14"/>
  <c r="AI20" i="14"/>
  <c r="AH20" i="14"/>
  <c r="AG20" i="14"/>
  <c r="AF20" i="14"/>
  <c r="AE20" i="14"/>
  <c r="AD20" i="14"/>
  <c r="AC20" i="14"/>
  <c r="AB20" i="14"/>
  <c r="AA20" i="14"/>
  <c r="Z20" i="14"/>
  <c r="Y20" i="14"/>
  <c r="X20" i="14"/>
  <c r="W20" i="14"/>
  <c r="V20" i="14"/>
  <c r="U20" i="14"/>
  <c r="T20" i="14"/>
  <c r="S20" i="14"/>
  <c r="R20" i="14"/>
  <c r="Q20" i="14"/>
  <c r="P20" i="14"/>
  <c r="O20" i="14"/>
  <c r="N20" i="14"/>
  <c r="M20" i="14"/>
  <c r="L20" i="14"/>
  <c r="K20" i="14"/>
  <c r="J20" i="14"/>
  <c r="I20" i="14"/>
  <c r="H20" i="14"/>
  <c r="G20" i="14"/>
  <c r="F20" i="14"/>
  <c r="E20" i="14"/>
  <c r="D20" i="14"/>
  <c r="C20" i="14"/>
  <c r="AL20" i="4"/>
  <c r="AK20" i="4"/>
  <c r="C24" i="8" s="1"/>
  <c r="AJ20" i="4"/>
  <c r="AI20" i="4"/>
  <c r="C23" i="8" s="1"/>
  <c r="AH20" i="4"/>
  <c r="AG20" i="4"/>
  <c r="C22" i="8" s="1"/>
  <c r="AF20" i="4"/>
  <c r="AE20" i="4"/>
  <c r="C21" i="8" s="1"/>
  <c r="AD20" i="4"/>
  <c r="AC20" i="4"/>
  <c r="C20" i="8" s="1"/>
  <c r="AB20" i="4"/>
  <c r="AA20" i="4"/>
  <c r="C19" i="8" s="1"/>
  <c r="Z20" i="4"/>
  <c r="Y20" i="4"/>
  <c r="C18" i="8" s="1"/>
  <c r="X20" i="4"/>
  <c r="W20" i="4"/>
  <c r="C17" i="8" s="1"/>
  <c r="V20" i="4"/>
  <c r="U20" i="4"/>
  <c r="C16" i="8" s="1"/>
  <c r="T20" i="4"/>
  <c r="S20" i="4"/>
  <c r="C15" i="8" s="1"/>
  <c r="R20" i="4"/>
  <c r="Q20" i="4"/>
  <c r="C14" i="8" s="1"/>
  <c r="P20" i="4"/>
  <c r="O20" i="4"/>
  <c r="C13" i="8" s="1"/>
  <c r="N20" i="4"/>
  <c r="M20" i="4"/>
  <c r="C12" i="8" s="1"/>
  <c r="L20" i="4"/>
  <c r="K20" i="4"/>
  <c r="C11" i="8" s="1"/>
  <c r="J20" i="4"/>
  <c r="I20" i="4"/>
  <c r="C10" i="8" s="1"/>
  <c r="H20" i="4"/>
  <c r="G20" i="4"/>
  <c r="C9" i="8" s="1"/>
  <c r="F20" i="4"/>
  <c r="E20" i="4"/>
  <c r="C8" i="8" s="1"/>
  <c r="D20" i="4"/>
  <c r="C20" i="4"/>
  <c r="C7" i="8" s="1"/>
  <c r="AN18" i="18"/>
  <c r="AM18" i="18"/>
  <c r="AN17" i="18"/>
  <c r="AM17" i="18"/>
  <c r="AN16" i="18"/>
  <c r="AM16" i="18"/>
  <c r="AN15" i="18"/>
  <c r="AM15" i="18"/>
  <c r="AN13" i="18"/>
  <c r="AM13" i="18"/>
  <c r="AN14" i="18"/>
  <c r="AM14" i="18"/>
  <c r="AN6" i="18"/>
  <c r="AM6" i="18"/>
  <c r="AN7" i="18"/>
  <c r="AM7" i="18"/>
  <c r="AN11" i="18"/>
  <c r="AM11" i="18"/>
  <c r="AN10" i="18"/>
  <c r="AM10" i="18"/>
  <c r="AN9" i="18"/>
  <c r="AM9" i="18"/>
  <c r="AN12" i="18"/>
  <c r="AM12" i="18"/>
  <c r="AN8" i="18"/>
  <c r="AM8" i="18"/>
  <c r="AN18" i="17"/>
  <c r="AM18" i="17"/>
  <c r="AN17" i="17"/>
  <c r="AM17" i="17"/>
  <c r="AN16" i="17"/>
  <c r="AM16" i="17"/>
  <c r="AN15" i="17"/>
  <c r="AM15" i="17"/>
  <c r="AN14" i="17"/>
  <c r="AM14" i="17"/>
  <c r="AN12" i="17"/>
  <c r="AM12" i="17"/>
  <c r="AN7" i="17"/>
  <c r="AM7" i="17"/>
  <c r="AN13" i="17"/>
  <c r="AM13" i="17"/>
  <c r="AN10" i="17"/>
  <c r="AM10" i="17"/>
  <c r="AN9" i="17"/>
  <c r="AM9" i="17"/>
  <c r="AN8" i="17"/>
  <c r="AM8" i="17"/>
  <c r="AN6" i="17"/>
  <c r="AM6" i="17"/>
  <c r="AN11" i="17"/>
  <c r="AM11" i="17"/>
  <c r="AM19" i="14"/>
  <c r="AN19" i="14"/>
  <c r="AM6" i="14"/>
  <c r="AN6" i="14"/>
  <c r="AN9" i="14"/>
  <c r="AN10" i="14"/>
  <c r="AN13" i="14"/>
  <c r="AN15" i="14"/>
  <c r="AM11" i="14"/>
  <c r="AM13" i="14"/>
  <c r="AN12" i="14"/>
  <c r="AN18" i="14"/>
  <c r="AN8" i="14"/>
  <c r="AN11" i="14"/>
  <c r="AM12" i="14"/>
  <c r="AN7" i="4"/>
  <c r="AM7" i="4"/>
  <c r="AM15" i="14"/>
  <c r="AM7" i="14"/>
  <c r="AM10" i="14"/>
  <c r="AM9" i="14"/>
  <c r="AM8" i="14"/>
  <c r="AM18" i="14"/>
  <c r="AN7" i="14"/>
  <c r="AM16" i="14"/>
  <c r="AN16" i="14"/>
  <c r="AN21" i="32" l="1"/>
  <c r="C25" i="8"/>
  <c r="AN21" i="24"/>
  <c r="AM21" i="26"/>
  <c r="AM21" i="24"/>
  <c r="ET22" i="29"/>
  <c r="EX22" i="29"/>
  <c r="AM21" i="32"/>
  <c r="AN21" i="26"/>
  <c r="H19" i="22"/>
  <c r="AM20" i="18"/>
  <c r="AN20" i="18"/>
  <c r="AM20" i="17"/>
  <c r="AN20" i="17"/>
  <c r="C25" i="20"/>
  <c r="D15" i="20" s="1"/>
  <c r="AM20" i="14"/>
  <c r="AN20" i="14"/>
  <c r="AM20" i="4"/>
  <c r="AN20" i="4"/>
  <c r="D22" i="20" l="1"/>
  <c r="D12" i="20"/>
  <c r="D19" i="20"/>
  <c r="D13" i="20"/>
  <c r="D14" i="20"/>
  <c r="D10" i="20"/>
  <c r="D8" i="20"/>
  <c r="D18" i="20"/>
  <c r="D21" i="20"/>
  <c r="D20" i="20"/>
  <c r="D9" i="20"/>
  <c r="D23" i="20"/>
  <c r="D7" i="20"/>
  <c r="D17" i="20"/>
  <c r="D11" i="20"/>
  <c r="D16" i="20"/>
  <c r="D24" i="20"/>
  <c r="D8" i="8"/>
  <c r="D7" i="8"/>
  <c r="D15" i="8"/>
  <c r="D24" i="8"/>
  <c r="D22" i="8"/>
  <c r="D13" i="8"/>
  <c r="D10" i="8"/>
  <c r="D14" i="8"/>
  <c r="D12" i="8"/>
  <c r="D16" i="8"/>
  <c r="D23" i="8"/>
  <c r="D20" i="8"/>
  <c r="D21" i="8"/>
  <c r="D19" i="8"/>
  <c r="D17" i="8"/>
  <c r="D18" i="8"/>
  <c r="D11" i="8"/>
  <c r="D9" i="8"/>
  <c r="D25" i="20" l="1"/>
  <c r="D25" i="8"/>
</calcChain>
</file>

<file path=xl/sharedStrings.xml><?xml version="1.0" encoding="utf-8"?>
<sst xmlns="http://schemas.openxmlformats.org/spreadsheetml/2006/main" count="1326" uniqueCount="88">
  <si>
    <t>#</t>
  </si>
  <si>
    <t>Information on Number of Policies  - (Direct Insurance Business)</t>
  </si>
  <si>
    <t>*As information is being specified  in several companies, minor change of data is possible.</t>
  </si>
  <si>
    <t>Company Name</t>
  </si>
  <si>
    <t>Life</t>
  </si>
  <si>
    <t>Travel</t>
  </si>
  <si>
    <t>Personal Accident</t>
  </si>
  <si>
    <t>Medical (Health)</t>
  </si>
  <si>
    <t>Road Transport Means (Casco)</t>
  </si>
  <si>
    <t>Motor Third Party Liability</t>
  </si>
  <si>
    <t>Railway Transport Means</t>
  </si>
  <si>
    <t>Aviation Transport Means (Hull)</t>
  </si>
  <si>
    <t>Aviation Third Party Liability</t>
  </si>
  <si>
    <t>Marine Transport Means (Hull)</t>
  </si>
  <si>
    <t>Marine Third Party Liability</t>
  </si>
  <si>
    <t>Cargo</t>
  </si>
  <si>
    <t>Property</t>
  </si>
  <si>
    <t>Financial Risks</t>
  </si>
  <si>
    <t>Suretyships</t>
  </si>
  <si>
    <t>Credit</t>
  </si>
  <si>
    <t>Third Party Liability</t>
  </si>
  <si>
    <t>Legal Expenses</t>
  </si>
  <si>
    <t>Total</t>
  </si>
  <si>
    <t>Number of policies issued from the beginning of the year</t>
  </si>
  <si>
    <t>Number of policies in force at the end of the reporting period</t>
  </si>
  <si>
    <t>Corporate</t>
  </si>
  <si>
    <t>Retail</t>
  </si>
  <si>
    <t>Government</t>
  </si>
  <si>
    <t>ToTal</t>
  </si>
  <si>
    <t>Reporting date: 31 December 2016</t>
  </si>
  <si>
    <t>Reporting period: 1 January 2016 - 31 December 2016</t>
  </si>
  <si>
    <t>JSC Insurance Company "Aldagi"</t>
  </si>
  <si>
    <t>JSC Insurance Company "GPI Holding"</t>
  </si>
  <si>
    <t>JSC Insurance Company "Imedi L"</t>
  </si>
  <si>
    <t>JSC Insurance "PSP"</t>
  </si>
  <si>
    <t>JSC Insurance Company "IC Group"</t>
  </si>
  <si>
    <t>JSC International Insurance "Company IRAO"</t>
  </si>
  <si>
    <t>JSC Insurance Company "ARDI Insurance"</t>
  </si>
  <si>
    <t>JSC Insurance Company "Unison"</t>
  </si>
  <si>
    <t>JSC Insurance Company "TAO"</t>
  </si>
  <si>
    <t>JSC Insurance Company "CARTU"</t>
  </si>
  <si>
    <t xml:space="preserve">JSC "Standard"  Insurance Georgia </t>
  </si>
  <si>
    <t>JSC  "TBC Insurance"</t>
  </si>
  <si>
    <t>JSC Insurance Company "ALPHA"</t>
  </si>
  <si>
    <t>JSC International Insurance "Company KAMARA"</t>
  </si>
  <si>
    <t>Class of Insurance</t>
  </si>
  <si>
    <t>Written Premium</t>
  </si>
  <si>
    <t>Market Share</t>
  </si>
  <si>
    <t>Structure of Insurance Market by Classes of Insurance by 31.12.2016  - (Accepted Reinsurance)</t>
  </si>
  <si>
    <t xml:space="preserve">Structure of Insurance Market by Classes of Insurance by 31.12.2016  - (Direct Insurance Business)        </t>
  </si>
  <si>
    <t xml:space="preserve">Number of Transport Means Insured during the reporting period </t>
  </si>
  <si>
    <t>Other Road Transport Means</t>
  </si>
  <si>
    <t>Motor Third Party Liability (Voluntary)</t>
  </si>
  <si>
    <t>Written Premium (Gross)</t>
  </si>
  <si>
    <t>Reinsurance Premium</t>
  </si>
  <si>
    <t>Written Premium (Gross) and Reinsurance Premiums (01.01.16-31.12.16) - (Direct Insurance Business)</t>
  </si>
  <si>
    <t>Note:</t>
  </si>
  <si>
    <r>
      <rPr>
        <b/>
        <sz val="11"/>
        <rFont val="Calibri"/>
        <family val="2"/>
        <scheme val="minor"/>
      </rPr>
      <t>Written Premium (Gross)</t>
    </r>
    <r>
      <rPr>
        <sz val="11"/>
        <rFont val="Calibri"/>
        <family val="2"/>
        <scheme val="minor"/>
      </rPr>
      <t xml:space="preserve"> includes insurance premium, which belongs to direct insurance contracts (including long-term contracts) validated during the reporting period (01.01.16-31.12.16)despite the fact whether premium is paid or not to the Insurer.</t>
    </r>
  </si>
  <si>
    <t>Financial Written Premium (Gross) and Reinsurance Premiums (01.01.16-31.12.16) - (Direct Insurance Business)</t>
  </si>
  <si>
    <r>
      <rPr>
        <b/>
        <sz val="11"/>
        <rFont val="Calibri"/>
        <family val="2"/>
        <scheme val="minor"/>
      </rPr>
      <t>Financial Written Premium</t>
    </r>
    <r>
      <rPr>
        <sz val="11"/>
        <rFont val="Calibri"/>
        <family val="2"/>
        <scheme val="minor"/>
      </rPr>
      <t xml:space="preserve"> includes insurance premium, which belongs to direct insurance contracts (including long-term contracts) validated during the reporting period (01.01.16-31.12.16)despite the fact whether premium is paid or not to the Insurer. Unlike Statistical written premium FInancial premium is adjusted by cancellation of the previous reporting period (previous years) accounted policies </t>
    </r>
  </si>
  <si>
    <t>Earned Premiums (gross)*</t>
  </si>
  <si>
    <t>Earned Premiums (net)**</t>
  </si>
  <si>
    <t>Earned Premiums (01.01.16-31.12.16) - (Direct Insurance Business)</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</si>
  <si>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including Reinsurers' Share </t>
    </r>
    <r>
      <rPr>
        <b/>
        <sz val="10"/>
        <rFont val="AcadNusx"/>
      </rPr>
      <t/>
    </r>
  </si>
  <si>
    <r>
      <t xml:space="preserve">**term </t>
    </r>
    <r>
      <rPr>
        <b/>
        <sz val="11"/>
        <rFont val="Calibri"/>
        <family val="2"/>
        <scheme val="minor"/>
      </rPr>
      <t>Net</t>
    </r>
    <r>
      <rPr>
        <sz val="11"/>
        <rFont val="Calibri"/>
        <family val="2"/>
        <scheme val="minor"/>
      </rPr>
      <t xml:space="preserve"> means Earned Premiums after the deduction of Reinsurers' Share</t>
    </r>
  </si>
  <si>
    <r>
      <rPr>
        <b/>
        <sz val="11"/>
        <rFont val="Calibri"/>
        <family val="2"/>
        <scheme val="minor"/>
      </rPr>
      <t>Earned premium</t>
    </r>
    <r>
      <rPr>
        <sz val="11"/>
        <rFont val="Calibri"/>
        <family val="2"/>
        <scheme val="minor"/>
      </rPr>
      <t xml:space="preserve"> corresponds to the income received by the Insurers from the direct insurance during the reporting period (01.01.16-31.12.16), despite the fact whether premium is paid or not to the Insurer.</t>
    </r>
  </si>
  <si>
    <t>Claims Paid (gross)*</t>
  </si>
  <si>
    <t>Claims Paid (net)**</t>
  </si>
  <si>
    <t>Claims Paid (01.01.16-31.12.16) - (Direct Insurance Business)</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</si>
  <si>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Claims Paid including Reinsurers' Share </t>
    </r>
    <r>
      <rPr>
        <b/>
        <sz val="10"/>
        <rFont val="AcadNusx"/>
      </rPr>
      <t/>
    </r>
  </si>
  <si>
    <r>
      <t xml:space="preserve">**term </t>
    </r>
    <r>
      <rPr>
        <b/>
        <sz val="11"/>
        <rFont val="Calibri"/>
        <family val="2"/>
        <scheme val="minor"/>
      </rPr>
      <t>Net</t>
    </r>
    <r>
      <rPr>
        <sz val="11"/>
        <rFont val="Calibri"/>
        <family val="2"/>
        <scheme val="minor"/>
      </rPr>
      <t xml:space="preserve"> means Claims Paid after the deduction of Reinsurers' Share</t>
    </r>
  </si>
  <si>
    <r>
      <rPr>
        <b/>
        <sz val="11"/>
        <rFont val="Calibri"/>
        <family val="2"/>
        <scheme val="minor"/>
      </rPr>
      <t>Claims paid</t>
    </r>
    <r>
      <rPr>
        <sz val="11"/>
        <rFont val="Calibri"/>
        <family val="2"/>
        <scheme val="minor"/>
      </rPr>
      <t xml:space="preserve"> represent amount of  claims indemnified by insurers during the reporting period (01.01.16-31.12.16) despite the fact claim occurred during or before the period.</t>
    </r>
  </si>
  <si>
    <t>Incurred Claims (Gross)</t>
  </si>
  <si>
    <t>Incurred Claims (Net)</t>
  </si>
  <si>
    <t>Incurred Claims (01.01.16-31.12.16) - (Direct Insurance Business)</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</si>
  <si>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including Reinsurers' Share </t>
    </r>
    <r>
      <rPr>
        <b/>
        <sz val="10"/>
        <rFont val="AcadNusx"/>
      </rPr>
      <t/>
    </r>
  </si>
  <si>
    <r>
      <t xml:space="preserve">**term </t>
    </r>
    <r>
      <rPr>
        <b/>
        <sz val="11"/>
        <rFont val="Calibri"/>
        <family val="2"/>
        <scheme val="minor"/>
      </rPr>
      <t>Net</t>
    </r>
    <r>
      <rPr>
        <sz val="11"/>
        <rFont val="Calibri"/>
        <family val="2"/>
        <scheme val="minor"/>
      </rPr>
      <t xml:space="preserve"> means Incurred claims after the deduction of Reinsurers' Share</t>
    </r>
  </si>
  <si>
    <r>
      <rPr>
        <b/>
        <sz val="11"/>
        <rFont val="Calibri"/>
        <family val="2"/>
        <scheme val="minor"/>
      </rPr>
      <t xml:space="preserve">Incurred claims </t>
    </r>
    <r>
      <rPr>
        <sz val="11"/>
        <rFont val="Calibri"/>
        <family val="2"/>
        <scheme val="minor"/>
      </rPr>
      <t xml:space="preserve">represent incurred claims during the reporting period (01.01.16-31.12.16) </t>
    </r>
  </si>
  <si>
    <t>Retrocession Premium</t>
  </si>
  <si>
    <t xml:space="preserve"> Written Premium (Gross) and Retrocession Premiums (01.01.16-31.12.16) - (Accepted Reinsurance)</t>
  </si>
  <si>
    <t>Written Premium (Gross) includes insurance premium, which belongs to accepted reinsurance contracts (including long-term contracts) validated during the reporting period (01.01.16-31.12.16) despite the fact whether premium is paid or not to the Insurer.</t>
  </si>
  <si>
    <t xml:space="preserve"> Financial Written Premium (Gross) and Retrocession Premiums (01.01.16-31.12.16) - (Accepted Reinsurance)</t>
  </si>
  <si>
    <t>Earned Premiums (01.01.16-31.12.16) -  (Accepted Reinsurance)</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</si>
  <si>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including Reinsurers Share </t>
    </r>
    <r>
      <rPr>
        <b/>
        <sz val="10"/>
        <rFont val="AcadNusx"/>
      </rPr>
      <t/>
    </r>
  </si>
  <si>
    <t>Earned premium corresponds to the income received by the Insurers from the accepted reinsurance during the accounting period (01.01.16-31.12.16), despite the fact whether premium is paid or not to the Insurer.</t>
  </si>
  <si>
    <t>Claims Paid  (01.01.16-31.12.16) - (Accepted Reinsurance)</t>
  </si>
  <si>
    <t>Claims paid represent amount of  claims indemnified by insurers during the reporting period (01.01.16-31.12.16) despite the fact claim occurred during or before the period.</t>
  </si>
  <si>
    <t>Incurred Claims (01.01.16-31.12.16) -  (Accepted Reinsurance)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</si>
</sst>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0_-;\-* #,##0.00_-;_-* &quot;-&quot;??_-;_-@_-"/>
    <numFmt numFmtId="166" formatCode="_(* #,##0_);_(* \(#,##0\);_(* &quot;-&quot;??_);_(@_)"/>
  </numFmts>
  <fonts count="25" x14ac:knownFonts="1">
    <font>
      <sz val="10"/>
      <name val="Arial"/>
    </font>
    <font>
      <sz val="10"/>
      <name val="Arial"/>
      <family val="2"/>
    </font>
    <font>
      <sz val="10"/>
      <name val="Arial"/>
      <family val="2"/>
    </font>
    <font>
      <sz val="8"/>
      <name val="Arial"/>
      <family val="2"/>
    </font>
    <font>
      <b/>
      <sz val="10"/>
      <name val="AcadMtavr"/>
    </font>
    <font>
      <sz val="10"/>
      <name val="AcadNusx"/>
    </font>
    <font>
      <b/>
      <sz val="10"/>
      <name val="AcadNusx"/>
    </font>
    <font>
      <sz val="8"/>
      <name val="Arial"/>
      <family val="2"/>
    </font>
    <font>
      <b/>
      <sz val="10"/>
      <color indexed="18"/>
      <name val="Sylfaen"/>
      <family val="1"/>
    </font>
    <font>
      <sz val="10"/>
      <name val="Sylfaen"/>
      <family val="1"/>
    </font>
    <font>
      <b/>
      <sz val="10"/>
      <name val="Sylfaen"/>
      <family val="1"/>
    </font>
    <font>
      <b/>
      <sz val="10"/>
      <name val="Arial"/>
      <family val="2"/>
    </font>
    <font>
      <sz val="10"/>
      <name val="Arial"/>
      <family val="2"/>
      <charset val="204"/>
    </font>
    <font>
      <sz val="10"/>
      <color rgb="FFFF0000"/>
      <name val="Arial"/>
      <family val="2"/>
    </font>
    <font>
      <b/>
      <sz val="10"/>
      <color indexed="18"/>
      <name val="Calibri"/>
      <family val="2"/>
      <scheme val="minor"/>
    </font>
    <font>
      <sz val="10"/>
      <color indexed="18"/>
      <name val="Calibri"/>
      <family val="2"/>
      <scheme val="minor"/>
    </font>
    <font>
      <sz val="10"/>
      <name val="Calibri"/>
      <family val="2"/>
      <scheme val="minor"/>
    </font>
    <font>
      <sz val="10"/>
      <color indexed="30"/>
      <name val="Calibri"/>
      <family val="2"/>
      <scheme val="minor"/>
    </font>
    <font>
      <b/>
      <sz val="10"/>
      <name val="Calibri"/>
      <family val="2"/>
      <scheme val="minor"/>
    </font>
    <font>
      <sz val="11"/>
      <color rgb="FFFF0000"/>
      <name val="Calibri"/>
      <family val="2"/>
      <scheme val="minor"/>
    </font>
    <font>
      <b/>
      <sz val="11"/>
      <name val="Calibri"/>
      <family val="2"/>
      <scheme val="minor"/>
    </font>
    <font>
      <sz val="11"/>
      <name val="Calibri"/>
      <family val="2"/>
      <scheme val="minor"/>
    </font>
    <font>
      <b/>
      <sz val="12"/>
      <name val="Calibri"/>
      <family val="2"/>
      <scheme val="minor"/>
    </font>
    <font>
      <sz val="10"/>
      <color rgb="FFFF0000"/>
      <name val="Calibri"/>
      <family val="2"/>
      <scheme val="minor"/>
    </font>
    <font>
      <sz val="11"/>
      <color indexed="10"/>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43" fontId="1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cellStyleXfs>
  <cellXfs count="123">
    <xf numFmtId="0" fontId="0" fillId="0" borderId="0" xfId="0"/>
    <xf numFmtId="3" fontId="0" fillId="0" borderId="0" xfId="0" applyNumberFormat="1"/>
    <xf numFmtId="2" fontId="4" fillId="0" borderId="0" xfId="0" applyNumberFormat="1" applyFont="1" applyAlignment="1">
      <alignment vertical="center" wrapText="1"/>
    </xf>
    <xf numFmtId="0" fontId="0" fillId="2" borderId="2" xfId="0" applyFill="1" applyBorder="1"/>
    <xf numFmtId="0" fontId="1" fillId="0" borderId="0" xfId="0" applyFont="1"/>
    <xf numFmtId="0" fontId="4" fillId="0" borderId="0" xfId="0" applyFont="1" applyAlignment="1" applyProtection="1">
      <alignment horizontal="center" vertical="center" wrapText="1"/>
    </xf>
    <xf numFmtId="0" fontId="8" fillId="0" borderId="3" xfId="0" applyFont="1" applyFill="1" applyBorder="1" applyAlignment="1">
      <alignment horizontal="center" vertical="center" wrapText="1"/>
    </xf>
    <xf numFmtId="0" fontId="9" fillId="0" borderId="2" xfId="0" applyFont="1" applyBorder="1" applyAlignment="1">
      <alignment horizontal="center" vertical="center"/>
    </xf>
    <xf numFmtId="0" fontId="5" fillId="0" borderId="0" xfId="0" applyFont="1" applyAlignment="1">
      <alignment vertical="center"/>
    </xf>
    <xf numFmtId="0" fontId="0" fillId="0" borderId="0" xfId="0" applyAlignment="1" applyProtection="1">
      <alignment vertical="center"/>
    </xf>
    <xf numFmtId="0" fontId="0" fillId="0" borderId="0" xfId="0" applyAlignment="1" applyProtection="1">
      <alignment vertical="center"/>
      <protection locked="0"/>
    </xf>
    <xf numFmtId="0" fontId="0" fillId="0" borderId="0" xfId="0" applyAlignment="1">
      <alignment vertical="center"/>
    </xf>
    <xf numFmtId="0" fontId="9" fillId="0" borderId="2" xfId="0" applyFont="1" applyBorder="1" applyAlignment="1">
      <alignment vertical="center"/>
    </xf>
    <xf numFmtId="0" fontId="13" fillId="0" borderId="0" xfId="0" applyFont="1" applyAlignment="1">
      <alignment vertical="center"/>
    </xf>
    <xf numFmtId="0" fontId="1" fillId="0" borderId="0" xfId="0" applyFont="1" applyAlignment="1">
      <alignment vertical="center"/>
    </xf>
    <xf numFmtId="3" fontId="1" fillId="0" borderId="0" xfId="0" applyNumberFormat="1" applyFont="1" applyAlignment="1">
      <alignment vertical="center"/>
    </xf>
    <xf numFmtId="3" fontId="5" fillId="0" borderId="0" xfId="0" applyNumberFormat="1" applyFont="1" applyAlignment="1">
      <alignment vertical="center"/>
    </xf>
    <xf numFmtId="0" fontId="11" fillId="0" borderId="0" xfId="0" applyFont="1" applyAlignment="1">
      <alignment horizontal="center"/>
    </xf>
    <xf numFmtId="0" fontId="9" fillId="0" borderId="2" xfId="0" applyFont="1" applyBorder="1"/>
    <xf numFmtId="0" fontId="14" fillId="0" borderId="6" xfId="0" applyFont="1" applyBorder="1" applyAlignment="1" applyProtection="1">
      <alignment horizontal="center" vertical="center" wrapText="1"/>
      <protection locked="0"/>
    </xf>
    <xf numFmtId="3" fontId="15" fillId="0" borderId="2" xfId="0" applyNumberFormat="1" applyFont="1" applyFill="1" applyBorder="1" applyAlignment="1">
      <alignment horizontal="left" vertical="center" wrapText="1"/>
    </xf>
    <xf numFmtId="0" fontId="16" fillId="0" borderId="2" xfId="0" applyFont="1" applyBorder="1" applyAlignment="1">
      <alignment vertical="center"/>
    </xf>
    <xf numFmtId="0" fontId="14" fillId="0" borderId="3" xfId="0" applyFont="1" applyFill="1" applyBorder="1" applyAlignment="1">
      <alignment horizontal="center" vertical="center" wrapText="1"/>
    </xf>
    <xf numFmtId="3" fontId="14" fillId="0" borderId="2" xfId="0" applyNumberFormat="1" applyFont="1" applyBorder="1" applyAlignment="1">
      <alignment vertical="center"/>
    </xf>
    <xf numFmtId="10" fontId="17" fillId="0" borderId="2" xfId="7" applyNumberFormat="1" applyFont="1" applyBorder="1" applyAlignment="1">
      <alignment horizontal="center" vertical="center"/>
    </xf>
    <xf numFmtId="3" fontId="18" fillId="2" borderId="2" xfId="2" applyNumberFormat="1" applyFont="1" applyFill="1" applyBorder="1" applyAlignment="1">
      <alignment horizontal="center" vertical="center" wrapText="1"/>
    </xf>
    <xf numFmtId="9" fontId="18" fillId="2" borderId="2" xfId="7" applyFont="1" applyFill="1" applyBorder="1" applyAlignment="1">
      <alignment horizontal="center" vertical="center" wrapText="1"/>
    </xf>
    <xf numFmtId="10" fontId="17" fillId="0" borderId="2" xfId="7" applyNumberFormat="1" applyFont="1" applyBorder="1" applyAlignment="1">
      <alignment horizontal="center"/>
    </xf>
    <xf numFmtId="0" fontId="10" fillId="0" borderId="0" xfId="0" applyFont="1"/>
    <xf numFmtId="3" fontId="15" fillId="0" borderId="3" xfId="0" applyNumberFormat="1" applyFont="1" applyFill="1" applyBorder="1" applyAlignment="1">
      <alignment horizontal="left" vertical="center" wrapText="1"/>
    </xf>
    <xf numFmtId="166" fontId="15" fillId="0" borderId="2" xfId="1" applyNumberFormat="1" applyFont="1" applyFill="1" applyBorder="1" applyAlignment="1">
      <alignment horizontal="left" vertical="center" wrapText="1"/>
    </xf>
    <xf numFmtId="166" fontId="15" fillId="0" borderId="2" xfId="1" applyNumberFormat="1" applyFont="1" applyBorder="1" applyAlignment="1" applyProtection="1">
      <alignment horizontal="center" vertical="center" wrapText="1"/>
      <protection locked="0"/>
    </xf>
    <xf numFmtId="166" fontId="15" fillId="0" borderId="3" xfId="1" applyNumberFormat="1" applyFont="1" applyFill="1" applyBorder="1" applyAlignment="1">
      <alignment horizontal="left" vertical="center" wrapText="1"/>
    </xf>
    <xf numFmtId="166" fontId="14" fillId="0" borderId="2" xfId="1" applyNumberFormat="1" applyFont="1" applyBorder="1" applyAlignment="1" applyProtection="1">
      <alignment vertical="center"/>
      <protection locked="0"/>
    </xf>
    <xf numFmtId="166" fontId="14" fillId="0" borderId="2" xfId="1" applyNumberFormat="1" applyFont="1" applyBorder="1" applyAlignment="1">
      <alignment vertical="center"/>
    </xf>
    <xf numFmtId="166" fontId="17" fillId="0" borderId="2" xfId="1" applyNumberFormat="1" applyFont="1" applyBorder="1" applyAlignment="1">
      <alignment horizontal="center" vertical="center"/>
    </xf>
    <xf numFmtId="166" fontId="15" fillId="0" borderId="2" xfId="1" applyNumberFormat="1" applyFont="1" applyFill="1" applyBorder="1" applyAlignment="1">
      <alignment horizontal="center" vertical="center"/>
    </xf>
    <xf numFmtId="166" fontId="17" fillId="0" borderId="2" xfId="1" applyNumberFormat="1" applyFont="1" applyBorder="1" applyAlignment="1">
      <alignment horizontal="center"/>
    </xf>
    <xf numFmtId="43" fontId="14" fillId="0" borderId="2" xfId="1" applyFont="1" applyBorder="1" applyAlignment="1">
      <alignment vertical="center"/>
    </xf>
    <xf numFmtId="166" fontId="14" fillId="0" borderId="3" xfId="1" applyNumberFormat="1" applyFont="1" applyFill="1" applyBorder="1" applyAlignment="1">
      <alignment horizontal="center" vertical="center" wrapText="1"/>
    </xf>
    <xf numFmtId="0" fontId="16" fillId="0" borderId="0" xfId="0" applyFont="1" applyBorder="1" applyAlignment="1">
      <alignment vertical="center"/>
    </xf>
    <xf numFmtId="0" fontId="14" fillId="0" borderId="0" xfId="0" applyFont="1" applyFill="1" applyBorder="1" applyAlignment="1">
      <alignment horizontal="center" vertical="center" wrapText="1"/>
    </xf>
    <xf numFmtId="3" fontId="14" fillId="0" borderId="0" xfId="0" applyNumberFormat="1" applyFont="1" applyBorder="1" applyAlignment="1">
      <alignment vertical="center"/>
    </xf>
    <xf numFmtId="166" fontId="14" fillId="0" borderId="0" xfId="1" applyNumberFormat="1" applyFont="1" applyBorder="1" applyAlignment="1">
      <alignment vertical="center"/>
    </xf>
    <xf numFmtId="0" fontId="9" fillId="0" borderId="0" xfId="0" applyFont="1" applyBorder="1" applyAlignment="1">
      <alignment vertical="center"/>
    </xf>
    <xf numFmtId="0" fontId="8" fillId="0" borderId="0" xfId="0" applyFont="1" applyFill="1" applyBorder="1" applyAlignment="1">
      <alignment horizontal="center" vertical="center" wrapText="1"/>
    </xf>
    <xf numFmtId="166" fontId="14" fillId="0" borderId="0" xfId="1" applyNumberFormat="1" applyFont="1" applyFill="1" applyBorder="1" applyAlignment="1">
      <alignment horizontal="center" vertical="center" wrapText="1"/>
    </xf>
    <xf numFmtId="0" fontId="9" fillId="0" borderId="0" xfId="0" applyFont="1" applyBorder="1"/>
    <xf numFmtId="43" fontId="14" fillId="0" borderId="0" xfId="1" applyFont="1" applyBorder="1" applyAlignment="1">
      <alignment vertical="center"/>
    </xf>
    <xf numFmtId="166" fontId="5" fillId="0" borderId="0" xfId="0" applyNumberFormat="1" applyFont="1" applyAlignment="1">
      <alignment vertical="center"/>
    </xf>
    <xf numFmtId="166" fontId="1" fillId="0" borderId="0" xfId="0" applyNumberFormat="1" applyFont="1" applyAlignment="1">
      <alignment vertical="center"/>
    </xf>
    <xf numFmtId="43" fontId="13" fillId="0" borderId="0" xfId="0" applyNumberFormat="1" applyFont="1" applyAlignment="1">
      <alignment vertical="center"/>
    </xf>
    <xf numFmtId="3" fontId="13" fillId="0" borderId="0" xfId="0" applyNumberFormat="1" applyFont="1" applyAlignment="1">
      <alignment vertical="center"/>
    </xf>
    <xf numFmtId="0" fontId="20" fillId="0" borderId="0" xfId="0" applyFont="1" applyAlignment="1">
      <alignment horizontal="left"/>
    </xf>
    <xf numFmtId="0" fontId="21" fillId="0" borderId="0" xfId="0" applyFont="1" applyAlignment="1" applyProtection="1">
      <alignment vertical="center" wrapText="1"/>
    </xf>
    <xf numFmtId="0" fontId="21" fillId="0" borderId="0" xfId="0" applyFont="1" applyAlignment="1" applyProtection="1">
      <alignment vertical="center"/>
    </xf>
    <xf numFmtId="0" fontId="19" fillId="0" borderId="0" xfId="0" applyFont="1" applyAlignment="1" applyProtection="1">
      <alignment vertical="center"/>
    </xf>
    <xf numFmtId="0" fontId="21" fillId="2" borderId="1" xfId="0" applyNumberFormat="1" applyFont="1" applyFill="1" applyBorder="1" applyAlignment="1" applyProtection="1">
      <alignment horizontal="center" vertical="center" wrapText="1"/>
    </xf>
    <xf numFmtId="0" fontId="21" fillId="2" borderId="3" xfId="0" applyNumberFormat="1" applyFont="1" applyFill="1" applyBorder="1" applyAlignment="1" applyProtection="1">
      <alignment horizontal="center" vertical="center" wrapText="1"/>
    </xf>
    <xf numFmtId="0" fontId="21" fillId="2" borderId="8" xfId="0" applyNumberFormat="1" applyFont="1" applyFill="1" applyBorder="1" applyAlignment="1" applyProtection="1">
      <alignment horizontal="center" vertical="center" wrapText="1"/>
    </xf>
    <xf numFmtId="0" fontId="21" fillId="2" borderId="7" xfId="0" applyNumberFormat="1" applyFont="1" applyFill="1" applyBorder="1" applyAlignment="1" applyProtection="1">
      <alignment horizontal="center" vertical="center" wrapText="1"/>
    </xf>
    <xf numFmtId="0" fontId="21" fillId="2" borderId="9" xfId="0" applyNumberFormat="1" applyFont="1" applyFill="1" applyBorder="1" applyAlignment="1" applyProtection="1">
      <alignment horizontal="center" vertical="center" wrapText="1"/>
    </xf>
    <xf numFmtId="0" fontId="21" fillId="2" borderId="2"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6" xfId="0" applyNumberFormat="1" applyFont="1" applyFill="1" applyBorder="1" applyAlignment="1" applyProtection="1">
      <alignment horizontal="center" vertical="center" wrapText="1"/>
    </xf>
    <xf numFmtId="0" fontId="21" fillId="2" borderId="2" xfId="0" applyFont="1" applyFill="1" applyBorder="1" applyAlignment="1">
      <alignment horizontal="center" vertical="center" textRotation="90" wrapText="1"/>
    </xf>
    <xf numFmtId="0" fontId="19" fillId="0" borderId="0" xfId="0" applyFont="1" applyAlignment="1">
      <alignment vertical="center"/>
    </xf>
    <xf numFmtId="0" fontId="21" fillId="0" borderId="0" xfId="0" applyFont="1" applyAlignment="1">
      <alignment vertical="center"/>
    </xf>
    <xf numFmtId="0" fontId="20" fillId="0" borderId="0" xfId="0" applyFont="1"/>
    <xf numFmtId="0" fontId="21" fillId="0" borderId="2" xfId="0" applyFont="1" applyBorder="1" applyAlignment="1">
      <alignment vertical="center" wrapText="1"/>
    </xf>
    <xf numFmtId="0" fontId="20" fillId="2" borderId="2" xfId="0" applyFont="1" applyFill="1" applyBorder="1" applyAlignment="1">
      <alignment horizontal="center" vertical="center"/>
    </xf>
    <xf numFmtId="0" fontId="16" fillId="0" borderId="0" xfId="0" applyFont="1"/>
    <xf numFmtId="2" fontId="20" fillId="0" borderId="0" xfId="0" applyNumberFormat="1" applyFont="1" applyAlignment="1">
      <alignment horizontal="center" vertical="center" wrapText="1"/>
    </xf>
    <xf numFmtId="0" fontId="20" fillId="2" borderId="1" xfId="0" applyNumberFormat="1" applyFont="1" applyFill="1" applyBorder="1" applyAlignment="1">
      <alignment horizontal="center" vertical="center" wrapText="1"/>
    </xf>
    <xf numFmtId="2" fontId="22" fillId="0" borderId="0" xfId="0" applyNumberFormat="1" applyFont="1" applyAlignment="1">
      <alignment horizontal="center" vertical="center" wrapText="1"/>
    </xf>
    <xf numFmtId="0" fontId="20" fillId="0" borderId="5" xfId="0" applyFont="1" applyBorder="1" applyAlignment="1">
      <alignment vertical="center"/>
    </xf>
    <xf numFmtId="0" fontId="21" fillId="2" borderId="1" xfId="0" applyNumberFormat="1" applyFont="1" applyFill="1" applyBorder="1" applyAlignment="1" applyProtection="1">
      <alignment horizontal="center" vertical="center" wrapText="1"/>
    </xf>
    <xf numFmtId="0" fontId="21" fillId="2" borderId="2" xfId="0" applyNumberFormat="1" applyFont="1" applyFill="1" applyBorder="1" applyAlignment="1">
      <alignment horizontal="center" vertical="center" wrapText="1"/>
    </xf>
    <xf numFmtId="0" fontId="21" fillId="2" borderId="2" xfId="0" applyNumberFormat="1" applyFont="1" applyFill="1" applyBorder="1" applyAlignment="1" applyProtection="1">
      <alignment horizontal="center" vertical="center" wrapText="1"/>
    </xf>
    <xf numFmtId="0" fontId="20" fillId="0" borderId="0" xfId="0" applyFont="1" applyAlignment="1" applyProtection="1">
      <alignment vertical="center"/>
    </xf>
    <xf numFmtId="0" fontId="21" fillId="0" borderId="0" xfId="0" applyFont="1" applyAlignment="1" applyProtection="1">
      <alignment horizontal="center" vertical="center" wrapText="1"/>
    </xf>
    <xf numFmtId="0" fontId="21" fillId="3" borderId="3" xfId="0" applyNumberFormat="1" applyFont="1" applyFill="1" applyBorder="1" applyAlignment="1" applyProtection="1">
      <alignment horizontal="center" vertical="center" wrapText="1"/>
    </xf>
    <xf numFmtId="0" fontId="21" fillId="3" borderId="7" xfId="0" applyNumberFormat="1"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wrapText="1"/>
    </xf>
    <xf numFmtId="0" fontId="20" fillId="0" borderId="0" xfId="0" applyFont="1" applyAlignment="1">
      <alignment vertical="center"/>
    </xf>
    <xf numFmtId="3" fontId="21" fillId="0" borderId="0" xfId="0" applyNumberFormat="1" applyFont="1" applyAlignment="1">
      <alignment vertical="center"/>
    </xf>
    <xf numFmtId="0" fontId="21" fillId="0" borderId="0" xfId="0" applyFont="1" applyAlignment="1" applyProtection="1">
      <alignment horizontal="left" vertical="center" wrapText="1"/>
    </xf>
    <xf numFmtId="0" fontId="20" fillId="0" borderId="0" xfId="0" applyFont="1" applyAlignment="1" applyProtection="1">
      <alignment horizontal="center" vertical="center" wrapText="1"/>
    </xf>
    <xf numFmtId="0" fontId="21" fillId="2" borderId="2" xfId="0" applyFont="1" applyFill="1" applyBorder="1" applyAlignment="1">
      <alignment vertical="center" wrapText="1"/>
    </xf>
    <xf numFmtId="0" fontId="21" fillId="0" borderId="0" xfId="0" applyFont="1" applyBorder="1" applyAlignment="1">
      <alignment vertical="center"/>
    </xf>
    <xf numFmtId="0" fontId="21" fillId="0" borderId="0" xfId="0" applyFont="1" applyBorder="1" applyAlignment="1">
      <alignment vertical="center" wrapText="1"/>
    </xf>
    <xf numFmtId="0" fontId="21" fillId="2" borderId="4" xfId="6" applyFont="1" applyFill="1" applyBorder="1" applyAlignment="1">
      <alignment horizontal="center" vertical="top" wrapText="1"/>
    </xf>
    <xf numFmtId="0" fontId="21" fillId="0" borderId="0" xfId="8" applyFont="1"/>
    <xf numFmtId="0" fontId="20" fillId="0" borderId="0" xfId="0" applyFont="1" applyAlignment="1">
      <alignment horizontal="center" vertical="center"/>
    </xf>
    <xf numFmtId="0" fontId="16" fillId="0" borderId="0" xfId="0" applyFont="1" applyAlignment="1" applyProtection="1">
      <alignment vertical="center"/>
    </xf>
    <xf numFmtId="0" fontId="16" fillId="0" borderId="0" xfId="0" applyFont="1" applyBorder="1" applyAlignment="1">
      <alignment vertical="center" wrapText="1"/>
    </xf>
    <xf numFmtId="0" fontId="16" fillId="0" borderId="0" xfId="0" applyFont="1" applyAlignment="1">
      <alignment vertical="center"/>
    </xf>
    <xf numFmtId="0" fontId="23" fillId="0" borderId="0" xfId="0" applyFont="1" applyAlignment="1" applyProtection="1">
      <alignment vertical="center"/>
    </xf>
    <xf numFmtId="0" fontId="20" fillId="0" borderId="0" xfId="0" applyFont="1" applyFill="1" applyBorder="1" applyAlignment="1">
      <alignment horizontal="center" vertical="center" wrapText="1"/>
    </xf>
    <xf numFmtId="3" fontId="21" fillId="0" borderId="0" xfId="0" applyNumberFormat="1" applyFont="1" applyFill="1" applyBorder="1" applyAlignment="1">
      <alignment horizontal="center" vertical="center" wrapText="1"/>
    </xf>
    <xf numFmtId="3" fontId="21" fillId="0" borderId="0" xfId="0" applyNumberFormat="1" applyFont="1" applyFill="1" applyBorder="1" applyAlignment="1">
      <alignment horizontal="center" vertical="center"/>
    </xf>
    <xf numFmtId="0" fontId="21" fillId="0" borderId="0" xfId="0" applyFont="1" applyFill="1" applyAlignment="1" applyProtection="1">
      <alignment horizontal="left" vertical="center" wrapText="1"/>
    </xf>
    <xf numFmtId="4" fontId="21" fillId="0" borderId="0" xfId="0" applyNumberFormat="1" applyFont="1" applyFill="1" applyBorder="1" applyAlignment="1">
      <alignment horizontal="center" vertical="center" wrapText="1"/>
    </xf>
    <xf numFmtId="4" fontId="21" fillId="0" borderId="0" xfId="0" applyNumberFormat="1" applyFont="1" applyFill="1" applyBorder="1" applyAlignment="1">
      <alignment horizontal="center" vertical="center"/>
    </xf>
    <xf numFmtId="0" fontId="20" fillId="0" borderId="0" xfId="0" applyFont="1" applyAlignment="1">
      <alignment horizontal="center" vertical="center"/>
    </xf>
    <xf numFmtId="0" fontId="21" fillId="3" borderId="2" xfId="0" applyNumberFormat="1" applyFont="1" applyFill="1" applyBorder="1" applyAlignment="1" applyProtection="1">
      <alignment horizontal="center" vertical="center" wrapText="1"/>
    </xf>
    <xf numFmtId="0" fontId="21" fillId="2" borderId="2" xfId="0" applyNumberFormat="1" applyFont="1" applyFill="1" applyBorder="1" applyAlignment="1" applyProtection="1">
      <alignment horizontal="center" vertical="center" wrapText="1"/>
    </xf>
    <xf numFmtId="0" fontId="21" fillId="0" borderId="2" xfId="0" applyFont="1" applyBorder="1" applyAlignment="1" applyProtection="1">
      <alignment horizontal="center" vertical="center" wrapText="1"/>
    </xf>
    <xf numFmtId="0" fontId="21" fillId="0" borderId="0" xfId="0" applyFont="1" applyFill="1" applyAlignment="1" applyProtection="1">
      <alignment vertical="center"/>
    </xf>
    <xf numFmtId="0" fontId="21" fillId="0" borderId="0" xfId="0" applyFont="1" applyFill="1" applyAlignment="1" applyProtection="1">
      <alignment horizontal="left" vertical="center" wrapText="1"/>
    </xf>
    <xf numFmtId="0" fontId="21" fillId="0" borderId="0" xfId="0" applyFont="1" applyProtection="1"/>
    <xf numFmtId="0" fontId="21" fillId="0" borderId="0" xfId="0" applyFont="1" applyAlignment="1" applyProtection="1">
      <alignment wrapText="1"/>
    </xf>
    <xf numFmtId="0" fontId="24" fillId="0" borderId="0" xfId="0" applyFont="1" applyAlignment="1" applyProtection="1">
      <alignment vertical="center"/>
    </xf>
    <xf numFmtId="0" fontId="21" fillId="0" borderId="0" xfId="0" applyFont="1"/>
    <xf numFmtId="3" fontId="21" fillId="0" borderId="0" xfId="0" applyNumberFormat="1" applyFont="1"/>
    <xf numFmtId="0" fontId="20" fillId="0" borderId="0" xfId="0" applyFont="1" applyAlignment="1">
      <alignment horizontal="left" vertical="center"/>
    </xf>
    <xf numFmtId="0" fontId="21" fillId="0" borderId="0" xfId="0" applyFont="1" applyAlignment="1">
      <alignment horizontal="left" vertical="center"/>
    </xf>
    <xf numFmtId="0" fontId="21" fillId="0" borderId="5" xfId="0" applyFont="1" applyBorder="1" applyAlignment="1">
      <alignment vertical="center" wrapText="1"/>
    </xf>
    <xf numFmtId="0" fontId="21" fillId="2" borderId="4" xfId="6" applyFont="1" applyFill="1" applyBorder="1" applyAlignment="1">
      <alignment horizontal="center" vertical="center" wrapText="1"/>
    </xf>
    <xf numFmtId="3" fontId="16" fillId="0" borderId="0" xfId="0" applyNumberFormat="1" applyFont="1" applyAlignment="1">
      <alignment vertical="center"/>
    </xf>
  </cellXfs>
  <cellStyles count="9">
    <cellStyle name="Comma" xfId="1" builtinId="3"/>
    <cellStyle name="Comma 2" xfId="2"/>
    <cellStyle name="Comma 3" xfId="3"/>
    <cellStyle name="Comma 5" xfId="4"/>
    <cellStyle name="Normal" xfId="0" builtinId="0"/>
    <cellStyle name="Normal 11" xfId="5"/>
    <cellStyle name="Normal 2" xfId="6"/>
    <cellStyle name="Normal_dazgveva" xfId="8"/>
    <cellStyle name="Percent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CV34"/>
  <sheetViews>
    <sheetView tabSelected="1" zoomScale="85" zoomScaleNormal="85" workbookViewId="0">
      <pane xSplit="2" ySplit="6" topLeftCell="C7" activePane="bottomRight" state="frozen"/>
      <selection pane="topRight" activeCell="C1" sqref="C1"/>
      <selection pane="bottomLeft" activeCell="A6" sqref="A6"/>
      <selection pane="bottomRight" activeCell="F8" sqref="A1:XFD1048576"/>
    </sheetView>
  </sheetViews>
  <sheetFormatPr defaultRowHeight="12.75" outlineLevelCol="1" x14ac:dyDescent="0.2"/>
  <cols>
    <col min="1" max="1" width="5.85546875" style="11" customWidth="1"/>
    <col min="2" max="2" width="49.5703125" style="11" customWidth="1"/>
    <col min="3" max="5" width="12.7109375" style="11" customWidth="1" outlineLevel="1"/>
    <col min="6" max="6" width="15.140625" style="11" customWidth="1"/>
    <col min="7" max="7" width="12.7109375" style="11" customWidth="1"/>
    <col min="8" max="10" width="12.7109375" style="11" customWidth="1" outlineLevel="1"/>
    <col min="11" max="11" width="15.140625" style="11" customWidth="1"/>
    <col min="12" max="12" width="12.7109375" style="11" customWidth="1"/>
    <col min="13" max="15" width="12.7109375" style="11" customWidth="1" outlineLevel="1"/>
    <col min="16" max="16" width="15.140625" style="11" customWidth="1"/>
    <col min="17" max="17" width="12.7109375" style="11" customWidth="1"/>
    <col min="18" max="20" width="12.7109375" style="11" customWidth="1" outlineLevel="1"/>
    <col min="21" max="21" width="15.140625" style="11" customWidth="1"/>
    <col min="22" max="24" width="15.140625" style="11" customWidth="1" outlineLevel="1"/>
    <col min="25" max="25" width="12.7109375" style="11" customWidth="1"/>
    <col min="26" max="28" width="12.7109375" style="11" customWidth="1" outlineLevel="1"/>
    <col min="29" max="29" width="15.140625" style="11" customWidth="1"/>
    <col min="30" max="30" width="12.7109375" style="11" customWidth="1"/>
    <col min="31" max="33" width="12.7109375" style="11" customWidth="1" outlineLevel="1"/>
    <col min="34" max="34" width="15.140625" style="11" customWidth="1"/>
    <col min="35" max="35" width="12.7109375" style="11" customWidth="1"/>
    <col min="36" max="38" width="12.7109375" style="11" customWidth="1" outlineLevel="1"/>
    <col min="39" max="39" width="15.140625" style="11" customWidth="1"/>
    <col min="40" max="40" width="12.7109375" style="11" customWidth="1"/>
    <col min="41" max="43" width="12.7109375" style="11" customWidth="1" outlineLevel="1"/>
    <col min="44" max="44" width="15.140625" style="11" customWidth="1"/>
    <col min="45" max="45" width="12.7109375" style="11" customWidth="1"/>
    <col min="46" max="48" width="12.7109375" style="11" customWidth="1" outlineLevel="1"/>
    <col min="49" max="49" width="15.140625" style="11" customWidth="1"/>
    <col min="50" max="50" width="12.7109375" style="11" customWidth="1"/>
    <col min="51" max="53" width="12.7109375" style="11" customWidth="1" outlineLevel="1"/>
    <col min="54" max="54" width="15.140625" style="11" customWidth="1"/>
    <col min="55" max="55" width="12.7109375" style="11" customWidth="1"/>
    <col min="56" max="58" width="12.7109375" style="11" customWidth="1" outlineLevel="1"/>
    <col min="59" max="59" width="15.140625" style="11" customWidth="1"/>
    <col min="60" max="60" width="12.7109375" style="11" customWidth="1"/>
    <col min="61" max="63" width="12.7109375" style="11" customWidth="1" outlineLevel="1"/>
    <col min="64" max="64" width="15.140625" style="11" customWidth="1"/>
    <col min="65" max="65" width="12.7109375" style="11" customWidth="1"/>
    <col min="66" max="68" width="12.7109375" style="11" customWidth="1" outlineLevel="1"/>
    <col min="69" max="69" width="15.140625" style="11" customWidth="1"/>
    <col min="70" max="70" width="12.7109375" style="11" customWidth="1"/>
    <col min="71" max="73" width="12.7109375" style="11" customWidth="1" outlineLevel="1"/>
    <col min="74" max="74" width="15.140625" style="11" customWidth="1"/>
    <col min="75" max="75" width="12.7109375" style="11" customWidth="1"/>
    <col min="76" max="78" width="12.7109375" style="11" customWidth="1" outlineLevel="1"/>
    <col min="79" max="79" width="15.140625" style="11" customWidth="1"/>
    <col min="80" max="80" width="12.7109375" style="11" customWidth="1"/>
    <col min="81" max="83" width="12.7109375" style="11" customWidth="1" outlineLevel="1"/>
    <col min="84" max="84" width="15.140625" style="11" customWidth="1"/>
    <col min="85" max="85" width="12.7109375" style="11" customWidth="1"/>
    <col min="86" max="88" width="12.7109375" style="11" customWidth="1" outlineLevel="1"/>
    <col min="89" max="89" width="15.140625" style="11" customWidth="1"/>
    <col min="90" max="90" width="12.7109375" style="11" customWidth="1"/>
    <col min="91" max="93" width="12.7109375" style="11" customWidth="1" outlineLevel="1"/>
    <col min="94" max="94" width="15.140625" style="11" customWidth="1"/>
    <col min="95" max="95" width="12.7109375" style="11" customWidth="1"/>
    <col min="96" max="98" width="12.7109375" style="11" customWidth="1" outlineLevel="1"/>
    <col min="99" max="99" width="15.140625" style="11" customWidth="1"/>
    <col min="100" max="100" width="12.7109375" style="11" customWidth="1"/>
    <col min="101" max="16384" width="9.140625" style="11"/>
  </cols>
  <sheetData>
    <row r="1" spans="1:100" s="55" customFormat="1" ht="28.5" customHeight="1" x14ac:dyDescent="0.25">
      <c r="A1" s="53" t="s">
        <v>1</v>
      </c>
      <c r="B1" s="54"/>
      <c r="C1" s="54"/>
      <c r="D1" s="54"/>
      <c r="E1" s="54"/>
      <c r="F1" s="54"/>
      <c r="G1" s="54"/>
      <c r="H1" s="54"/>
      <c r="I1" s="54"/>
      <c r="J1" s="54"/>
      <c r="K1" s="54"/>
      <c r="L1" s="54"/>
      <c r="M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c r="BR1" s="54"/>
      <c r="BS1" s="54"/>
      <c r="BT1" s="54"/>
      <c r="BU1" s="54"/>
      <c r="BV1" s="54"/>
      <c r="BW1" s="54"/>
      <c r="BX1" s="54"/>
      <c r="BY1" s="54"/>
      <c r="BZ1" s="54"/>
      <c r="CA1" s="54"/>
      <c r="CB1" s="54"/>
      <c r="CC1" s="54"/>
      <c r="CD1" s="54"/>
      <c r="CE1" s="54"/>
      <c r="CF1" s="54"/>
      <c r="CG1" s="54"/>
      <c r="CH1" s="54"/>
      <c r="CI1" s="54"/>
      <c r="CJ1" s="54"/>
      <c r="CK1" s="54"/>
      <c r="CL1" s="54"/>
      <c r="CM1" s="54"/>
      <c r="CN1" s="54"/>
      <c r="CO1" s="54"/>
      <c r="CP1" s="54"/>
      <c r="CQ1" s="54"/>
      <c r="CR1" s="54"/>
      <c r="CS1" s="54"/>
      <c r="CT1" s="54"/>
      <c r="CU1" s="54"/>
      <c r="CV1" s="54"/>
    </row>
    <row r="2" spans="1:100" s="55" customFormat="1" ht="18" customHeight="1" x14ac:dyDescent="0.2">
      <c r="A2" s="55" t="s">
        <v>2</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row>
    <row r="3" spans="1:100" s="55" customFormat="1" ht="18" customHeight="1" x14ac:dyDescent="0.2">
      <c r="A3" s="56"/>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row>
    <row r="4" spans="1:100" s="55" customFormat="1" ht="56.25" customHeight="1" x14ac:dyDescent="0.2">
      <c r="A4" s="57" t="s">
        <v>0</v>
      </c>
      <c r="B4" s="57" t="s">
        <v>3</v>
      </c>
      <c r="C4" s="58" t="s">
        <v>4</v>
      </c>
      <c r="D4" s="59"/>
      <c r="E4" s="59"/>
      <c r="F4" s="59"/>
      <c r="G4" s="60"/>
      <c r="H4" s="58" t="s">
        <v>5</v>
      </c>
      <c r="I4" s="59"/>
      <c r="J4" s="59"/>
      <c r="K4" s="59"/>
      <c r="L4" s="60"/>
      <c r="M4" s="58" t="s">
        <v>6</v>
      </c>
      <c r="N4" s="59"/>
      <c r="O4" s="59"/>
      <c r="P4" s="59"/>
      <c r="Q4" s="60"/>
      <c r="R4" s="58" t="s">
        <v>7</v>
      </c>
      <c r="S4" s="59"/>
      <c r="T4" s="59"/>
      <c r="U4" s="59"/>
      <c r="V4" s="59"/>
      <c r="W4" s="59"/>
      <c r="X4" s="59"/>
      <c r="Y4" s="60"/>
      <c r="Z4" s="58" t="s">
        <v>8</v>
      </c>
      <c r="AA4" s="59"/>
      <c r="AB4" s="59"/>
      <c r="AC4" s="59"/>
      <c r="AD4" s="60"/>
      <c r="AE4" s="58" t="s">
        <v>9</v>
      </c>
      <c r="AF4" s="59"/>
      <c r="AG4" s="59"/>
      <c r="AH4" s="59"/>
      <c r="AI4" s="60"/>
      <c r="AJ4" s="58" t="s">
        <v>10</v>
      </c>
      <c r="AK4" s="59"/>
      <c r="AL4" s="59"/>
      <c r="AM4" s="59"/>
      <c r="AN4" s="60"/>
      <c r="AO4" s="58" t="s">
        <v>11</v>
      </c>
      <c r="AP4" s="59"/>
      <c r="AQ4" s="59"/>
      <c r="AR4" s="59"/>
      <c r="AS4" s="60"/>
      <c r="AT4" s="58" t="s">
        <v>12</v>
      </c>
      <c r="AU4" s="59"/>
      <c r="AV4" s="59"/>
      <c r="AW4" s="59"/>
      <c r="AX4" s="60"/>
      <c r="AY4" s="58" t="s">
        <v>13</v>
      </c>
      <c r="AZ4" s="59"/>
      <c r="BA4" s="59"/>
      <c r="BB4" s="59"/>
      <c r="BC4" s="60"/>
      <c r="BD4" s="58" t="s">
        <v>14</v>
      </c>
      <c r="BE4" s="59"/>
      <c r="BF4" s="59"/>
      <c r="BG4" s="59"/>
      <c r="BH4" s="60"/>
      <c r="BI4" s="58" t="s">
        <v>15</v>
      </c>
      <c r="BJ4" s="59"/>
      <c r="BK4" s="59"/>
      <c r="BL4" s="59"/>
      <c r="BM4" s="60"/>
      <c r="BN4" s="58" t="s">
        <v>16</v>
      </c>
      <c r="BO4" s="59"/>
      <c r="BP4" s="59"/>
      <c r="BQ4" s="59"/>
      <c r="BR4" s="60"/>
      <c r="BS4" s="58" t="s">
        <v>17</v>
      </c>
      <c r="BT4" s="59"/>
      <c r="BU4" s="59"/>
      <c r="BV4" s="59"/>
      <c r="BW4" s="60"/>
      <c r="BX4" s="58" t="s">
        <v>18</v>
      </c>
      <c r="BY4" s="59"/>
      <c r="BZ4" s="59"/>
      <c r="CA4" s="59"/>
      <c r="CB4" s="60"/>
      <c r="CC4" s="58" t="s">
        <v>19</v>
      </c>
      <c r="CD4" s="59"/>
      <c r="CE4" s="59"/>
      <c r="CF4" s="59"/>
      <c r="CG4" s="60"/>
      <c r="CH4" s="58" t="s">
        <v>20</v>
      </c>
      <c r="CI4" s="59"/>
      <c r="CJ4" s="59"/>
      <c r="CK4" s="59"/>
      <c r="CL4" s="60"/>
      <c r="CM4" s="58" t="s">
        <v>21</v>
      </c>
      <c r="CN4" s="59"/>
      <c r="CO4" s="59"/>
      <c r="CP4" s="59"/>
      <c r="CQ4" s="60"/>
      <c r="CR4" s="58" t="s">
        <v>22</v>
      </c>
      <c r="CS4" s="59"/>
      <c r="CT4" s="59"/>
      <c r="CU4" s="59"/>
      <c r="CV4" s="60"/>
    </row>
    <row r="5" spans="1:100" s="55" customFormat="1" ht="56.25" customHeight="1" x14ac:dyDescent="0.2">
      <c r="A5" s="61"/>
      <c r="B5" s="61"/>
      <c r="C5" s="62" t="s">
        <v>23</v>
      </c>
      <c r="D5" s="62"/>
      <c r="E5" s="62"/>
      <c r="F5" s="62"/>
      <c r="G5" s="63" t="s">
        <v>24</v>
      </c>
      <c r="H5" s="62" t="s">
        <v>23</v>
      </c>
      <c r="I5" s="62"/>
      <c r="J5" s="62"/>
      <c r="K5" s="62"/>
      <c r="L5" s="63" t="s">
        <v>24</v>
      </c>
      <c r="M5" s="62" t="s">
        <v>23</v>
      </c>
      <c r="N5" s="62"/>
      <c r="O5" s="62"/>
      <c r="P5" s="62"/>
      <c r="Q5" s="63" t="s">
        <v>24</v>
      </c>
      <c r="R5" s="64" t="s">
        <v>23</v>
      </c>
      <c r="S5" s="65"/>
      <c r="T5" s="65"/>
      <c r="U5" s="66"/>
      <c r="V5" s="64" t="s">
        <v>24</v>
      </c>
      <c r="W5" s="65"/>
      <c r="X5" s="65"/>
      <c r="Y5" s="66"/>
      <c r="Z5" s="62" t="s">
        <v>23</v>
      </c>
      <c r="AA5" s="62"/>
      <c r="AB5" s="62"/>
      <c r="AC5" s="62"/>
      <c r="AD5" s="63" t="s">
        <v>24</v>
      </c>
      <c r="AE5" s="62" t="s">
        <v>23</v>
      </c>
      <c r="AF5" s="62"/>
      <c r="AG5" s="62"/>
      <c r="AH5" s="62"/>
      <c r="AI5" s="63" t="s">
        <v>24</v>
      </c>
      <c r="AJ5" s="62" t="s">
        <v>23</v>
      </c>
      <c r="AK5" s="62"/>
      <c r="AL5" s="62"/>
      <c r="AM5" s="62"/>
      <c r="AN5" s="63" t="s">
        <v>24</v>
      </c>
      <c r="AO5" s="62" t="s">
        <v>23</v>
      </c>
      <c r="AP5" s="62"/>
      <c r="AQ5" s="62"/>
      <c r="AR5" s="62"/>
      <c r="AS5" s="63" t="s">
        <v>24</v>
      </c>
      <c r="AT5" s="62" t="s">
        <v>23</v>
      </c>
      <c r="AU5" s="62"/>
      <c r="AV5" s="62"/>
      <c r="AW5" s="62"/>
      <c r="AX5" s="63" t="s">
        <v>24</v>
      </c>
      <c r="AY5" s="62" t="s">
        <v>23</v>
      </c>
      <c r="AZ5" s="62"/>
      <c r="BA5" s="62"/>
      <c r="BB5" s="62"/>
      <c r="BC5" s="63" t="s">
        <v>24</v>
      </c>
      <c r="BD5" s="62" t="s">
        <v>23</v>
      </c>
      <c r="BE5" s="62"/>
      <c r="BF5" s="62"/>
      <c r="BG5" s="62"/>
      <c r="BH5" s="63" t="s">
        <v>24</v>
      </c>
      <c r="BI5" s="62" t="s">
        <v>23</v>
      </c>
      <c r="BJ5" s="62"/>
      <c r="BK5" s="62"/>
      <c r="BL5" s="62"/>
      <c r="BM5" s="63" t="s">
        <v>24</v>
      </c>
      <c r="BN5" s="62" t="s">
        <v>23</v>
      </c>
      <c r="BO5" s="62"/>
      <c r="BP5" s="62"/>
      <c r="BQ5" s="62"/>
      <c r="BR5" s="63" t="s">
        <v>24</v>
      </c>
      <c r="BS5" s="62" t="s">
        <v>23</v>
      </c>
      <c r="BT5" s="62"/>
      <c r="BU5" s="62"/>
      <c r="BV5" s="62"/>
      <c r="BW5" s="63" t="s">
        <v>24</v>
      </c>
      <c r="BX5" s="62" t="s">
        <v>23</v>
      </c>
      <c r="BY5" s="62"/>
      <c r="BZ5" s="62"/>
      <c r="CA5" s="62"/>
      <c r="CB5" s="63" t="s">
        <v>24</v>
      </c>
      <c r="CC5" s="62" t="s">
        <v>23</v>
      </c>
      <c r="CD5" s="62"/>
      <c r="CE5" s="62"/>
      <c r="CF5" s="62"/>
      <c r="CG5" s="63" t="s">
        <v>24</v>
      </c>
      <c r="CH5" s="62" t="s">
        <v>23</v>
      </c>
      <c r="CI5" s="62"/>
      <c r="CJ5" s="62"/>
      <c r="CK5" s="62"/>
      <c r="CL5" s="63" t="s">
        <v>24</v>
      </c>
      <c r="CM5" s="62" t="s">
        <v>23</v>
      </c>
      <c r="CN5" s="62"/>
      <c r="CO5" s="62"/>
      <c r="CP5" s="62"/>
      <c r="CQ5" s="63" t="s">
        <v>24</v>
      </c>
      <c r="CR5" s="62" t="s">
        <v>23</v>
      </c>
      <c r="CS5" s="62"/>
      <c r="CT5" s="62"/>
      <c r="CU5" s="62"/>
      <c r="CV5" s="63" t="s">
        <v>24</v>
      </c>
    </row>
    <row r="6" spans="1:100" s="55" customFormat="1" ht="65.25" customHeight="1" x14ac:dyDescent="0.2">
      <c r="A6" s="67"/>
      <c r="B6" s="67"/>
      <c r="C6" s="68" t="s">
        <v>25</v>
      </c>
      <c r="D6" s="68" t="s">
        <v>26</v>
      </c>
      <c r="E6" s="68" t="s">
        <v>27</v>
      </c>
      <c r="F6" s="68" t="s">
        <v>28</v>
      </c>
      <c r="G6" s="68" t="s">
        <v>28</v>
      </c>
      <c r="H6" s="68" t="s">
        <v>25</v>
      </c>
      <c r="I6" s="68" t="s">
        <v>26</v>
      </c>
      <c r="J6" s="68" t="s">
        <v>27</v>
      </c>
      <c r="K6" s="68" t="s">
        <v>28</v>
      </c>
      <c r="L6" s="68" t="s">
        <v>28</v>
      </c>
      <c r="M6" s="68" t="s">
        <v>25</v>
      </c>
      <c r="N6" s="68" t="s">
        <v>26</v>
      </c>
      <c r="O6" s="68" t="s">
        <v>27</v>
      </c>
      <c r="P6" s="68" t="s">
        <v>28</v>
      </c>
      <c r="Q6" s="68" t="s">
        <v>28</v>
      </c>
      <c r="R6" s="68" t="s">
        <v>25</v>
      </c>
      <c r="S6" s="68" t="s">
        <v>26</v>
      </c>
      <c r="T6" s="68" t="s">
        <v>27</v>
      </c>
      <c r="U6" s="68" t="s">
        <v>28</v>
      </c>
      <c r="V6" s="68" t="s">
        <v>25</v>
      </c>
      <c r="W6" s="68" t="s">
        <v>26</v>
      </c>
      <c r="X6" s="68" t="s">
        <v>27</v>
      </c>
      <c r="Y6" s="68" t="s">
        <v>28</v>
      </c>
      <c r="Z6" s="68" t="s">
        <v>25</v>
      </c>
      <c r="AA6" s="68" t="s">
        <v>26</v>
      </c>
      <c r="AB6" s="68" t="s">
        <v>27</v>
      </c>
      <c r="AC6" s="68" t="s">
        <v>28</v>
      </c>
      <c r="AD6" s="68" t="s">
        <v>28</v>
      </c>
      <c r="AE6" s="68" t="s">
        <v>25</v>
      </c>
      <c r="AF6" s="68" t="s">
        <v>26</v>
      </c>
      <c r="AG6" s="68" t="s">
        <v>27</v>
      </c>
      <c r="AH6" s="68" t="s">
        <v>28</v>
      </c>
      <c r="AI6" s="68" t="s">
        <v>28</v>
      </c>
      <c r="AJ6" s="68" t="s">
        <v>25</v>
      </c>
      <c r="AK6" s="68" t="s">
        <v>26</v>
      </c>
      <c r="AL6" s="68" t="s">
        <v>27</v>
      </c>
      <c r="AM6" s="68" t="s">
        <v>28</v>
      </c>
      <c r="AN6" s="68" t="s">
        <v>28</v>
      </c>
      <c r="AO6" s="68" t="s">
        <v>25</v>
      </c>
      <c r="AP6" s="68" t="s">
        <v>26</v>
      </c>
      <c r="AQ6" s="68" t="s">
        <v>27</v>
      </c>
      <c r="AR6" s="68" t="s">
        <v>28</v>
      </c>
      <c r="AS6" s="68" t="s">
        <v>28</v>
      </c>
      <c r="AT6" s="68" t="s">
        <v>25</v>
      </c>
      <c r="AU6" s="68" t="s">
        <v>26</v>
      </c>
      <c r="AV6" s="68" t="s">
        <v>27</v>
      </c>
      <c r="AW6" s="68" t="s">
        <v>28</v>
      </c>
      <c r="AX6" s="68" t="s">
        <v>28</v>
      </c>
      <c r="AY6" s="68" t="s">
        <v>25</v>
      </c>
      <c r="AZ6" s="68" t="s">
        <v>26</v>
      </c>
      <c r="BA6" s="68" t="s">
        <v>27</v>
      </c>
      <c r="BB6" s="68" t="s">
        <v>28</v>
      </c>
      <c r="BC6" s="68" t="s">
        <v>28</v>
      </c>
      <c r="BD6" s="68" t="s">
        <v>25</v>
      </c>
      <c r="BE6" s="68" t="s">
        <v>26</v>
      </c>
      <c r="BF6" s="68" t="s">
        <v>27</v>
      </c>
      <c r="BG6" s="68" t="s">
        <v>28</v>
      </c>
      <c r="BH6" s="68" t="s">
        <v>28</v>
      </c>
      <c r="BI6" s="68" t="s">
        <v>25</v>
      </c>
      <c r="BJ6" s="68" t="s">
        <v>26</v>
      </c>
      <c r="BK6" s="68" t="s">
        <v>27</v>
      </c>
      <c r="BL6" s="68" t="s">
        <v>28</v>
      </c>
      <c r="BM6" s="68" t="s">
        <v>28</v>
      </c>
      <c r="BN6" s="68" t="s">
        <v>25</v>
      </c>
      <c r="BO6" s="68" t="s">
        <v>26</v>
      </c>
      <c r="BP6" s="68" t="s">
        <v>27</v>
      </c>
      <c r="BQ6" s="68" t="s">
        <v>28</v>
      </c>
      <c r="BR6" s="68" t="s">
        <v>28</v>
      </c>
      <c r="BS6" s="68" t="s">
        <v>25</v>
      </c>
      <c r="BT6" s="68" t="s">
        <v>26</v>
      </c>
      <c r="BU6" s="68" t="s">
        <v>27</v>
      </c>
      <c r="BV6" s="68" t="s">
        <v>28</v>
      </c>
      <c r="BW6" s="68" t="s">
        <v>28</v>
      </c>
      <c r="BX6" s="68" t="s">
        <v>25</v>
      </c>
      <c r="BY6" s="68" t="s">
        <v>26</v>
      </c>
      <c r="BZ6" s="68" t="s">
        <v>27</v>
      </c>
      <c r="CA6" s="68" t="s">
        <v>28</v>
      </c>
      <c r="CB6" s="68" t="s">
        <v>28</v>
      </c>
      <c r="CC6" s="68" t="s">
        <v>25</v>
      </c>
      <c r="CD6" s="68" t="s">
        <v>26</v>
      </c>
      <c r="CE6" s="68" t="s">
        <v>27</v>
      </c>
      <c r="CF6" s="68" t="s">
        <v>28</v>
      </c>
      <c r="CG6" s="68" t="s">
        <v>28</v>
      </c>
      <c r="CH6" s="68" t="s">
        <v>25</v>
      </c>
      <c r="CI6" s="68" t="s">
        <v>26</v>
      </c>
      <c r="CJ6" s="68" t="s">
        <v>27</v>
      </c>
      <c r="CK6" s="68" t="s">
        <v>28</v>
      </c>
      <c r="CL6" s="68" t="s">
        <v>28</v>
      </c>
      <c r="CM6" s="68" t="s">
        <v>25</v>
      </c>
      <c r="CN6" s="68" t="s">
        <v>26</v>
      </c>
      <c r="CO6" s="68" t="s">
        <v>27</v>
      </c>
      <c r="CP6" s="68" t="s">
        <v>28</v>
      </c>
      <c r="CQ6" s="68" t="s">
        <v>28</v>
      </c>
      <c r="CR6" s="68" t="s">
        <v>25</v>
      </c>
      <c r="CS6" s="68" t="s">
        <v>26</v>
      </c>
      <c r="CT6" s="68" t="s">
        <v>27</v>
      </c>
      <c r="CU6" s="68" t="s">
        <v>28</v>
      </c>
      <c r="CV6" s="68" t="s">
        <v>28</v>
      </c>
    </row>
    <row r="7" spans="1:100" s="9" customFormat="1" ht="24.95" customHeight="1" x14ac:dyDescent="0.2">
      <c r="A7" s="19">
        <v>1</v>
      </c>
      <c r="B7" s="20" t="s">
        <v>31</v>
      </c>
      <c r="C7" s="31">
        <v>375</v>
      </c>
      <c r="D7" s="31">
        <v>709359</v>
      </c>
      <c r="E7" s="31">
        <v>0</v>
      </c>
      <c r="F7" s="31">
        <v>709734</v>
      </c>
      <c r="G7" s="31">
        <v>667901</v>
      </c>
      <c r="H7" s="31">
        <v>0</v>
      </c>
      <c r="I7" s="31">
        <v>0</v>
      </c>
      <c r="J7" s="31">
        <v>0</v>
      </c>
      <c r="K7" s="31">
        <v>0</v>
      </c>
      <c r="L7" s="31">
        <v>0</v>
      </c>
      <c r="M7" s="31">
        <v>6285</v>
      </c>
      <c r="N7" s="31">
        <v>5790</v>
      </c>
      <c r="O7" s="31">
        <v>103</v>
      </c>
      <c r="P7" s="31">
        <v>12178</v>
      </c>
      <c r="Q7" s="31">
        <v>10346</v>
      </c>
      <c r="R7" s="31">
        <v>305</v>
      </c>
      <c r="S7" s="31">
        <v>0</v>
      </c>
      <c r="T7" s="31">
        <v>0</v>
      </c>
      <c r="U7" s="31">
        <v>305</v>
      </c>
      <c r="V7" s="31">
        <v>186</v>
      </c>
      <c r="W7" s="31">
        <v>0</v>
      </c>
      <c r="X7" s="31">
        <v>0</v>
      </c>
      <c r="Y7" s="31">
        <v>186</v>
      </c>
      <c r="Z7" s="31">
        <v>13052</v>
      </c>
      <c r="AA7" s="31">
        <v>8742</v>
      </c>
      <c r="AB7" s="31">
        <v>699</v>
      </c>
      <c r="AC7" s="31">
        <v>22493</v>
      </c>
      <c r="AD7" s="31">
        <v>17435</v>
      </c>
      <c r="AE7" s="31">
        <v>10830</v>
      </c>
      <c r="AF7" s="31">
        <v>18626</v>
      </c>
      <c r="AG7" s="31">
        <v>253</v>
      </c>
      <c r="AH7" s="31">
        <v>29709</v>
      </c>
      <c r="AI7" s="31">
        <v>26712</v>
      </c>
      <c r="AJ7" s="31">
        <v>0</v>
      </c>
      <c r="AK7" s="31">
        <v>0</v>
      </c>
      <c r="AL7" s="31">
        <v>0</v>
      </c>
      <c r="AM7" s="31">
        <v>0</v>
      </c>
      <c r="AN7" s="31">
        <v>0</v>
      </c>
      <c r="AO7" s="31">
        <v>7</v>
      </c>
      <c r="AP7" s="31">
        <v>0</v>
      </c>
      <c r="AQ7" s="31">
        <v>0</v>
      </c>
      <c r="AR7" s="31">
        <v>7</v>
      </c>
      <c r="AS7" s="31">
        <v>7</v>
      </c>
      <c r="AT7" s="31">
        <v>0</v>
      </c>
      <c r="AU7" s="31">
        <v>0</v>
      </c>
      <c r="AV7" s="31">
        <v>0</v>
      </c>
      <c r="AW7" s="31">
        <v>0</v>
      </c>
      <c r="AX7" s="31">
        <v>0</v>
      </c>
      <c r="AY7" s="31">
        <v>0</v>
      </c>
      <c r="AZ7" s="31">
        <v>0</v>
      </c>
      <c r="BA7" s="31">
        <v>0</v>
      </c>
      <c r="BB7" s="31">
        <v>0</v>
      </c>
      <c r="BC7" s="31">
        <v>0</v>
      </c>
      <c r="BD7" s="31">
        <v>0</v>
      </c>
      <c r="BE7" s="31">
        <v>0</v>
      </c>
      <c r="BF7" s="31">
        <v>0</v>
      </c>
      <c r="BG7" s="31">
        <v>0</v>
      </c>
      <c r="BH7" s="31">
        <v>0</v>
      </c>
      <c r="BI7" s="31">
        <v>5109</v>
      </c>
      <c r="BJ7" s="31">
        <v>82</v>
      </c>
      <c r="BK7" s="31">
        <v>1</v>
      </c>
      <c r="BL7" s="31">
        <v>5192</v>
      </c>
      <c r="BM7" s="31">
        <v>817</v>
      </c>
      <c r="BN7" s="31">
        <v>8252</v>
      </c>
      <c r="BO7" s="31">
        <v>29337</v>
      </c>
      <c r="BP7" s="31">
        <v>28</v>
      </c>
      <c r="BQ7" s="31">
        <v>37617</v>
      </c>
      <c r="BR7" s="31">
        <v>26509</v>
      </c>
      <c r="BS7" s="31">
        <v>0</v>
      </c>
      <c r="BT7" s="31">
        <v>0</v>
      </c>
      <c r="BU7" s="31">
        <v>0</v>
      </c>
      <c r="BV7" s="31">
        <v>0</v>
      </c>
      <c r="BW7" s="31">
        <v>0</v>
      </c>
      <c r="BX7" s="31">
        <v>1186</v>
      </c>
      <c r="BY7" s="31">
        <v>7</v>
      </c>
      <c r="BZ7" s="31">
        <v>1</v>
      </c>
      <c r="CA7" s="31">
        <v>1194</v>
      </c>
      <c r="CB7" s="31">
        <v>491</v>
      </c>
      <c r="CC7" s="31">
        <v>0</v>
      </c>
      <c r="CD7" s="31">
        <v>0</v>
      </c>
      <c r="CE7" s="31">
        <v>0</v>
      </c>
      <c r="CF7" s="31">
        <v>0</v>
      </c>
      <c r="CG7" s="31">
        <v>0</v>
      </c>
      <c r="CH7" s="31">
        <v>1934</v>
      </c>
      <c r="CI7" s="31">
        <v>1393</v>
      </c>
      <c r="CJ7" s="31">
        <v>3</v>
      </c>
      <c r="CK7" s="31">
        <v>3330</v>
      </c>
      <c r="CL7" s="31">
        <v>2997</v>
      </c>
      <c r="CM7" s="31">
        <v>0</v>
      </c>
      <c r="CN7" s="31">
        <v>0</v>
      </c>
      <c r="CO7" s="31">
        <v>0</v>
      </c>
      <c r="CP7" s="31">
        <v>0</v>
      </c>
      <c r="CQ7" s="31">
        <v>0</v>
      </c>
      <c r="CR7" s="31">
        <f t="shared" ref="CR7:CR20" si="0">C7+H7+M7+R7+Z7+AE7+AJ7+AO7+AT7+AY7+BD7+BI7+BN7+BS7+BX7+CC7+CH7+CM7</f>
        <v>47335</v>
      </c>
      <c r="CS7" s="31">
        <f t="shared" ref="CS7:CS20" si="1">D7+I7+N7+S7+AA7+AF7+AK7+AP7+AU7+AZ7+BE7+BJ7+BO7+BT7+BY7+CD7+CI7+CN7</f>
        <v>773336</v>
      </c>
      <c r="CT7" s="31">
        <f t="shared" ref="CT7:CT20" si="2">E7+J7+O7+T7+AB7+AG7+AL7+AQ7+AV7+BA7+BF7+BK7+BP7+BU7+BZ7+CE7+CJ7+CO7</f>
        <v>1088</v>
      </c>
      <c r="CU7" s="31">
        <f t="shared" ref="CU7:CU20" si="3">F7+K7+P7+U7+AC7+AH7+AM7+AR7+AW7+BB7+BG7+BL7+BQ7+BV7+CA7+CF7+CK7+CP7</f>
        <v>821759</v>
      </c>
      <c r="CV7" s="31">
        <f t="shared" ref="CV7:CV20" si="4">G7+L7+Q7+Y7+AD7+AI7+AN7+AS7+AX7+BC7+BH7+BM7+BR7+BW7+CB7+CG7+CL7+CQ7</f>
        <v>753401</v>
      </c>
    </row>
    <row r="8" spans="1:100" s="10" customFormat="1" ht="24.95" customHeight="1" x14ac:dyDescent="0.2">
      <c r="A8" s="19">
        <v>2</v>
      </c>
      <c r="B8" s="20" t="s">
        <v>32</v>
      </c>
      <c r="C8" s="31">
        <v>48712</v>
      </c>
      <c r="D8" s="31">
        <v>211308</v>
      </c>
      <c r="E8" s="31">
        <v>1923</v>
      </c>
      <c r="F8" s="31">
        <v>261943</v>
      </c>
      <c r="G8" s="31">
        <v>203308</v>
      </c>
      <c r="H8" s="31">
        <v>57170</v>
      </c>
      <c r="I8" s="31">
        <v>13293</v>
      </c>
      <c r="J8" s="31">
        <v>1</v>
      </c>
      <c r="K8" s="31">
        <v>70464</v>
      </c>
      <c r="L8" s="31">
        <v>3013</v>
      </c>
      <c r="M8" s="31">
        <v>35589</v>
      </c>
      <c r="N8" s="31">
        <v>27304</v>
      </c>
      <c r="O8" s="31">
        <v>4444</v>
      </c>
      <c r="P8" s="31">
        <v>67337</v>
      </c>
      <c r="Q8" s="31">
        <v>45190</v>
      </c>
      <c r="R8" s="31">
        <v>71716</v>
      </c>
      <c r="S8" s="31">
        <v>15125</v>
      </c>
      <c r="T8" s="31">
        <v>14477</v>
      </c>
      <c r="U8" s="31">
        <v>101318</v>
      </c>
      <c r="V8" s="31">
        <v>53237</v>
      </c>
      <c r="W8" s="31">
        <v>13549</v>
      </c>
      <c r="X8" s="31">
        <v>2350</v>
      </c>
      <c r="Y8" s="31">
        <v>69136</v>
      </c>
      <c r="Z8" s="31">
        <v>5864</v>
      </c>
      <c r="AA8" s="31">
        <v>9962</v>
      </c>
      <c r="AB8" s="31">
        <v>4316</v>
      </c>
      <c r="AC8" s="31">
        <v>20142</v>
      </c>
      <c r="AD8" s="31">
        <v>13526</v>
      </c>
      <c r="AE8" s="31">
        <v>6083</v>
      </c>
      <c r="AF8" s="31">
        <v>9557</v>
      </c>
      <c r="AG8" s="31">
        <v>4317</v>
      </c>
      <c r="AH8" s="31">
        <v>19957</v>
      </c>
      <c r="AI8" s="31">
        <v>12992</v>
      </c>
      <c r="AJ8" s="31">
        <v>1</v>
      </c>
      <c r="AK8" s="31">
        <v>0</v>
      </c>
      <c r="AL8" s="31">
        <v>0</v>
      </c>
      <c r="AM8" s="31">
        <v>1</v>
      </c>
      <c r="AN8" s="31">
        <v>1</v>
      </c>
      <c r="AO8" s="31">
        <v>4</v>
      </c>
      <c r="AP8" s="31">
        <v>0</v>
      </c>
      <c r="AQ8" s="31">
        <v>0</v>
      </c>
      <c r="AR8" s="31">
        <v>4</v>
      </c>
      <c r="AS8" s="31">
        <v>4</v>
      </c>
      <c r="AT8" s="31">
        <v>0</v>
      </c>
      <c r="AU8" s="31">
        <v>0</v>
      </c>
      <c r="AV8" s="31">
        <v>0</v>
      </c>
      <c r="AW8" s="31">
        <v>0</v>
      </c>
      <c r="AX8" s="31">
        <v>0</v>
      </c>
      <c r="AY8" s="31">
        <v>12</v>
      </c>
      <c r="AZ8" s="31">
        <v>0</v>
      </c>
      <c r="BA8" s="31">
        <v>0</v>
      </c>
      <c r="BB8" s="31">
        <v>12</v>
      </c>
      <c r="BC8" s="31">
        <v>12</v>
      </c>
      <c r="BD8" s="31">
        <v>0</v>
      </c>
      <c r="BE8" s="31">
        <v>0</v>
      </c>
      <c r="BF8" s="31">
        <v>0</v>
      </c>
      <c r="BG8" s="31">
        <v>0</v>
      </c>
      <c r="BH8" s="31">
        <v>0</v>
      </c>
      <c r="BI8" s="31">
        <v>3922</v>
      </c>
      <c r="BJ8" s="31">
        <v>149</v>
      </c>
      <c r="BK8" s="31">
        <v>0</v>
      </c>
      <c r="BL8" s="31">
        <v>4071</v>
      </c>
      <c r="BM8" s="31">
        <v>619</v>
      </c>
      <c r="BN8" s="31">
        <v>6416</v>
      </c>
      <c r="BO8" s="31">
        <v>82897</v>
      </c>
      <c r="BP8" s="31">
        <v>280</v>
      </c>
      <c r="BQ8" s="31">
        <v>89593</v>
      </c>
      <c r="BR8" s="31">
        <v>75870</v>
      </c>
      <c r="BS8" s="31">
        <v>7</v>
      </c>
      <c r="BT8" s="31">
        <v>0</v>
      </c>
      <c r="BU8" s="31">
        <v>0</v>
      </c>
      <c r="BV8" s="31">
        <v>7</v>
      </c>
      <c r="BW8" s="31">
        <v>5</v>
      </c>
      <c r="BX8" s="31">
        <v>6198</v>
      </c>
      <c r="BY8" s="31">
        <v>7</v>
      </c>
      <c r="BZ8" s="31">
        <v>16</v>
      </c>
      <c r="CA8" s="31">
        <v>6221</v>
      </c>
      <c r="CB8" s="31">
        <v>1913</v>
      </c>
      <c r="CC8" s="31">
        <v>0</v>
      </c>
      <c r="CD8" s="31">
        <v>0</v>
      </c>
      <c r="CE8" s="31">
        <v>0</v>
      </c>
      <c r="CF8" s="31">
        <v>0</v>
      </c>
      <c r="CG8" s="31">
        <v>0</v>
      </c>
      <c r="CH8" s="31">
        <v>1430</v>
      </c>
      <c r="CI8" s="31">
        <v>38326</v>
      </c>
      <c r="CJ8" s="31">
        <v>16</v>
      </c>
      <c r="CK8" s="31">
        <v>39772</v>
      </c>
      <c r="CL8" s="31">
        <v>24701</v>
      </c>
      <c r="CM8" s="31">
        <v>0</v>
      </c>
      <c r="CN8" s="31">
        <v>0</v>
      </c>
      <c r="CO8" s="31">
        <v>0</v>
      </c>
      <c r="CP8" s="31">
        <v>0</v>
      </c>
      <c r="CQ8" s="31">
        <v>0</v>
      </c>
      <c r="CR8" s="31">
        <f t="shared" si="0"/>
        <v>243124</v>
      </c>
      <c r="CS8" s="31">
        <f t="shared" si="1"/>
        <v>407928</v>
      </c>
      <c r="CT8" s="31">
        <f t="shared" si="2"/>
        <v>29790</v>
      </c>
      <c r="CU8" s="31">
        <f t="shared" si="3"/>
        <v>680842</v>
      </c>
      <c r="CV8" s="31">
        <f t="shared" si="4"/>
        <v>450290</v>
      </c>
    </row>
    <row r="9" spans="1:100" ht="24.95" customHeight="1" x14ac:dyDescent="0.2">
      <c r="A9" s="19">
        <v>3</v>
      </c>
      <c r="B9" s="20" t="s">
        <v>33</v>
      </c>
      <c r="C9" s="31">
        <v>38411</v>
      </c>
      <c r="D9" s="31">
        <v>940</v>
      </c>
      <c r="E9" s="31">
        <v>60882</v>
      </c>
      <c r="F9" s="31">
        <v>100233</v>
      </c>
      <c r="G9" s="31">
        <v>78170</v>
      </c>
      <c r="H9" s="31">
        <v>0</v>
      </c>
      <c r="I9" s="31">
        <v>130226</v>
      </c>
      <c r="J9" s="31">
        <v>0</v>
      </c>
      <c r="K9" s="31">
        <v>130226</v>
      </c>
      <c r="L9" s="31">
        <v>34937</v>
      </c>
      <c r="M9" s="31">
        <v>45932</v>
      </c>
      <c r="N9" s="31">
        <v>579</v>
      </c>
      <c r="O9" s="31">
        <v>11291</v>
      </c>
      <c r="P9" s="31">
        <v>57802</v>
      </c>
      <c r="Q9" s="31">
        <v>43532</v>
      </c>
      <c r="R9" s="31">
        <v>138013</v>
      </c>
      <c r="S9" s="31">
        <v>15649</v>
      </c>
      <c r="T9" s="31">
        <v>117827</v>
      </c>
      <c r="U9" s="31">
        <v>271489</v>
      </c>
      <c r="V9" s="31">
        <v>98083</v>
      </c>
      <c r="W9" s="31">
        <v>10826</v>
      </c>
      <c r="X9" s="31">
        <v>103959</v>
      </c>
      <c r="Y9" s="31">
        <v>212868</v>
      </c>
      <c r="Z9" s="31">
        <v>0</v>
      </c>
      <c r="AA9" s="31">
        <v>0</v>
      </c>
      <c r="AB9" s="31">
        <v>0</v>
      </c>
      <c r="AC9" s="31">
        <v>0</v>
      </c>
      <c r="AD9" s="31">
        <v>0</v>
      </c>
      <c r="AE9" s="31">
        <v>0</v>
      </c>
      <c r="AF9" s="31">
        <v>0</v>
      </c>
      <c r="AG9" s="31">
        <v>0</v>
      </c>
      <c r="AH9" s="31">
        <v>0</v>
      </c>
      <c r="AI9" s="31">
        <v>0</v>
      </c>
      <c r="AJ9" s="31">
        <v>0</v>
      </c>
      <c r="AK9" s="31">
        <v>0</v>
      </c>
      <c r="AL9" s="31">
        <v>0</v>
      </c>
      <c r="AM9" s="31">
        <v>0</v>
      </c>
      <c r="AN9" s="31">
        <v>0</v>
      </c>
      <c r="AO9" s="31">
        <v>0</v>
      </c>
      <c r="AP9" s="31">
        <v>0</v>
      </c>
      <c r="AQ9" s="31">
        <v>0</v>
      </c>
      <c r="AR9" s="31">
        <v>0</v>
      </c>
      <c r="AS9" s="31">
        <v>0</v>
      </c>
      <c r="AT9" s="31">
        <v>0</v>
      </c>
      <c r="AU9" s="31">
        <v>0</v>
      </c>
      <c r="AV9" s="31">
        <v>0</v>
      </c>
      <c r="AW9" s="31">
        <v>0</v>
      </c>
      <c r="AX9" s="31">
        <v>0</v>
      </c>
      <c r="AY9" s="31">
        <v>0</v>
      </c>
      <c r="AZ9" s="31">
        <v>0</v>
      </c>
      <c r="BA9" s="31">
        <v>0</v>
      </c>
      <c r="BB9" s="31">
        <v>0</v>
      </c>
      <c r="BC9" s="31">
        <v>0</v>
      </c>
      <c r="BD9" s="31">
        <v>0</v>
      </c>
      <c r="BE9" s="31">
        <v>0</v>
      </c>
      <c r="BF9" s="31">
        <v>0</v>
      </c>
      <c r="BG9" s="31">
        <v>0</v>
      </c>
      <c r="BH9" s="31">
        <v>0</v>
      </c>
      <c r="BI9" s="31">
        <v>0</v>
      </c>
      <c r="BJ9" s="31">
        <v>0</v>
      </c>
      <c r="BK9" s="31">
        <v>0</v>
      </c>
      <c r="BL9" s="31">
        <v>0</v>
      </c>
      <c r="BM9" s="31">
        <v>0</v>
      </c>
      <c r="BN9" s="31">
        <v>0</v>
      </c>
      <c r="BO9" s="31">
        <v>0</v>
      </c>
      <c r="BP9" s="31">
        <v>0</v>
      </c>
      <c r="BQ9" s="31">
        <v>0</v>
      </c>
      <c r="BR9" s="31">
        <v>0</v>
      </c>
      <c r="BS9" s="31">
        <v>0</v>
      </c>
      <c r="BT9" s="31">
        <v>0</v>
      </c>
      <c r="BU9" s="31">
        <v>0</v>
      </c>
      <c r="BV9" s="31">
        <v>0</v>
      </c>
      <c r="BW9" s="31">
        <v>0</v>
      </c>
      <c r="BX9" s="31">
        <v>0</v>
      </c>
      <c r="BY9" s="31">
        <v>0</v>
      </c>
      <c r="BZ9" s="31">
        <v>0</v>
      </c>
      <c r="CA9" s="31">
        <v>0</v>
      </c>
      <c r="CB9" s="31">
        <v>0</v>
      </c>
      <c r="CC9" s="31">
        <v>0</v>
      </c>
      <c r="CD9" s="31">
        <v>0</v>
      </c>
      <c r="CE9" s="31">
        <v>0</v>
      </c>
      <c r="CF9" s="31">
        <v>0</v>
      </c>
      <c r="CG9" s="31">
        <v>0</v>
      </c>
      <c r="CH9" s="31">
        <v>0</v>
      </c>
      <c r="CI9" s="31">
        <v>0</v>
      </c>
      <c r="CJ9" s="31">
        <v>0</v>
      </c>
      <c r="CK9" s="31">
        <v>0</v>
      </c>
      <c r="CL9" s="31">
        <v>0</v>
      </c>
      <c r="CM9" s="31">
        <v>0</v>
      </c>
      <c r="CN9" s="31">
        <v>0</v>
      </c>
      <c r="CO9" s="31">
        <v>0</v>
      </c>
      <c r="CP9" s="31">
        <v>0</v>
      </c>
      <c r="CQ9" s="31">
        <v>0</v>
      </c>
      <c r="CR9" s="31">
        <f t="shared" si="0"/>
        <v>222356</v>
      </c>
      <c r="CS9" s="31">
        <f t="shared" si="1"/>
        <v>147394</v>
      </c>
      <c r="CT9" s="31">
        <f t="shared" si="2"/>
        <v>190000</v>
      </c>
      <c r="CU9" s="31">
        <f t="shared" si="3"/>
        <v>559750</v>
      </c>
      <c r="CV9" s="31">
        <f t="shared" si="4"/>
        <v>369507</v>
      </c>
    </row>
    <row r="10" spans="1:100" ht="24.95" customHeight="1" x14ac:dyDescent="0.2">
      <c r="A10" s="19">
        <v>4</v>
      </c>
      <c r="B10" s="20" t="s">
        <v>34</v>
      </c>
      <c r="C10" s="31">
        <v>5620</v>
      </c>
      <c r="D10" s="31">
        <v>7</v>
      </c>
      <c r="E10" s="31">
        <v>87137</v>
      </c>
      <c r="F10" s="31">
        <v>92764</v>
      </c>
      <c r="G10" s="31">
        <v>86032</v>
      </c>
      <c r="H10" s="31">
        <v>17009</v>
      </c>
      <c r="I10" s="31">
        <v>1198</v>
      </c>
      <c r="J10" s="31">
        <v>87755</v>
      </c>
      <c r="K10" s="31">
        <v>105962</v>
      </c>
      <c r="L10" s="31">
        <v>93822</v>
      </c>
      <c r="M10" s="31">
        <v>16665</v>
      </c>
      <c r="N10" s="31">
        <v>319</v>
      </c>
      <c r="O10" s="31">
        <v>1684</v>
      </c>
      <c r="P10" s="31">
        <v>18668</v>
      </c>
      <c r="Q10" s="31">
        <v>13104</v>
      </c>
      <c r="R10" s="31">
        <v>26009</v>
      </c>
      <c r="S10" s="31">
        <v>352</v>
      </c>
      <c r="T10" s="31">
        <v>91147</v>
      </c>
      <c r="U10" s="31">
        <v>117508</v>
      </c>
      <c r="V10" s="31">
        <v>17411</v>
      </c>
      <c r="W10" s="31">
        <v>765</v>
      </c>
      <c r="X10" s="31">
        <v>84851</v>
      </c>
      <c r="Y10" s="31">
        <v>103027</v>
      </c>
      <c r="Z10" s="31">
        <v>541</v>
      </c>
      <c r="AA10" s="31">
        <v>214</v>
      </c>
      <c r="AB10" s="31">
        <v>1115</v>
      </c>
      <c r="AC10" s="31">
        <v>1870</v>
      </c>
      <c r="AD10" s="31">
        <v>1736</v>
      </c>
      <c r="AE10" s="31">
        <v>560</v>
      </c>
      <c r="AF10" s="31">
        <v>211</v>
      </c>
      <c r="AG10" s="31">
        <v>1115</v>
      </c>
      <c r="AH10" s="31">
        <v>1886</v>
      </c>
      <c r="AI10" s="31">
        <v>1753</v>
      </c>
      <c r="AJ10" s="31">
        <v>0</v>
      </c>
      <c r="AK10" s="31">
        <v>0</v>
      </c>
      <c r="AL10" s="31">
        <v>0</v>
      </c>
      <c r="AM10" s="31">
        <v>0</v>
      </c>
      <c r="AN10" s="31">
        <v>0</v>
      </c>
      <c r="AO10" s="31">
        <v>0</v>
      </c>
      <c r="AP10" s="31">
        <v>0</v>
      </c>
      <c r="AQ10" s="31">
        <v>0</v>
      </c>
      <c r="AR10" s="31">
        <v>0</v>
      </c>
      <c r="AS10" s="31">
        <v>0</v>
      </c>
      <c r="AT10" s="31">
        <v>0</v>
      </c>
      <c r="AU10" s="31">
        <v>0</v>
      </c>
      <c r="AV10" s="31">
        <v>0</v>
      </c>
      <c r="AW10" s="31">
        <v>0</v>
      </c>
      <c r="AX10" s="31">
        <v>0</v>
      </c>
      <c r="AY10" s="31">
        <v>0</v>
      </c>
      <c r="AZ10" s="31">
        <v>0</v>
      </c>
      <c r="BA10" s="31">
        <v>0</v>
      </c>
      <c r="BB10" s="31">
        <v>0</v>
      </c>
      <c r="BC10" s="31">
        <v>0</v>
      </c>
      <c r="BD10" s="31">
        <v>0</v>
      </c>
      <c r="BE10" s="31">
        <v>0</v>
      </c>
      <c r="BF10" s="31">
        <v>0</v>
      </c>
      <c r="BG10" s="31">
        <v>0</v>
      </c>
      <c r="BH10" s="31">
        <v>0</v>
      </c>
      <c r="BI10" s="31">
        <v>0</v>
      </c>
      <c r="BJ10" s="31">
        <v>0</v>
      </c>
      <c r="BK10" s="31">
        <v>0</v>
      </c>
      <c r="BL10" s="31">
        <v>0</v>
      </c>
      <c r="BM10" s="31">
        <v>0</v>
      </c>
      <c r="BN10" s="31">
        <v>1</v>
      </c>
      <c r="BO10" s="31">
        <v>0</v>
      </c>
      <c r="BP10" s="31">
        <v>0</v>
      </c>
      <c r="BQ10" s="31">
        <v>1</v>
      </c>
      <c r="BR10" s="31">
        <v>1</v>
      </c>
      <c r="BS10" s="31">
        <v>0</v>
      </c>
      <c r="BT10" s="31">
        <v>0</v>
      </c>
      <c r="BU10" s="31">
        <v>0</v>
      </c>
      <c r="BV10" s="31">
        <v>0</v>
      </c>
      <c r="BW10" s="31">
        <v>0</v>
      </c>
      <c r="BX10" s="31">
        <v>2</v>
      </c>
      <c r="BY10" s="31">
        <v>0</v>
      </c>
      <c r="BZ10" s="31">
        <v>0</v>
      </c>
      <c r="CA10" s="31">
        <v>2</v>
      </c>
      <c r="CB10" s="31">
        <v>1</v>
      </c>
      <c r="CC10" s="31">
        <v>0</v>
      </c>
      <c r="CD10" s="31">
        <v>0</v>
      </c>
      <c r="CE10" s="31">
        <v>0</v>
      </c>
      <c r="CF10" s="31">
        <v>0</v>
      </c>
      <c r="CG10" s="31">
        <v>0</v>
      </c>
      <c r="CH10" s="31">
        <v>1</v>
      </c>
      <c r="CI10" s="31">
        <v>0</v>
      </c>
      <c r="CJ10" s="31">
        <v>0</v>
      </c>
      <c r="CK10" s="31">
        <v>1</v>
      </c>
      <c r="CL10" s="31">
        <v>0</v>
      </c>
      <c r="CM10" s="31">
        <v>0</v>
      </c>
      <c r="CN10" s="31">
        <v>0</v>
      </c>
      <c r="CO10" s="31">
        <v>0</v>
      </c>
      <c r="CP10" s="31">
        <v>0</v>
      </c>
      <c r="CQ10" s="31">
        <v>0</v>
      </c>
      <c r="CR10" s="31">
        <f t="shared" si="0"/>
        <v>66408</v>
      </c>
      <c r="CS10" s="31">
        <f t="shared" si="1"/>
        <v>2301</v>
      </c>
      <c r="CT10" s="31">
        <f t="shared" si="2"/>
        <v>269953</v>
      </c>
      <c r="CU10" s="31">
        <f t="shared" si="3"/>
        <v>338662</v>
      </c>
      <c r="CV10" s="31">
        <f t="shared" si="4"/>
        <v>299476</v>
      </c>
    </row>
    <row r="11" spans="1:100" ht="24.95" customHeight="1" x14ac:dyDescent="0.2">
      <c r="A11" s="19">
        <v>5</v>
      </c>
      <c r="B11" s="20" t="s">
        <v>35</v>
      </c>
      <c r="C11" s="31">
        <v>21302</v>
      </c>
      <c r="D11" s="31">
        <v>11784</v>
      </c>
      <c r="E11" s="31">
        <v>65</v>
      </c>
      <c r="F11" s="31">
        <v>33151</v>
      </c>
      <c r="G11" s="31">
        <v>19897</v>
      </c>
      <c r="H11" s="31">
        <v>17397</v>
      </c>
      <c r="I11" s="31">
        <v>18181</v>
      </c>
      <c r="J11" s="31">
        <v>65</v>
      </c>
      <c r="K11" s="31">
        <v>35643</v>
      </c>
      <c r="L11" s="31">
        <v>18752</v>
      </c>
      <c r="M11" s="31">
        <v>22405</v>
      </c>
      <c r="N11" s="31">
        <v>258</v>
      </c>
      <c r="O11" s="31">
        <v>1</v>
      </c>
      <c r="P11" s="31">
        <v>22664</v>
      </c>
      <c r="Q11" s="31">
        <v>19797</v>
      </c>
      <c r="R11" s="31">
        <v>29455</v>
      </c>
      <c r="S11" s="31">
        <v>68</v>
      </c>
      <c r="T11" s="31">
        <v>65</v>
      </c>
      <c r="U11" s="31">
        <v>29588</v>
      </c>
      <c r="V11" s="31">
        <v>24561</v>
      </c>
      <c r="W11" s="31">
        <v>46</v>
      </c>
      <c r="X11" s="31">
        <v>0</v>
      </c>
      <c r="Y11" s="31">
        <v>24607</v>
      </c>
      <c r="Z11" s="31">
        <v>835</v>
      </c>
      <c r="AA11" s="31">
        <v>955</v>
      </c>
      <c r="AB11" s="31">
        <v>1</v>
      </c>
      <c r="AC11" s="31">
        <v>1791</v>
      </c>
      <c r="AD11" s="31">
        <v>1430</v>
      </c>
      <c r="AE11" s="31">
        <v>800</v>
      </c>
      <c r="AF11" s="31">
        <v>621</v>
      </c>
      <c r="AG11" s="31">
        <v>1</v>
      </c>
      <c r="AH11" s="31">
        <v>1422</v>
      </c>
      <c r="AI11" s="31">
        <v>1203</v>
      </c>
      <c r="AJ11" s="31">
        <v>0</v>
      </c>
      <c r="AK11" s="31">
        <v>0</v>
      </c>
      <c r="AL11" s="31">
        <v>0</v>
      </c>
      <c r="AM11" s="31">
        <v>0</v>
      </c>
      <c r="AN11" s="31">
        <v>0</v>
      </c>
      <c r="AO11" s="31">
        <v>1</v>
      </c>
      <c r="AP11" s="31">
        <v>0</v>
      </c>
      <c r="AQ11" s="31">
        <v>0</v>
      </c>
      <c r="AR11" s="31">
        <v>1</v>
      </c>
      <c r="AS11" s="31">
        <v>1</v>
      </c>
      <c r="AT11" s="31">
        <v>1</v>
      </c>
      <c r="AU11" s="31">
        <v>0</v>
      </c>
      <c r="AV11" s="31">
        <v>0</v>
      </c>
      <c r="AW11" s="31">
        <v>1</v>
      </c>
      <c r="AX11" s="31">
        <v>1</v>
      </c>
      <c r="AY11" s="31">
        <v>0</v>
      </c>
      <c r="AZ11" s="31">
        <v>0</v>
      </c>
      <c r="BA11" s="31">
        <v>0</v>
      </c>
      <c r="BB11" s="31">
        <v>0</v>
      </c>
      <c r="BC11" s="31">
        <v>0</v>
      </c>
      <c r="BD11" s="31">
        <v>0</v>
      </c>
      <c r="BE11" s="31">
        <v>0</v>
      </c>
      <c r="BF11" s="31">
        <v>0</v>
      </c>
      <c r="BG11" s="31">
        <v>0</v>
      </c>
      <c r="BH11" s="31">
        <v>0</v>
      </c>
      <c r="BI11" s="31">
        <v>2939</v>
      </c>
      <c r="BJ11" s="31">
        <v>36</v>
      </c>
      <c r="BK11" s="31">
        <v>0</v>
      </c>
      <c r="BL11" s="31">
        <v>2975</v>
      </c>
      <c r="BM11" s="31">
        <v>2138</v>
      </c>
      <c r="BN11" s="31">
        <v>576</v>
      </c>
      <c r="BO11" s="31">
        <v>3221</v>
      </c>
      <c r="BP11" s="31">
        <v>0</v>
      </c>
      <c r="BQ11" s="31">
        <v>3797</v>
      </c>
      <c r="BR11" s="31">
        <v>2214</v>
      </c>
      <c r="BS11" s="31">
        <v>6</v>
      </c>
      <c r="BT11" s="31">
        <v>6050</v>
      </c>
      <c r="BU11" s="31">
        <v>0</v>
      </c>
      <c r="BV11" s="31">
        <v>6056</v>
      </c>
      <c r="BW11" s="31">
        <v>6079</v>
      </c>
      <c r="BX11" s="31">
        <v>0</v>
      </c>
      <c r="BY11" s="31">
        <v>0</v>
      </c>
      <c r="BZ11" s="31">
        <v>0</v>
      </c>
      <c r="CA11" s="31">
        <v>0</v>
      </c>
      <c r="CB11" s="31">
        <v>0</v>
      </c>
      <c r="CC11" s="31">
        <v>0</v>
      </c>
      <c r="CD11" s="31">
        <v>0</v>
      </c>
      <c r="CE11" s="31">
        <v>0</v>
      </c>
      <c r="CF11" s="31">
        <v>0</v>
      </c>
      <c r="CG11" s="31">
        <v>0</v>
      </c>
      <c r="CH11" s="31">
        <v>36</v>
      </c>
      <c r="CI11" s="31">
        <v>27</v>
      </c>
      <c r="CJ11" s="31">
        <v>0</v>
      </c>
      <c r="CK11" s="31">
        <v>63</v>
      </c>
      <c r="CL11" s="31">
        <v>64</v>
      </c>
      <c r="CM11" s="31">
        <v>0</v>
      </c>
      <c r="CN11" s="31">
        <v>0</v>
      </c>
      <c r="CO11" s="31">
        <v>0</v>
      </c>
      <c r="CP11" s="31">
        <v>0</v>
      </c>
      <c r="CQ11" s="31">
        <v>0</v>
      </c>
      <c r="CR11" s="31">
        <f t="shared" si="0"/>
        <v>95753</v>
      </c>
      <c r="CS11" s="31">
        <f t="shared" si="1"/>
        <v>41201</v>
      </c>
      <c r="CT11" s="31">
        <f t="shared" si="2"/>
        <v>198</v>
      </c>
      <c r="CU11" s="31">
        <f t="shared" si="3"/>
        <v>137152</v>
      </c>
      <c r="CV11" s="31">
        <f t="shared" si="4"/>
        <v>96183</v>
      </c>
    </row>
    <row r="12" spans="1:100" ht="24.95" customHeight="1" x14ac:dyDescent="0.2">
      <c r="A12" s="19">
        <v>6</v>
      </c>
      <c r="B12" s="20" t="s">
        <v>36</v>
      </c>
      <c r="C12" s="31">
        <v>2672</v>
      </c>
      <c r="D12" s="31">
        <v>1</v>
      </c>
      <c r="E12" s="31">
        <v>1140</v>
      </c>
      <c r="F12" s="31">
        <v>3813</v>
      </c>
      <c r="G12" s="31">
        <v>2159</v>
      </c>
      <c r="H12" s="31">
        <v>4572</v>
      </c>
      <c r="I12" s="31">
        <v>789</v>
      </c>
      <c r="J12" s="31">
        <v>382</v>
      </c>
      <c r="K12" s="31">
        <v>5743</v>
      </c>
      <c r="L12" s="31">
        <v>600</v>
      </c>
      <c r="M12" s="31">
        <v>11883</v>
      </c>
      <c r="N12" s="31">
        <v>1371</v>
      </c>
      <c r="O12" s="31">
        <v>1175</v>
      </c>
      <c r="P12" s="31">
        <v>14429</v>
      </c>
      <c r="Q12" s="31">
        <v>11361</v>
      </c>
      <c r="R12" s="31">
        <v>24631</v>
      </c>
      <c r="S12" s="31">
        <v>864</v>
      </c>
      <c r="T12" s="31">
        <v>35519</v>
      </c>
      <c r="U12" s="31">
        <v>61014</v>
      </c>
      <c r="V12" s="31">
        <v>19372</v>
      </c>
      <c r="W12" s="31">
        <v>798</v>
      </c>
      <c r="X12" s="31">
        <v>32777</v>
      </c>
      <c r="Y12" s="31">
        <v>52947</v>
      </c>
      <c r="Z12" s="31">
        <v>2319</v>
      </c>
      <c r="AA12" s="31">
        <v>1732</v>
      </c>
      <c r="AB12" s="31">
        <v>79</v>
      </c>
      <c r="AC12" s="31">
        <v>4130</v>
      </c>
      <c r="AD12" s="31">
        <v>3308</v>
      </c>
      <c r="AE12" s="31">
        <v>1769</v>
      </c>
      <c r="AF12" s="31">
        <v>1794</v>
      </c>
      <c r="AG12" s="31">
        <v>79</v>
      </c>
      <c r="AH12" s="31">
        <v>3642</v>
      </c>
      <c r="AI12" s="31">
        <v>3107</v>
      </c>
      <c r="AJ12" s="31">
        <v>0</v>
      </c>
      <c r="AK12" s="31">
        <v>0</v>
      </c>
      <c r="AL12" s="31">
        <v>0</v>
      </c>
      <c r="AM12" s="31">
        <v>0</v>
      </c>
      <c r="AN12" s="31">
        <v>0</v>
      </c>
      <c r="AO12" s="31">
        <v>4</v>
      </c>
      <c r="AP12" s="31">
        <v>0</v>
      </c>
      <c r="AQ12" s="31">
        <v>0</v>
      </c>
      <c r="AR12" s="31">
        <v>4</v>
      </c>
      <c r="AS12" s="31">
        <v>3</v>
      </c>
      <c r="AT12" s="31">
        <v>0</v>
      </c>
      <c r="AU12" s="31">
        <v>0</v>
      </c>
      <c r="AV12" s="31">
        <v>0</v>
      </c>
      <c r="AW12" s="31">
        <v>0</v>
      </c>
      <c r="AX12" s="31">
        <v>0</v>
      </c>
      <c r="AY12" s="31">
        <v>0</v>
      </c>
      <c r="AZ12" s="31">
        <v>0</v>
      </c>
      <c r="BA12" s="31">
        <v>0</v>
      </c>
      <c r="BB12" s="31">
        <v>0</v>
      </c>
      <c r="BC12" s="31">
        <v>0</v>
      </c>
      <c r="BD12" s="31">
        <v>0</v>
      </c>
      <c r="BE12" s="31">
        <v>0</v>
      </c>
      <c r="BF12" s="31">
        <v>0</v>
      </c>
      <c r="BG12" s="31">
        <v>0</v>
      </c>
      <c r="BH12" s="31">
        <v>0</v>
      </c>
      <c r="BI12" s="31">
        <v>469</v>
      </c>
      <c r="BJ12" s="31">
        <v>928</v>
      </c>
      <c r="BK12" s="31">
        <v>0</v>
      </c>
      <c r="BL12" s="31">
        <v>1397</v>
      </c>
      <c r="BM12" s="31">
        <v>1054</v>
      </c>
      <c r="BN12" s="31">
        <v>11664</v>
      </c>
      <c r="BO12" s="31">
        <v>130</v>
      </c>
      <c r="BP12" s="31">
        <v>2</v>
      </c>
      <c r="BQ12" s="31">
        <v>11796</v>
      </c>
      <c r="BR12" s="31">
        <v>9128</v>
      </c>
      <c r="BS12" s="31">
        <v>10</v>
      </c>
      <c r="BT12" s="31">
        <v>0</v>
      </c>
      <c r="BU12" s="31">
        <v>0</v>
      </c>
      <c r="BV12" s="31">
        <v>10</v>
      </c>
      <c r="BW12" s="31">
        <v>10</v>
      </c>
      <c r="BX12" s="31">
        <v>0</v>
      </c>
      <c r="BY12" s="31">
        <v>0</v>
      </c>
      <c r="BZ12" s="31">
        <v>0</v>
      </c>
      <c r="CA12" s="31">
        <v>0</v>
      </c>
      <c r="CB12" s="31">
        <v>0</v>
      </c>
      <c r="CC12" s="31">
        <v>0</v>
      </c>
      <c r="CD12" s="31">
        <v>0</v>
      </c>
      <c r="CE12" s="31">
        <v>0</v>
      </c>
      <c r="CF12" s="31">
        <v>0</v>
      </c>
      <c r="CG12" s="31">
        <v>0</v>
      </c>
      <c r="CH12" s="31">
        <v>68</v>
      </c>
      <c r="CI12" s="31">
        <v>34</v>
      </c>
      <c r="CJ12" s="31">
        <v>0</v>
      </c>
      <c r="CK12" s="31">
        <v>102</v>
      </c>
      <c r="CL12" s="31">
        <v>87</v>
      </c>
      <c r="CM12" s="31">
        <v>0</v>
      </c>
      <c r="CN12" s="31">
        <v>0</v>
      </c>
      <c r="CO12" s="31">
        <v>0</v>
      </c>
      <c r="CP12" s="31">
        <v>0</v>
      </c>
      <c r="CQ12" s="31">
        <v>0</v>
      </c>
      <c r="CR12" s="31">
        <f t="shared" si="0"/>
        <v>60061</v>
      </c>
      <c r="CS12" s="31">
        <f t="shared" si="1"/>
        <v>7643</v>
      </c>
      <c r="CT12" s="31">
        <f t="shared" si="2"/>
        <v>38376</v>
      </c>
      <c r="CU12" s="31">
        <f t="shared" si="3"/>
        <v>106080</v>
      </c>
      <c r="CV12" s="31">
        <f t="shared" si="4"/>
        <v>83764</v>
      </c>
    </row>
    <row r="13" spans="1:100" ht="24.95" customHeight="1" x14ac:dyDescent="0.2">
      <c r="A13" s="19">
        <v>7</v>
      </c>
      <c r="B13" s="20" t="s">
        <v>37</v>
      </c>
      <c r="C13" s="31">
        <v>13</v>
      </c>
      <c r="D13" s="31">
        <v>1</v>
      </c>
      <c r="E13" s="31">
        <v>0</v>
      </c>
      <c r="F13" s="31">
        <v>14</v>
      </c>
      <c r="G13" s="31">
        <v>12</v>
      </c>
      <c r="H13" s="31">
        <v>3159</v>
      </c>
      <c r="I13" s="31">
        <v>8441</v>
      </c>
      <c r="J13" s="31">
        <v>35</v>
      </c>
      <c r="K13" s="31">
        <v>11635</v>
      </c>
      <c r="L13" s="31">
        <v>689</v>
      </c>
      <c r="M13" s="31">
        <v>1772</v>
      </c>
      <c r="N13" s="31">
        <v>1265</v>
      </c>
      <c r="O13" s="31">
        <v>422</v>
      </c>
      <c r="P13" s="31">
        <v>3459</v>
      </c>
      <c r="Q13" s="31">
        <v>2486</v>
      </c>
      <c r="R13" s="31">
        <v>41343</v>
      </c>
      <c r="S13" s="31">
        <v>428</v>
      </c>
      <c r="T13" s="31">
        <v>8688</v>
      </c>
      <c r="U13" s="31">
        <v>50459</v>
      </c>
      <c r="V13" s="31">
        <v>29182</v>
      </c>
      <c r="W13" s="31">
        <v>351</v>
      </c>
      <c r="X13" s="31">
        <v>7121</v>
      </c>
      <c r="Y13" s="31">
        <v>36654</v>
      </c>
      <c r="Z13" s="31">
        <v>1573</v>
      </c>
      <c r="AA13" s="31">
        <v>1363</v>
      </c>
      <c r="AB13" s="31">
        <v>408</v>
      </c>
      <c r="AC13" s="31">
        <v>3344</v>
      </c>
      <c r="AD13" s="31">
        <v>2193</v>
      </c>
      <c r="AE13" s="31">
        <v>1309</v>
      </c>
      <c r="AF13" s="31">
        <v>1334</v>
      </c>
      <c r="AG13" s="31">
        <v>411</v>
      </c>
      <c r="AH13" s="31">
        <v>3054</v>
      </c>
      <c r="AI13" s="31">
        <v>2009</v>
      </c>
      <c r="AJ13" s="31">
        <v>0</v>
      </c>
      <c r="AK13" s="31">
        <v>0</v>
      </c>
      <c r="AL13" s="31">
        <v>0</v>
      </c>
      <c r="AM13" s="31">
        <v>0</v>
      </c>
      <c r="AN13" s="31">
        <v>0</v>
      </c>
      <c r="AO13" s="31">
        <v>5</v>
      </c>
      <c r="AP13" s="31">
        <v>0</v>
      </c>
      <c r="AQ13" s="31">
        <v>0</v>
      </c>
      <c r="AR13" s="31">
        <v>5</v>
      </c>
      <c r="AS13" s="31">
        <v>3</v>
      </c>
      <c r="AT13" s="31">
        <v>9</v>
      </c>
      <c r="AU13" s="31">
        <v>0</v>
      </c>
      <c r="AV13" s="31">
        <v>0</v>
      </c>
      <c r="AW13" s="31">
        <v>9</v>
      </c>
      <c r="AX13" s="31">
        <v>8</v>
      </c>
      <c r="AY13" s="31">
        <v>0</v>
      </c>
      <c r="AZ13" s="31">
        <v>0</v>
      </c>
      <c r="BA13" s="31">
        <v>0</v>
      </c>
      <c r="BB13" s="31">
        <v>0</v>
      </c>
      <c r="BC13" s="31">
        <v>0</v>
      </c>
      <c r="BD13" s="31">
        <v>0</v>
      </c>
      <c r="BE13" s="31">
        <v>0</v>
      </c>
      <c r="BF13" s="31">
        <v>0</v>
      </c>
      <c r="BG13" s="31">
        <v>0</v>
      </c>
      <c r="BH13" s="31">
        <v>0</v>
      </c>
      <c r="BI13" s="31">
        <v>311</v>
      </c>
      <c r="BJ13" s="31">
        <v>5</v>
      </c>
      <c r="BK13" s="31">
        <v>0</v>
      </c>
      <c r="BL13" s="31">
        <v>316</v>
      </c>
      <c r="BM13" s="31">
        <v>48</v>
      </c>
      <c r="BN13" s="31">
        <v>1305</v>
      </c>
      <c r="BO13" s="31">
        <v>6953</v>
      </c>
      <c r="BP13" s="31">
        <v>0</v>
      </c>
      <c r="BQ13" s="31">
        <v>8258</v>
      </c>
      <c r="BR13" s="31">
        <v>4100</v>
      </c>
      <c r="BS13" s="31">
        <v>2559</v>
      </c>
      <c r="BT13" s="31">
        <v>1786</v>
      </c>
      <c r="BU13" s="31">
        <v>426</v>
      </c>
      <c r="BV13" s="31">
        <v>4771</v>
      </c>
      <c r="BW13" s="31">
        <v>3401</v>
      </c>
      <c r="BX13" s="31">
        <v>6466</v>
      </c>
      <c r="BY13" s="31">
        <v>17</v>
      </c>
      <c r="BZ13" s="31">
        <v>3</v>
      </c>
      <c r="CA13" s="31">
        <v>6486</v>
      </c>
      <c r="CB13" s="31">
        <v>1077</v>
      </c>
      <c r="CC13" s="31">
        <v>0</v>
      </c>
      <c r="CD13" s="31">
        <v>0</v>
      </c>
      <c r="CE13" s="31">
        <v>0</v>
      </c>
      <c r="CF13" s="31">
        <v>0</v>
      </c>
      <c r="CG13" s="31">
        <v>0</v>
      </c>
      <c r="CH13" s="31">
        <v>1252</v>
      </c>
      <c r="CI13" s="31">
        <v>160</v>
      </c>
      <c r="CJ13" s="31">
        <v>21</v>
      </c>
      <c r="CK13" s="31">
        <v>1433</v>
      </c>
      <c r="CL13" s="31">
        <v>1239</v>
      </c>
      <c r="CM13" s="31">
        <v>0</v>
      </c>
      <c r="CN13" s="31">
        <v>0</v>
      </c>
      <c r="CO13" s="31">
        <v>0</v>
      </c>
      <c r="CP13" s="31">
        <v>0</v>
      </c>
      <c r="CQ13" s="31">
        <v>0</v>
      </c>
      <c r="CR13" s="31">
        <f t="shared" si="0"/>
        <v>61076</v>
      </c>
      <c r="CS13" s="31">
        <f t="shared" si="1"/>
        <v>21753</v>
      </c>
      <c r="CT13" s="31">
        <f t="shared" si="2"/>
        <v>10414</v>
      </c>
      <c r="CU13" s="31">
        <f t="shared" si="3"/>
        <v>93243</v>
      </c>
      <c r="CV13" s="31">
        <f t="shared" si="4"/>
        <v>53919</v>
      </c>
    </row>
    <row r="14" spans="1:100" ht="24.95" customHeight="1" x14ac:dyDescent="0.2">
      <c r="A14" s="19">
        <v>8</v>
      </c>
      <c r="B14" s="20" t="s">
        <v>38</v>
      </c>
      <c r="C14" s="31">
        <v>4277</v>
      </c>
      <c r="D14" s="31">
        <v>223</v>
      </c>
      <c r="E14" s="31">
        <v>3132</v>
      </c>
      <c r="F14" s="31">
        <v>7632</v>
      </c>
      <c r="G14" s="31">
        <v>6357</v>
      </c>
      <c r="H14" s="31">
        <v>224</v>
      </c>
      <c r="I14" s="31">
        <v>3387</v>
      </c>
      <c r="J14" s="31">
        <v>256</v>
      </c>
      <c r="K14" s="31">
        <v>3867</v>
      </c>
      <c r="L14" s="31">
        <v>516</v>
      </c>
      <c r="M14" s="31">
        <v>6572</v>
      </c>
      <c r="N14" s="31">
        <v>765</v>
      </c>
      <c r="O14" s="31">
        <v>4846</v>
      </c>
      <c r="P14" s="31">
        <v>12183</v>
      </c>
      <c r="Q14" s="31">
        <v>10115</v>
      </c>
      <c r="R14" s="31">
        <v>8796</v>
      </c>
      <c r="S14" s="31">
        <v>363</v>
      </c>
      <c r="T14" s="31">
        <v>9139</v>
      </c>
      <c r="U14" s="31">
        <v>18298</v>
      </c>
      <c r="V14" s="31">
        <v>6727</v>
      </c>
      <c r="W14" s="31">
        <v>271</v>
      </c>
      <c r="X14" s="31">
        <v>8646</v>
      </c>
      <c r="Y14" s="31">
        <v>15644</v>
      </c>
      <c r="Z14" s="31">
        <v>1809</v>
      </c>
      <c r="AA14" s="31">
        <v>777</v>
      </c>
      <c r="AB14" s="31">
        <v>1074</v>
      </c>
      <c r="AC14" s="31">
        <v>3660</v>
      </c>
      <c r="AD14" s="31">
        <v>2830</v>
      </c>
      <c r="AE14" s="31">
        <v>1861</v>
      </c>
      <c r="AF14" s="31">
        <v>777</v>
      </c>
      <c r="AG14" s="31">
        <v>1006</v>
      </c>
      <c r="AH14" s="31">
        <v>3644</v>
      </c>
      <c r="AI14" s="31">
        <v>2374</v>
      </c>
      <c r="AJ14" s="31">
        <v>0</v>
      </c>
      <c r="AK14" s="31">
        <v>0</v>
      </c>
      <c r="AL14" s="31">
        <v>0</v>
      </c>
      <c r="AM14" s="31">
        <v>0</v>
      </c>
      <c r="AN14" s="31">
        <v>0</v>
      </c>
      <c r="AO14" s="31">
        <v>8</v>
      </c>
      <c r="AP14" s="31">
        <v>0</v>
      </c>
      <c r="AQ14" s="31">
        <v>1</v>
      </c>
      <c r="AR14" s="31">
        <v>9</v>
      </c>
      <c r="AS14" s="31">
        <v>9</v>
      </c>
      <c r="AT14" s="31">
        <v>9</v>
      </c>
      <c r="AU14" s="31">
        <v>0</v>
      </c>
      <c r="AV14" s="31">
        <v>2</v>
      </c>
      <c r="AW14" s="31">
        <v>11</v>
      </c>
      <c r="AX14" s="31">
        <v>9</v>
      </c>
      <c r="AY14" s="31">
        <v>1</v>
      </c>
      <c r="AZ14" s="31">
        <v>0</v>
      </c>
      <c r="BA14" s="31">
        <v>30</v>
      </c>
      <c r="BB14" s="31">
        <v>31</v>
      </c>
      <c r="BC14" s="31">
        <v>23</v>
      </c>
      <c r="BD14" s="31">
        <v>1</v>
      </c>
      <c r="BE14" s="31">
        <v>0</v>
      </c>
      <c r="BF14" s="31">
        <v>1</v>
      </c>
      <c r="BG14" s="31">
        <v>2</v>
      </c>
      <c r="BH14" s="31">
        <v>1</v>
      </c>
      <c r="BI14" s="31">
        <v>1478</v>
      </c>
      <c r="BJ14" s="31">
        <v>981</v>
      </c>
      <c r="BK14" s="31">
        <v>10</v>
      </c>
      <c r="BL14" s="31">
        <v>2469</v>
      </c>
      <c r="BM14" s="31">
        <v>339</v>
      </c>
      <c r="BN14" s="31">
        <v>327</v>
      </c>
      <c r="BO14" s="31">
        <v>1706</v>
      </c>
      <c r="BP14" s="31">
        <v>13</v>
      </c>
      <c r="BQ14" s="31">
        <v>2046</v>
      </c>
      <c r="BR14" s="31">
        <v>1182</v>
      </c>
      <c r="BS14" s="31">
        <v>14</v>
      </c>
      <c r="BT14" s="31">
        <v>6234</v>
      </c>
      <c r="BU14" s="31">
        <v>2</v>
      </c>
      <c r="BV14" s="31">
        <v>6250</v>
      </c>
      <c r="BW14" s="31">
        <v>6248</v>
      </c>
      <c r="BX14" s="31">
        <v>585</v>
      </c>
      <c r="BY14" s="31">
        <v>2</v>
      </c>
      <c r="BZ14" s="31">
        <v>10</v>
      </c>
      <c r="CA14" s="31">
        <v>597</v>
      </c>
      <c r="CB14" s="31">
        <v>170</v>
      </c>
      <c r="CC14" s="31">
        <v>0</v>
      </c>
      <c r="CD14" s="31">
        <v>0</v>
      </c>
      <c r="CE14" s="31">
        <v>0</v>
      </c>
      <c r="CF14" s="31">
        <v>0</v>
      </c>
      <c r="CG14" s="31">
        <v>0</v>
      </c>
      <c r="CH14" s="31">
        <v>90</v>
      </c>
      <c r="CI14" s="31">
        <v>55</v>
      </c>
      <c r="CJ14" s="31">
        <v>6</v>
      </c>
      <c r="CK14" s="31">
        <v>151</v>
      </c>
      <c r="CL14" s="31">
        <v>164</v>
      </c>
      <c r="CM14" s="31">
        <v>0</v>
      </c>
      <c r="CN14" s="31">
        <v>0</v>
      </c>
      <c r="CO14" s="31">
        <v>0</v>
      </c>
      <c r="CP14" s="31">
        <v>0</v>
      </c>
      <c r="CQ14" s="31">
        <v>0</v>
      </c>
      <c r="CR14" s="31">
        <f t="shared" si="0"/>
        <v>26052</v>
      </c>
      <c r="CS14" s="31">
        <f t="shared" si="1"/>
        <v>15270</v>
      </c>
      <c r="CT14" s="31">
        <f t="shared" si="2"/>
        <v>19528</v>
      </c>
      <c r="CU14" s="31">
        <f t="shared" si="3"/>
        <v>60850</v>
      </c>
      <c r="CV14" s="31">
        <f t="shared" si="4"/>
        <v>45981</v>
      </c>
    </row>
    <row r="15" spans="1:100" ht="24.95" customHeight="1" x14ac:dyDescent="0.2">
      <c r="A15" s="19">
        <v>9</v>
      </c>
      <c r="B15" s="20" t="s">
        <v>39</v>
      </c>
      <c r="C15" s="31">
        <v>0</v>
      </c>
      <c r="D15" s="31">
        <v>33861</v>
      </c>
      <c r="E15" s="31">
        <v>0</v>
      </c>
      <c r="F15" s="31">
        <v>33861</v>
      </c>
      <c r="G15" s="31">
        <v>1761</v>
      </c>
      <c r="H15" s="31">
        <v>0</v>
      </c>
      <c r="I15" s="31">
        <v>0</v>
      </c>
      <c r="J15" s="31">
        <v>0</v>
      </c>
      <c r="K15" s="31">
        <v>0</v>
      </c>
      <c r="L15" s="31">
        <v>0</v>
      </c>
      <c r="M15" s="31">
        <v>0</v>
      </c>
      <c r="N15" s="31">
        <v>0</v>
      </c>
      <c r="O15" s="31">
        <v>0</v>
      </c>
      <c r="P15" s="31">
        <v>0</v>
      </c>
      <c r="Q15" s="31">
        <v>0</v>
      </c>
      <c r="R15" s="31">
        <v>0</v>
      </c>
      <c r="S15" s="31">
        <v>0</v>
      </c>
      <c r="T15" s="31">
        <v>0</v>
      </c>
      <c r="U15" s="31">
        <v>0</v>
      </c>
      <c r="V15" s="31">
        <v>0</v>
      </c>
      <c r="W15" s="31">
        <v>0</v>
      </c>
      <c r="X15" s="31">
        <v>0</v>
      </c>
      <c r="Y15" s="31">
        <v>0</v>
      </c>
      <c r="Z15" s="31">
        <v>0</v>
      </c>
      <c r="AA15" s="31">
        <v>0</v>
      </c>
      <c r="AB15" s="31">
        <v>0</v>
      </c>
      <c r="AC15" s="31">
        <v>0</v>
      </c>
      <c r="AD15" s="31">
        <v>160</v>
      </c>
      <c r="AE15" s="31">
        <v>0</v>
      </c>
      <c r="AF15" s="31">
        <v>0</v>
      </c>
      <c r="AG15" s="31">
        <v>0</v>
      </c>
      <c r="AH15" s="31">
        <v>0</v>
      </c>
      <c r="AI15" s="31">
        <v>0</v>
      </c>
      <c r="AJ15" s="31">
        <v>0</v>
      </c>
      <c r="AK15" s="31">
        <v>0</v>
      </c>
      <c r="AL15" s="31">
        <v>0</v>
      </c>
      <c r="AM15" s="31">
        <v>0</v>
      </c>
      <c r="AN15" s="31">
        <v>0</v>
      </c>
      <c r="AO15" s="31">
        <v>0</v>
      </c>
      <c r="AP15" s="31">
        <v>0</v>
      </c>
      <c r="AQ15" s="31">
        <v>0</v>
      </c>
      <c r="AR15" s="31">
        <v>0</v>
      </c>
      <c r="AS15" s="31">
        <v>0</v>
      </c>
      <c r="AT15" s="31">
        <v>0</v>
      </c>
      <c r="AU15" s="31">
        <v>0</v>
      </c>
      <c r="AV15" s="31">
        <v>0</v>
      </c>
      <c r="AW15" s="31">
        <v>0</v>
      </c>
      <c r="AX15" s="31">
        <v>0</v>
      </c>
      <c r="AY15" s="31">
        <v>0</v>
      </c>
      <c r="AZ15" s="31">
        <v>0</v>
      </c>
      <c r="BA15" s="31">
        <v>0</v>
      </c>
      <c r="BB15" s="31">
        <v>0</v>
      </c>
      <c r="BC15" s="31">
        <v>0</v>
      </c>
      <c r="BD15" s="31">
        <v>0</v>
      </c>
      <c r="BE15" s="31">
        <v>0</v>
      </c>
      <c r="BF15" s="31">
        <v>0</v>
      </c>
      <c r="BG15" s="31">
        <v>0</v>
      </c>
      <c r="BH15" s="31">
        <v>0</v>
      </c>
      <c r="BI15" s="31">
        <v>0</v>
      </c>
      <c r="BJ15" s="31">
        <v>0</v>
      </c>
      <c r="BK15" s="31">
        <v>0</v>
      </c>
      <c r="BL15" s="31">
        <v>0</v>
      </c>
      <c r="BM15" s="31">
        <v>0</v>
      </c>
      <c r="BN15" s="31">
        <v>0</v>
      </c>
      <c r="BO15" s="31">
        <v>2365</v>
      </c>
      <c r="BP15" s="31">
        <v>0</v>
      </c>
      <c r="BQ15" s="31">
        <v>2365</v>
      </c>
      <c r="BR15" s="31">
        <v>129</v>
      </c>
      <c r="BS15" s="31">
        <v>0</v>
      </c>
      <c r="BT15" s="31">
        <v>0</v>
      </c>
      <c r="BU15" s="31">
        <v>0</v>
      </c>
      <c r="BV15" s="31">
        <v>0</v>
      </c>
      <c r="BW15" s="31">
        <v>0</v>
      </c>
      <c r="BX15" s="31">
        <v>0</v>
      </c>
      <c r="BY15" s="31">
        <v>0</v>
      </c>
      <c r="BZ15" s="31">
        <v>0</v>
      </c>
      <c r="CA15" s="31">
        <v>0</v>
      </c>
      <c r="CB15" s="31">
        <v>0</v>
      </c>
      <c r="CC15" s="31">
        <v>0</v>
      </c>
      <c r="CD15" s="31">
        <v>9740</v>
      </c>
      <c r="CE15" s="31">
        <v>0</v>
      </c>
      <c r="CF15" s="31">
        <v>9740</v>
      </c>
      <c r="CG15" s="31">
        <v>363</v>
      </c>
      <c r="CH15" s="31">
        <v>0</v>
      </c>
      <c r="CI15" s="31">
        <v>0</v>
      </c>
      <c r="CJ15" s="31">
        <v>0</v>
      </c>
      <c r="CK15" s="31">
        <v>0</v>
      </c>
      <c r="CL15" s="31">
        <v>0</v>
      </c>
      <c r="CM15" s="31">
        <v>0</v>
      </c>
      <c r="CN15" s="31">
        <v>0</v>
      </c>
      <c r="CO15" s="31">
        <v>0</v>
      </c>
      <c r="CP15" s="31">
        <v>0</v>
      </c>
      <c r="CQ15" s="31">
        <v>0</v>
      </c>
      <c r="CR15" s="31">
        <f t="shared" si="0"/>
        <v>0</v>
      </c>
      <c r="CS15" s="31">
        <f t="shared" si="1"/>
        <v>45966</v>
      </c>
      <c r="CT15" s="31">
        <f t="shared" si="2"/>
        <v>0</v>
      </c>
      <c r="CU15" s="31">
        <f t="shared" si="3"/>
        <v>45966</v>
      </c>
      <c r="CV15" s="31">
        <f t="shared" si="4"/>
        <v>2413</v>
      </c>
    </row>
    <row r="16" spans="1:100" ht="24.95" customHeight="1" x14ac:dyDescent="0.2">
      <c r="A16" s="19">
        <v>10</v>
      </c>
      <c r="B16" s="20" t="s">
        <v>40</v>
      </c>
      <c r="C16" s="31">
        <v>0</v>
      </c>
      <c r="D16" s="31">
        <v>9</v>
      </c>
      <c r="E16" s="31">
        <v>0</v>
      </c>
      <c r="F16" s="31">
        <v>9</v>
      </c>
      <c r="G16" s="31">
        <v>21</v>
      </c>
      <c r="H16" s="31">
        <v>336</v>
      </c>
      <c r="I16" s="31">
        <v>3409</v>
      </c>
      <c r="J16" s="31">
        <v>91</v>
      </c>
      <c r="K16" s="31">
        <v>3836</v>
      </c>
      <c r="L16" s="31">
        <v>130</v>
      </c>
      <c r="M16" s="31">
        <v>510</v>
      </c>
      <c r="N16" s="31">
        <v>2084</v>
      </c>
      <c r="O16" s="31">
        <v>910</v>
      </c>
      <c r="P16" s="31">
        <v>3504</v>
      </c>
      <c r="Q16" s="31">
        <v>3392</v>
      </c>
      <c r="R16" s="31">
        <v>6085</v>
      </c>
      <c r="S16" s="31">
        <v>5516</v>
      </c>
      <c r="T16" s="31">
        <v>1365</v>
      </c>
      <c r="U16" s="31">
        <v>12966</v>
      </c>
      <c r="V16" s="31">
        <v>4306</v>
      </c>
      <c r="W16" s="31">
        <v>5372</v>
      </c>
      <c r="X16" s="31">
        <v>1181</v>
      </c>
      <c r="Y16" s="31">
        <v>10859</v>
      </c>
      <c r="Z16" s="31">
        <v>867</v>
      </c>
      <c r="AA16" s="31">
        <v>216</v>
      </c>
      <c r="AB16" s="31">
        <v>1006</v>
      </c>
      <c r="AC16" s="31">
        <v>2089</v>
      </c>
      <c r="AD16" s="31">
        <v>2033</v>
      </c>
      <c r="AE16" s="31">
        <v>847</v>
      </c>
      <c r="AF16" s="31">
        <v>212</v>
      </c>
      <c r="AG16" s="31">
        <v>1004</v>
      </c>
      <c r="AH16" s="31">
        <v>2063</v>
      </c>
      <c r="AI16" s="31">
        <v>1997</v>
      </c>
      <c r="AJ16" s="31">
        <v>0</v>
      </c>
      <c r="AK16" s="31">
        <v>0</v>
      </c>
      <c r="AL16" s="31">
        <v>0</v>
      </c>
      <c r="AM16" s="31">
        <v>0</v>
      </c>
      <c r="AN16" s="31">
        <v>0</v>
      </c>
      <c r="AO16" s="31">
        <v>13</v>
      </c>
      <c r="AP16" s="31">
        <v>0</v>
      </c>
      <c r="AQ16" s="31">
        <v>0</v>
      </c>
      <c r="AR16" s="31">
        <v>13</v>
      </c>
      <c r="AS16" s="31">
        <v>11</v>
      </c>
      <c r="AT16" s="31">
        <v>23</v>
      </c>
      <c r="AU16" s="31">
        <v>0</v>
      </c>
      <c r="AV16" s="31">
        <v>0</v>
      </c>
      <c r="AW16" s="31">
        <v>23</v>
      </c>
      <c r="AX16" s="31">
        <v>16</v>
      </c>
      <c r="AY16" s="31">
        <v>1</v>
      </c>
      <c r="AZ16" s="31">
        <v>0</v>
      </c>
      <c r="BA16" s="31">
        <v>0</v>
      </c>
      <c r="BB16" s="31">
        <v>1</v>
      </c>
      <c r="BC16" s="31">
        <v>1</v>
      </c>
      <c r="BD16" s="31">
        <v>0</v>
      </c>
      <c r="BE16" s="31">
        <v>2</v>
      </c>
      <c r="BF16" s="31">
        <v>0</v>
      </c>
      <c r="BG16" s="31">
        <v>2</v>
      </c>
      <c r="BH16" s="31">
        <v>0</v>
      </c>
      <c r="BI16" s="31">
        <v>706</v>
      </c>
      <c r="BJ16" s="31">
        <v>2</v>
      </c>
      <c r="BK16" s="31">
        <v>0</v>
      </c>
      <c r="BL16" s="31">
        <v>708</v>
      </c>
      <c r="BM16" s="31">
        <v>35</v>
      </c>
      <c r="BN16" s="31">
        <v>370</v>
      </c>
      <c r="BO16" s="31">
        <v>12169</v>
      </c>
      <c r="BP16" s="31">
        <v>14</v>
      </c>
      <c r="BQ16" s="31">
        <v>12553</v>
      </c>
      <c r="BR16" s="31">
        <v>11979</v>
      </c>
      <c r="BS16" s="31">
        <v>5</v>
      </c>
      <c r="BT16" s="31">
        <v>0</v>
      </c>
      <c r="BU16" s="31">
        <v>0</v>
      </c>
      <c r="BV16" s="31">
        <v>5</v>
      </c>
      <c r="BW16" s="31">
        <v>5</v>
      </c>
      <c r="BX16" s="31">
        <v>58</v>
      </c>
      <c r="BY16" s="31">
        <v>0</v>
      </c>
      <c r="BZ16" s="31">
        <v>0</v>
      </c>
      <c r="CA16" s="31">
        <v>58</v>
      </c>
      <c r="CB16" s="31">
        <v>9</v>
      </c>
      <c r="CC16" s="31">
        <v>0</v>
      </c>
      <c r="CD16" s="31">
        <v>0</v>
      </c>
      <c r="CE16" s="31">
        <v>0</v>
      </c>
      <c r="CF16" s="31">
        <v>0</v>
      </c>
      <c r="CG16" s="31">
        <v>0</v>
      </c>
      <c r="CH16" s="31">
        <v>40</v>
      </c>
      <c r="CI16" s="31">
        <v>315</v>
      </c>
      <c r="CJ16" s="31">
        <v>5</v>
      </c>
      <c r="CK16" s="31">
        <v>360</v>
      </c>
      <c r="CL16" s="31">
        <v>338</v>
      </c>
      <c r="CM16" s="31">
        <v>0</v>
      </c>
      <c r="CN16" s="31">
        <v>0</v>
      </c>
      <c r="CO16" s="31">
        <v>0</v>
      </c>
      <c r="CP16" s="31">
        <v>0</v>
      </c>
      <c r="CQ16" s="31">
        <v>0</v>
      </c>
      <c r="CR16" s="31">
        <f t="shared" si="0"/>
        <v>9861</v>
      </c>
      <c r="CS16" s="31">
        <f t="shared" si="1"/>
        <v>23934</v>
      </c>
      <c r="CT16" s="31">
        <f t="shared" si="2"/>
        <v>4395</v>
      </c>
      <c r="CU16" s="31">
        <f t="shared" si="3"/>
        <v>38190</v>
      </c>
      <c r="CV16" s="31">
        <f t="shared" si="4"/>
        <v>30826</v>
      </c>
    </row>
    <row r="17" spans="1:100" ht="24.95" customHeight="1" x14ac:dyDescent="0.2">
      <c r="A17" s="19">
        <v>11</v>
      </c>
      <c r="B17" s="20" t="s">
        <v>41</v>
      </c>
      <c r="C17" s="31">
        <v>2980</v>
      </c>
      <c r="D17" s="31">
        <v>0</v>
      </c>
      <c r="E17" s="31">
        <v>0</v>
      </c>
      <c r="F17" s="31">
        <v>2980</v>
      </c>
      <c r="G17" s="31">
        <v>2580</v>
      </c>
      <c r="H17" s="31">
        <v>102</v>
      </c>
      <c r="I17" s="31">
        <v>821</v>
      </c>
      <c r="J17" s="31">
        <v>0</v>
      </c>
      <c r="K17" s="31">
        <v>923</v>
      </c>
      <c r="L17" s="31">
        <v>162</v>
      </c>
      <c r="M17" s="31">
        <v>4541</v>
      </c>
      <c r="N17" s="31">
        <v>98</v>
      </c>
      <c r="O17" s="31">
        <v>0</v>
      </c>
      <c r="P17" s="31">
        <v>4639</v>
      </c>
      <c r="Q17" s="31">
        <v>2360</v>
      </c>
      <c r="R17" s="31">
        <v>10729</v>
      </c>
      <c r="S17" s="31">
        <v>45</v>
      </c>
      <c r="T17" s="31">
        <v>0</v>
      </c>
      <c r="U17" s="31">
        <v>10774</v>
      </c>
      <c r="V17" s="31">
        <v>7647</v>
      </c>
      <c r="W17" s="31">
        <v>5</v>
      </c>
      <c r="X17" s="31">
        <v>0</v>
      </c>
      <c r="Y17" s="31">
        <v>7652</v>
      </c>
      <c r="Z17" s="31">
        <v>976</v>
      </c>
      <c r="AA17" s="31">
        <v>833</v>
      </c>
      <c r="AB17" s="31">
        <v>0</v>
      </c>
      <c r="AC17" s="31">
        <v>1809</v>
      </c>
      <c r="AD17" s="31">
        <v>1514</v>
      </c>
      <c r="AE17" s="31">
        <v>1026</v>
      </c>
      <c r="AF17" s="31">
        <v>908</v>
      </c>
      <c r="AG17" s="31">
        <v>0</v>
      </c>
      <c r="AH17" s="31">
        <v>1934</v>
      </c>
      <c r="AI17" s="31">
        <v>1490</v>
      </c>
      <c r="AJ17" s="31">
        <v>0</v>
      </c>
      <c r="AK17" s="31">
        <v>0</v>
      </c>
      <c r="AL17" s="31">
        <v>0</v>
      </c>
      <c r="AM17" s="31">
        <v>0</v>
      </c>
      <c r="AN17" s="31">
        <v>0</v>
      </c>
      <c r="AO17" s="31">
        <v>0</v>
      </c>
      <c r="AP17" s="31">
        <v>0</v>
      </c>
      <c r="AQ17" s="31">
        <v>0</v>
      </c>
      <c r="AR17" s="31">
        <v>0</v>
      </c>
      <c r="AS17" s="31">
        <v>0</v>
      </c>
      <c r="AT17" s="31">
        <v>2</v>
      </c>
      <c r="AU17" s="31">
        <v>0</v>
      </c>
      <c r="AV17" s="31">
        <v>0</v>
      </c>
      <c r="AW17" s="31">
        <v>2</v>
      </c>
      <c r="AX17" s="31">
        <v>1</v>
      </c>
      <c r="AY17" s="31">
        <v>1</v>
      </c>
      <c r="AZ17" s="31">
        <v>0</v>
      </c>
      <c r="BA17" s="31">
        <v>0</v>
      </c>
      <c r="BB17" s="31">
        <v>1</v>
      </c>
      <c r="BC17" s="31">
        <v>1</v>
      </c>
      <c r="BD17" s="31">
        <v>0</v>
      </c>
      <c r="BE17" s="31">
        <v>0</v>
      </c>
      <c r="BF17" s="31">
        <v>0</v>
      </c>
      <c r="BG17" s="31">
        <v>0</v>
      </c>
      <c r="BH17" s="31">
        <v>0</v>
      </c>
      <c r="BI17" s="31">
        <v>183</v>
      </c>
      <c r="BJ17" s="31">
        <v>1</v>
      </c>
      <c r="BK17" s="31">
        <v>0</v>
      </c>
      <c r="BL17" s="31">
        <v>184</v>
      </c>
      <c r="BM17" s="31">
        <v>35</v>
      </c>
      <c r="BN17" s="31">
        <v>6675</v>
      </c>
      <c r="BO17" s="31">
        <v>104</v>
      </c>
      <c r="BP17" s="31">
        <v>0</v>
      </c>
      <c r="BQ17" s="31">
        <v>6779</v>
      </c>
      <c r="BR17" s="31">
        <v>731</v>
      </c>
      <c r="BS17" s="31">
        <v>0</v>
      </c>
      <c r="BT17" s="31">
        <v>0</v>
      </c>
      <c r="BU17" s="31">
        <v>0</v>
      </c>
      <c r="BV17" s="31">
        <v>0</v>
      </c>
      <c r="BW17" s="31">
        <v>0</v>
      </c>
      <c r="BX17" s="31">
        <v>71</v>
      </c>
      <c r="BY17" s="31">
        <v>7</v>
      </c>
      <c r="BZ17" s="31">
        <v>0</v>
      </c>
      <c r="CA17" s="31">
        <v>78</v>
      </c>
      <c r="CB17" s="31">
        <v>71</v>
      </c>
      <c r="CC17" s="31">
        <v>0</v>
      </c>
      <c r="CD17" s="31">
        <v>0</v>
      </c>
      <c r="CE17" s="31">
        <v>0</v>
      </c>
      <c r="CF17" s="31">
        <v>0</v>
      </c>
      <c r="CG17" s="31">
        <v>0</v>
      </c>
      <c r="CH17" s="31">
        <v>6540</v>
      </c>
      <c r="CI17" s="31">
        <v>50</v>
      </c>
      <c r="CJ17" s="31">
        <v>0</v>
      </c>
      <c r="CK17" s="31">
        <v>6590</v>
      </c>
      <c r="CL17" s="31">
        <v>541</v>
      </c>
      <c r="CM17" s="31">
        <v>0</v>
      </c>
      <c r="CN17" s="31">
        <v>0</v>
      </c>
      <c r="CO17" s="31">
        <v>0</v>
      </c>
      <c r="CP17" s="31">
        <v>0</v>
      </c>
      <c r="CQ17" s="31">
        <v>0</v>
      </c>
      <c r="CR17" s="31">
        <f t="shared" si="0"/>
        <v>33826</v>
      </c>
      <c r="CS17" s="31">
        <f t="shared" si="1"/>
        <v>2867</v>
      </c>
      <c r="CT17" s="31">
        <f t="shared" si="2"/>
        <v>0</v>
      </c>
      <c r="CU17" s="31">
        <f t="shared" si="3"/>
        <v>36693</v>
      </c>
      <c r="CV17" s="31">
        <f t="shared" si="4"/>
        <v>17138</v>
      </c>
    </row>
    <row r="18" spans="1:100" ht="24.95" customHeight="1" x14ac:dyDescent="0.2">
      <c r="A18" s="19">
        <v>12</v>
      </c>
      <c r="B18" s="20" t="s">
        <v>42</v>
      </c>
      <c r="C18" s="31">
        <v>0</v>
      </c>
      <c r="D18" s="31">
        <v>0</v>
      </c>
      <c r="E18" s="31">
        <v>0</v>
      </c>
      <c r="F18" s="31">
        <v>0</v>
      </c>
      <c r="G18" s="31">
        <v>0</v>
      </c>
      <c r="H18" s="31">
        <v>0</v>
      </c>
      <c r="I18" s="31">
        <v>0</v>
      </c>
      <c r="J18" s="31">
        <v>0</v>
      </c>
      <c r="K18" s="31">
        <v>0</v>
      </c>
      <c r="L18" s="31">
        <v>0</v>
      </c>
      <c r="M18" s="31">
        <v>1841</v>
      </c>
      <c r="N18" s="31">
        <v>2787</v>
      </c>
      <c r="O18" s="31">
        <v>951</v>
      </c>
      <c r="P18" s="31">
        <v>5579</v>
      </c>
      <c r="Q18" s="31">
        <v>3478</v>
      </c>
      <c r="R18" s="31">
        <v>0</v>
      </c>
      <c r="S18" s="31">
        <v>0</v>
      </c>
      <c r="T18" s="31">
        <v>0</v>
      </c>
      <c r="U18" s="31">
        <v>0</v>
      </c>
      <c r="V18" s="31">
        <v>0</v>
      </c>
      <c r="W18" s="31">
        <v>0</v>
      </c>
      <c r="X18" s="31">
        <v>0</v>
      </c>
      <c r="Y18" s="31">
        <v>0</v>
      </c>
      <c r="Z18" s="31">
        <v>2607</v>
      </c>
      <c r="AA18" s="31">
        <v>3204</v>
      </c>
      <c r="AB18" s="31">
        <v>964</v>
      </c>
      <c r="AC18" s="31">
        <v>6775</v>
      </c>
      <c r="AD18" s="31">
        <v>4519</v>
      </c>
      <c r="AE18" s="31">
        <v>2848</v>
      </c>
      <c r="AF18" s="31">
        <v>3030</v>
      </c>
      <c r="AG18" s="31">
        <v>964</v>
      </c>
      <c r="AH18" s="31">
        <v>6842</v>
      </c>
      <c r="AI18" s="31">
        <v>4066</v>
      </c>
      <c r="AJ18" s="31">
        <v>0</v>
      </c>
      <c r="AK18" s="31">
        <v>0</v>
      </c>
      <c r="AL18" s="31">
        <v>0</v>
      </c>
      <c r="AM18" s="31">
        <v>0</v>
      </c>
      <c r="AN18" s="31">
        <v>0</v>
      </c>
      <c r="AO18" s="31">
        <v>0</v>
      </c>
      <c r="AP18" s="31">
        <v>0</v>
      </c>
      <c r="AQ18" s="31">
        <v>0</v>
      </c>
      <c r="AR18" s="31">
        <v>0</v>
      </c>
      <c r="AS18" s="31">
        <v>0</v>
      </c>
      <c r="AT18" s="31">
        <v>0</v>
      </c>
      <c r="AU18" s="31">
        <v>0</v>
      </c>
      <c r="AV18" s="31">
        <v>0</v>
      </c>
      <c r="AW18" s="31">
        <v>0</v>
      </c>
      <c r="AX18" s="31">
        <v>0</v>
      </c>
      <c r="AY18" s="31">
        <v>0</v>
      </c>
      <c r="AZ18" s="31">
        <v>0</v>
      </c>
      <c r="BA18" s="31">
        <v>0</v>
      </c>
      <c r="BB18" s="31">
        <v>0</v>
      </c>
      <c r="BC18" s="31">
        <v>0</v>
      </c>
      <c r="BD18" s="31">
        <v>0</v>
      </c>
      <c r="BE18" s="31">
        <v>0</v>
      </c>
      <c r="BF18" s="31">
        <v>0</v>
      </c>
      <c r="BG18" s="31">
        <v>0</v>
      </c>
      <c r="BH18" s="31">
        <v>0</v>
      </c>
      <c r="BI18" s="31">
        <v>7</v>
      </c>
      <c r="BJ18" s="31">
        <v>0</v>
      </c>
      <c r="BK18" s="31">
        <v>0</v>
      </c>
      <c r="BL18" s="31">
        <v>7</v>
      </c>
      <c r="BM18" s="31">
        <v>4</v>
      </c>
      <c r="BN18" s="31">
        <v>10314</v>
      </c>
      <c r="BO18" s="31">
        <v>10</v>
      </c>
      <c r="BP18" s="31">
        <v>0</v>
      </c>
      <c r="BQ18" s="31">
        <v>10324</v>
      </c>
      <c r="BR18" s="31">
        <v>9306</v>
      </c>
      <c r="BS18" s="31">
        <v>0</v>
      </c>
      <c r="BT18" s="31">
        <v>0</v>
      </c>
      <c r="BU18" s="31">
        <v>0</v>
      </c>
      <c r="BV18" s="31">
        <v>0</v>
      </c>
      <c r="BW18" s="31">
        <v>0</v>
      </c>
      <c r="BX18" s="31">
        <v>5</v>
      </c>
      <c r="BY18" s="31">
        <v>0</v>
      </c>
      <c r="BZ18" s="31">
        <v>0</v>
      </c>
      <c r="CA18" s="31">
        <v>5</v>
      </c>
      <c r="CB18" s="31">
        <v>1</v>
      </c>
      <c r="CC18" s="31">
        <v>0</v>
      </c>
      <c r="CD18" s="31">
        <v>36</v>
      </c>
      <c r="CE18" s="31">
        <v>0</v>
      </c>
      <c r="CF18" s="31">
        <v>36</v>
      </c>
      <c r="CG18" s="31">
        <v>35</v>
      </c>
      <c r="CH18" s="31">
        <v>8</v>
      </c>
      <c r="CI18" s="31">
        <v>0</v>
      </c>
      <c r="CJ18" s="31">
        <v>0</v>
      </c>
      <c r="CK18" s="31">
        <v>8</v>
      </c>
      <c r="CL18" s="31">
        <v>81</v>
      </c>
      <c r="CM18" s="31">
        <v>0</v>
      </c>
      <c r="CN18" s="31">
        <v>0</v>
      </c>
      <c r="CO18" s="31">
        <v>0</v>
      </c>
      <c r="CP18" s="31">
        <v>0</v>
      </c>
      <c r="CQ18" s="31">
        <v>0</v>
      </c>
      <c r="CR18" s="31">
        <f t="shared" si="0"/>
        <v>17630</v>
      </c>
      <c r="CS18" s="31">
        <f t="shared" si="1"/>
        <v>9067</v>
      </c>
      <c r="CT18" s="31">
        <f t="shared" si="2"/>
        <v>2879</v>
      </c>
      <c r="CU18" s="31">
        <f t="shared" si="3"/>
        <v>29576</v>
      </c>
      <c r="CV18" s="31">
        <f t="shared" si="4"/>
        <v>21490</v>
      </c>
    </row>
    <row r="19" spans="1:100" ht="24.95" customHeight="1" x14ac:dyDescent="0.2">
      <c r="A19" s="19">
        <v>13</v>
      </c>
      <c r="B19" s="20" t="s">
        <v>43</v>
      </c>
      <c r="C19" s="31">
        <v>2434</v>
      </c>
      <c r="D19" s="31">
        <v>90</v>
      </c>
      <c r="E19" s="31">
        <v>2771</v>
      </c>
      <c r="F19" s="31">
        <v>5295</v>
      </c>
      <c r="G19" s="31">
        <v>5628</v>
      </c>
      <c r="H19" s="31">
        <v>2485</v>
      </c>
      <c r="I19" s="31">
        <v>1958</v>
      </c>
      <c r="J19" s="31">
        <v>4019</v>
      </c>
      <c r="K19" s="31">
        <v>8462</v>
      </c>
      <c r="L19" s="31">
        <v>7222</v>
      </c>
      <c r="M19" s="31">
        <v>120</v>
      </c>
      <c r="N19" s="31">
        <v>53</v>
      </c>
      <c r="O19" s="31">
        <v>2859</v>
      </c>
      <c r="P19" s="31">
        <v>3032</v>
      </c>
      <c r="Q19" s="31">
        <v>2541</v>
      </c>
      <c r="R19" s="31">
        <v>3502</v>
      </c>
      <c r="S19" s="31">
        <v>356</v>
      </c>
      <c r="T19" s="31">
        <v>6767</v>
      </c>
      <c r="U19" s="31">
        <v>10625</v>
      </c>
      <c r="V19" s="31">
        <v>3195</v>
      </c>
      <c r="W19" s="31">
        <v>329</v>
      </c>
      <c r="X19" s="31">
        <v>6153</v>
      </c>
      <c r="Y19" s="31">
        <v>9677</v>
      </c>
      <c r="Z19" s="31">
        <v>190</v>
      </c>
      <c r="AA19" s="31">
        <v>219</v>
      </c>
      <c r="AB19" s="31">
        <v>559</v>
      </c>
      <c r="AC19" s="31">
        <v>968</v>
      </c>
      <c r="AD19" s="31">
        <v>784</v>
      </c>
      <c r="AE19" s="31">
        <v>127</v>
      </c>
      <c r="AF19" s="31">
        <v>214</v>
      </c>
      <c r="AG19" s="31">
        <v>547</v>
      </c>
      <c r="AH19" s="31">
        <v>888</v>
      </c>
      <c r="AI19" s="31">
        <v>763</v>
      </c>
      <c r="AJ19" s="31">
        <v>0</v>
      </c>
      <c r="AK19" s="31">
        <v>0</v>
      </c>
      <c r="AL19" s="31">
        <v>0</v>
      </c>
      <c r="AM19" s="31">
        <v>0</v>
      </c>
      <c r="AN19" s="31">
        <v>0</v>
      </c>
      <c r="AO19" s="31">
        <v>0</v>
      </c>
      <c r="AP19" s="31">
        <v>0</v>
      </c>
      <c r="AQ19" s="31">
        <v>0</v>
      </c>
      <c r="AR19" s="31">
        <v>0</v>
      </c>
      <c r="AS19" s="31">
        <v>0</v>
      </c>
      <c r="AT19" s="31">
        <v>0</v>
      </c>
      <c r="AU19" s="31">
        <v>0</v>
      </c>
      <c r="AV19" s="31">
        <v>0</v>
      </c>
      <c r="AW19" s="31">
        <v>0</v>
      </c>
      <c r="AX19" s="31">
        <v>0</v>
      </c>
      <c r="AY19" s="31">
        <v>0</v>
      </c>
      <c r="AZ19" s="31">
        <v>0</v>
      </c>
      <c r="BA19" s="31">
        <v>0</v>
      </c>
      <c r="BB19" s="31">
        <v>0</v>
      </c>
      <c r="BC19" s="31">
        <v>0</v>
      </c>
      <c r="BD19" s="31">
        <v>0</v>
      </c>
      <c r="BE19" s="31">
        <v>0</v>
      </c>
      <c r="BF19" s="31">
        <v>0</v>
      </c>
      <c r="BG19" s="31">
        <v>0</v>
      </c>
      <c r="BH19" s="31">
        <v>0</v>
      </c>
      <c r="BI19" s="31">
        <v>115</v>
      </c>
      <c r="BJ19" s="31">
        <v>8</v>
      </c>
      <c r="BK19" s="31">
        <v>0</v>
      </c>
      <c r="BL19" s="31">
        <v>123</v>
      </c>
      <c r="BM19" s="31">
        <v>43</v>
      </c>
      <c r="BN19" s="31">
        <v>35</v>
      </c>
      <c r="BO19" s="31">
        <v>6</v>
      </c>
      <c r="BP19" s="31">
        <v>3</v>
      </c>
      <c r="BQ19" s="31">
        <v>44</v>
      </c>
      <c r="BR19" s="31">
        <v>19</v>
      </c>
      <c r="BS19" s="31">
        <v>0</v>
      </c>
      <c r="BT19" s="31">
        <v>0</v>
      </c>
      <c r="BU19" s="31">
        <v>0</v>
      </c>
      <c r="BV19" s="31">
        <v>0</v>
      </c>
      <c r="BW19" s="31">
        <v>0</v>
      </c>
      <c r="BX19" s="31">
        <v>0</v>
      </c>
      <c r="BY19" s="31">
        <v>0</v>
      </c>
      <c r="BZ19" s="31">
        <v>0</v>
      </c>
      <c r="CA19" s="31">
        <v>0</v>
      </c>
      <c r="CB19" s="31">
        <v>0</v>
      </c>
      <c r="CC19" s="31">
        <v>0</v>
      </c>
      <c r="CD19" s="31">
        <v>0</v>
      </c>
      <c r="CE19" s="31">
        <v>0</v>
      </c>
      <c r="CF19" s="31">
        <v>0</v>
      </c>
      <c r="CG19" s="31">
        <v>0</v>
      </c>
      <c r="CH19" s="31">
        <v>2</v>
      </c>
      <c r="CI19" s="31">
        <v>0</v>
      </c>
      <c r="CJ19" s="31">
        <v>1</v>
      </c>
      <c r="CK19" s="31">
        <v>3</v>
      </c>
      <c r="CL19" s="31">
        <v>2</v>
      </c>
      <c r="CM19" s="31">
        <v>0</v>
      </c>
      <c r="CN19" s="31">
        <v>0</v>
      </c>
      <c r="CO19" s="31">
        <v>0</v>
      </c>
      <c r="CP19" s="31">
        <v>0</v>
      </c>
      <c r="CQ19" s="31">
        <v>0</v>
      </c>
      <c r="CR19" s="31">
        <f t="shared" si="0"/>
        <v>9010</v>
      </c>
      <c r="CS19" s="31">
        <f t="shared" si="1"/>
        <v>2904</v>
      </c>
      <c r="CT19" s="31">
        <f t="shared" si="2"/>
        <v>17526</v>
      </c>
      <c r="CU19" s="31">
        <f t="shared" si="3"/>
        <v>29440</v>
      </c>
      <c r="CV19" s="31">
        <f t="shared" si="4"/>
        <v>26679</v>
      </c>
    </row>
    <row r="20" spans="1:100" ht="24.95" customHeight="1" x14ac:dyDescent="0.2">
      <c r="A20" s="19">
        <v>14</v>
      </c>
      <c r="B20" s="29" t="s">
        <v>44</v>
      </c>
      <c r="C20" s="31">
        <v>0</v>
      </c>
      <c r="D20" s="31">
        <v>0</v>
      </c>
      <c r="E20" s="31">
        <v>0</v>
      </c>
      <c r="F20" s="31">
        <v>0</v>
      </c>
      <c r="G20" s="31">
        <v>0</v>
      </c>
      <c r="H20" s="31">
        <v>0</v>
      </c>
      <c r="I20" s="31">
        <v>295</v>
      </c>
      <c r="J20" s="31">
        <v>0</v>
      </c>
      <c r="K20" s="31">
        <v>295</v>
      </c>
      <c r="L20" s="31">
        <v>81</v>
      </c>
      <c r="M20" s="31">
        <v>3</v>
      </c>
      <c r="N20" s="31">
        <v>2</v>
      </c>
      <c r="O20" s="31">
        <v>0</v>
      </c>
      <c r="P20" s="31">
        <v>5</v>
      </c>
      <c r="Q20" s="31">
        <v>4</v>
      </c>
      <c r="R20" s="31">
        <v>0</v>
      </c>
      <c r="S20" s="31">
        <v>0</v>
      </c>
      <c r="T20" s="31">
        <v>0</v>
      </c>
      <c r="U20" s="31">
        <v>0</v>
      </c>
      <c r="V20" s="31">
        <v>0</v>
      </c>
      <c r="W20" s="31">
        <v>0</v>
      </c>
      <c r="X20" s="31">
        <v>0</v>
      </c>
      <c r="Y20" s="31">
        <v>0</v>
      </c>
      <c r="Z20" s="31">
        <v>54</v>
      </c>
      <c r="AA20" s="31">
        <v>49</v>
      </c>
      <c r="AB20" s="31">
        <v>0</v>
      </c>
      <c r="AC20" s="31">
        <v>103</v>
      </c>
      <c r="AD20" s="31">
        <v>83</v>
      </c>
      <c r="AE20" s="31">
        <v>58</v>
      </c>
      <c r="AF20" s="31">
        <v>50</v>
      </c>
      <c r="AG20" s="31">
        <v>0</v>
      </c>
      <c r="AH20" s="31">
        <v>108</v>
      </c>
      <c r="AI20" s="31">
        <v>88</v>
      </c>
      <c r="AJ20" s="31">
        <v>0</v>
      </c>
      <c r="AK20" s="31">
        <v>0</v>
      </c>
      <c r="AL20" s="31">
        <v>0</v>
      </c>
      <c r="AM20" s="31">
        <v>0</v>
      </c>
      <c r="AN20" s="31">
        <v>0</v>
      </c>
      <c r="AO20" s="31">
        <v>0</v>
      </c>
      <c r="AP20" s="31">
        <v>0</v>
      </c>
      <c r="AQ20" s="31">
        <v>0</v>
      </c>
      <c r="AR20" s="31">
        <v>0</v>
      </c>
      <c r="AS20" s="31">
        <v>0</v>
      </c>
      <c r="AT20" s="31">
        <v>0</v>
      </c>
      <c r="AU20" s="31">
        <v>0</v>
      </c>
      <c r="AV20" s="31">
        <v>0</v>
      </c>
      <c r="AW20" s="31">
        <v>0</v>
      </c>
      <c r="AX20" s="31">
        <v>0</v>
      </c>
      <c r="AY20" s="31">
        <v>0</v>
      </c>
      <c r="AZ20" s="31">
        <v>0</v>
      </c>
      <c r="BA20" s="31">
        <v>0</v>
      </c>
      <c r="BB20" s="31">
        <v>0</v>
      </c>
      <c r="BC20" s="31">
        <v>0</v>
      </c>
      <c r="BD20" s="31">
        <v>0</v>
      </c>
      <c r="BE20" s="31">
        <v>0</v>
      </c>
      <c r="BF20" s="31">
        <v>0</v>
      </c>
      <c r="BG20" s="31">
        <v>0</v>
      </c>
      <c r="BH20" s="31">
        <v>0</v>
      </c>
      <c r="BI20" s="31">
        <v>0</v>
      </c>
      <c r="BJ20" s="31">
        <v>0</v>
      </c>
      <c r="BK20" s="31">
        <v>0</v>
      </c>
      <c r="BL20" s="31">
        <v>0</v>
      </c>
      <c r="BM20" s="31">
        <v>0</v>
      </c>
      <c r="BN20" s="31">
        <v>1</v>
      </c>
      <c r="BO20" s="31">
        <v>0</v>
      </c>
      <c r="BP20" s="31">
        <v>0</v>
      </c>
      <c r="BQ20" s="31">
        <v>1</v>
      </c>
      <c r="BR20" s="31">
        <v>1</v>
      </c>
      <c r="BS20" s="31">
        <v>1</v>
      </c>
      <c r="BT20" s="31">
        <v>0</v>
      </c>
      <c r="BU20" s="31">
        <v>0</v>
      </c>
      <c r="BV20" s="31">
        <v>1</v>
      </c>
      <c r="BW20" s="31">
        <v>1</v>
      </c>
      <c r="BX20" s="31">
        <v>1388</v>
      </c>
      <c r="BY20" s="31">
        <v>0</v>
      </c>
      <c r="BZ20" s="31">
        <v>0</v>
      </c>
      <c r="CA20" s="31">
        <v>1388</v>
      </c>
      <c r="CB20" s="31">
        <v>298</v>
      </c>
      <c r="CC20" s="31">
        <v>0</v>
      </c>
      <c r="CD20" s="31">
        <v>0</v>
      </c>
      <c r="CE20" s="31">
        <v>0</v>
      </c>
      <c r="CF20" s="31">
        <v>0</v>
      </c>
      <c r="CG20" s="31">
        <v>0</v>
      </c>
      <c r="CH20" s="31">
        <v>0</v>
      </c>
      <c r="CI20" s="31">
        <v>0</v>
      </c>
      <c r="CJ20" s="31">
        <v>0</v>
      </c>
      <c r="CK20" s="31">
        <v>0</v>
      </c>
      <c r="CL20" s="31">
        <v>0</v>
      </c>
      <c r="CM20" s="31">
        <v>0</v>
      </c>
      <c r="CN20" s="31">
        <v>0</v>
      </c>
      <c r="CO20" s="31">
        <v>0</v>
      </c>
      <c r="CP20" s="31">
        <v>0</v>
      </c>
      <c r="CQ20" s="31">
        <v>0</v>
      </c>
      <c r="CR20" s="31">
        <f t="shared" si="0"/>
        <v>1505</v>
      </c>
      <c r="CS20" s="31">
        <f t="shared" si="1"/>
        <v>396</v>
      </c>
      <c r="CT20" s="31">
        <f t="shared" si="2"/>
        <v>0</v>
      </c>
      <c r="CU20" s="31">
        <f t="shared" si="3"/>
        <v>1901</v>
      </c>
      <c r="CV20" s="31">
        <f t="shared" si="4"/>
        <v>556</v>
      </c>
    </row>
    <row r="21" spans="1:100" x14ac:dyDescent="0.2">
      <c r="A21" s="21"/>
      <c r="B21" s="22" t="s">
        <v>22</v>
      </c>
      <c r="C21" s="34">
        <f t="shared" ref="C21:AH21" si="5">SUM(C7:C20)</f>
        <v>126796</v>
      </c>
      <c r="D21" s="34">
        <f t="shared" si="5"/>
        <v>967583</v>
      </c>
      <c r="E21" s="34">
        <f t="shared" si="5"/>
        <v>157050</v>
      </c>
      <c r="F21" s="34">
        <f t="shared" si="5"/>
        <v>1251429</v>
      </c>
      <c r="G21" s="34">
        <f t="shared" si="5"/>
        <v>1073826</v>
      </c>
      <c r="H21" s="34">
        <f t="shared" si="5"/>
        <v>102454</v>
      </c>
      <c r="I21" s="34">
        <f t="shared" si="5"/>
        <v>181998</v>
      </c>
      <c r="J21" s="34">
        <f t="shared" si="5"/>
        <v>92604</v>
      </c>
      <c r="K21" s="34">
        <f t="shared" si="5"/>
        <v>377056</v>
      </c>
      <c r="L21" s="34">
        <f t="shared" si="5"/>
        <v>159924</v>
      </c>
      <c r="M21" s="34">
        <f t="shared" si="5"/>
        <v>154118</v>
      </c>
      <c r="N21" s="34">
        <f t="shared" si="5"/>
        <v>42675</v>
      </c>
      <c r="O21" s="34">
        <f t="shared" si="5"/>
        <v>28686</v>
      </c>
      <c r="P21" s="34">
        <f t="shared" si="5"/>
        <v>225479</v>
      </c>
      <c r="Q21" s="34">
        <f t="shared" si="5"/>
        <v>167706</v>
      </c>
      <c r="R21" s="34">
        <f t="shared" si="5"/>
        <v>360584</v>
      </c>
      <c r="S21" s="34">
        <f t="shared" si="5"/>
        <v>38766</v>
      </c>
      <c r="T21" s="34">
        <f t="shared" si="5"/>
        <v>284994</v>
      </c>
      <c r="U21" s="34">
        <f t="shared" si="5"/>
        <v>684344</v>
      </c>
      <c r="V21" s="34">
        <f t="shared" si="5"/>
        <v>263907</v>
      </c>
      <c r="W21" s="34">
        <f t="shared" si="5"/>
        <v>32312</v>
      </c>
      <c r="X21" s="34">
        <f t="shared" si="5"/>
        <v>247038</v>
      </c>
      <c r="Y21" s="34">
        <f t="shared" si="5"/>
        <v>543257</v>
      </c>
      <c r="Z21" s="34">
        <f t="shared" si="5"/>
        <v>30687</v>
      </c>
      <c r="AA21" s="34">
        <f t="shared" si="5"/>
        <v>28266</v>
      </c>
      <c r="AB21" s="34">
        <f t="shared" si="5"/>
        <v>10221</v>
      </c>
      <c r="AC21" s="34">
        <f t="shared" si="5"/>
        <v>69174</v>
      </c>
      <c r="AD21" s="34">
        <f t="shared" si="5"/>
        <v>51551</v>
      </c>
      <c r="AE21" s="34">
        <f t="shared" si="5"/>
        <v>28118</v>
      </c>
      <c r="AF21" s="34">
        <f t="shared" si="5"/>
        <v>37334</v>
      </c>
      <c r="AG21" s="34">
        <f t="shared" si="5"/>
        <v>9697</v>
      </c>
      <c r="AH21" s="34">
        <f t="shared" si="5"/>
        <v>75149</v>
      </c>
      <c r="AI21" s="34">
        <f t="shared" ref="AI21:BN21" si="6">SUM(AI7:AI20)</f>
        <v>58554</v>
      </c>
      <c r="AJ21" s="34">
        <f t="shared" si="6"/>
        <v>1</v>
      </c>
      <c r="AK21" s="34">
        <f t="shared" si="6"/>
        <v>0</v>
      </c>
      <c r="AL21" s="34">
        <f t="shared" si="6"/>
        <v>0</v>
      </c>
      <c r="AM21" s="34">
        <f t="shared" si="6"/>
        <v>1</v>
      </c>
      <c r="AN21" s="34">
        <f t="shared" si="6"/>
        <v>1</v>
      </c>
      <c r="AO21" s="34">
        <f t="shared" si="6"/>
        <v>42</v>
      </c>
      <c r="AP21" s="34">
        <f t="shared" si="6"/>
        <v>0</v>
      </c>
      <c r="AQ21" s="34">
        <f t="shared" si="6"/>
        <v>1</v>
      </c>
      <c r="AR21" s="34">
        <f t="shared" si="6"/>
        <v>43</v>
      </c>
      <c r="AS21" s="34">
        <f t="shared" si="6"/>
        <v>38</v>
      </c>
      <c r="AT21" s="34">
        <f t="shared" si="6"/>
        <v>44</v>
      </c>
      <c r="AU21" s="34">
        <f t="shared" si="6"/>
        <v>0</v>
      </c>
      <c r="AV21" s="34">
        <f t="shared" si="6"/>
        <v>2</v>
      </c>
      <c r="AW21" s="34">
        <f t="shared" si="6"/>
        <v>46</v>
      </c>
      <c r="AX21" s="34">
        <f t="shared" si="6"/>
        <v>35</v>
      </c>
      <c r="AY21" s="34">
        <f t="shared" si="6"/>
        <v>15</v>
      </c>
      <c r="AZ21" s="34">
        <f t="shared" si="6"/>
        <v>0</v>
      </c>
      <c r="BA21" s="34">
        <f t="shared" si="6"/>
        <v>30</v>
      </c>
      <c r="BB21" s="34">
        <f t="shared" si="6"/>
        <v>45</v>
      </c>
      <c r="BC21" s="34">
        <f t="shared" si="6"/>
        <v>37</v>
      </c>
      <c r="BD21" s="34">
        <f t="shared" si="6"/>
        <v>1</v>
      </c>
      <c r="BE21" s="34">
        <f t="shared" si="6"/>
        <v>2</v>
      </c>
      <c r="BF21" s="34">
        <f t="shared" si="6"/>
        <v>1</v>
      </c>
      <c r="BG21" s="34">
        <f t="shared" si="6"/>
        <v>4</v>
      </c>
      <c r="BH21" s="34">
        <f t="shared" si="6"/>
        <v>1</v>
      </c>
      <c r="BI21" s="34">
        <f t="shared" si="6"/>
        <v>15239</v>
      </c>
      <c r="BJ21" s="34">
        <f t="shared" si="6"/>
        <v>2192</v>
      </c>
      <c r="BK21" s="34">
        <f t="shared" si="6"/>
        <v>11</v>
      </c>
      <c r="BL21" s="34">
        <f t="shared" si="6"/>
        <v>17442</v>
      </c>
      <c r="BM21" s="34">
        <f t="shared" si="6"/>
        <v>5132</v>
      </c>
      <c r="BN21" s="34">
        <f t="shared" si="6"/>
        <v>45936</v>
      </c>
      <c r="BO21" s="34">
        <f t="shared" ref="BO21:CT21" si="7">SUM(BO7:BO20)</f>
        <v>138898</v>
      </c>
      <c r="BP21" s="34">
        <f t="shared" si="7"/>
        <v>340</v>
      </c>
      <c r="BQ21" s="34">
        <f t="shared" si="7"/>
        <v>185174</v>
      </c>
      <c r="BR21" s="34">
        <f t="shared" si="7"/>
        <v>141169</v>
      </c>
      <c r="BS21" s="34">
        <f t="shared" si="7"/>
        <v>2602</v>
      </c>
      <c r="BT21" s="34">
        <f t="shared" si="7"/>
        <v>14070</v>
      </c>
      <c r="BU21" s="34">
        <f t="shared" si="7"/>
        <v>428</v>
      </c>
      <c r="BV21" s="34">
        <f t="shared" si="7"/>
        <v>17100</v>
      </c>
      <c r="BW21" s="34">
        <f t="shared" si="7"/>
        <v>15749</v>
      </c>
      <c r="BX21" s="34">
        <f t="shared" si="7"/>
        <v>15959</v>
      </c>
      <c r="BY21" s="34">
        <f t="shared" si="7"/>
        <v>40</v>
      </c>
      <c r="BZ21" s="34">
        <f t="shared" si="7"/>
        <v>30</v>
      </c>
      <c r="CA21" s="34">
        <f t="shared" si="7"/>
        <v>16029</v>
      </c>
      <c r="CB21" s="34">
        <f t="shared" si="7"/>
        <v>4031</v>
      </c>
      <c r="CC21" s="34">
        <f t="shared" si="7"/>
        <v>0</v>
      </c>
      <c r="CD21" s="34">
        <f t="shared" si="7"/>
        <v>9776</v>
      </c>
      <c r="CE21" s="34">
        <f t="shared" si="7"/>
        <v>0</v>
      </c>
      <c r="CF21" s="34">
        <f t="shared" si="7"/>
        <v>9776</v>
      </c>
      <c r="CG21" s="34">
        <f t="shared" si="7"/>
        <v>398</v>
      </c>
      <c r="CH21" s="34">
        <f t="shared" si="7"/>
        <v>11401</v>
      </c>
      <c r="CI21" s="34">
        <f t="shared" si="7"/>
        <v>40360</v>
      </c>
      <c r="CJ21" s="34">
        <f t="shared" si="7"/>
        <v>52</v>
      </c>
      <c r="CK21" s="34">
        <f t="shared" si="7"/>
        <v>51813</v>
      </c>
      <c r="CL21" s="34">
        <f t="shared" si="7"/>
        <v>30214</v>
      </c>
      <c r="CM21" s="34">
        <f t="shared" si="7"/>
        <v>0</v>
      </c>
      <c r="CN21" s="34">
        <f t="shared" si="7"/>
        <v>0</v>
      </c>
      <c r="CO21" s="34">
        <f t="shared" si="7"/>
        <v>0</v>
      </c>
      <c r="CP21" s="34">
        <f t="shared" si="7"/>
        <v>0</v>
      </c>
      <c r="CQ21" s="34">
        <f t="shared" si="7"/>
        <v>0</v>
      </c>
      <c r="CR21" s="34">
        <f t="shared" si="7"/>
        <v>893997</v>
      </c>
      <c r="CS21" s="34">
        <f t="shared" si="7"/>
        <v>1501960</v>
      </c>
      <c r="CT21" s="34">
        <f t="shared" si="7"/>
        <v>584147</v>
      </c>
      <c r="CU21" s="34">
        <f t="shared" ref="CU21:CV21" si="8">SUM(CU7:CU20)</f>
        <v>2980104</v>
      </c>
      <c r="CV21" s="34">
        <f t="shared" si="8"/>
        <v>2251623</v>
      </c>
    </row>
    <row r="22" spans="1:100" x14ac:dyDescent="0.2">
      <c r="A22" s="40"/>
      <c r="B22" s="41"/>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c r="BX22" s="43"/>
      <c r="BY22" s="43"/>
      <c r="BZ22" s="43"/>
      <c r="CA22" s="43"/>
      <c r="CB22" s="43"/>
      <c r="CC22" s="43"/>
      <c r="CD22" s="43"/>
      <c r="CE22" s="43"/>
      <c r="CF22" s="43"/>
      <c r="CG22" s="43"/>
      <c r="CH22" s="43"/>
      <c r="CI22" s="43"/>
      <c r="CJ22" s="43"/>
      <c r="CK22" s="43"/>
      <c r="CL22" s="43"/>
      <c r="CM22" s="43"/>
      <c r="CN22" s="43"/>
      <c r="CO22" s="43"/>
      <c r="CP22" s="43"/>
      <c r="CQ22" s="43"/>
      <c r="CR22" s="43"/>
      <c r="CS22" s="43"/>
      <c r="CT22" s="43"/>
      <c r="CU22" s="43"/>
      <c r="CV22" s="43"/>
    </row>
    <row r="23" spans="1:100" s="69" customFormat="1" ht="12.75" customHeight="1" x14ac:dyDescent="0.2"/>
    <row r="24" spans="1:100" s="70" customFormat="1" ht="15" x14ac:dyDescent="0.25">
      <c r="B24" s="71" t="s">
        <v>29</v>
      </c>
    </row>
    <row r="25" spans="1:100" s="70" customFormat="1" ht="15" x14ac:dyDescent="0.25">
      <c r="B25" s="71" t="s">
        <v>30</v>
      </c>
    </row>
    <row r="26" spans="1:100" s="70" customFormat="1" ht="15" x14ac:dyDescent="0.2"/>
    <row r="27" spans="1:100" s="70" customFormat="1" ht="15" x14ac:dyDescent="0.2"/>
    <row r="28" spans="1:100" s="70" customFormat="1" ht="15" x14ac:dyDescent="0.2"/>
    <row r="29" spans="1:100" s="70" customFormat="1" ht="15" x14ac:dyDescent="0.2"/>
    <row r="30" spans="1:100" s="70" customFormat="1" ht="15" x14ac:dyDescent="0.2"/>
    <row r="31" spans="1:100" s="70" customFormat="1" ht="15" x14ac:dyDescent="0.2"/>
    <row r="32" spans="1:100" s="70" customFormat="1" ht="15" x14ac:dyDescent="0.2"/>
    <row r="33" s="70" customFormat="1" ht="15" x14ac:dyDescent="0.2"/>
    <row r="34" s="70" customFormat="1" ht="15" x14ac:dyDescent="0.2"/>
  </sheetData>
  <sortState ref="B9:CV20">
    <sortCondition descending="1" ref="CU7:CU20"/>
  </sortState>
  <mergeCells count="41">
    <mergeCell ref="CM5:CP5"/>
    <mergeCell ref="CR4:CV4"/>
    <mergeCell ref="CR5:CU5"/>
    <mergeCell ref="CC4:CG4"/>
    <mergeCell ref="CC5:CF5"/>
    <mergeCell ref="CH4:CL4"/>
    <mergeCell ref="CH5:CK5"/>
    <mergeCell ref="CM4:CQ4"/>
    <mergeCell ref="BS4:BW4"/>
    <mergeCell ref="BS5:BV5"/>
    <mergeCell ref="BX4:CB4"/>
    <mergeCell ref="BX5:CA5"/>
    <mergeCell ref="BI4:BM4"/>
    <mergeCell ref="BI5:BL5"/>
    <mergeCell ref="BN4:BR4"/>
    <mergeCell ref="BN5:BQ5"/>
    <mergeCell ref="Z4:AD4"/>
    <mergeCell ref="Z5:AC5"/>
    <mergeCell ref="AY4:BC4"/>
    <mergeCell ref="AY5:BB5"/>
    <mergeCell ref="BD4:BH4"/>
    <mergeCell ref="BD5:BG5"/>
    <mergeCell ref="AE4:AI4"/>
    <mergeCell ref="AE5:AH5"/>
    <mergeCell ref="AT4:AX4"/>
    <mergeCell ref="AT5:AW5"/>
    <mergeCell ref="AJ4:AN4"/>
    <mergeCell ref="AJ5:AM5"/>
    <mergeCell ref="AO4:AS4"/>
    <mergeCell ref="AO5:AR5"/>
    <mergeCell ref="A4:A6"/>
    <mergeCell ref="B4:B6"/>
    <mergeCell ref="M4:Q4"/>
    <mergeCell ref="M5:P5"/>
    <mergeCell ref="R4:Y4"/>
    <mergeCell ref="C5:F5"/>
    <mergeCell ref="C4:G4"/>
    <mergeCell ref="H4:L4"/>
    <mergeCell ref="H5:K5"/>
    <mergeCell ref="R5:U5"/>
    <mergeCell ref="V5:Y5"/>
  </mergeCells>
  <pageMargins left="0.31" right="0.15748031496063" top="0.26" bottom="0.38" header="0.17" footer="0.15748031496063"/>
  <pageSetup scale="58" orientation="landscape" r:id="rId1"/>
  <headerFooter alignWithMargins="0">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29"/>
  <sheetViews>
    <sheetView zoomScale="90" zoomScaleNormal="90" workbookViewId="0">
      <pane xSplit="2" ySplit="6" topLeftCell="C7" activePane="bottomRight" state="frozen"/>
      <selection pane="topRight" activeCell="C1" sqref="C1"/>
      <selection pane="bottomLeft" activeCell="A6" sqref="A6"/>
      <selection pane="bottomRight" activeCell="B27" sqref="A1:XFD1048576"/>
    </sheetView>
  </sheetViews>
  <sheetFormatPr defaultRowHeight="12.75" x14ac:dyDescent="0.2"/>
  <cols>
    <col min="1" max="1" width="5.85546875" style="11" customWidth="1"/>
    <col min="2" max="2" width="49.5703125" style="11" customWidth="1"/>
    <col min="3" max="3" width="15.140625" style="11" customWidth="1"/>
    <col min="4" max="4" width="12.7109375" style="11" customWidth="1"/>
    <col min="5" max="5" width="15.140625" style="11" customWidth="1"/>
    <col min="6" max="6" width="12.7109375" style="11" customWidth="1"/>
    <col min="7" max="7" width="15.140625" style="11" customWidth="1"/>
    <col min="8" max="8" width="12.7109375" style="11" customWidth="1"/>
    <col min="9" max="9" width="15.140625" style="11" customWidth="1"/>
    <col min="10" max="10" width="12.7109375" style="11" customWidth="1"/>
    <col min="11" max="11" width="15.140625" style="11" customWidth="1"/>
    <col min="12" max="12" width="12.7109375" style="11" customWidth="1"/>
    <col min="13" max="13" width="15.140625" style="11" customWidth="1"/>
    <col min="14" max="14" width="12.7109375" style="11" customWidth="1"/>
    <col min="15" max="15" width="15.140625" style="11" customWidth="1"/>
    <col min="16" max="16" width="12.7109375" style="11" customWidth="1"/>
    <col min="17" max="17" width="15.140625" style="11" customWidth="1"/>
    <col min="18" max="18" width="12.7109375" style="11" customWidth="1"/>
    <col min="19" max="19" width="15.140625" style="11" customWidth="1"/>
    <col min="20" max="20" width="12.7109375" style="11" customWidth="1"/>
    <col min="21" max="21" width="15.140625" style="11" customWidth="1"/>
    <col min="22" max="22" width="12.7109375" style="11" customWidth="1"/>
    <col min="23" max="23" width="15.140625" style="11" customWidth="1"/>
    <col min="24" max="24" width="12.7109375" style="11" customWidth="1"/>
    <col min="25" max="25" width="15.140625" style="11" customWidth="1"/>
    <col min="26" max="26" width="12.7109375" style="11" customWidth="1"/>
    <col min="27" max="27" width="15.140625" style="11" customWidth="1"/>
    <col min="28" max="28" width="12.7109375" style="11" customWidth="1"/>
    <col min="29" max="29" width="15.140625" style="11" customWidth="1"/>
    <col min="30" max="30" width="12.7109375" style="11" customWidth="1"/>
    <col min="31" max="31" width="15.140625" style="11" customWidth="1"/>
    <col min="32" max="32" width="12.7109375" style="11" customWidth="1"/>
    <col min="33" max="33" width="15.140625" style="11" customWidth="1"/>
    <col min="34" max="34" width="12.7109375" style="11" customWidth="1"/>
    <col min="35" max="35" width="15.140625" style="11" customWidth="1"/>
    <col min="36" max="36" width="12.7109375" style="11" customWidth="1"/>
    <col min="37" max="37" width="15.140625" style="11" customWidth="1"/>
    <col min="38" max="38" width="12.7109375" style="11" customWidth="1"/>
    <col min="39" max="39" width="15.140625" style="11" customWidth="1"/>
    <col min="40" max="40" width="12.7109375" style="11" customWidth="1"/>
    <col min="41" max="16384" width="9.140625" style="11"/>
  </cols>
  <sheetData>
    <row r="1" spans="1:40" s="70" customFormat="1" ht="27.75" customHeight="1" x14ac:dyDescent="0.2">
      <c r="A1" s="87" t="s">
        <v>81</v>
      </c>
      <c r="B1" s="87"/>
      <c r="C1" s="87"/>
      <c r="D1" s="87"/>
      <c r="E1" s="87"/>
    </row>
    <row r="2" spans="1:40" s="113" customFormat="1" ht="17.25" customHeight="1" x14ac:dyDescent="0.25">
      <c r="A2" s="55" t="s">
        <v>2</v>
      </c>
    </row>
    <row r="3" spans="1:40" s="113" customFormat="1" ht="21.75" customHeight="1" x14ac:dyDescent="0.25">
      <c r="A3" s="56"/>
    </row>
    <row r="4" spans="1:40" s="55" customFormat="1" ht="89.25" customHeight="1" x14ac:dyDescent="0.2">
      <c r="A4" s="57" t="s">
        <v>0</v>
      </c>
      <c r="B4" s="57" t="s">
        <v>3</v>
      </c>
      <c r="C4" s="84" t="s">
        <v>4</v>
      </c>
      <c r="D4" s="85"/>
      <c r="E4" s="84" t="s">
        <v>5</v>
      </c>
      <c r="F4" s="85"/>
      <c r="G4" s="84" t="s">
        <v>6</v>
      </c>
      <c r="H4" s="85"/>
      <c r="I4" s="84" t="s">
        <v>7</v>
      </c>
      <c r="J4" s="85"/>
      <c r="K4" s="84" t="s">
        <v>8</v>
      </c>
      <c r="L4" s="85"/>
      <c r="M4" s="84" t="s">
        <v>9</v>
      </c>
      <c r="N4" s="85"/>
      <c r="O4" s="84" t="s">
        <v>10</v>
      </c>
      <c r="P4" s="85"/>
      <c r="Q4" s="84" t="s">
        <v>11</v>
      </c>
      <c r="R4" s="85"/>
      <c r="S4" s="84" t="s">
        <v>12</v>
      </c>
      <c r="T4" s="85"/>
      <c r="U4" s="84" t="s">
        <v>13</v>
      </c>
      <c r="V4" s="85"/>
      <c r="W4" s="84" t="s">
        <v>14</v>
      </c>
      <c r="X4" s="85"/>
      <c r="Y4" s="84" t="s">
        <v>15</v>
      </c>
      <c r="Z4" s="85"/>
      <c r="AA4" s="58" t="s">
        <v>16</v>
      </c>
      <c r="AB4" s="60"/>
      <c r="AC4" s="58" t="s">
        <v>17</v>
      </c>
      <c r="AD4" s="60"/>
      <c r="AE4" s="58" t="s">
        <v>18</v>
      </c>
      <c r="AF4" s="60"/>
      <c r="AG4" s="58" t="s">
        <v>19</v>
      </c>
      <c r="AH4" s="60"/>
      <c r="AI4" s="58" t="s">
        <v>20</v>
      </c>
      <c r="AJ4" s="60"/>
      <c r="AK4" s="58" t="s">
        <v>21</v>
      </c>
      <c r="AL4" s="60"/>
      <c r="AM4" s="58" t="s">
        <v>22</v>
      </c>
      <c r="AN4" s="60"/>
    </row>
    <row r="5" spans="1:40" s="55" customFormat="1" ht="52.5" customHeight="1" x14ac:dyDescent="0.2">
      <c r="A5" s="61"/>
      <c r="B5" s="61"/>
      <c r="C5" s="86" t="s">
        <v>53</v>
      </c>
      <c r="D5" s="86" t="s">
        <v>54</v>
      </c>
      <c r="E5" s="86" t="s">
        <v>53</v>
      </c>
      <c r="F5" s="86" t="s">
        <v>54</v>
      </c>
      <c r="G5" s="86" t="s">
        <v>53</v>
      </c>
      <c r="H5" s="86" t="s">
        <v>54</v>
      </c>
      <c r="I5" s="86" t="s">
        <v>53</v>
      </c>
      <c r="J5" s="86" t="s">
        <v>54</v>
      </c>
      <c r="K5" s="86" t="s">
        <v>53</v>
      </c>
      <c r="L5" s="86" t="s">
        <v>54</v>
      </c>
      <c r="M5" s="86" t="s">
        <v>53</v>
      </c>
      <c r="N5" s="86" t="s">
        <v>54</v>
      </c>
      <c r="O5" s="86" t="s">
        <v>53</v>
      </c>
      <c r="P5" s="86" t="s">
        <v>54</v>
      </c>
      <c r="Q5" s="86" t="s">
        <v>53</v>
      </c>
      <c r="R5" s="86" t="s">
        <v>54</v>
      </c>
      <c r="S5" s="86" t="s">
        <v>53</v>
      </c>
      <c r="T5" s="86" t="s">
        <v>54</v>
      </c>
      <c r="U5" s="86" t="s">
        <v>53</v>
      </c>
      <c r="V5" s="86" t="s">
        <v>54</v>
      </c>
      <c r="W5" s="86" t="s">
        <v>53</v>
      </c>
      <c r="X5" s="86" t="s">
        <v>54</v>
      </c>
      <c r="Y5" s="86" t="s">
        <v>53</v>
      </c>
      <c r="Z5" s="86" t="s">
        <v>54</v>
      </c>
      <c r="AA5" s="86" t="s">
        <v>53</v>
      </c>
      <c r="AB5" s="86" t="s">
        <v>54</v>
      </c>
      <c r="AC5" s="86" t="s">
        <v>53</v>
      </c>
      <c r="AD5" s="86" t="s">
        <v>54</v>
      </c>
      <c r="AE5" s="86" t="s">
        <v>53</v>
      </c>
      <c r="AF5" s="86" t="s">
        <v>54</v>
      </c>
      <c r="AG5" s="86" t="s">
        <v>53</v>
      </c>
      <c r="AH5" s="86" t="s">
        <v>54</v>
      </c>
      <c r="AI5" s="86" t="s">
        <v>53</v>
      </c>
      <c r="AJ5" s="86" t="s">
        <v>54</v>
      </c>
      <c r="AK5" s="86" t="s">
        <v>53</v>
      </c>
      <c r="AL5" s="86" t="s">
        <v>54</v>
      </c>
      <c r="AM5" s="86" t="s">
        <v>53</v>
      </c>
      <c r="AN5" s="86" t="s">
        <v>54</v>
      </c>
    </row>
    <row r="6" spans="1:40" s="55" customFormat="1" ht="51.75" customHeight="1" x14ac:dyDescent="0.2">
      <c r="A6" s="67"/>
      <c r="B6" s="67"/>
      <c r="C6" s="68" t="s">
        <v>22</v>
      </c>
      <c r="D6" s="68" t="s">
        <v>22</v>
      </c>
      <c r="E6" s="68" t="s">
        <v>22</v>
      </c>
      <c r="F6" s="68" t="s">
        <v>22</v>
      </c>
      <c r="G6" s="68" t="s">
        <v>22</v>
      </c>
      <c r="H6" s="68" t="s">
        <v>22</v>
      </c>
      <c r="I6" s="68" t="s">
        <v>22</v>
      </c>
      <c r="J6" s="68" t="s">
        <v>22</v>
      </c>
      <c r="K6" s="68" t="s">
        <v>22</v>
      </c>
      <c r="L6" s="68" t="s">
        <v>22</v>
      </c>
      <c r="M6" s="68" t="s">
        <v>22</v>
      </c>
      <c r="N6" s="68" t="s">
        <v>22</v>
      </c>
      <c r="O6" s="68" t="s">
        <v>22</v>
      </c>
      <c r="P6" s="68" t="s">
        <v>22</v>
      </c>
      <c r="Q6" s="68" t="s">
        <v>22</v>
      </c>
      <c r="R6" s="68" t="s">
        <v>22</v>
      </c>
      <c r="S6" s="68" t="s">
        <v>22</v>
      </c>
      <c r="T6" s="68" t="s">
        <v>22</v>
      </c>
      <c r="U6" s="68" t="s">
        <v>22</v>
      </c>
      <c r="V6" s="68" t="s">
        <v>22</v>
      </c>
      <c r="W6" s="68" t="s">
        <v>22</v>
      </c>
      <c r="X6" s="68" t="s">
        <v>22</v>
      </c>
      <c r="Y6" s="68" t="s">
        <v>22</v>
      </c>
      <c r="Z6" s="68" t="s">
        <v>22</v>
      </c>
      <c r="AA6" s="68" t="s">
        <v>22</v>
      </c>
      <c r="AB6" s="68" t="s">
        <v>22</v>
      </c>
      <c r="AC6" s="68" t="s">
        <v>22</v>
      </c>
      <c r="AD6" s="68" t="s">
        <v>22</v>
      </c>
      <c r="AE6" s="68" t="s">
        <v>22</v>
      </c>
      <c r="AF6" s="68" t="s">
        <v>22</v>
      </c>
      <c r="AG6" s="68" t="s">
        <v>22</v>
      </c>
      <c r="AH6" s="68" t="s">
        <v>22</v>
      </c>
      <c r="AI6" s="68" t="s">
        <v>22</v>
      </c>
      <c r="AJ6" s="68" t="s">
        <v>22</v>
      </c>
      <c r="AK6" s="68" t="s">
        <v>22</v>
      </c>
      <c r="AL6" s="68" t="s">
        <v>22</v>
      </c>
      <c r="AM6" s="68" t="s">
        <v>22</v>
      </c>
      <c r="AN6" s="68" t="s">
        <v>22</v>
      </c>
    </row>
    <row r="7" spans="1:40" s="9" customFormat="1" ht="24.95" customHeight="1" x14ac:dyDescent="0.2">
      <c r="A7" s="19">
        <v>1</v>
      </c>
      <c r="B7" s="30" t="s">
        <v>32</v>
      </c>
      <c r="C7" s="31">
        <v>0</v>
      </c>
      <c r="D7" s="31">
        <v>0</v>
      </c>
      <c r="E7" s="31">
        <v>0</v>
      </c>
      <c r="F7" s="31">
        <v>0</v>
      </c>
      <c r="G7" s="31">
        <v>0</v>
      </c>
      <c r="H7" s="31">
        <v>0</v>
      </c>
      <c r="I7" s="31">
        <v>0</v>
      </c>
      <c r="J7" s="31">
        <v>0</v>
      </c>
      <c r="K7" s="31">
        <v>27416.800477999997</v>
      </c>
      <c r="L7" s="31">
        <v>0</v>
      </c>
      <c r="M7" s="31">
        <v>6510.7068399999998</v>
      </c>
      <c r="N7" s="31">
        <v>1279.9000000000001</v>
      </c>
      <c r="O7" s="31">
        <v>0</v>
      </c>
      <c r="P7" s="31">
        <v>0</v>
      </c>
      <c r="Q7" s="31">
        <v>0</v>
      </c>
      <c r="R7" s="31">
        <v>0</v>
      </c>
      <c r="S7" s="31">
        <v>0</v>
      </c>
      <c r="T7" s="31">
        <v>0</v>
      </c>
      <c r="U7" s="31">
        <v>0</v>
      </c>
      <c r="V7" s="31">
        <v>0</v>
      </c>
      <c r="W7" s="31">
        <v>0</v>
      </c>
      <c r="X7" s="31">
        <v>0</v>
      </c>
      <c r="Y7" s="31">
        <v>0</v>
      </c>
      <c r="Z7" s="31">
        <v>0</v>
      </c>
      <c r="AA7" s="31">
        <v>35725.850000000006</v>
      </c>
      <c r="AB7" s="31">
        <v>24711.560694</v>
      </c>
      <c r="AC7" s="31">
        <v>0</v>
      </c>
      <c r="AD7" s="31">
        <v>0</v>
      </c>
      <c r="AE7" s="31">
        <v>0</v>
      </c>
      <c r="AF7" s="31">
        <v>0</v>
      </c>
      <c r="AG7" s="31">
        <v>0</v>
      </c>
      <c r="AH7" s="31">
        <v>0</v>
      </c>
      <c r="AI7" s="31">
        <v>0</v>
      </c>
      <c r="AJ7" s="31">
        <v>0</v>
      </c>
      <c r="AK7" s="31">
        <v>0</v>
      </c>
      <c r="AL7" s="31">
        <v>0</v>
      </c>
      <c r="AM7" s="31">
        <f t="shared" ref="AM7:AM20" si="0">C7+E7+G7+I7+K7+M7+O7+Q7+S7+U7+W7+Y7+AA7+AC7+AE7+AG7+AI7+AK7</f>
        <v>69653.357317999995</v>
      </c>
      <c r="AN7" s="31">
        <f t="shared" ref="AN7:AN20" si="1">D7+F7+H7+J7+L7+N7+P7+R7+T7+V7+X7+Z7+AB7+AD7+AF7+AH7+AJ7+AL7</f>
        <v>25991.460694000001</v>
      </c>
    </row>
    <row r="8" spans="1:40" s="10" customFormat="1" ht="24.95" customHeight="1" x14ac:dyDescent="0.2">
      <c r="A8" s="19">
        <v>2</v>
      </c>
      <c r="B8" s="30" t="s">
        <v>36</v>
      </c>
      <c r="C8" s="31">
        <v>0</v>
      </c>
      <c r="D8" s="31">
        <v>0</v>
      </c>
      <c r="E8" s="31">
        <v>0</v>
      </c>
      <c r="F8" s="31">
        <v>0</v>
      </c>
      <c r="G8" s="31">
        <v>0</v>
      </c>
      <c r="H8" s="31">
        <v>0</v>
      </c>
      <c r="I8" s="31">
        <v>0</v>
      </c>
      <c r="J8" s="31">
        <v>0</v>
      </c>
      <c r="K8" s="31">
        <v>0</v>
      </c>
      <c r="L8" s="31">
        <v>0</v>
      </c>
      <c r="M8" s="31">
        <v>1040</v>
      </c>
      <c r="N8" s="31">
        <v>16.757180000000002</v>
      </c>
      <c r="O8" s="31">
        <v>0</v>
      </c>
      <c r="P8" s="31">
        <v>0</v>
      </c>
      <c r="Q8" s="31">
        <v>0</v>
      </c>
      <c r="R8" s="31">
        <v>0</v>
      </c>
      <c r="S8" s="31">
        <v>0</v>
      </c>
      <c r="T8" s="31">
        <v>0</v>
      </c>
      <c r="U8" s="31">
        <v>0</v>
      </c>
      <c r="V8" s="31">
        <v>0</v>
      </c>
      <c r="W8" s="31">
        <v>0</v>
      </c>
      <c r="X8" s="31">
        <v>0</v>
      </c>
      <c r="Y8" s="31">
        <v>0</v>
      </c>
      <c r="Z8" s="31">
        <v>0</v>
      </c>
      <c r="AA8" s="31">
        <v>51065.576977999997</v>
      </c>
      <c r="AB8" s="31">
        <v>43676.788922531399</v>
      </c>
      <c r="AC8" s="31">
        <v>3675.16</v>
      </c>
      <c r="AD8" s="31">
        <v>2427.1557010000001</v>
      </c>
      <c r="AE8" s="31">
        <v>0</v>
      </c>
      <c r="AF8" s="31">
        <v>0</v>
      </c>
      <c r="AG8" s="31">
        <v>0</v>
      </c>
      <c r="AH8" s="31">
        <v>0</v>
      </c>
      <c r="AI8" s="31">
        <v>0</v>
      </c>
      <c r="AJ8" s="31">
        <v>0</v>
      </c>
      <c r="AK8" s="31">
        <v>0</v>
      </c>
      <c r="AL8" s="31">
        <v>0</v>
      </c>
      <c r="AM8" s="31">
        <f t="shared" si="0"/>
        <v>55780.736978000001</v>
      </c>
      <c r="AN8" s="31">
        <f t="shared" si="1"/>
        <v>46120.701803531403</v>
      </c>
    </row>
    <row r="9" spans="1:40" ht="24.95" customHeight="1" x14ac:dyDescent="0.2">
      <c r="A9" s="19">
        <v>3</v>
      </c>
      <c r="B9" s="30" t="s">
        <v>31</v>
      </c>
      <c r="C9" s="31">
        <v>0</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A9" s="31">
        <v>0</v>
      </c>
      <c r="AB9" s="31">
        <v>0</v>
      </c>
      <c r="AC9" s="31">
        <v>0</v>
      </c>
      <c r="AD9" s="31">
        <v>0</v>
      </c>
      <c r="AE9" s="31">
        <v>0</v>
      </c>
      <c r="AF9" s="31">
        <v>0</v>
      </c>
      <c r="AG9" s="31">
        <v>0</v>
      </c>
      <c r="AH9" s="31">
        <v>0</v>
      </c>
      <c r="AI9" s="31">
        <v>0</v>
      </c>
      <c r="AJ9" s="31">
        <v>0</v>
      </c>
      <c r="AK9" s="31">
        <v>0</v>
      </c>
      <c r="AL9" s="31">
        <v>0</v>
      </c>
      <c r="AM9" s="31">
        <f t="shared" si="0"/>
        <v>0</v>
      </c>
      <c r="AN9" s="31">
        <f t="shared" si="1"/>
        <v>0</v>
      </c>
    </row>
    <row r="10" spans="1:40" ht="24.95" customHeight="1" x14ac:dyDescent="0.2">
      <c r="A10" s="19">
        <v>4</v>
      </c>
      <c r="B10" s="30" t="s">
        <v>35</v>
      </c>
      <c r="C10" s="31">
        <v>0</v>
      </c>
      <c r="D10" s="31">
        <v>0</v>
      </c>
      <c r="E10" s="31">
        <v>0</v>
      </c>
      <c r="F10" s="31">
        <v>0</v>
      </c>
      <c r="G10" s="31">
        <v>0</v>
      </c>
      <c r="H10" s="31">
        <v>0</v>
      </c>
      <c r="I10" s="31">
        <v>0</v>
      </c>
      <c r="J10" s="31">
        <v>0</v>
      </c>
      <c r="K10" s="31">
        <v>0</v>
      </c>
      <c r="L10" s="31">
        <v>0</v>
      </c>
      <c r="M10" s="31">
        <v>0</v>
      </c>
      <c r="N10" s="31">
        <v>0</v>
      </c>
      <c r="O10" s="31">
        <v>0</v>
      </c>
      <c r="P10" s="31">
        <v>0</v>
      </c>
      <c r="Q10" s="31">
        <v>0</v>
      </c>
      <c r="R10" s="31">
        <v>0</v>
      </c>
      <c r="S10" s="31">
        <v>0</v>
      </c>
      <c r="T10" s="31">
        <v>0</v>
      </c>
      <c r="U10" s="31">
        <v>0</v>
      </c>
      <c r="V10" s="31">
        <v>0</v>
      </c>
      <c r="W10" s="31">
        <v>0</v>
      </c>
      <c r="X10" s="31">
        <v>0</v>
      </c>
      <c r="Y10" s="31">
        <v>0</v>
      </c>
      <c r="Z10" s="31">
        <v>0</v>
      </c>
      <c r="AA10" s="31">
        <v>0</v>
      </c>
      <c r="AB10" s="31">
        <v>0</v>
      </c>
      <c r="AC10" s="31">
        <v>0</v>
      </c>
      <c r="AD10" s="31">
        <v>0</v>
      </c>
      <c r="AE10" s="31">
        <v>0</v>
      </c>
      <c r="AF10" s="31">
        <v>0</v>
      </c>
      <c r="AG10" s="31">
        <v>0</v>
      </c>
      <c r="AH10" s="31">
        <v>0</v>
      </c>
      <c r="AI10" s="31">
        <v>0</v>
      </c>
      <c r="AJ10" s="31">
        <v>0</v>
      </c>
      <c r="AK10" s="31">
        <v>0</v>
      </c>
      <c r="AL10" s="31">
        <v>0</v>
      </c>
      <c r="AM10" s="31">
        <f t="shared" si="0"/>
        <v>0</v>
      </c>
      <c r="AN10" s="31">
        <f t="shared" si="1"/>
        <v>0</v>
      </c>
    </row>
    <row r="11" spans="1:40" ht="24.95" customHeight="1" x14ac:dyDescent="0.2">
      <c r="A11" s="19">
        <v>5</v>
      </c>
      <c r="B11" s="30" t="s">
        <v>37</v>
      </c>
      <c r="C11" s="31">
        <v>0</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A11" s="31">
        <v>0</v>
      </c>
      <c r="AB11" s="31">
        <v>0</v>
      </c>
      <c r="AC11" s="31">
        <v>0</v>
      </c>
      <c r="AD11" s="31">
        <v>0</v>
      </c>
      <c r="AE11" s="31">
        <v>0</v>
      </c>
      <c r="AF11" s="31">
        <v>0</v>
      </c>
      <c r="AG11" s="31">
        <v>0</v>
      </c>
      <c r="AH11" s="31">
        <v>0</v>
      </c>
      <c r="AI11" s="31">
        <v>0</v>
      </c>
      <c r="AJ11" s="31">
        <v>0</v>
      </c>
      <c r="AK11" s="31">
        <v>0</v>
      </c>
      <c r="AL11" s="31">
        <v>0</v>
      </c>
      <c r="AM11" s="31">
        <f t="shared" si="0"/>
        <v>0</v>
      </c>
      <c r="AN11" s="31">
        <f t="shared" si="1"/>
        <v>0</v>
      </c>
    </row>
    <row r="12" spans="1:40" ht="24.95" customHeight="1" x14ac:dyDescent="0.2">
      <c r="A12" s="19">
        <v>6</v>
      </c>
      <c r="B12" s="30" t="s">
        <v>43</v>
      </c>
      <c r="C12" s="31">
        <v>0</v>
      </c>
      <c r="D12" s="31">
        <v>0</v>
      </c>
      <c r="E12" s="31">
        <v>0</v>
      </c>
      <c r="F12" s="31">
        <v>0</v>
      </c>
      <c r="G12" s="31">
        <v>0</v>
      </c>
      <c r="H12" s="31">
        <v>0</v>
      </c>
      <c r="I12" s="31">
        <v>0</v>
      </c>
      <c r="J12" s="31">
        <v>0</v>
      </c>
      <c r="K12" s="31">
        <v>0</v>
      </c>
      <c r="L12" s="31">
        <v>0</v>
      </c>
      <c r="M12" s="31">
        <v>0</v>
      </c>
      <c r="N12" s="31">
        <v>0</v>
      </c>
      <c r="O12" s="31">
        <v>0</v>
      </c>
      <c r="P12" s="31">
        <v>0</v>
      </c>
      <c r="Q12" s="31">
        <v>0</v>
      </c>
      <c r="R12" s="31">
        <v>0</v>
      </c>
      <c r="S12" s="31">
        <v>0</v>
      </c>
      <c r="T12" s="31">
        <v>0</v>
      </c>
      <c r="U12" s="31">
        <v>0</v>
      </c>
      <c r="V12" s="31">
        <v>0</v>
      </c>
      <c r="W12" s="31">
        <v>0</v>
      </c>
      <c r="X12" s="31">
        <v>0</v>
      </c>
      <c r="Y12" s="31">
        <v>0</v>
      </c>
      <c r="Z12" s="31">
        <v>0</v>
      </c>
      <c r="AA12" s="31">
        <v>0</v>
      </c>
      <c r="AB12" s="31">
        <v>0</v>
      </c>
      <c r="AC12" s="31">
        <v>0</v>
      </c>
      <c r="AD12" s="31">
        <v>0</v>
      </c>
      <c r="AE12" s="31">
        <v>0</v>
      </c>
      <c r="AF12" s="31">
        <v>0</v>
      </c>
      <c r="AG12" s="31">
        <v>0</v>
      </c>
      <c r="AH12" s="31">
        <v>0</v>
      </c>
      <c r="AI12" s="31">
        <v>0</v>
      </c>
      <c r="AJ12" s="31">
        <v>0</v>
      </c>
      <c r="AK12" s="31">
        <v>0</v>
      </c>
      <c r="AL12" s="31">
        <v>0</v>
      </c>
      <c r="AM12" s="31">
        <f t="shared" si="0"/>
        <v>0</v>
      </c>
      <c r="AN12" s="31">
        <f t="shared" si="1"/>
        <v>0</v>
      </c>
    </row>
    <row r="13" spans="1:40" ht="24.95" customHeight="1" x14ac:dyDescent="0.2">
      <c r="A13" s="19">
        <v>7</v>
      </c>
      <c r="B13" s="30" t="s">
        <v>38</v>
      </c>
      <c r="C13" s="31">
        <v>0</v>
      </c>
      <c r="D13" s="31">
        <v>0</v>
      </c>
      <c r="E13" s="31">
        <v>0</v>
      </c>
      <c r="F13" s="31">
        <v>0</v>
      </c>
      <c r="G13" s="31">
        <v>0</v>
      </c>
      <c r="H13" s="31">
        <v>0</v>
      </c>
      <c r="I13" s="31">
        <v>0</v>
      </c>
      <c r="J13" s="31">
        <v>0</v>
      </c>
      <c r="K13" s="31">
        <v>0</v>
      </c>
      <c r="L13" s="31">
        <v>0</v>
      </c>
      <c r="M13" s="31">
        <v>0</v>
      </c>
      <c r="N13" s="31">
        <v>0</v>
      </c>
      <c r="O13" s="31">
        <v>0</v>
      </c>
      <c r="P13" s="31">
        <v>0</v>
      </c>
      <c r="Q13" s="31">
        <v>0</v>
      </c>
      <c r="R13" s="31">
        <v>0</v>
      </c>
      <c r="S13" s="31">
        <v>0</v>
      </c>
      <c r="T13" s="31">
        <v>0</v>
      </c>
      <c r="U13" s="31">
        <v>0</v>
      </c>
      <c r="V13" s="31">
        <v>0</v>
      </c>
      <c r="W13" s="31">
        <v>0</v>
      </c>
      <c r="X13" s="31">
        <v>0</v>
      </c>
      <c r="Y13" s="31">
        <v>0</v>
      </c>
      <c r="Z13" s="31">
        <v>0</v>
      </c>
      <c r="AA13" s="31">
        <v>0</v>
      </c>
      <c r="AB13" s="31">
        <v>0</v>
      </c>
      <c r="AC13" s="31">
        <v>0</v>
      </c>
      <c r="AD13" s="31">
        <v>0</v>
      </c>
      <c r="AE13" s="31">
        <v>0</v>
      </c>
      <c r="AF13" s="31">
        <v>0</v>
      </c>
      <c r="AG13" s="31">
        <v>0</v>
      </c>
      <c r="AH13" s="31">
        <v>0</v>
      </c>
      <c r="AI13" s="31">
        <v>0</v>
      </c>
      <c r="AJ13" s="31">
        <v>0</v>
      </c>
      <c r="AK13" s="31">
        <v>0</v>
      </c>
      <c r="AL13" s="31">
        <v>0</v>
      </c>
      <c r="AM13" s="31">
        <f t="shared" si="0"/>
        <v>0</v>
      </c>
      <c r="AN13" s="31">
        <f t="shared" si="1"/>
        <v>0</v>
      </c>
    </row>
    <row r="14" spans="1:40" ht="24.95" customHeight="1" x14ac:dyDescent="0.2">
      <c r="A14" s="19">
        <v>8</v>
      </c>
      <c r="B14" s="30" t="s">
        <v>34</v>
      </c>
      <c r="C14" s="31">
        <v>0</v>
      </c>
      <c r="D14" s="31">
        <v>0</v>
      </c>
      <c r="E14" s="31">
        <v>0</v>
      </c>
      <c r="F14" s="31">
        <v>0</v>
      </c>
      <c r="G14" s="31">
        <v>0</v>
      </c>
      <c r="H14" s="31">
        <v>0</v>
      </c>
      <c r="I14" s="31">
        <v>0</v>
      </c>
      <c r="J14" s="31">
        <v>0</v>
      </c>
      <c r="K14" s="31">
        <v>0</v>
      </c>
      <c r="L14" s="31">
        <v>0</v>
      </c>
      <c r="M14" s="31">
        <v>0</v>
      </c>
      <c r="N14" s="31">
        <v>0</v>
      </c>
      <c r="O14" s="31">
        <v>0</v>
      </c>
      <c r="P14" s="31">
        <v>0</v>
      </c>
      <c r="Q14" s="31">
        <v>0</v>
      </c>
      <c r="R14" s="31">
        <v>0</v>
      </c>
      <c r="S14" s="31">
        <v>0</v>
      </c>
      <c r="T14" s="31">
        <v>0</v>
      </c>
      <c r="U14" s="31">
        <v>0</v>
      </c>
      <c r="V14" s="31">
        <v>0</v>
      </c>
      <c r="W14" s="31">
        <v>0</v>
      </c>
      <c r="X14" s="31">
        <v>0</v>
      </c>
      <c r="Y14" s="31">
        <v>0</v>
      </c>
      <c r="Z14" s="31">
        <v>0</v>
      </c>
      <c r="AA14" s="31">
        <v>0</v>
      </c>
      <c r="AB14" s="31">
        <v>0</v>
      </c>
      <c r="AC14" s="31">
        <v>0</v>
      </c>
      <c r="AD14" s="31">
        <v>0</v>
      </c>
      <c r="AE14" s="31">
        <v>0</v>
      </c>
      <c r="AF14" s="31">
        <v>0</v>
      </c>
      <c r="AG14" s="31">
        <v>0</v>
      </c>
      <c r="AH14" s="31">
        <v>0</v>
      </c>
      <c r="AI14" s="31">
        <v>0</v>
      </c>
      <c r="AJ14" s="31">
        <v>0</v>
      </c>
      <c r="AK14" s="31">
        <v>0</v>
      </c>
      <c r="AL14" s="31">
        <v>0</v>
      </c>
      <c r="AM14" s="31">
        <f t="shared" si="0"/>
        <v>0</v>
      </c>
      <c r="AN14" s="31">
        <f t="shared" si="1"/>
        <v>0</v>
      </c>
    </row>
    <row r="15" spans="1:40" ht="24.95" customHeight="1" x14ac:dyDescent="0.2">
      <c r="A15" s="19">
        <v>9</v>
      </c>
      <c r="B15" s="30" t="s">
        <v>40</v>
      </c>
      <c r="C15" s="31">
        <v>0</v>
      </c>
      <c r="D15" s="31">
        <v>0</v>
      </c>
      <c r="E15" s="31">
        <v>0</v>
      </c>
      <c r="F15" s="31">
        <v>0</v>
      </c>
      <c r="G15" s="31">
        <v>0</v>
      </c>
      <c r="H15" s="31">
        <v>0</v>
      </c>
      <c r="I15" s="31">
        <v>0</v>
      </c>
      <c r="J15" s="31">
        <v>0</v>
      </c>
      <c r="K15" s="31">
        <v>0</v>
      </c>
      <c r="L15" s="31">
        <v>0</v>
      </c>
      <c r="M15" s="31">
        <v>0</v>
      </c>
      <c r="N15" s="31">
        <v>0</v>
      </c>
      <c r="O15" s="31">
        <v>0</v>
      </c>
      <c r="P15" s="31">
        <v>0</v>
      </c>
      <c r="Q15" s="31">
        <v>0</v>
      </c>
      <c r="R15" s="31">
        <v>0</v>
      </c>
      <c r="S15" s="31">
        <v>0</v>
      </c>
      <c r="T15" s="31">
        <v>0</v>
      </c>
      <c r="U15" s="31">
        <v>0</v>
      </c>
      <c r="V15" s="31">
        <v>0</v>
      </c>
      <c r="W15" s="31">
        <v>0</v>
      </c>
      <c r="X15" s="31">
        <v>0</v>
      </c>
      <c r="Y15" s="31">
        <v>0</v>
      </c>
      <c r="Z15" s="31">
        <v>0</v>
      </c>
      <c r="AA15" s="31">
        <v>0</v>
      </c>
      <c r="AB15" s="31">
        <v>0</v>
      </c>
      <c r="AC15" s="31">
        <v>0</v>
      </c>
      <c r="AD15" s="31">
        <v>0</v>
      </c>
      <c r="AE15" s="31">
        <v>0</v>
      </c>
      <c r="AF15" s="31">
        <v>0</v>
      </c>
      <c r="AG15" s="31">
        <v>0</v>
      </c>
      <c r="AH15" s="31">
        <v>0</v>
      </c>
      <c r="AI15" s="31">
        <v>0</v>
      </c>
      <c r="AJ15" s="31">
        <v>0</v>
      </c>
      <c r="AK15" s="31">
        <v>0</v>
      </c>
      <c r="AL15" s="31">
        <v>0</v>
      </c>
      <c r="AM15" s="31">
        <f t="shared" si="0"/>
        <v>0</v>
      </c>
      <c r="AN15" s="31">
        <f t="shared" si="1"/>
        <v>0</v>
      </c>
    </row>
    <row r="16" spans="1:40" ht="24.95" customHeight="1" x14ac:dyDescent="0.2">
      <c r="A16" s="19">
        <v>10</v>
      </c>
      <c r="B16" s="30" t="s">
        <v>39</v>
      </c>
      <c r="C16" s="31">
        <v>0</v>
      </c>
      <c r="D16" s="31">
        <v>0</v>
      </c>
      <c r="E16" s="31">
        <v>0</v>
      </c>
      <c r="F16" s="31">
        <v>0</v>
      </c>
      <c r="G16" s="31">
        <v>0</v>
      </c>
      <c r="H16" s="31">
        <v>0</v>
      </c>
      <c r="I16" s="31">
        <v>0</v>
      </c>
      <c r="J16" s="31">
        <v>0</v>
      </c>
      <c r="K16" s="31">
        <v>0</v>
      </c>
      <c r="L16" s="31">
        <v>0</v>
      </c>
      <c r="M16" s="31">
        <v>0</v>
      </c>
      <c r="N16" s="31">
        <v>0</v>
      </c>
      <c r="O16" s="31">
        <v>0</v>
      </c>
      <c r="P16" s="31">
        <v>0</v>
      </c>
      <c r="Q16" s="31">
        <v>0</v>
      </c>
      <c r="R16" s="31">
        <v>0</v>
      </c>
      <c r="S16" s="31">
        <v>0</v>
      </c>
      <c r="T16" s="31">
        <v>0</v>
      </c>
      <c r="U16" s="31">
        <v>0</v>
      </c>
      <c r="V16" s="31">
        <v>0</v>
      </c>
      <c r="W16" s="31">
        <v>0</v>
      </c>
      <c r="X16" s="31">
        <v>0</v>
      </c>
      <c r="Y16" s="31">
        <v>0</v>
      </c>
      <c r="Z16" s="31">
        <v>0</v>
      </c>
      <c r="AA16" s="31">
        <v>0</v>
      </c>
      <c r="AB16" s="31">
        <v>0</v>
      </c>
      <c r="AC16" s="31">
        <v>0</v>
      </c>
      <c r="AD16" s="31">
        <v>0</v>
      </c>
      <c r="AE16" s="31">
        <v>0</v>
      </c>
      <c r="AF16" s="31">
        <v>0</v>
      </c>
      <c r="AG16" s="31">
        <v>0</v>
      </c>
      <c r="AH16" s="31">
        <v>0</v>
      </c>
      <c r="AI16" s="31">
        <v>0</v>
      </c>
      <c r="AJ16" s="31">
        <v>0</v>
      </c>
      <c r="AK16" s="31">
        <v>0</v>
      </c>
      <c r="AL16" s="31">
        <v>0</v>
      </c>
      <c r="AM16" s="31">
        <f t="shared" si="0"/>
        <v>0</v>
      </c>
      <c r="AN16" s="31">
        <f t="shared" si="1"/>
        <v>0</v>
      </c>
    </row>
    <row r="17" spans="1:40" ht="24.95" customHeight="1" x14ac:dyDescent="0.2">
      <c r="A17" s="19">
        <v>11</v>
      </c>
      <c r="B17" s="30" t="s">
        <v>41</v>
      </c>
      <c r="C17" s="31">
        <v>0</v>
      </c>
      <c r="D17" s="31">
        <v>0</v>
      </c>
      <c r="E17" s="31">
        <v>0</v>
      </c>
      <c r="F17" s="31">
        <v>0</v>
      </c>
      <c r="G17" s="31">
        <v>0</v>
      </c>
      <c r="H17" s="31">
        <v>0</v>
      </c>
      <c r="I17" s="31">
        <v>0</v>
      </c>
      <c r="J17" s="31">
        <v>0</v>
      </c>
      <c r="K17" s="31">
        <v>0</v>
      </c>
      <c r="L17" s="31">
        <v>0</v>
      </c>
      <c r="M17" s="31">
        <v>0</v>
      </c>
      <c r="N17" s="31">
        <v>0</v>
      </c>
      <c r="O17" s="31">
        <v>0</v>
      </c>
      <c r="P17" s="31">
        <v>0</v>
      </c>
      <c r="Q17" s="31">
        <v>0</v>
      </c>
      <c r="R17" s="31">
        <v>0</v>
      </c>
      <c r="S17" s="31">
        <v>0</v>
      </c>
      <c r="T17" s="31">
        <v>0</v>
      </c>
      <c r="U17" s="31">
        <v>0</v>
      </c>
      <c r="V17" s="31">
        <v>0</v>
      </c>
      <c r="W17" s="31">
        <v>0</v>
      </c>
      <c r="X17" s="31">
        <v>0</v>
      </c>
      <c r="Y17" s="31">
        <v>0</v>
      </c>
      <c r="Z17" s="31">
        <v>0</v>
      </c>
      <c r="AA17" s="31">
        <v>0</v>
      </c>
      <c r="AB17" s="31">
        <v>0</v>
      </c>
      <c r="AC17" s="31">
        <v>0</v>
      </c>
      <c r="AD17" s="31">
        <v>0</v>
      </c>
      <c r="AE17" s="31">
        <v>0</v>
      </c>
      <c r="AF17" s="31">
        <v>0</v>
      </c>
      <c r="AG17" s="31">
        <v>0</v>
      </c>
      <c r="AH17" s="31">
        <v>0</v>
      </c>
      <c r="AI17" s="31">
        <v>0</v>
      </c>
      <c r="AJ17" s="31">
        <v>0</v>
      </c>
      <c r="AK17" s="31">
        <v>0</v>
      </c>
      <c r="AL17" s="31">
        <v>0</v>
      </c>
      <c r="AM17" s="31">
        <f t="shared" si="0"/>
        <v>0</v>
      </c>
      <c r="AN17" s="31">
        <f t="shared" si="1"/>
        <v>0</v>
      </c>
    </row>
    <row r="18" spans="1:40" ht="24.95" customHeight="1" x14ac:dyDescent="0.2">
      <c r="A18" s="19">
        <v>12</v>
      </c>
      <c r="B18" s="30" t="s">
        <v>44</v>
      </c>
      <c r="C18" s="31">
        <v>0</v>
      </c>
      <c r="D18" s="31">
        <v>0</v>
      </c>
      <c r="E18" s="31">
        <v>0</v>
      </c>
      <c r="F18" s="31">
        <v>0</v>
      </c>
      <c r="G18" s="31">
        <v>0</v>
      </c>
      <c r="H18" s="31">
        <v>0</v>
      </c>
      <c r="I18" s="31">
        <v>0</v>
      </c>
      <c r="J18" s="31">
        <v>0</v>
      </c>
      <c r="K18" s="31">
        <v>0</v>
      </c>
      <c r="L18" s="31">
        <v>0</v>
      </c>
      <c r="M18" s="31">
        <v>0</v>
      </c>
      <c r="N18" s="31">
        <v>0</v>
      </c>
      <c r="O18" s="31">
        <v>0</v>
      </c>
      <c r="P18" s="31">
        <v>0</v>
      </c>
      <c r="Q18" s="31">
        <v>0</v>
      </c>
      <c r="R18" s="31">
        <v>0</v>
      </c>
      <c r="S18" s="31">
        <v>0</v>
      </c>
      <c r="T18" s="31">
        <v>0</v>
      </c>
      <c r="U18" s="31">
        <v>0</v>
      </c>
      <c r="V18" s="31">
        <v>0</v>
      </c>
      <c r="W18" s="31">
        <v>0</v>
      </c>
      <c r="X18" s="31">
        <v>0</v>
      </c>
      <c r="Y18" s="31">
        <v>0</v>
      </c>
      <c r="Z18" s="31">
        <v>0</v>
      </c>
      <c r="AA18" s="31">
        <v>0</v>
      </c>
      <c r="AB18" s="31">
        <v>0</v>
      </c>
      <c r="AC18" s="31">
        <v>0</v>
      </c>
      <c r="AD18" s="31">
        <v>0</v>
      </c>
      <c r="AE18" s="31">
        <v>0</v>
      </c>
      <c r="AF18" s="31">
        <v>0</v>
      </c>
      <c r="AG18" s="31">
        <v>0</v>
      </c>
      <c r="AH18" s="31">
        <v>0</v>
      </c>
      <c r="AI18" s="31">
        <v>0</v>
      </c>
      <c r="AJ18" s="31">
        <v>0</v>
      </c>
      <c r="AK18" s="31">
        <v>0</v>
      </c>
      <c r="AL18" s="31">
        <v>0</v>
      </c>
      <c r="AM18" s="31">
        <f t="shared" si="0"/>
        <v>0</v>
      </c>
      <c r="AN18" s="31">
        <f t="shared" si="1"/>
        <v>0</v>
      </c>
    </row>
    <row r="19" spans="1:40" ht="24.95" customHeight="1" x14ac:dyDescent="0.2">
      <c r="A19" s="19">
        <v>13</v>
      </c>
      <c r="B19" s="30" t="s">
        <v>33</v>
      </c>
      <c r="C19" s="31">
        <v>0</v>
      </c>
      <c r="D19" s="31">
        <v>0</v>
      </c>
      <c r="E19" s="31">
        <v>0</v>
      </c>
      <c r="F19" s="31">
        <v>0</v>
      </c>
      <c r="G19" s="31">
        <v>0</v>
      </c>
      <c r="H19" s="31">
        <v>0</v>
      </c>
      <c r="I19" s="31">
        <v>0</v>
      </c>
      <c r="J19" s="31">
        <v>0</v>
      </c>
      <c r="K19" s="31">
        <v>0</v>
      </c>
      <c r="L19" s="31">
        <v>0</v>
      </c>
      <c r="M19" s="31">
        <v>0</v>
      </c>
      <c r="N19" s="31">
        <v>0</v>
      </c>
      <c r="O19" s="31">
        <v>0</v>
      </c>
      <c r="P19" s="31">
        <v>0</v>
      </c>
      <c r="Q19" s="31">
        <v>0</v>
      </c>
      <c r="R19" s="31">
        <v>0</v>
      </c>
      <c r="S19" s="31">
        <v>0</v>
      </c>
      <c r="T19" s="31">
        <v>0</v>
      </c>
      <c r="U19" s="31">
        <v>0</v>
      </c>
      <c r="V19" s="31">
        <v>0</v>
      </c>
      <c r="W19" s="31">
        <v>0</v>
      </c>
      <c r="X19" s="31">
        <v>0</v>
      </c>
      <c r="Y19" s="31">
        <v>0</v>
      </c>
      <c r="Z19" s="31">
        <v>0</v>
      </c>
      <c r="AA19" s="31">
        <v>0</v>
      </c>
      <c r="AB19" s="31">
        <v>0</v>
      </c>
      <c r="AC19" s="31">
        <v>0</v>
      </c>
      <c r="AD19" s="31">
        <v>0</v>
      </c>
      <c r="AE19" s="31">
        <v>0</v>
      </c>
      <c r="AF19" s="31">
        <v>0</v>
      </c>
      <c r="AG19" s="31">
        <v>0</v>
      </c>
      <c r="AH19" s="31">
        <v>0</v>
      </c>
      <c r="AI19" s="31">
        <v>0</v>
      </c>
      <c r="AJ19" s="31">
        <v>0</v>
      </c>
      <c r="AK19" s="31">
        <v>0</v>
      </c>
      <c r="AL19" s="31">
        <v>0</v>
      </c>
      <c r="AM19" s="31">
        <f t="shared" si="0"/>
        <v>0</v>
      </c>
      <c r="AN19" s="31">
        <f t="shared" si="1"/>
        <v>0</v>
      </c>
    </row>
    <row r="20" spans="1:40" ht="24.95" customHeight="1" x14ac:dyDescent="0.2">
      <c r="A20" s="19">
        <v>14</v>
      </c>
      <c r="B20" s="32" t="s">
        <v>42</v>
      </c>
      <c r="C20" s="31">
        <v>0</v>
      </c>
      <c r="D20" s="31">
        <v>0</v>
      </c>
      <c r="E20" s="31">
        <v>0</v>
      </c>
      <c r="F20" s="31">
        <v>0</v>
      </c>
      <c r="G20" s="31">
        <v>0</v>
      </c>
      <c r="H20" s="31">
        <v>0</v>
      </c>
      <c r="I20" s="31">
        <v>0</v>
      </c>
      <c r="J20" s="31">
        <v>0</v>
      </c>
      <c r="K20" s="31">
        <v>0</v>
      </c>
      <c r="L20" s="31">
        <v>0</v>
      </c>
      <c r="M20" s="31">
        <v>0</v>
      </c>
      <c r="N20" s="31">
        <v>0</v>
      </c>
      <c r="O20" s="31">
        <v>0</v>
      </c>
      <c r="P20" s="31">
        <v>0</v>
      </c>
      <c r="Q20" s="31">
        <v>0</v>
      </c>
      <c r="R20" s="31">
        <v>0</v>
      </c>
      <c r="S20" s="31">
        <v>0</v>
      </c>
      <c r="T20" s="31">
        <v>0</v>
      </c>
      <c r="U20" s="31">
        <v>0</v>
      </c>
      <c r="V20" s="31">
        <v>0</v>
      </c>
      <c r="W20" s="31">
        <v>0</v>
      </c>
      <c r="X20" s="31">
        <v>0</v>
      </c>
      <c r="Y20" s="31">
        <v>0</v>
      </c>
      <c r="Z20" s="31">
        <v>0</v>
      </c>
      <c r="AA20" s="31">
        <v>0</v>
      </c>
      <c r="AB20" s="31">
        <v>0</v>
      </c>
      <c r="AC20" s="31">
        <v>0</v>
      </c>
      <c r="AD20" s="31">
        <v>0</v>
      </c>
      <c r="AE20" s="31">
        <v>0</v>
      </c>
      <c r="AF20" s="31">
        <v>0</v>
      </c>
      <c r="AG20" s="31">
        <v>0</v>
      </c>
      <c r="AH20" s="31">
        <v>0</v>
      </c>
      <c r="AI20" s="31">
        <v>0</v>
      </c>
      <c r="AJ20" s="31">
        <v>0</v>
      </c>
      <c r="AK20" s="31">
        <v>0</v>
      </c>
      <c r="AL20" s="31">
        <v>0</v>
      </c>
      <c r="AM20" s="31">
        <f t="shared" si="0"/>
        <v>0</v>
      </c>
      <c r="AN20" s="31">
        <f t="shared" si="1"/>
        <v>0</v>
      </c>
    </row>
    <row r="21" spans="1:40" x14ac:dyDescent="0.2">
      <c r="A21" s="21"/>
      <c r="B21" s="22" t="s">
        <v>22</v>
      </c>
      <c r="C21" s="34">
        <f t="shared" ref="C21:AL21" si="2">SUM(C7:C20)</f>
        <v>0</v>
      </c>
      <c r="D21" s="34">
        <f t="shared" si="2"/>
        <v>0</v>
      </c>
      <c r="E21" s="34">
        <f t="shared" si="2"/>
        <v>0</v>
      </c>
      <c r="F21" s="34">
        <f t="shared" si="2"/>
        <v>0</v>
      </c>
      <c r="G21" s="34">
        <f t="shared" si="2"/>
        <v>0</v>
      </c>
      <c r="H21" s="34">
        <f t="shared" si="2"/>
        <v>0</v>
      </c>
      <c r="I21" s="34">
        <f t="shared" si="2"/>
        <v>0</v>
      </c>
      <c r="J21" s="34">
        <f t="shared" si="2"/>
        <v>0</v>
      </c>
      <c r="K21" s="34">
        <f t="shared" si="2"/>
        <v>27416.800477999997</v>
      </c>
      <c r="L21" s="34">
        <f t="shared" si="2"/>
        <v>0</v>
      </c>
      <c r="M21" s="34">
        <f t="shared" si="2"/>
        <v>7550.7068399999998</v>
      </c>
      <c r="N21" s="34">
        <f t="shared" si="2"/>
        <v>1296.6571800000002</v>
      </c>
      <c r="O21" s="34">
        <f t="shared" si="2"/>
        <v>0</v>
      </c>
      <c r="P21" s="34">
        <f t="shared" si="2"/>
        <v>0</v>
      </c>
      <c r="Q21" s="34">
        <f t="shared" si="2"/>
        <v>0</v>
      </c>
      <c r="R21" s="34">
        <f t="shared" si="2"/>
        <v>0</v>
      </c>
      <c r="S21" s="34">
        <f t="shared" si="2"/>
        <v>0</v>
      </c>
      <c r="T21" s="34">
        <f t="shared" si="2"/>
        <v>0</v>
      </c>
      <c r="U21" s="34">
        <f t="shared" si="2"/>
        <v>0</v>
      </c>
      <c r="V21" s="34">
        <f t="shared" si="2"/>
        <v>0</v>
      </c>
      <c r="W21" s="34">
        <f t="shared" si="2"/>
        <v>0</v>
      </c>
      <c r="X21" s="34">
        <f t="shared" si="2"/>
        <v>0</v>
      </c>
      <c r="Y21" s="34">
        <f t="shared" si="2"/>
        <v>0</v>
      </c>
      <c r="Z21" s="34">
        <f t="shared" si="2"/>
        <v>0</v>
      </c>
      <c r="AA21" s="34">
        <f t="shared" si="2"/>
        <v>86791.426978000003</v>
      </c>
      <c r="AB21" s="34">
        <f t="shared" si="2"/>
        <v>68388.349616531399</v>
      </c>
      <c r="AC21" s="34">
        <f t="shared" si="2"/>
        <v>3675.16</v>
      </c>
      <c r="AD21" s="34">
        <f t="shared" si="2"/>
        <v>2427.1557010000001</v>
      </c>
      <c r="AE21" s="34">
        <f t="shared" si="2"/>
        <v>0</v>
      </c>
      <c r="AF21" s="34">
        <f t="shared" si="2"/>
        <v>0</v>
      </c>
      <c r="AG21" s="34">
        <f t="shared" si="2"/>
        <v>0</v>
      </c>
      <c r="AH21" s="34">
        <f t="shared" si="2"/>
        <v>0</v>
      </c>
      <c r="AI21" s="34">
        <f t="shared" si="2"/>
        <v>0</v>
      </c>
      <c r="AJ21" s="34">
        <f t="shared" si="2"/>
        <v>0</v>
      </c>
      <c r="AK21" s="34">
        <f t="shared" si="2"/>
        <v>0</v>
      </c>
      <c r="AL21" s="34">
        <f t="shared" si="2"/>
        <v>0</v>
      </c>
      <c r="AM21" s="34">
        <f>SUM(AM7:AM20)</f>
        <v>125434.094296</v>
      </c>
      <c r="AN21" s="34">
        <f>SUM(AN7:AN20)</f>
        <v>72112.162497531404</v>
      </c>
    </row>
    <row r="22" spans="1:40" customFormat="1" ht="15" customHeight="1" x14ac:dyDescent="0.2"/>
    <row r="23" spans="1:40" customFormat="1" ht="15" customHeight="1" x14ac:dyDescent="0.2"/>
    <row r="24" spans="1:40" s="70" customFormat="1" ht="15" x14ac:dyDescent="0.2">
      <c r="B24" s="87" t="s">
        <v>56</v>
      </c>
    </row>
    <row r="25" spans="1:40" s="70" customFormat="1" ht="20.25" customHeight="1" x14ac:dyDescent="0.2">
      <c r="B25" s="89" t="s">
        <v>59</v>
      </c>
      <c r="C25" s="89"/>
      <c r="D25" s="89"/>
      <c r="E25" s="89"/>
      <c r="F25" s="89"/>
      <c r="G25" s="89"/>
      <c r="H25" s="89"/>
      <c r="I25" s="89"/>
      <c r="J25" s="89"/>
      <c r="K25" s="89"/>
      <c r="L25" s="89"/>
      <c r="M25" s="89"/>
      <c r="N25" s="89"/>
    </row>
    <row r="26" spans="1:40" s="70" customFormat="1" ht="15" customHeight="1" x14ac:dyDescent="0.2">
      <c r="B26" s="89"/>
      <c r="C26" s="89"/>
      <c r="D26" s="89"/>
      <c r="E26" s="89"/>
      <c r="F26" s="89"/>
      <c r="G26" s="89"/>
      <c r="H26" s="89"/>
      <c r="I26" s="89"/>
      <c r="J26" s="89"/>
      <c r="K26" s="89"/>
      <c r="L26" s="89"/>
      <c r="M26" s="89"/>
      <c r="N26" s="89"/>
    </row>
    <row r="27" spans="1:40" customFormat="1" x14ac:dyDescent="0.2"/>
    <row r="28" spans="1:40" customFormat="1" x14ac:dyDescent="0.2"/>
    <row r="29" spans="1:40" customFormat="1" x14ac:dyDescent="0.2">
      <c r="C29" s="4"/>
      <c r="D29" s="4"/>
      <c r="E29" s="4"/>
      <c r="F29" s="4"/>
      <c r="G29" s="4"/>
      <c r="H29" s="4"/>
      <c r="I29" s="4"/>
      <c r="J29" s="4"/>
      <c r="K29" s="4"/>
    </row>
  </sheetData>
  <sortState ref="B7:AN20">
    <sortCondition descending="1" ref="AM7:AM20"/>
  </sortState>
  <mergeCells count="22">
    <mergeCell ref="B25:N26"/>
    <mergeCell ref="A4:A6"/>
    <mergeCell ref="B4:B6"/>
    <mergeCell ref="C4:D4"/>
    <mergeCell ref="E4:F4"/>
    <mergeCell ref="G4:H4"/>
    <mergeCell ref="S4:T4"/>
    <mergeCell ref="U4:V4"/>
    <mergeCell ref="AI4:AJ4"/>
    <mergeCell ref="AK4:AL4"/>
    <mergeCell ref="I4:J4"/>
    <mergeCell ref="K4:L4"/>
    <mergeCell ref="M4:N4"/>
    <mergeCell ref="O4:P4"/>
    <mergeCell ref="Q4:R4"/>
    <mergeCell ref="AM4:AN4"/>
    <mergeCell ref="W4:X4"/>
    <mergeCell ref="Y4:Z4"/>
    <mergeCell ref="AA4:AB4"/>
    <mergeCell ref="AC4:AD4"/>
    <mergeCell ref="AE4:AF4"/>
    <mergeCell ref="AG4:AH4"/>
  </mergeCells>
  <pageMargins left="0.31" right="0.15748031496063" top="0.26" bottom="0.38" header="0.17" footer="0.15748031496063"/>
  <pageSetup scale="58" orientation="landscape" r:id="rId1"/>
  <headerFooter alignWithMargins="0">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6"/>
  </sheetPr>
  <dimension ref="A1:AN27"/>
  <sheetViews>
    <sheetView zoomScale="90" zoomScaleNormal="90" workbookViewId="0">
      <pane xSplit="2" ySplit="5" topLeftCell="C6" activePane="bottomRight" state="frozen"/>
      <selection pane="topRight"/>
      <selection pane="bottomLeft"/>
      <selection pane="bottomRight" activeCell="B26" sqref="A1:XFD1048576"/>
    </sheetView>
  </sheetViews>
  <sheetFormatPr defaultRowHeight="12.75" x14ac:dyDescent="0.2"/>
  <cols>
    <col min="1" max="1" width="4" style="11" customWidth="1"/>
    <col min="2" max="2" width="47.42578125" style="11" customWidth="1"/>
    <col min="3" max="6" width="9.7109375" style="11" customWidth="1"/>
    <col min="7" max="7" width="12" style="11" customWidth="1"/>
    <col min="8" max="8" width="11.85546875" style="11" customWidth="1"/>
    <col min="9" max="10" width="10.140625" style="11" bestFit="1" customWidth="1"/>
    <col min="11" max="20" width="9.7109375" style="11" customWidth="1"/>
    <col min="21" max="21" width="11" style="11" customWidth="1"/>
    <col min="22" max="26" width="9.7109375" style="11" customWidth="1"/>
    <col min="27" max="27" width="11" style="11" customWidth="1"/>
    <col min="28" max="28" width="10.42578125" style="11" customWidth="1"/>
    <col min="29" max="38" width="9.7109375" style="11" customWidth="1"/>
    <col min="39" max="39" width="12.7109375" style="11" customWidth="1"/>
    <col min="40" max="40" width="11.85546875" style="11" customWidth="1"/>
    <col min="41" max="16384" width="9.140625" style="11"/>
  </cols>
  <sheetData>
    <row r="1" spans="1:40" s="70" customFormat="1" ht="16.5" customHeight="1" x14ac:dyDescent="0.2">
      <c r="A1" s="118" t="s">
        <v>82</v>
      </c>
      <c r="B1" s="118"/>
      <c r="C1" s="118"/>
      <c r="D1" s="118"/>
      <c r="E1" s="118"/>
      <c r="F1" s="118"/>
      <c r="G1" s="118"/>
      <c r="H1" s="118"/>
      <c r="I1" s="118"/>
      <c r="J1" s="118"/>
      <c r="K1" s="118"/>
      <c r="L1" s="118"/>
      <c r="M1" s="119"/>
      <c r="N1" s="119"/>
      <c r="W1" s="88"/>
    </row>
    <row r="2" spans="1:40" s="70" customFormat="1" ht="18.75" customHeight="1" x14ac:dyDescent="0.2">
      <c r="A2" s="55" t="s">
        <v>2</v>
      </c>
      <c r="C2" s="120"/>
      <c r="D2" s="120"/>
      <c r="E2" s="120"/>
      <c r="F2" s="120"/>
      <c r="G2" s="120"/>
      <c r="H2" s="120"/>
      <c r="I2" s="120"/>
      <c r="J2" s="120"/>
      <c r="K2" s="120"/>
      <c r="L2" s="120"/>
      <c r="M2" s="120"/>
      <c r="N2" s="120"/>
      <c r="O2" s="93"/>
      <c r="P2" s="93"/>
      <c r="Q2" s="93"/>
      <c r="R2" s="93"/>
      <c r="S2" s="93"/>
      <c r="T2" s="93"/>
      <c r="U2" s="93"/>
      <c r="V2" s="93"/>
      <c r="W2" s="93"/>
      <c r="X2" s="93"/>
      <c r="Y2" s="93"/>
      <c r="Z2" s="93"/>
      <c r="AA2" s="93"/>
      <c r="AB2" s="93"/>
      <c r="AC2" s="93"/>
      <c r="AD2" s="93"/>
      <c r="AE2" s="93"/>
      <c r="AF2" s="93"/>
      <c r="AG2" s="93"/>
      <c r="AH2" s="93"/>
      <c r="AI2" s="93"/>
      <c r="AJ2" s="93"/>
      <c r="AK2" s="93"/>
      <c r="AL2" s="93"/>
    </row>
    <row r="3" spans="1:40" s="70" customFormat="1" ht="18.75" customHeight="1" x14ac:dyDescent="0.2">
      <c r="A3" s="56"/>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row>
    <row r="4" spans="1:40" s="70" customFormat="1" ht="94.5" customHeight="1" x14ac:dyDescent="0.2">
      <c r="A4" s="57" t="s">
        <v>0</v>
      </c>
      <c r="B4" s="57" t="s">
        <v>3</v>
      </c>
      <c r="C4" s="108" t="s">
        <v>4</v>
      </c>
      <c r="D4" s="108"/>
      <c r="E4" s="84" t="s">
        <v>5</v>
      </c>
      <c r="F4" s="85"/>
      <c r="G4" s="84" t="s">
        <v>6</v>
      </c>
      <c r="H4" s="85"/>
      <c r="I4" s="84" t="s">
        <v>7</v>
      </c>
      <c r="J4" s="85"/>
      <c r="K4" s="84" t="s">
        <v>8</v>
      </c>
      <c r="L4" s="85"/>
      <c r="M4" s="84" t="s">
        <v>9</v>
      </c>
      <c r="N4" s="85"/>
      <c r="O4" s="84" t="s">
        <v>10</v>
      </c>
      <c r="P4" s="85"/>
      <c r="Q4" s="84" t="s">
        <v>11</v>
      </c>
      <c r="R4" s="85"/>
      <c r="S4" s="84" t="s">
        <v>12</v>
      </c>
      <c r="T4" s="85"/>
      <c r="U4" s="84" t="s">
        <v>13</v>
      </c>
      <c r="V4" s="85"/>
      <c r="W4" s="84" t="s">
        <v>14</v>
      </c>
      <c r="X4" s="85"/>
      <c r="Y4" s="84" t="s">
        <v>15</v>
      </c>
      <c r="Z4" s="85"/>
      <c r="AA4" s="84" t="s">
        <v>16</v>
      </c>
      <c r="AB4" s="85"/>
      <c r="AC4" s="58" t="s">
        <v>17</v>
      </c>
      <c r="AD4" s="60"/>
      <c r="AE4" s="58" t="s">
        <v>18</v>
      </c>
      <c r="AF4" s="60"/>
      <c r="AG4" s="58" t="s">
        <v>19</v>
      </c>
      <c r="AH4" s="60"/>
      <c r="AI4" s="109" t="s">
        <v>20</v>
      </c>
      <c r="AJ4" s="110"/>
      <c r="AK4" s="109" t="s">
        <v>21</v>
      </c>
      <c r="AL4" s="110"/>
      <c r="AM4" s="109" t="s">
        <v>22</v>
      </c>
      <c r="AN4" s="110"/>
    </row>
    <row r="5" spans="1:40" s="70" customFormat="1" ht="55.5" customHeight="1" x14ac:dyDescent="0.2">
      <c r="A5" s="67"/>
      <c r="B5" s="67"/>
      <c r="C5" s="94" t="s">
        <v>60</v>
      </c>
      <c r="D5" s="94" t="s">
        <v>61</v>
      </c>
      <c r="E5" s="94" t="s">
        <v>60</v>
      </c>
      <c r="F5" s="94" t="s">
        <v>61</v>
      </c>
      <c r="G5" s="94" t="s">
        <v>60</v>
      </c>
      <c r="H5" s="94" t="s">
        <v>61</v>
      </c>
      <c r="I5" s="94" t="s">
        <v>60</v>
      </c>
      <c r="J5" s="94" t="s">
        <v>61</v>
      </c>
      <c r="K5" s="94" t="s">
        <v>60</v>
      </c>
      <c r="L5" s="94" t="s">
        <v>61</v>
      </c>
      <c r="M5" s="94" t="s">
        <v>60</v>
      </c>
      <c r="N5" s="94" t="s">
        <v>61</v>
      </c>
      <c r="O5" s="94" t="s">
        <v>60</v>
      </c>
      <c r="P5" s="94" t="s">
        <v>61</v>
      </c>
      <c r="Q5" s="94" t="s">
        <v>60</v>
      </c>
      <c r="R5" s="94" t="s">
        <v>61</v>
      </c>
      <c r="S5" s="94" t="s">
        <v>60</v>
      </c>
      <c r="T5" s="94" t="s">
        <v>61</v>
      </c>
      <c r="U5" s="94" t="s">
        <v>60</v>
      </c>
      <c r="V5" s="94" t="s">
        <v>61</v>
      </c>
      <c r="W5" s="94" t="s">
        <v>60</v>
      </c>
      <c r="X5" s="94" t="s">
        <v>61</v>
      </c>
      <c r="Y5" s="94" t="s">
        <v>60</v>
      </c>
      <c r="Z5" s="94" t="s">
        <v>61</v>
      </c>
      <c r="AA5" s="94" t="s">
        <v>60</v>
      </c>
      <c r="AB5" s="94" t="s">
        <v>61</v>
      </c>
      <c r="AC5" s="94" t="s">
        <v>60</v>
      </c>
      <c r="AD5" s="94" t="s">
        <v>61</v>
      </c>
      <c r="AE5" s="94" t="s">
        <v>60</v>
      </c>
      <c r="AF5" s="94" t="s">
        <v>61</v>
      </c>
      <c r="AG5" s="94" t="s">
        <v>60</v>
      </c>
      <c r="AH5" s="94" t="s">
        <v>61</v>
      </c>
      <c r="AI5" s="94" t="s">
        <v>60</v>
      </c>
      <c r="AJ5" s="94" t="s">
        <v>61</v>
      </c>
      <c r="AK5" s="94" t="s">
        <v>60</v>
      </c>
      <c r="AL5" s="94" t="s">
        <v>61</v>
      </c>
      <c r="AM5" s="94" t="s">
        <v>60</v>
      </c>
      <c r="AN5" s="94" t="s">
        <v>61</v>
      </c>
    </row>
    <row r="6" spans="1:40" customFormat="1" ht="24.95" customHeight="1" x14ac:dyDescent="0.2">
      <c r="A6" s="19">
        <v>1</v>
      </c>
      <c r="B6" s="30" t="s">
        <v>38</v>
      </c>
      <c r="C6" s="36">
        <v>0</v>
      </c>
      <c r="D6" s="36">
        <v>0</v>
      </c>
      <c r="E6" s="36">
        <v>0</v>
      </c>
      <c r="F6" s="36">
        <v>0</v>
      </c>
      <c r="G6" s="36">
        <v>0</v>
      </c>
      <c r="H6" s="36">
        <v>0</v>
      </c>
      <c r="I6" s="36">
        <v>0</v>
      </c>
      <c r="J6" s="36">
        <v>0</v>
      </c>
      <c r="K6" s="36">
        <v>0</v>
      </c>
      <c r="L6" s="36">
        <v>0</v>
      </c>
      <c r="M6" s="36">
        <v>0</v>
      </c>
      <c r="N6" s="36">
        <v>0</v>
      </c>
      <c r="O6" s="36">
        <v>0</v>
      </c>
      <c r="P6" s="36">
        <v>0</v>
      </c>
      <c r="Q6" s="36">
        <v>0</v>
      </c>
      <c r="R6" s="36">
        <v>0</v>
      </c>
      <c r="S6" s="36">
        <v>0</v>
      </c>
      <c r="T6" s="36">
        <v>0</v>
      </c>
      <c r="U6" s="36">
        <v>6960.83</v>
      </c>
      <c r="V6" s="36">
        <v>6960.83</v>
      </c>
      <c r="W6" s="36">
        <v>0</v>
      </c>
      <c r="X6" s="36">
        <v>0</v>
      </c>
      <c r="Y6" s="36">
        <v>0</v>
      </c>
      <c r="Z6" s="36">
        <v>0</v>
      </c>
      <c r="AA6" s="36">
        <v>5471148.1299999999</v>
      </c>
      <c r="AB6" s="36">
        <v>4616.99</v>
      </c>
      <c r="AC6" s="36">
        <v>0</v>
      </c>
      <c r="AD6" s="36">
        <v>0</v>
      </c>
      <c r="AE6" s="36">
        <v>0</v>
      </c>
      <c r="AF6" s="36">
        <v>0</v>
      </c>
      <c r="AG6" s="36">
        <v>0</v>
      </c>
      <c r="AH6" s="36">
        <v>0</v>
      </c>
      <c r="AI6" s="36">
        <v>0</v>
      </c>
      <c r="AJ6" s="36">
        <v>0</v>
      </c>
      <c r="AK6" s="36">
        <v>0</v>
      </c>
      <c r="AL6" s="36">
        <v>0</v>
      </c>
      <c r="AM6" s="33">
        <f t="shared" ref="AM6:AM19" si="0">C6+E6+G6+I6+K6+M6+O6+Q6+S6+U6+W6+Y6+AA6+AC6+AE6+AG6+AI6+AK6</f>
        <v>5478108.96</v>
      </c>
      <c r="AN6" s="33">
        <f t="shared" ref="AN6:AN19" si="1">D6+F6+H6+J6+L6+N6+P6+R6+T6+V6+X6+Z6+AB6+AD6+AF6+AH6+AJ6+AL6</f>
        <v>11577.82</v>
      </c>
    </row>
    <row r="7" spans="1:40" customFormat="1" ht="24.95" customHeight="1" x14ac:dyDescent="0.2">
      <c r="A7" s="19">
        <v>2</v>
      </c>
      <c r="B7" s="30" t="s">
        <v>36</v>
      </c>
      <c r="C7" s="36">
        <v>0</v>
      </c>
      <c r="D7" s="36">
        <v>0</v>
      </c>
      <c r="E7" s="36">
        <v>0</v>
      </c>
      <c r="F7" s="36">
        <v>0</v>
      </c>
      <c r="G7" s="36">
        <v>0</v>
      </c>
      <c r="H7" s="36">
        <v>0</v>
      </c>
      <c r="I7" s="36">
        <v>0</v>
      </c>
      <c r="J7" s="36">
        <v>0</v>
      </c>
      <c r="K7" s="36">
        <v>0</v>
      </c>
      <c r="L7" s="36">
        <v>0</v>
      </c>
      <c r="M7" s="36">
        <v>149.83050847457639</v>
      </c>
      <c r="N7" s="36">
        <v>133.07</v>
      </c>
      <c r="O7" s="36">
        <v>0</v>
      </c>
      <c r="P7" s="36">
        <v>0</v>
      </c>
      <c r="Q7" s="36">
        <v>0</v>
      </c>
      <c r="R7" s="36">
        <v>0</v>
      </c>
      <c r="S7" s="36">
        <v>0</v>
      </c>
      <c r="T7" s="36">
        <v>0</v>
      </c>
      <c r="U7" s="36">
        <v>0</v>
      </c>
      <c r="V7" s="36">
        <v>0</v>
      </c>
      <c r="W7" s="36">
        <v>0</v>
      </c>
      <c r="X7" s="36">
        <v>0</v>
      </c>
      <c r="Y7" s="36">
        <v>0</v>
      </c>
      <c r="Z7" s="36">
        <v>0</v>
      </c>
      <c r="AA7" s="36">
        <v>139180.03608137122</v>
      </c>
      <c r="AB7" s="36">
        <v>6583.15</v>
      </c>
      <c r="AC7" s="36">
        <v>4475.9542257955181</v>
      </c>
      <c r="AD7" s="36">
        <v>318.91000000000003</v>
      </c>
      <c r="AE7" s="36">
        <v>0</v>
      </c>
      <c r="AF7" s="36">
        <v>0</v>
      </c>
      <c r="AG7" s="36">
        <v>0</v>
      </c>
      <c r="AH7" s="36">
        <v>0</v>
      </c>
      <c r="AI7" s="36">
        <v>0</v>
      </c>
      <c r="AJ7" s="36">
        <v>0</v>
      </c>
      <c r="AK7" s="36">
        <v>0</v>
      </c>
      <c r="AL7" s="36">
        <v>0</v>
      </c>
      <c r="AM7" s="33">
        <f t="shared" si="0"/>
        <v>143805.82081564132</v>
      </c>
      <c r="AN7" s="33">
        <f t="shared" si="1"/>
        <v>7035.1299999999992</v>
      </c>
    </row>
    <row r="8" spans="1:40" customFormat="1" ht="24.95" customHeight="1" x14ac:dyDescent="0.2">
      <c r="A8" s="19">
        <v>3</v>
      </c>
      <c r="B8" s="30" t="s">
        <v>32</v>
      </c>
      <c r="C8" s="36">
        <v>0</v>
      </c>
      <c r="D8" s="36">
        <v>0</v>
      </c>
      <c r="E8" s="36">
        <v>0</v>
      </c>
      <c r="F8" s="36">
        <v>0</v>
      </c>
      <c r="G8" s="36">
        <v>0</v>
      </c>
      <c r="H8" s="36">
        <v>0</v>
      </c>
      <c r="I8" s="36">
        <v>0</v>
      </c>
      <c r="J8" s="36">
        <v>0</v>
      </c>
      <c r="K8" s="36">
        <v>31158.149574747575</v>
      </c>
      <c r="L8" s="36">
        <v>31158.149574747575</v>
      </c>
      <c r="M8" s="36">
        <v>1905.7220647753902</v>
      </c>
      <c r="N8" s="36">
        <v>1816.5925383129945</v>
      </c>
      <c r="O8" s="36">
        <v>0</v>
      </c>
      <c r="P8" s="36">
        <v>0</v>
      </c>
      <c r="Q8" s="36">
        <v>0</v>
      </c>
      <c r="R8" s="36">
        <v>0</v>
      </c>
      <c r="S8" s="36">
        <v>0</v>
      </c>
      <c r="T8" s="36">
        <v>0</v>
      </c>
      <c r="U8" s="36">
        <v>0</v>
      </c>
      <c r="V8" s="36">
        <v>0</v>
      </c>
      <c r="W8" s="36">
        <v>0</v>
      </c>
      <c r="X8" s="36">
        <v>0</v>
      </c>
      <c r="Y8" s="36">
        <v>0</v>
      </c>
      <c r="Z8" s="36">
        <v>0</v>
      </c>
      <c r="AA8" s="36">
        <v>56231.803525606709</v>
      </c>
      <c r="AB8" s="36">
        <v>11082.22976776326</v>
      </c>
      <c r="AC8" s="36">
        <v>0</v>
      </c>
      <c r="AD8" s="36">
        <v>0</v>
      </c>
      <c r="AE8" s="36">
        <v>0</v>
      </c>
      <c r="AF8" s="36">
        <v>0</v>
      </c>
      <c r="AG8" s="36">
        <v>0</v>
      </c>
      <c r="AH8" s="36">
        <v>0</v>
      </c>
      <c r="AI8" s="36">
        <v>0</v>
      </c>
      <c r="AJ8" s="36">
        <v>0</v>
      </c>
      <c r="AK8" s="36">
        <v>0</v>
      </c>
      <c r="AL8" s="36">
        <v>0</v>
      </c>
      <c r="AM8" s="33">
        <f t="shared" si="0"/>
        <v>89295.67516512968</v>
      </c>
      <c r="AN8" s="33">
        <f t="shared" si="1"/>
        <v>44056.971880823832</v>
      </c>
    </row>
    <row r="9" spans="1:40" customFormat="1" ht="24.95" customHeight="1" x14ac:dyDescent="0.2">
      <c r="A9" s="19">
        <v>4</v>
      </c>
      <c r="B9" s="30" t="s">
        <v>31</v>
      </c>
      <c r="C9" s="36">
        <v>0</v>
      </c>
      <c r="D9" s="36">
        <v>0</v>
      </c>
      <c r="E9" s="36">
        <v>0</v>
      </c>
      <c r="F9" s="36">
        <v>0</v>
      </c>
      <c r="G9" s="36">
        <v>0</v>
      </c>
      <c r="H9" s="36">
        <v>0</v>
      </c>
      <c r="I9" s="36">
        <v>0</v>
      </c>
      <c r="J9" s="36">
        <v>0</v>
      </c>
      <c r="K9" s="36">
        <v>0</v>
      </c>
      <c r="L9" s="36">
        <v>0</v>
      </c>
      <c r="M9" s="36">
        <v>0</v>
      </c>
      <c r="N9" s="36">
        <v>0</v>
      </c>
      <c r="O9" s="36">
        <v>0</v>
      </c>
      <c r="P9" s="36">
        <v>0</v>
      </c>
      <c r="Q9" s="36">
        <v>0</v>
      </c>
      <c r="R9" s="36">
        <v>0</v>
      </c>
      <c r="S9" s="36">
        <v>0</v>
      </c>
      <c r="T9" s="36">
        <v>0</v>
      </c>
      <c r="U9" s="36">
        <v>0</v>
      </c>
      <c r="V9" s="36">
        <v>0</v>
      </c>
      <c r="W9" s="36">
        <v>0</v>
      </c>
      <c r="X9" s="36">
        <v>0</v>
      </c>
      <c r="Y9" s="36">
        <v>0</v>
      </c>
      <c r="Z9" s="36">
        <v>0</v>
      </c>
      <c r="AA9" s="36">
        <v>0</v>
      </c>
      <c r="AB9" s="36">
        <v>0</v>
      </c>
      <c r="AC9" s="36">
        <v>0</v>
      </c>
      <c r="AD9" s="36">
        <v>0</v>
      </c>
      <c r="AE9" s="36">
        <v>0</v>
      </c>
      <c r="AF9" s="36">
        <v>0</v>
      </c>
      <c r="AG9" s="36">
        <v>0</v>
      </c>
      <c r="AH9" s="36">
        <v>0</v>
      </c>
      <c r="AI9" s="36">
        <v>0</v>
      </c>
      <c r="AJ9" s="36">
        <v>0</v>
      </c>
      <c r="AK9" s="36">
        <v>0</v>
      </c>
      <c r="AL9" s="36">
        <v>0</v>
      </c>
      <c r="AM9" s="33">
        <f t="shared" si="0"/>
        <v>0</v>
      </c>
      <c r="AN9" s="33">
        <f t="shared" si="1"/>
        <v>0</v>
      </c>
    </row>
    <row r="10" spans="1:40" customFormat="1" ht="24.95" customHeight="1" x14ac:dyDescent="0.2">
      <c r="A10" s="19">
        <v>5</v>
      </c>
      <c r="B10" s="30" t="s">
        <v>35</v>
      </c>
      <c r="C10" s="36">
        <v>0</v>
      </c>
      <c r="D10" s="36">
        <v>0</v>
      </c>
      <c r="E10" s="36">
        <v>0</v>
      </c>
      <c r="F10" s="36">
        <v>0</v>
      </c>
      <c r="G10" s="36">
        <v>0</v>
      </c>
      <c r="H10" s="36">
        <v>0</v>
      </c>
      <c r="I10" s="36">
        <v>0</v>
      </c>
      <c r="J10" s="36">
        <v>0</v>
      </c>
      <c r="K10" s="36">
        <v>0</v>
      </c>
      <c r="L10" s="36">
        <v>0</v>
      </c>
      <c r="M10" s="36">
        <v>0</v>
      </c>
      <c r="N10" s="36">
        <v>0</v>
      </c>
      <c r="O10" s="36">
        <v>0</v>
      </c>
      <c r="P10" s="36">
        <v>0</v>
      </c>
      <c r="Q10" s="36">
        <v>0</v>
      </c>
      <c r="R10" s="36">
        <v>0</v>
      </c>
      <c r="S10" s="36">
        <v>0</v>
      </c>
      <c r="T10" s="36">
        <v>0</v>
      </c>
      <c r="U10" s="36">
        <v>0</v>
      </c>
      <c r="V10" s="36">
        <v>0</v>
      </c>
      <c r="W10" s="36">
        <v>0</v>
      </c>
      <c r="X10" s="36">
        <v>0</v>
      </c>
      <c r="Y10" s="36">
        <v>0</v>
      </c>
      <c r="Z10" s="36">
        <v>0</v>
      </c>
      <c r="AA10" s="36">
        <v>0</v>
      </c>
      <c r="AB10" s="36">
        <v>0</v>
      </c>
      <c r="AC10" s="36">
        <v>0</v>
      </c>
      <c r="AD10" s="36">
        <v>0</v>
      </c>
      <c r="AE10" s="36">
        <v>0</v>
      </c>
      <c r="AF10" s="36">
        <v>0</v>
      </c>
      <c r="AG10" s="36">
        <v>0</v>
      </c>
      <c r="AH10" s="36">
        <v>0</v>
      </c>
      <c r="AI10" s="36">
        <v>0</v>
      </c>
      <c r="AJ10" s="36">
        <v>0</v>
      </c>
      <c r="AK10" s="36">
        <v>0</v>
      </c>
      <c r="AL10" s="36">
        <v>0</v>
      </c>
      <c r="AM10" s="33">
        <f t="shared" si="0"/>
        <v>0</v>
      </c>
      <c r="AN10" s="33">
        <f t="shared" si="1"/>
        <v>0</v>
      </c>
    </row>
    <row r="11" spans="1:40" customFormat="1" ht="24.95" customHeight="1" x14ac:dyDescent="0.2">
      <c r="A11" s="19">
        <v>6</v>
      </c>
      <c r="B11" s="30" t="s">
        <v>37</v>
      </c>
      <c r="C11" s="36">
        <v>0</v>
      </c>
      <c r="D11" s="36">
        <v>0</v>
      </c>
      <c r="E11" s="36">
        <v>0</v>
      </c>
      <c r="F11" s="36">
        <v>0</v>
      </c>
      <c r="G11" s="36">
        <v>0</v>
      </c>
      <c r="H11" s="36">
        <v>0</v>
      </c>
      <c r="I11" s="36">
        <v>0</v>
      </c>
      <c r="J11" s="36">
        <v>0</v>
      </c>
      <c r="K11" s="36">
        <v>0</v>
      </c>
      <c r="L11" s="36">
        <v>0</v>
      </c>
      <c r="M11" s="36">
        <v>0</v>
      </c>
      <c r="N11" s="36">
        <v>0</v>
      </c>
      <c r="O11" s="36">
        <v>0</v>
      </c>
      <c r="P11" s="36">
        <v>0</v>
      </c>
      <c r="Q11" s="36">
        <v>0</v>
      </c>
      <c r="R11" s="36">
        <v>0</v>
      </c>
      <c r="S11" s="36">
        <v>0</v>
      </c>
      <c r="T11" s="36">
        <v>0</v>
      </c>
      <c r="U11" s="36">
        <v>0</v>
      </c>
      <c r="V11" s="36">
        <v>0</v>
      </c>
      <c r="W11" s="36">
        <v>0</v>
      </c>
      <c r="X11" s="36">
        <v>0</v>
      </c>
      <c r="Y11" s="36">
        <v>0</v>
      </c>
      <c r="Z11" s="36">
        <v>0</v>
      </c>
      <c r="AA11" s="36">
        <v>0</v>
      </c>
      <c r="AB11" s="36">
        <v>0</v>
      </c>
      <c r="AC11" s="36">
        <v>0</v>
      </c>
      <c r="AD11" s="36">
        <v>0</v>
      </c>
      <c r="AE11" s="36">
        <v>0</v>
      </c>
      <c r="AF11" s="36">
        <v>0</v>
      </c>
      <c r="AG11" s="36">
        <v>0</v>
      </c>
      <c r="AH11" s="36">
        <v>0</v>
      </c>
      <c r="AI11" s="36">
        <v>0</v>
      </c>
      <c r="AJ11" s="36">
        <v>0</v>
      </c>
      <c r="AK11" s="36">
        <v>0</v>
      </c>
      <c r="AL11" s="36">
        <v>0</v>
      </c>
      <c r="AM11" s="33">
        <f t="shared" si="0"/>
        <v>0</v>
      </c>
      <c r="AN11" s="33">
        <f t="shared" si="1"/>
        <v>0</v>
      </c>
    </row>
    <row r="12" spans="1:40" customFormat="1" ht="24.95" customHeight="1" x14ac:dyDescent="0.2">
      <c r="A12" s="19">
        <v>7</v>
      </c>
      <c r="B12" s="30" t="s">
        <v>43</v>
      </c>
      <c r="C12" s="36">
        <v>0</v>
      </c>
      <c r="D12" s="36">
        <v>0</v>
      </c>
      <c r="E12" s="36">
        <v>0</v>
      </c>
      <c r="F12" s="36">
        <v>0</v>
      </c>
      <c r="G12" s="36">
        <v>0</v>
      </c>
      <c r="H12" s="36">
        <v>0</v>
      </c>
      <c r="I12" s="36">
        <v>0</v>
      </c>
      <c r="J12" s="36">
        <v>0</v>
      </c>
      <c r="K12" s="36">
        <v>0</v>
      </c>
      <c r="L12" s="36">
        <v>0</v>
      </c>
      <c r="M12" s="36">
        <v>0</v>
      </c>
      <c r="N12" s="36">
        <v>0</v>
      </c>
      <c r="O12" s="36">
        <v>0</v>
      </c>
      <c r="P12" s="36">
        <v>0</v>
      </c>
      <c r="Q12" s="36">
        <v>0</v>
      </c>
      <c r="R12" s="36">
        <v>0</v>
      </c>
      <c r="S12" s="36">
        <v>0</v>
      </c>
      <c r="T12" s="36">
        <v>0</v>
      </c>
      <c r="U12" s="36">
        <v>0</v>
      </c>
      <c r="V12" s="36">
        <v>0</v>
      </c>
      <c r="W12" s="36">
        <v>0</v>
      </c>
      <c r="X12" s="36">
        <v>0</v>
      </c>
      <c r="Y12" s="36">
        <v>0</v>
      </c>
      <c r="Z12" s="36">
        <v>0</v>
      </c>
      <c r="AA12" s="36">
        <v>0</v>
      </c>
      <c r="AB12" s="36">
        <v>0</v>
      </c>
      <c r="AC12" s="36">
        <v>0</v>
      </c>
      <c r="AD12" s="36">
        <v>0</v>
      </c>
      <c r="AE12" s="36">
        <v>0</v>
      </c>
      <c r="AF12" s="36">
        <v>0</v>
      </c>
      <c r="AG12" s="36">
        <v>0</v>
      </c>
      <c r="AH12" s="36">
        <v>0</v>
      </c>
      <c r="AI12" s="36">
        <v>0</v>
      </c>
      <c r="AJ12" s="36">
        <v>0</v>
      </c>
      <c r="AK12" s="36">
        <v>0</v>
      </c>
      <c r="AL12" s="36">
        <v>0</v>
      </c>
      <c r="AM12" s="33">
        <f t="shared" si="0"/>
        <v>0</v>
      </c>
      <c r="AN12" s="33">
        <f t="shared" si="1"/>
        <v>0</v>
      </c>
    </row>
    <row r="13" spans="1:40" customFormat="1" ht="24.95" customHeight="1" x14ac:dyDescent="0.2">
      <c r="A13" s="19">
        <v>8</v>
      </c>
      <c r="B13" s="30" t="s">
        <v>34</v>
      </c>
      <c r="C13" s="36">
        <v>0</v>
      </c>
      <c r="D13" s="36">
        <v>0</v>
      </c>
      <c r="E13" s="36">
        <v>0</v>
      </c>
      <c r="F13" s="36">
        <v>0</v>
      </c>
      <c r="G13" s="36">
        <v>0</v>
      </c>
      <c r="H13" s="36">
        <v>0</v>
      </c>
      <c r="I13" s="36">
        <v>0</v>
      </c>
      <c r="J13" s="36">
        <v>0</v>
      </c>
      <c r="K13" s="36">
        <v>0</v>
      </c>
      <c r="L13" s="36">
        <v>0</v>
      </c>
      <c r="M13" s="36">
        <v>0</v>
      </c>
      <c r="N13" s="36">
        <v>0</v>
      </c>
      <c r="O13" s="36">
        <v>0</v>
      </c>
      <c r="P13" s="36">
        <v>0</v>
      </c>
      <c r="Q13" s="36">
        <v>0</v>
      </c>
      <c r="R13" s="36">
        <v>0</v>
      </c>
      <c r="S13" s="36">
        <v>0</v>
      </c>
      <c r="T13" s="36">
        <v>0</v>
      </c>
      <c r="U13" s="36">
        <v>0</v>
      </c>
      <c r="V13" s="36">
        <v>0</v>
      </c>
      <c r="W13" s="36">
        <v>0</v>
      </c>
      <c r="X13" s="36">
        <v>0</v>
      </c>
      <c r="Y13" s="36">
        <v>0</v>
      </c>
      <c r="Z13" s="36">
        <v>0</v>
      </c>
      <c r="AA13" s="36">
        <v>0</v>
      </c>
      <c r="AB13" s="36">
        <v>0</v>
      </c>
      <c r="AC13" s="36">
        <v>0</v>
      </c>
      <c r="AD13" s="36">
        <v>0</v>
      </c>
      <c r="AE13" s="36">
        <v>0</v>
      </c>
      <c r="AF13" s="36">
        <v>0</v>
      </c>
      <c r="AG13" s="36">
        <v>0</v>
      </c>
      <c r="AH13" s="36">
        <v>0</v>
      </c>
      <c r="AI13" s="36">
        <v>0</v>
      </c>
      <c r="AJ13" s="36">
        <v>0</v>
      </c>
      <c r="AK13" s="36">
        <v>0</v>
      </c>
      <c r="AL13" s="36">
        <v>0</v>
      </c>
      <c r="AM13" s="33">
        <f t="shared" si="0"/>
        <v>0</v>
      </c>
      <c r="AN13" s="33">
        <f t="shared" si="1"/>
        <v>0</v>
      </c>
    </row>
    <row r="14" spans="1:40" customFormat="1" ht="24.95" customHeight="1" x14ac:dyDescent="0.2">
      <c r="A14" s="19">
        <v>9</v>
      </c>
      <c r="B14" s="30" t="s">
        <v>40</v>
      </c>
      <c r="C14" s="36">
        <v>0</v>
      </c>
      <c r="D14" s="36">
        <v>0</v>
      </c>
      <c r="E14" s="36">
        <v>0</v>
      </c>
      <c r="F14" s="36">
        <v>0</v>
      </c>
      <c r="G14" s="36">
        <v>0</v>
      </c>
      <c r="H14" s="36">
        <v>0</v>
      </c>
      <c r="I14" s="36">
        <v>0</v>
      </c>
      <c r="J14" s="36">
        <v>0</v>
      </c>
      <c r="K14" s="36">
        <v>0</v>
      </c>
      <c r="L14" s="36">
        <v>0</v>
      </c>
      <c r="M14" s="36">
        <v>0</v>
      </c>
      <c r="N14" s="36">
        <v>0</v>
      </c>
      <c r="O14" s="36">
        <v>0</v>
      </c>
      <c r="P14" s="36">
        <v>0</v>
      </c>
      <c r="Q14" s="36">
        <v>0</v>
      </c>
      <c r="R14" s="36">
        <v>0</v>
      </c>
      <c r="S14" s="36">
        <v>0</v>
      </c>
      <c r="T14" s="36">
        <v>0</v>
      </c>
      <c r="U14" s="36">
        <v>0</v>
      </c>
      <c r="V14" s="36">
        <v>0</v>
      </c>
      <c r="W14" s="36">
        <v>0</v>
      </c>
      <c r="X14" s="36">
        <v>0</v>
      </c>
      <c r="Y14" s="36">
        <v>0</v>
      </c>
      <c r="Z14" s="36">
        <v>0</v>
      </c>
      <c r="AA14" s="36">
        <v>0</v>
      </c>
      <c r="AB14" s="36">
        <v>0</v>
      </c>
      <c r="AC14" s="36">
        <v>0</v>
      </c>
      <c r="AD14" s="36">
        <v>0</v>
      </c>
      <c r="AE14" s="36">
        <v>0</v>
      </c>
      <c r="AF14" s="36">
        <v>0</v>
      </c>
      <c r="AG14" s="36">
        <v>0</v>
      </c>
      <c r="AH14" s="36">
        <v>0</v>
      </c>
      <c r="AI14" s="36">
        <v>0</v>
      </c>
      <c r="AJ14" s="36">
        <v>0</v>
      </c>
      <c r="AK14" s="36">
        <v>0</v>
      </c>
      <c r="AL14" s="36">
        <v>0</v>
      </c>
      <c r="AM14" s="33">
        <f t="shared" si="0"/>
        <v>0</v>
      </c>
      <c r="AN14" s="33">
        <f t="shared" si="1"/>
        <v>0</v>
      </c>
    </row>
    <row r="15" spans="1:40" customFormat="1" ht="24.95" customHeight="1" x14ac:dyDescent="0.2">
      <c r="A15" s="19">
        <v>10</v>
      </c>
      <c r="B15" s="30" t="s">
        <v>39</v>
      </c>
      <c r="C15" s="36">
        <v>0</v>
      </c>
      <c r="D15" s="36">
        <v>0</v>
      </c>
      <c r="E15" s="36">
        <v>0</v>
      </c>
      <c r="F15" s="36">
        <v>0</v>
      </c>
      <c r="G15" s="36">
        <v>0</v>
      </c>
      <c r="H15" s="36">
        <v>0</v>
      </c>
      <c r="I15" s="36">
        <v>0</v>
      </c>
      <c r="J15" s="36">
        <v>0</v>
      </c>
      <c r="K15" s="36">
        <v>0</v>
      </c>
      <c r="L15" s="36">
        <v>0</v>
      </c>
      <c r="M15" s="36">
        <v>0</v>
      </c>
      <c r="N15" s="36">
        <v>0</v>
      </c>
      <c r="O15" s="36">
        <v>0</v>
      </c>
      <c r="P15" s="36">
        <v>0</v>
      </c>
      <c r="Q15" s="36">
        <v>0</v>
      </c>
      <c r="R15" s="36">
        <v>0</v>
      </c>
      <c r="S15" s="36">
        <v>0</v>
      </c>
      <c r="T15" s="36">
        <v>0</v>
      </c>
      <c r="U15" s="36">
        <v>0</v>
      </c>
      <c r="V15" s="36">
        <v>0</v>
      </c>
      <c r="W15" s="36">
        <v>0</v>
      </c>
      <c r="X15" s="36">
        <v>0</v>
      </c>
      <c r="Y15" s="36">
        <v>0</v>
      </c>
      <c r="Z15" s="36">
        <v>0</v>
      </c>
      <c r="AA15" s="36">
        <v>0</v>
      </c>
      <c r="AB15" s="36">
        <v>0</v>
      </c>
      <c r="AC15" s="36">
        <v>0</v>
      </c>
      <c r="AD15" s="36">
        <v>0</v>
      </c>
      <c r="AE15" s="36">
        <v>0</v>
      </c>
      <c r="AF15" s="36">
        <v>0</v>
      </c>
      <c r="AG15" s="36">
        <v>0</v>
      </c>
      <c r="AH15" s="36">
        <v>0</v>
      </c>
      <c r="AI15" s="36">
        <v>0</v>
      </c>
      <c r="AJ15" s="36">
        <v>0</v>
      </c>
      <c r="AK15" s="36">
        <v>0</v>
      </c>
      <c r="AL15" s="36">
        <v>0</v>
      </c>
      <c r="AM15" s="33">
        <f t="shared" si="0"/>
        <v>0</v>
      </c>
      <c r="AN15" s="33">
        <f t="shared" si="1"/>
        <v>0</v>
      </c>
    </row>
    <row r="16" spans="1:40" customFormat="1" ht="24.95" customHeight="1" x14ac:dyDescent="0.2">
      <c r="A16" s="19">
        <v>11</v>
      </c>
      <c r="B16" s="30" t="s">
        <v>41</v>
      </c>
      <c r="C16" s="36">
        <v>0</v>
      </c>
      <c r="D16" s="36">
        <v>0</v>
      </c>
      <c r="E16" s="36">
        <v>0</v>
      </c>
      <c r="F16" s="36">
        <v>0</v>
      </c>
      <c r="G16" s="36">
        <v>0</v>
      </c>
      <c r="H16" s="36">
        <v>0</v>
      </c>
      <c r="I16" s="36">
        <v>0</v>
      </c>
      <c r="J16" s="36">
        <v>0</v>
      </c>
      <c r="K16" s="36">
        <v>0</v>
      </c>
      <c r="L16" s="36">
        <v>0</v>
      </c>
      <c r="M16" s="36">
        <v>0</v>
      </c>
      <c r="N16" s="36">
        <v>0</v>
      </c>
      <c r="O16" s="36">
        <v>0</v>
      </c>
      <c r="P16" s="36">
        <v>0</v>
      </c>
      <c r="Q16" s="36">
        <v>0</v>
      </c>
      <c r="R16" s="36">
        <v>0</v>
      </c>
      <c r="S16" s="36">
        <v>0</v>
      </c>
      <c r="T16" s="36">
        <v>0</v>
      </c>
      <c r="U16" s="36">
        <v>0</v>
      </c>
      <c r="V16" s="36">
        <v>0</v>
      </c>
      <c r="W16" s="36">
        <v>0</v>
      </c>
      <c r="X16" s="36">
        <v>0</v>
      </c>
      <c r="Y16" s="36">
        <v>0</v>
      </c>
      <c r="Z16" s="36">
        <v>0</v>
      </c>
      <c r="AA16" s="36">
        <v>0</v>
      </c>
      <c r="AB16" s="36">
        <v>0</v>
      </c>
      <c r="AC16" s="36">
        <v>0</v>
      </c>
      <c r="AD16" s="36">
        <v>0</v>
      </c>
      <c r="AE16" s="36">
        <v>0</v>
      </c>
      <c r="AF16" s="36">
        <v>0</v>
      </c>
      <c r="AG16" s="36">
        <v>0</v>
      </c>
      <c r="AH16" s="36">
        <v>0</v>
      </c>
      <c r="AI16" s="36">
        <v>0</v>
      </c>
      <c r="AJ16" s="36">
        <v>0</v>
      </c>
      <c r="AK16" s="36">
        <v>0</v>
      </c>
      <c r="AL16" s="36">
        <v>0</v>
      </c>
      <c r="AM16" s="33">
        <f t="shared" si="0"/>
        <v>0</v>
      </c>
      <c r="AN16" s="33">
        <f t="shared" si="1"/>
        <v>0</v>
      </c>
    </row>
    <row r="17" spans="1:40" customFormat="1" ht="24.95" customHeight="1" x14ac:dyDescent="0.2">
      <c r="A17" s="19">
        <v>12</v>
      </c>
      <c r="B17" s="30" t="s">
        <v>44</v>
      </c>
      <c r="C17" s="36">
        <v>0</v>
      </c>
      <c r="D17" s="36">
        <v>0</v>
      </c>
      <c r="E17" s="36">
        <v>0</v>
      </c>
      <c r="F17" s="36">
        <v>0</v>
      </c>
      <c r="G17" s="36">
        <v>0</v>
      </c>
      <c r="H17" s="36">
        <v>0</v>
      </c>
      <c r="I17" s="36">
        <v>0</v>
      </c>
      <c r="J17" s="36">
        <v>0</v>
      </c>
      <c r="K17" s="36">
        <v>0</v>
      </c>
      <c r="L17" s="36">
        <v>0</v>
      </c>
      <c r="M17" s="36">
        <v>0</v>
      </c>
      <c r="N17" s="36">
        <v>0</v>
      </c>
      <c r="O17" s="36">
        <v>0</v>
      </c>
      <c r="P17" s="36">
        <v>0</v>
      </c>
      <c r="Q17" s="36">
        <v>0</v>
      </c>
      <c r="R17" s="36">
        <v>0</v>
      </c>
      <c r="S17" s="36">
        <v>0</v>
      </c>
      <c r="T17" s="36">
        <v>0</v>
      </c>
      <c r="U17" s="36">
        <v>0</v>
      </c>
      <c r="V17" s="36">
        <v>0</v>
      </c>
      <c r="W17" s="36">
        <v>0</v>
      </c>
      <c r="X17" s="36">
        <v>0</v>
      </c>
      <c r="Y17" s="36">
        <v>0</v>
      </c>
      <c r="Z17" s="36">
        <v>0</v>
      </c>
      <c r="AA17" s="36">
        <v>0</v>
      </c>
      <c r="AB17" s="36">
        <v>0</v>
      </c>
      <c r="AC17" s="36">
        <v>0</v>
      </c>
      <c r="AD17" s="36">
        <v>0</v>
      </c>
      <c r="AE17" s="36">
        <v>0</v>
      </c>
      <c r="AF17" s="36">
        <v>0</v>
      </c>
      <c r="AG17" s="36">
        <v>0</v>
      </c>
      <c r="AH17" s="36">
        <v>0</v>
      </c>
      <c r="AI17" s="36">
        <v>0</v>
      </c>
      <c r="AJ17" s="36">
        <v>0</v>
      </c>
      <c r="AK17" s="36">
        <v>0</v>
      </c>
      <c r="AL17" s="36">
        <v>0</v>
      </c>
      <c r="AM17" s="33">
        <f t="shared" si="0"/>
        <v>0</v>
      </c>
      <c r="AN17" s="33">
        <f t="shared" si="1"/>
        <v>0</v>
      </c>
    </row>
    <row r="18" spans="1:40" customFormat="1" ht="24.95" customHeight="1" x14ac:dyDescent="0.2">
      <c r="A18" s="19">
        <v>13</v>
      </c>
      <c r="B18" s="30" t="s">
        <v>33</v>
      </c>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3">
        <f t="shared" si="0"/>
        <v>0</v>
      </c>
      <c r="AN18" s="33">
        <f t="shared" si="1"/>
        <v>0</v>
      </c>
    </row>
    <row r="19" spans="1:40" customFormat="1" ht="24.95" customHeight="1" x14ac:dyDescent="0.2">
      <c r="A19" s="19">
        <v>14</v>
      </c>
      <c r="B19" s="32" t="s">
        <v>42</v>
      </c>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3">
        <f t="shared" si="0"/>
        <v>0</v>
      </c>
      <c r="AN19" s="33">
        <f t="shared" si="1"/>
        <v>0</v>
      </c>
    </row>
    <row r="20" spans="1:40" ht="15" x14ac:dyDescent="0.2">
      <c r="A20" s="12"/>
      <c r="B20" s="6" t="s">
        <v>22</v>
      </c>
      <c r="C20" s="34">
        <f t="shared" ref="C20:AN20" si="2">SUM(C6:C19)</f>
        <v>0</v>
      </c>
      <c r="D20" s="34">
        <f t="shared" si="2"/>
        <v>0</v>
      </c>
      <c r="E20" s="34">
        <f t="shared" si="2"/>
        <v>0</v>
      </c>
      <c r="F20" s="34">
        <f t="shared" si="2"/>
        <v>0</v>
      </c>
      <c r="G20" s="34">
        <f t="shared" si="2"/>
        <v>0</v>
      </c>
      <c r="H20" s="34">
        <f t="shared" si="2"/>
        <v>0</v>
      </c>
      <c r="I20" s="34">
        <f t="shared" si="2"/>
        <v>0</v>
      </c>
      <c r="J20" s="34">
        <f t="shared" si="2"/>
        <v>0</v>
      </c>
      <c r="K20" s="34">
        <f t="shared" si="2"/>
        <v>31158.149574747575</v>
      </c>
      <c r="L20" s="34">
        <f t="shared" si="2"/>
        <v>31158.149574747575</v>
      </c>
      <c r="M20" s="34">
        <f t="shared" si="2"/>
        <v>2055.5525732499664</v>
      </c>
      <c r="N20" s="34">
        <f t="shared" si="2"/>
        <v>1949.6625383129945</v>
      </c>
      <c r="O20" s="34">
        <f t="shared" si="2"/>
        <v>0</v>
      </c>
      <c r="P20" s="34">
        <f t="shared" si="2"/>
        <v>0</v>
      </c>
      <c r="Q20" s="34">
        <f t="shared" si="2"/>
        <v>0</v>
      </c>
      <c r="R20" s="34">
        <f t="shared" si="2"/>
        <v>0</v>
      </c>
      <c r="S20" s="34">
        <f t="shared" si="2"/>
        <v>0</v>
      </c>
      <c r="T20" s="34">
        <f t="shared" si="2"/>
        <v>0</v>
      </c>
      <c r="U20" s="34">
        <f t="shared" si="2"/>
        <v>6960.83</v>
      </c>
      <c r="V20" s="34">
        <f t="shared" si="2"/>
        <v>6960.83</v>
      </c>
      <c r="W20" s="34">
        <f t="shared" si="2"/>
        <v>0</v>
      </c>
      <c r="X20" s="34">
        <f t="shared" si="2"/>
        <v>0</v>
      </c>
      <c r="Y20" s="34">
        <f t="shared" si="2"/>
        <v>0</v>
      </c>
      <c r="Z20" s="34">
        <f t="shared" si="2"/>
        <v>0</v>
      </c>
      <c r="AA20" s="34">
        <f t="shared" si="2"/>
        <v>5666559.9696069779</v>
      </c>
      <c r="AB20" s="34">
        <f t="shared" si="2"/>
        <v>22282.369767763259</v>
      </c>
      <c r="AC20" s="34">
        <f t="shared" si="2"/>
        <v>4475.9542257955181</v>
      </c>
      <c r="AD20" s="34">
        <f t="shared" si="2"/>
        <v>318.91000000000003</v>
      </c>
      <c r="AE20" s="34">
        <f t="shared" si="2"/>
        <v>0</v>
      </c>
      <c r="AF20" s="34">
        <f t="shared" si="2"/>
        <v>0</v>
      </c>
      <c r="AG20" s="34">
        <f t="shared" si="2"/>
        <v>0</v>
      </c>
      <c r="AH20" s="34">
        <f t="shared" si="2"/>
        <v>0</v>
      </c>
      <c r="AI20" s="34">
        <f t="shared" si="2"/>
        <v>0</v>
      </c>
      <c r="AJ20" s="34">
        <f t="shared" si="2"/>
        <v>0</v>
      </c>
      <c r="AK20" s="34">
        <f t="shared" si="2"/>
        <v>0</v>
      </c>
      <c r="AL20" s="34">
        <f t="shared" si="2"/>
        <v>0</v>
      </c>
      <c r="AM20" s="34">
        <f t="shared" si="2"/>
        <v>5711210.4559807712</v>
      </c>
      <c r="AN20" s="34">
        <f t="shared" si="2"/>
        <v>62669.921880823829</v>
      </c>
    </row>
    <row r="21" spans="1:40" ht="15" x14ac:dyDescent="0.2">
      <c r="A21" s="44"/>
      <c r="B21" s="45"/>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row>
    <row r="23" spans="1:40" s="70" customFormat="1" ht="15" x14ac:dyDescent="0.2">
      <c r="B23" s="87" t="s">
        <v>56</v>
      </c>
      <c r="AM23" s="88"/>
      <c r="AN23" s="88"/>
    </row>
    <row r="24" spans="1:40" s="70" customFormat="1" ht="12.75" customHeight="1" x14ac:dyDescent="0.2">
      <c r="B24" s="89" t="s">
        <v>84</v>
      </c>
      <c r="C24" s="89"/>
      <c r="D24" s="89"/>
      <c r="E24" s="89"/>
      <c r="F24" s="89"/>
      <c r="G24" s="89"/>
      <c r="H24" s="89"/>
      <c r="I24" s="89"/>
      <c r="J24" s="89"/>
      <c r="K24" s="89"/>
      <c r="L24" s="89"/>
      <c r="M24" s="89"/>
      <c r="N24" s="89"/>
    </row>
    <row r="25" spans="1:40" s="70" customFormat="1" ht="15" x14ac:dyDescent="0.2">
      <c r="B25" s="89"/>
      <c r="C25" s="89"/>
      <c r="D25" s="89"/>
      <c r="E25" s="89"/>
      <c r="F25" s="89"/>
      <c r="G25" s="89"/>
      <c r="H25" s="89"/>
      <c r="I25" s="89"/>
      <c r="J25" s="89"/>
      <c r="K25" s="89"/>
      <c r="L25" s="89"/>
      <c r="M25" s="89"/>
      <c r="N25" s="89"/>
      <c r="AM25" s="88"/>
      <c r="AN25" s="88"/>
    </row>
    <row r="26" spans="1:40" s="70" customFormat="1" ht="15" x14ac:dyDescent="0.25">
      <c r="B26" s="95" t="s">
        <v>83</v>
      </c>
    </row>
    <row r="27" spans="1:40" s="70" customFormat="1" ht="15" x14ac:dyDescent="0.25">
      <c r="B27" s="95" t="s">
        <v>64</v>
      </c>
    </row>
  </sheetData>
  <sortState ref="B6:AN19">
    <sortCondition descending="1" ref="AM6:AM19"/>
  </sortState>
  <mergeCells count="23">
    <mergeCell ref="M4:N4"/>
    <mergeCell ref="A1:N1"/>
    <mergeCell ref="A4:A5"/>
    <mergeCell ref="B4:B5"/>
    <mergeCell ref="C4:D4"/>
    <mergeCell ref="E4:F4"/>
    <mergeCell ref="G4:H4"/>
    <mergeCell ref="Y4:Z4"/>
    <mergeCell ref="AM4:AN4"/>
    <mergeCell ref="B24:N25"/>
    <mergeCell ref="AA4:AB4"/>
    <mergeCell ref="AC4:AD4"/>
    <mergeCell ref="AE4:AF4"/>
    <mergeCell ref="AG4:AH4"/>
    <mergeCell ref="AI4:AJ4"/>
    <mergeCell ref="S4:T4"/>
    <mergeCell ref="U4:V4"/>
    <mergeCell ref="W4:X4"/>
    <mergeCell ref="AK4:AL4"/>
    <mergeCell ref="O4:P4"/>
    <mergeCell ref="Q4:R4"/>
    <mergeCell ref="I4:J4"/>
    <mergeCell ref="K4:L4"/>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N30"/>
  <sheetViews>
    <sheetView zoomScale="90" zoomScaleNormal="90" workbookViewId="0">
      <pane xSplit="2" ySplit="6" topLeftCell="C7" activePane="bottomRight" state="frozen"/>
      <selection pane="topRight"/>
      <selection pane="bottomLeft"/>
      <selection pane="bottomRight" activeCell="B27" sqref="A1:XFD1048576"/>
    </sheetView>
  </sheetViews>
  <sheetFormatPr defaultRowHeight="12.75" x14ac:dyDescent="0.2"/>
  <cols>
    <col min="1" max="1" width="4" style="11" customWidth="1"/>
    <col min="2" max="2" width="47.42578125" style="11" customWidth="1"/>
    <col min="3" max="6" width="9.7109375" style="11" customWidth="1"/>
    <col min="7" max="7" width="12" style="11" customWidth="1"/>
    <col min="8" max="8" width="11.85546875" style="11" customWidth="1"/>
    <col min="9" max="10" width="10.140625" style="11" bestFit="1" customWidth="1"/>
    <col min="11" max="20" width="9.7109375" style="11" customWidth="1"/>
    <col min="21" max="21" width="11" style="11" customWidth="1"/>
    <col min="22" max="26" width="9.7109375" style="11" customWidth="1"/>
    <col min="27" max="27" width="13.28515625" style="11" customWidth="1"/>
    <col min="28" max="28" width="12.7109375" style="11" customWidth="1"/>
    <col min="29" max="38" width="9.7109375" style="11" customWidth="1"/>
    <col min="39" max="39" width="12.7109375" style="11" customWidth="1"/>
    <col min="40" max="40" width="11.85546875" style="11" customWidth="1"/>
    <col min="41" max="16384" width="9.140625" style="11"/>
  </cols>
  <sheetData>
    <row r="1" spans="1:40" s="70" customFormat="1" ht="19.5" customHeight="1" x14ac:dyDescent="0.2">
      <c r="A1" s="87" t="s">
        <v>85</v>
      </c>
      <c r="B1" s="92"/>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2"/>
    </row>
    <row r="2" spans="1:40" s="70" customFormat="1" ht="19.5" customHeight="1" x14ac:dyDescent="0.2">
      <c r="A2" s="55" t="s">
        <v>2</v>
      </c>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row>
    <row r="3" spans="1:40" s="70" customFormat="1" ht="19.5" customHeight="1" x14ac:dyDescent="0.2">
      <c r="A3" s="55"/>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row>
    <row r="4" spans="1:40" s="70" customFormat="1" ht="19.5" customHeight="1" x14ac:dyDescent="0.2">
      <c r="A4" s="55"/>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row>
    <row r="5" spans="1:40" s="70" customFormat="1" ht="94.5" customHeight="1" x14ac:dyDescent="0.2">
      <c r="A5" s="57" t="s">
        <v>0</v>
      </c>
      <c r="B5" s="57" t="s">
        <v>3</v>
      </c>
      <c r="C5" s="84" t="s">
        <v>4</v>
      </c>
      <c r="D5" s="85"/>
      <c r="E5" s="84" t="s">
        <v>5</v>
      </c>
      <c r="F5" s="85"/>
      <c r="G5" s="84" t="s">
        <v>6</v>
      </c>
      <c r="H5" s="85"/>
      <c r="I5" s="84" t="s">
        <v>7</v>
      </c>
      <c r="J5" s="85"/>
      <c r="K5" s="84" t="s">
        <v>8</v>
      </c>
      <c r="L5" s="85"/>
      <c r="M5" s="84" t="s">
        <v>9</v>
      </c>
      <c r="N5" s="85"/>
      <c r="O5" s="84" t="s">
        <v>10</v>
      </c>
      <c r="P5" s="85"/>
      <c r="Q5" s="84" t="s">
        <v>11</v>
      </c>
      <c r="R5" s="85"/>
      <c r="S5" s="84" t="s">
        <v>12</v>
      </c>
      <c r="T5" s="85"/>
      <c r="U5" s="84" t="s">
        <v>13</v>
      </c>
      <c r="V5" s="85"/>
      <c r="W5" s="84" t="s">
        <v>14</v>
      </c>
      <c r="X5" s="85"/>
      <c r="Y5" s="84" t="s">
        <v>15</v>
      </c>
      <c r="Z5" s="85"/>
      <c r="AA5" s="58" t="s">
        <v>16</v>
      </c>
      <c r="AB5" s="60"/>
      <c r="AC5" s="58" t="s">
        <v>17</v>
      </c>
      <c r="AD5" s="60"/>
      <c r="AE5" s="58" t="s">
        <v>18</v>
      </c>
      <c r="AF5" s="60"/>
      <c r="AG5" s="58" t="s">
        <v>19</v>
      </c>
      <c r="AH5" s="60"/>
      <c r="AI5" s="58" t="s">
        <v>20</v>
      </c>
      <c r="AJ5" s="60"/>
      <c r="AK5" s="58" t="s">
        <v>21</v>
      </c>
      <c r="AL5" s="60"/>
      <c r="AM5" s="58" t="s">
        <v>22</v>
      </c>
      <c r="AN5" s="60"/>
    </row>
    <row r="6" spans="1:40" s="70" customFormat="1" ht="45.75" customHeight="1" x14ac:dyDescent="0.2">
      <c r="A6" s="67"/>
      <c r="B6" s="67"/>
      <c r="C6" s="121" t="s">
        <v>66</v>
      </c>
      <c r="D6" s="121" t="s">
        <v>67</v>
      </c>
      <c r="E6" s="121" t="s">
        <v>66</v>
      </c>
      <c r="F6" s="121" t="s">
        <v>67</v>
      </c>
      <c r="G6" s="121" t="s">
        <v>66</v>
      </c>
      <c r="H6" s="121" t="s">
        <v>67</v>
      </c>
      <c r="I6" s="121" t="s">
        <v>66</v>
      </c>
      <c r="J6" s="121" t="s">
        <v>67</v>
      </c>
      <c r="K6" s="121" t="s">
        <v>66</v>
      </c>
      <c r="L6" s="121" t="s">
        <v>67</v>
      </c>
      <c r="M6" s="121" t="s">
        <v>66</v>
      </c>
      <c r="N6" s="121" t="s">
        <v>67</v>
      </c>
      <c r="O6" s="121" t="s">
        <v>66</v>
      </c>
      <c r="P6" s="121" t="s">
        <v>67</v>
      </c>
      <c r="Q6" s="121" t="s">
        <v>66</v>
      </c>
      <c r="R6" s="121" t="s">
        <v>67</v>
      </c>
      <c r="S6" s="121" t="s">
        <v>66</v>
      </c>
      <c r="T6" s="121" t="s">
        <v>67</v>
      </c>
      <c r="U6" s="121" t="s">
        <v>66</v>
      </c>
      <c r="V6" s="121" t="s">
        <v>67</v>
      </c>
      <c r="W6" s="121" t="s">
        <v>66</v>
      </c>
      <c r="X6" s="121" t="s">
        <v>67</v>
      </c>
      <c r="Y6" s="121" t="s">
        <v>66</v>
      </c>
      <c r="Z6" s="121" t="s">
        <v>67</v>
      </c>
      <c r="AA6" s="121" t="s">
        <v>66</v>
      </c>
      <c r="AB6" s="121" t="s">
        <v>67</v>
      </c>
      <c r="AC6" s="121" t="s">
        <v>66</v>
      </c>
      <c r="AD6" s="121" t="s">
        <v>67</v>
      </c>
      <c r="AE6" s="121" t="s">
        <v>66</v>
      </c>
      <c r="AF6" s="121" t="s">
        <v>67</v>
      </c>
      <c r="AG6" s="121" t="s">
        <v>66</v>
      </c>
      <c r="AH6" s="121" t="s">
        <v>67</v>
      </c>
      <c r="AI6" s="121" t="s">
        <v>66</v>
      </c>
      <c r="AJ6" s="121" t="s">
        <v>67</v>
      </c>
      <c r="AK6" s="121" t="s">
        <v>66</v>
      </c>
      <c r="AL6" s="121" t="s">
        <v>67</v>
      </c>
      <c r="AM6" s="121" t="s">
        <v>66</v>
      </c>
      <c r="AN6" s="121" t="s">
        <v>67</v>
      </c>
    </row>
    <row r="7" spans="1:40" customFormat="1" ht="24.95" customHeight="1" x14ac:dyDescent="0.2">
      <c r="A7" s="19">
        <v>1</v>
      </c>
      <c r="B7" s="30" t="s">
        <v>32</v>
      </c>
      <c r="C7" s="36">
        <v>0</v>
      </c>
      <c r="D7" s="36">
        <v>0</v>
      </c>
      <c r="E7" s="36">
        <v>0</v>
      </c>
      <c r="F7" s="36">
        <v>0</v>
      </c>
      <c r="G7" s="36">
        <v>0</v>
      </c>
      <c r="H7" s="36">
        <v>0</v>
      </c>
      <c r="I7" s="36">
        <v>0</v>
      </c>
      <c r="J7" s="36">
        <v>0</v>
      </c>
      <c r="K7" s="36">
        <v>1.7053025658242404E-13</v>
      </c>
      <c r="L7" s="36">
        <v>1.7053025658242404E-13</v>
      </c>
      <c r="M7" s="36">
        <v>0</v>
      </c>
      <c r="N7" s="36">
        <v>0</v>
      </c>
      <c r="O7" s="36">
        <v>0</v>
      </c>
      <c r="P7" s="36">
        <v>0</v>
      </c>
      <c r="Q7" s="36">
        <v>0</v>
      </c>
      <c r="R7" s="36">
        <v>0</v>
      </c>
      <c r="S7" s="36">
        <v>0</v>
      </c>
      <c r="T7" s="36">
        <v>0</v>
      </c>
      <c r="U7" s="36">
        <v>0</v>
      </c>
      <c r="V7" s="36">
        <v>0</v>
      </c>
      <c r="W7" s="36">
        <v>0</v>
      </c>
      <c r="X7" s="36">
        <v>0</v>
      </c>
      <c r="Y7" s="36">
        <v>0</v>
      </c>
      <c r="Z7" s="36">
        <v>0</v>
      </c>
      <c r="AA7" s="36">
        <v>3596041.5500000003</v>
      </c>
      <c r="AB7" s="36">
        <v>206233.92000000039</v>
      </c>
      <c r="AC7" s="36">
        <v>0</v>
      </c>
      <c r="AD7" s="36">
        <v>0</v>
      </c>
      <c r="AE7" s="36">
        <v>0</v>
      </c>
      <c r="AF7" s="36">
        <v>0</v>
      </c>
      <c r="AG7" s="36">
        <v>0</v>
      </c>
      <c r="AH7" s="36">
        <v>0</v>
      </c>
      <c r="AI7" s="36">
        <v>0</v>
      </c>
      <c r="AJ7" s="36">
        <v>0</v>
      </c>
      <c r="AK7" s="36">
        <v>0</v>
      </c>
      <c r="AL7" s="36">
        <v>0</v>
      </c>
      <c r="AM7" s="33">
        <f t="shared" ref="AM7:AM20" si="0">C7+E7+G7+I7+K7+M7+O7+Q7+S7+U7+W7+Y7+AA7+AC7+AE7+AG7+AI7+AK7</f>
        <v>3596041.5500000003</v>
      </c>
      <c r="AN7" s="33">
        <f t="shared" ref="AN7:AN20" si="1">D7+F7+H7+J7+L7+N7+P7+R7+T7+V7+X7+Z7+AB7+AD7+AF7+AH7+AJ7+AL7</f>
        <v>206233.92000000039</v>
      </c>
    </row>
    <row r="8" spans="1:40" customFormat="1" ht="24.95" customHeight="1" x14ac:dyDescent="0.2">
      <c r="A8" s="19">
        <v>2</v>
      </c>
      <c r="B8" s="30" t="s">
        <v>36</v>
      </c>
      <c r="C8" s="36">
        <v>0</v>
      </c>
      <c r="D8" s="36">
        <v>0</v>
      </c>
      <c r="E8" s="36">
        <v>0</v>
      </c>
      <c r="F8" s="36">
        <v>0</v>
      </c>
      <c r="G8" s="36">
        <v>0</v>
      </c>
      <c r="H8" s="36">
        <v>0</v>
      </c>
      <c r="I8" s="36">
        <v>0</v>
      </c>
      <c r="J8" s="36">
        <v>0</v>
      </c>
      <c r="K8" s="36">
        <v>0</v>
      </c>
      <c r="L8" s="36">
        <v>0</v>
      </c>
      <c r="M8" s="36">
        <v>0</v>
      </c>
      <c r="N8" s="36">
        <v>0</v>
      </c>
      <c r="O8" s="36">
        <v>0</v>
      </c>
      <c r="P8" s="36">
        <v>0</v>
      </c>
      <c r="Q8" s="36">
        <v>0</v>
      </c>
      <c r="R8" s="36">
        <v>0</v>
      </c>
      <c r="S8" s="36">
        <v>0</v>
      </c>
      <c r="T8" s="36">
        <v>0</v>
      </c>
      <c r="U8" s="36">
        <v>0</v>
      </c>
      <c r="V8" s="36">
        <v>0</v>
      </c>
      <c r="W8" s="36">
        <v>0</v>
      </c>
      <c r="X8" s="36">
        <v>0</v>
      </c>
      <c r="Y8" s="36">
        <v>0</v>
      </c>
      <c r="Z8" s="36">
        <v>0</v>
      </c>
      <c r="AA8" s="36">
        <v>5.4569682106375694E-12</v>
      </c>
      <c r="AB8" s="36">
        <v>1.2732925824820995E-11</v>
      </c>
      <c r="AC8" s="36">
        <v>0</v>
      </c>
      <c r="AD8" s="36">
        <v>0</v>
      </c>
      <c r="AE8" s="36">
        <v>0</v>
      </c>
      <c r="AF8" s="36">
        <v>0</v>
      </c>
      <c r="AG8" s="36">
        <v>0</v>
      </c>
      <c r="AH8" s="36">
        <v>0</v>
      </c>
      <c r="AI8" s="36">
        <v>0</v>
      </c>
      <c r="AJ8" s="36">
        <v>0</v>
      </c>
      <c r="AK8" s="36">
        <v>0</v>
      </c>
      <c r="AL8" s="36">
        <v>0</v>
      </c>
      <c r="AM8" s="33">
        <f t="shared" si="0"/>
        <v>5.4569682106375694E-12</v>
      </c>
      <c r="AN8" s="33">
        <f t="shared" si="1"/>
        <v>1.2732925824820995E-11</v>
      </c>
    </row>
    <row r="9" spans="1:40" customFormat="1" ht="24.95" customHeight="1" x14ac:dyDescent="0.2">
      <c r="A9" s="19">
        <v>3</v>
      </c>
      <c r="B9" s="30" t="s">
        <v>31</v>
      </c>
      <c r="C9" s="36">
        <v>0</v>
      </c>
      <c r="D9" s="36">
        <v>0</v>
      </c>
      <c r="E9" s="36">
        <v>0</v>
      </c>
      <c r="F9" s="36">
        <v>0</v>
      </c>
      <c r="G9" s="36">
        <v>0</v>
      </c>
      <c r="H9" s="36">
        <v>0</v>
      </c>
      <c r="I9" s="36">
        <v>0</v>
      </c>
      <c r="J9" s="36">
        <v>0</v>
      </c>
      <c r="K9" s="36">
        <v>0</v>
      </c>
      <c r="L9" s="36">
        <v>0</v>
      </c>
      <c r="M9" s="36">
        <v>0</v>
      </c>
      <c r="N9" s="36">
        <v>0</v>
      </c>
      <c r="O9" s="36">
        <v>0</v>
      </c>
      <c r="P9" s="36">
        <v>0</v>
      </c>
      <c r="Q9" s="36">
        <v>0</v>
      </c>
      <c r="R9" s="36">
        <v>0</v>
      </c>
      <c r="S9" s="36">
        <v>0</v>
      </c>
      <c r="T9" s="36">
        <v>0</v>
      </c>
      <c r="U9" s="36">
        <v>0</v>
      </c>
      <c r="V9" s="36">
        <v>0</v>
      </c>
      <c r="W9" s="36">
        <v>0</v>
      </c>
      <c r="X9" s="36">
        <v>0</v>
      </c>
      <c r="Y9" s="36">
        <v>0</v>
      </c>
      <c r="Z9" s="36">
        <v>0</v>
      </c>
      <c r="AA9" s="36">
        <v>0</v>
      </c>
      <c r="AB9" s="36">
        <v>0</v>
      </c>
      <c r="AC9" s="36">
        <v>0</v>
      </c>
      <c r="AD9" s="36">
        <v>0</v>
      </c>
      <c r="AE9" s="36">
        <v>0</v>
      </c>
      <c r="AF9" s="36">
        <v>0</v>
      </c>
      <c r="AG9" s="36">
        <v>0</v>
      </c>
      <c r="AH9" s="36">
        <v>0</v>
      </c>
      <c r="AI9" s="36">
        <v>0</v>
      </c>
      <c r="AJ9" s="36">
        <v>0</v>
      </c>
      <c r="AK9" s="36">
        <v>0</v>
      </c>
      <c r="AL9" s="36">
        <v>0</v>
      </c>
      <c r="AM9" s="33">
        <f t="shared" si="0"/>
        <v>0</v>
      </c>
      <c r="AN9" s="33">
        <f t="shared" si="1"/>
        <v>0</v>
      </c>
    </row>
    <row r="10" spans="1:40" customFormat="1" ht="24.95" customHeight="1" x14ac:dyDescent="0.2">
      <c r="A10" s="19">
        <v>4</v>
      </c>
      <c r="B10" s="30" t="s">
        <v>35</v>
      </c>
      <c r="C10" s="36">
        <v>0</v>
      </c>
      <c r="D10" s="36">
        <v>0</v>
      </c>
      <c r="E10" s="36">
        <v>0</v>
      </c>
      <c r="F10" s="36">
        <v>0</v>
      </c>
      <c r="G10" s="36">
        <v>0</v>
      </c>
      <c r="H10" s="36">
        <v>0</v>
      </c>
      <c r="I10" s="36">
        <v>0</v>
      </c>
      <c r="J10" s="36">
        <v>0</v>
      </c>
      <c r="K10" s="36">
        <v>0</v>
      </c>
      <c r="L10" s="36">
        <v>0</v>
      </c>
      <c r="M10" s="36">
        <v>0</v>
      </c>
      <c r="N10" s="36">
        <v>0</v>
      </c>
      <c r="O10" s="36">
        <v>0</v>
      </c>
      <c r="P10" s="36">
        <v>0</v>
      </c>
      <c r="Q10" s="36">
        <v>0</v>
      </c>
      <c r="R10" s="36">
        <v>0</v>
      </c>
      <c r="S10" s="36">
        <v>0</v>
      </c>
      <c r="T10" s="36">
        <v>0</v>
      </c>
      <c r="U10" s="36">
        <v>0</v>
      </c>
      <c r="V10" s="36">
        <v>0</v>
      </c>
      <c r="W10" s="36">
        <v>0</v>
      </c>
      <c r="X10" s="36">
        <v>0</v>
      </c>
      <c r="Y10" s="36">
        <v>0</v>
      </c>
      <c r="Z10" s="36">
        <v>0</v>
      </c>
      <c r="AA10" s="36">
        <v>0</v>
      </c>
      <c r="AB10" s="36">
        <v>0</v>
      </c>
      <c r="AC10" s="36">
        <v>0</v>
      </c>
      <c r="AD10" s="36">
        <v>0</v>
      </c>
      <c r="AE10" s="36">
        <v>0</v>
      </c>
      <c r="AF10" s="36">
        <v>0</v>
      </c>
      <c r="AG10" s="36">
        <v>0</v>
      </c>
      <c r="AH10" s="36">
        <v>0</v>
      </c>
      <c r="AI10" s="36">
        <v>0</v>
      </c>
      <c r="AJ10" s="36">
        <v>0</v>
      </c>
      <c r="AK10" s="36">
        <v>0</v>
      </c>
      <c r="AL10" s="36">
        <v>0</v>
      </c>
      <c r="AM10" s="33">
        <f t="shared" si="0"/>
        <v>0</v>
      </c>
      <c r="AN10" s="33">
        <f t="shared" si="1"/>
        <v>0</v>
      </c>
    </row>
    <row r="11" spans="1:40" customFormat="1" ht="24.95" customHeight="1" x14ac:dyDescent="0.2">
      <c r="A11" s="19">
        <v>5</v>
      </c>
      <c r="B11" s="30" t="s">
        <v>37</v>
      </c>
      <c r="C11" s="36">
        <v>0</v>
      </c>
      <c r="D11" s="36">
        <v>0</v>
      </c>
      <c r="E11" s="36">
        <v>0</v>
      </c>
      <c r="F11" s="36">
        <v>0</v>
      </c>
      <c r="G11" s="36">
        <v>0</v>
      </c>
      <c r="H11" s="36">
        <v>0</v>
      </c>
      <c r="I11" s="36">
        <v>0</v>
      </c>
      <c r="J11" s="36">
        <v>0</v>
      </c>
      <c r="K11" s="36">
        <v>0</v>
      </c>
      <c r="L11" s="36">
        <v>0</v>
      </c>
      <c r="M11" s="36">
        <v>0</v>
      </c>
      <c r="N11" s="36">
        <v>0</v>
      </c>
      <c r="O11" s="36">
        <v>0</v>
      </c>
      <c r="P11" s="36">
        <v>0</v>
      </c>
      <c r="Q11" s="36">
        <v>0</v>
      </c>
      <c r="R11" s="36">
        <v>0</v>
      </c>
      <c r="S11" s="36">
        <v>0</v>
      </c>
      <c r="T11" s="36">
        <v>0</v>
      </c>
      <c r="U11" s="36">
        <v>0</v>
      </c>
      <c r="V11" s="36">
        <v>0</v>
      </c>
      <c r="W11" s="36">
        <v>0</v>
      </c>
      <c r="X11" s="36">
        <v>0</v>
      </c>
      <c r="Y11" s="36">
        <v>0</v>
      </c>
      <c r="Z11" s="36">
        <v>0</v>
      </c>
      <c r="AA11" s="36">
        <v>0</v>
      </c>
      <c r="AB11" s="36">
        <v>0</v>
      </c>
      <c r="AC11" s="36">
        <v>0</v>
      </c>
      <c r="AD11" s="36">
        <v>0</v>
      </c>
      <c r="AE11" s="36">
        <v>0</v>
      </c>
      <c r="AF11" s="36">
        <v>0</v>
      </c>
      <c r="AG11" s="36">
        <v>0</v>
      </c>
      <c r="AH11" s="36">
        <v>0</v>
      </c>
      <c r="AI11" s="36">
        <v>0</v>
      </c>
      <c r="AJ11" s="36">
        <v>0</v>
      </c>
      <c r="AK11" s="36">
        <v>0</v>
      </c>
      <c r="AL11" s="36">
        <v>0</v>
      </c>
      <c r="AM11" s="33">
        <f t="shared" si="0"/>
        <v>0</v>
      </c>
      <c r="AN11" s="33">
        <f t="shared" si="1"/>
        <v>0</v>
      </c>
    </row>
    <row r="12" spans="1:40" customFormat="1" ht="24.95" customHeight="1" x14ac:dyDescent="0.2">
      <c r="A12" s="19">
        <v>6</v>
      </c>
      <c r="B12" s="30" t="s">
        <v>43</v>
      </c>
      <c r="C12" s="36">
        <v>0</v>
      </c>
      <c r="D12" s="36">
        <v>0</v>
      </c>
      <c r="E12" s="36">
        <v>0</v>
      </c>
      <c r="F12" s="36">
        <v>0</v>
      </c>
      <c r="G12" s="36">
        <v>0</v>
      </c>
      <c r="H12" s="36">
        <v>0</v>
      </c>
      <c r="I12" s="36">
        <v>0</v>
      </c>
      <c r="J12" s="36">
        <v>0</v>
      </c>
      <c r="K12" s="36">
        <v>0</v>
      </c>
      <c r="L12" s="36">
        <v>0</v>
      </c>
      <c r="M12" s="36">
        <v>0</v>
      </c>
      <c r="N12" s="36">
        <v>0</v>
      </c>
      <c r="O12" s="36">
        <v>0</v>
      </c>
      <c r="P12" s="36">
        <v>0</v>
      </c>
      <c r="Q12" s="36">
        <v>0</v>
      </c>
      <c r="R12" s="36">
        <v>0</v>
      </c>
      <c r="S12" s="36">
        <v>0</v>
      </c>
      <c r="T12" s="36">
        <v>0</v>
      </c>
      <c r="U12" s="36">
        <v>0</v>
      </c>
      <c r="V12" s="36">
        <v>0</v>
      </c>
      <c r="W12" s="36">
        <v>0</v>
      </c>
      <c r="X12" s="36">
        <v>0</v>
      </c>
      <c r="Y12" s="36">
        <v>0</v>
      </c>
      <c r="Z12" s="36">
        <v>0</v>
      </c>
      <c r="AA12" s="36">
        <v>0</v>
      </c>
      <c r="AB12" s="36">
        <v>0</v>
      </c>
      <c r="AC12" s="36">
        <v>0</v>
      </c>
      <c r="AD12" s="36">
        <v>0</v>
      </c>
      <c r="AE12" s="36">
        <v>0</v>
      </c>
      <c r="AF12" s="36">
        <v>0</v>
      </c>
      <c r="AG12" s="36">
        <v>0</v>
      </c>
      <c r="AH12" s="36">
        <v>0</v>
      </c>
      <c r="AI12" s="36">
        <v>0</v>
      </c>
      <c r="AJ12" s="36">
        <v>0</v>
      </c>
      <c r="AK12" s="36">
        <v>0</v>
      </c>
      <c r="AL12" s="36">
        <v>0</v>
      </c>
      <c r="AM12" s="33">
        <f t="shared" si="0"/>
        <v>0</v>
      </c>
      <c r="AN12" s="33">
        <f t="shared" si="1"/>
        <v>0</v>
      </c>
    </row>
    <row r="13" spans="1:40" customFormat="1" ht="24.95" customHeight="1" x14ac:dyDescent="0.2">
      <c r="A13" s="19">
        <v>7</v>
      </c>
      <c r="B13" s="30" t="s">
        <v>38</v>
      </c>
      <c r="C13" s="36">
        <v>0</v>
      </c>
      <c r="D13" s="36">
        <v>0</v>
      </c>
      <c r="E13" s="36">
        <v>0</v>
      </c>
      <c r="F13" s="36">
        <v>0</v>
      </c>
      <c r="G13" s="36">
        <v>0</v>
      </c>
      <c r="H13" s="36">
        <v>0</v>
      </c>
      <c r="I13" s="36">
        <v>0</v>
      </c>
      <c r="J13" s="36">
        <v>0</v>
      </c>
      <c r="K13" s="36">
        <v>0</v>
      </c>
      <c r="L13" s="36">
        <v>0</v>
      </c>
      <c r="M13" s="36">
        <v>0</v>
      </c>
      <c r="N13" s="36">
        <v>0</v>
      </c>
      <c r="O13" s="36">
        <v>0</v>
      </c>
      <c r="P13" s="36">
        <v>0</v>
      </c>
      <c r="Q13" s="36">
        <v>0</v>
      </c>
      <c r="R13" s="36">
        <v>0</v>
      </c>
      <c r="S13" s="36">
        <v>0</v>
      </c>
      <c r="T13" s="36">
        <v>0</v>
      </c>
      <c r="U13" s="36">
        <v>0</v>
      </c>
      <c r="V13" s="36">
        <v>0</v>
      </c>
      <c r="W13" s="36">
        <v>0</v>
      </c>
      <c r="X13" s="36">
        <v>0</v>
      </c>
      <c r="Y13" s="36">
        <v>0</v>
      </c>
      <c r="Z13" s="36">
        <v>0</v>
      </c>
      <c r="AA13" s="36">
        <v>0</v>
      </c>
      <c r="AB13" s="36">
        <v>0</v>
      </c>
      <c r="AC13" s="36">
        <v>0</v>
      </c>
      <c r="AD13" s="36">
        <v>0</v>
      </c>
      <c r="AE13" s="36">
        <v>0</v>
      </c>
      <c r="AF13" s="36">
        <v>0</v>
      </c>
      <c r="AG13" s="36">
        <v>0</v>
      </c>
      <c r="AH13" s="36">
        <v>0</v>
      </c>
      <c r="AI13" s="36">
        <v>0</v>
      </c>
      <c r="AJ13" s="36">
        <v>0</v>
      </c>
      <c r="AK13" s="36">
        <v>0</v>
      </c>
      <c r="AL13" s="36">
        <v>0</v>
      </c>
      <c r="AM13" s="33">
        <f t="shared" si="0"/>
        <v>0</v>
      </c>
      <c r="AN13" s="33">
        <f t="shared" si="1"/>
        <v>0</v>
      </c>
    </row>
    <row r="14" spans="1:40" customFormat="1" ht="24.95" customHeight="1" x14ac:dyDescent="0.2">
      <c r="A14" s="19">
        <v>8</v>
      </c>
      <c r="B14" s="30" t="s">
        <v>34</v>
      </c>
      <c r="C14" s="36">
        <v>0</v>
      </c>
      <c r="D14" s="36">
        <v>0</v>
      </c>
      <c r="E14" s="36">
        <v>0</v>
      </c>
      <c r="F14" s="36">
        <v>0</v>
      </c>
      <c r="G14" s="36">
        <v>0</v>
      </c>
      <c r="H14" s="36">
        <v>0</v>
      </c>
      <c r="I14" s="36">
        <v>0</v>
      </c>
      <c r="J14" s="36">
        <v>0</v>
      </c>
      <c r="K14" s="36">
        <v>0</v>
      </c>
      <c r="L14" s="36">
        <v>0</v>
      </c>
      <c r="M14" s="36">
        <v>0</v>
      </c>
      <c r="N14" s="36">
        <v>0</v>
      </c>
      <c r="O14" s="36">
        <v>0</v>
      </c>
      <c r="P14" s="36">
        <v>0</v>
      </c>
      <c r="Q14" s="36">
        <v>0</v>
      </c>
      <c r="R14" s="36">
        <v>0</v>
      </c>
      <c r="S14" s="36">
        <v>0</v>
      </c>
      <c r="T14" s="36">
        <v>0</v>
      </c>
      <c r="U14" s="36">
        <v>0</v>
      </c>
      <c r="V14" s="36">
        <v>0</v>
      </c>
      <c r="W14" s="36">
        <v>0</v>
      </c>
      <c r="X14" s="36">
        <v>0</v>
      </c>
      <c r="Y14" s="36">
        <v>0</v>
      </c>
      <c r="Z14" s="36">
        <v>0</v>
      </c>
      <c r="AA14" s="36">
        <v>0</v>
      </c>
      <c r="AB14" s="36">
        <v>0</v>
      </c>
      <c r="AC14" s="36">
        <v>0</v>
      </c>
      <c r="AD14" s="36">
        <v>0</v>
      </c>
      <c r="AE14" s="36">
        <v>0</v>
      </c>
      <c r="AF14" s="36">
        <v>0</v>
      </c>
      <c r="AG14" s="36">
        <v>0</v>
      </c>
      <c r="AH14" s="36">
        <v>0</v>
      </c>
      <c r="AI14" s="36">
        <v>0</v>
      </c>
      <c r="AJ14" s="36">
        <v>0</v>
      </c>
      <c r="AK14" s="36">
        <v>0</v>
      </c>
      <c r="AL14" s="36">
        <v>0</v>
      </c>
      <c r="AM14" s="33">
        <f t="shared" si="0"/>
        <v>0</v>
      </c>
      <c r="AN14" s="33">
        <f t="shared" si="1"/>
        <v>0</v>
      </c>
    </row>
    <row r="15" spans="1:40" customFormat="1" ht="24.95" customHeight="1" x14ac:dyDescent="0.2">
      <c r="A15" s="19">
        <v>9</v>
      </c>
      <c r="B15" s="30" t="s">
        <v>40</v>
      </c>
      <c r="C15" s="36">
        <v>0</v>
      </c>
      <c r="D15" s="36">
        <v>0</v>
      </c>
      <c r="E15" s="36">
        <v>0</v>
      </c>
      <c r="F15" s="36">
        <v>0</v>
      </c>
      <c r="G15" s="36">
        <v>0</v>
      </c>
      <c r="H15" s="36">
        <v>0</v>
      </c>
      <c r="I15" s="36">
        <v>0</v>
      </c>
      <c r="J15" s="36">
        <v>0</v>
      </c>
      <c r="K15" s="36">
        <v>0</v>
      </c>
      <c r="L15" s="36">
        <v>0</v>
      </c>
      <c r="M15" s="36">
        <v>0</v>
      </c>
      <c r="N15" s="36">
        <v>0</v>
      </c>
      <c r="O15" s="36">
        <v>0</v>
      </c>
      <c r="P15" s="36">
        <v>0</v>
      </c>
      <c r="Q15" s="36">
        <v>0</v>
      </c>
      <c r="R15" s="36">
        <v>0</v>
      </c>
      <c r="S15" s="36">
        <v>0</v>
      </c>
      <c r="T15" s="36">
        <v>0</v>
      </c>
      <c r="U15" s="36">
        <v>0</v>
      </c>
      <c r="V15" s="36">
        <v>0</v>
      </c>
      <c r="W15" s="36">
        <v>0</v>
      </c>
      <c r="X15" s="36">
        <v>0</v>
      </c>
      <c r="Y15" s="36">
        <v>0</v>
      </c>
      <c r="Z15" s="36">
        <v>0</v>
      </c>
      <c r="AA15" s="36">
        <v>0</v>
      </c>
      <c r="AB15" s="36">
        <v>0</v>
      </c>
      <c r="AC15" s="36">
        <v>0</v>
      </c>
      <c r="AD15" s="36">
        <v>0</v>
      </c>
      <c r="AE15" s="36">
        <v>0</v>
      </c>
      <c r="AF15" s="36">
        <v>0</v>
      </c>
      <c r="AG15" s="36">
        <v>0</v>
      </c>
      <c r="AH15" s="36">
        <v>0</v>
      </c>
      <c r="AI15" s="36">
        <v>0</v>
      </c>
      <c r="AJ15" s="36">
        <v>0</v>
      </c>
      <c r="AK15" s="36">
        <v>0</v>
      </c>
      <c r="AL15" s="36">
        <v>0</v>
      </c>
      <c r="AM15" s="33">
        <f t="shared" si="0"/>
        <v>0</v>
      </c>
      <c r="AN15" s="33">
        <f t="shared" si="1"/>
        <v>0</v>
      </c>
    </row>
    <row r="16" spans="1:40" customFormat="1" ht="24.95" customHeight="1" x14ac:dyDescent="0.2">
      <c r="A16" s="19">
        <v>10</v>
      </c>
      <c r="B16" s="30" t="s">
        <v>39</v>
      </c>
      <c r="C16" s="36">
        <v>0</v>
      </c>
      <c r="D16" s="36">
        <v>0</v>
      </c>
      <c r="E16" s="36">
        <v>0</v>
      </c>
      <c r="F16" s="36">
        <v>0</v>
      </c>
      <c r="G16" s="36">
        <v>0</v>
      </c>
      <c r="H16" s="36">
        <v>0</v>
      </c>
      <c r="I16" s="36">
        <v>0</v>
      </c>
      <c r="J16" s="36">
        <v>0</v>
      </c>
      <c r="K16" s="36">
        <v>0</v>
      </c>
      <c r="L16" s="36">
        <v>0</v>
      </c>
      <c r="M16" s="36">
        <v>0</v>
      </c>
      <c r="N16" s="36">
        <v>0</v>
      </c>
      <c r="O16" s="36">
        <v>0</v>
      </c>
      <c r="P16" s="36">
        <v>0</v>
      </c>
      <c r="Q16" s="36">
        <v>0</v>
      </c>
      <c r="R16" s="36">
        <v>0</v>
      </c>
      <c r="S16" s="36">
        <v>0</v>
      </c>
      <c r="T16" s="36">
        <v>0</v>
      </c>
      <c r="U16" s="36">
        <v>0</v>
      </c>
      <c r="V16" s="36">
        <v>0</v>
      </c>
      <c r="W16" s="36">
        <v>0</v>
      </c>
      <c r="X16" s="36">
        <v>0</v>
      </c>
      <c r="Y16" s="36">
        <v>0</v>
      </c>
      <c r="Z16" s="36">
        <v>0</v>
      </c>
      <c r="AA16" s="36">
        <v>0</v>
      </c>
      <c r="AB16" s="36">
        <v>0</v>
      </c>
      <c r="AC16" s="36">
        <v>0</v>
      </c>
      <c r="AD16" s="36">
        <v>0</v>
      </c>
      <c r="AE16" s="36">
        <v>0</v>
      </c>
      <c r="AF16" s="36">
        <v>0</v>
      </c>
      <c r="AG16" s="36">
        <v>0</v>
      </c>
      <c r="AH16" s="36">
        <v>0</v>
      </c>
      <c r="AI16" s="36">
        <v>0</v>
      </c>
      <c r="AJ16" s="36">
        <v>0</v>
      </c>
      <c r="AK16" s="36">
        <v>0</v>
      </c>
      <c r="AL16" s="36">
        <v>0</v>
      </c>
      <c r="AM16" s="33">
        <f t="shared" si="0"/>
        <v>0</v>
      </c>
      <c r="AN16" s="33">
        <f t="shared" si="1"/>
        <v>0</v>
      </c>
    </row>
    <row r="17" spans="1:40" customFormat="1" ht="24.95" customHeight="1" x14ac:dyDescent="0.2">
      <c r="A17" s="19">
        <v>11</v>
      </c>
      <c r="B17" s="30" t="s">
        <v>41</v>
      </c>
      <c r="C17" s="36">
        <v>0</v>
      </c>
      <c r="D17" s="36">
        <v>0</v>
      </c>
      <c r="E17" s="36">
        <v>0</v>
      </c>
      <c r="F17" s="36">
        <v>0</v>
      </c>
      <c r="G17" s="36">
        <v>0</v>
      </c>
      <c r="H17" s="36">
        <v>0</v>
      </c>
      <c r="I17" s="36">
        <v>0</v>
      </c>
      <c r="J17" s="36">
        <v>0</v>
      </c>
      <c r="K17" s="36">
        <v>0</v>
      </c>
      <c r="L17" s="36">
        <v>0</v>
      </c>
      <c r="M17" s="36">
        <v>0</v>
      </c>
      <c r="N17" s="36">
        <v>0</v>
      </c>
      <c r="O17" s="36">
        <v>0</v>
      </c>
      <c r="P17" s="36">
        <v>0</v>
      </c>
      <c r="Q17" s="36">
        <v>0</v>
      </c>
      <c r="R17" s="36">
        <v>0</v>
      </c>
      <c r="S17" s="36">
        <v>0</v>
      </c>
      <c r="T17" s="36">
        <v>0</v>
      </c>
      <c r="U17" s="36">
        <v>0</v>
      </c>
      <c r="V17" s="36">
        <v>0</v>
      </c>
      <c r="W17" s="36">
        <v>0</v>
      </c>
      <c r="X17" s="36">
        <v>0</v>
      </c>
      <c r="Y17" s="36">
        <v>0</v>
      </c>
      <c r="Z17" s="36">
        <v>0</v>
      </c>
      <c r="AA17" s="36">
        <v>0</v>
      </c>
      <c r="AB17" s="36">
        <v>0</v>
      </c>
      <c r="AC17" s="36">
        <v>0</v>
      </c>
      <c r="AD17" s="36">
        <v>0</v>
      </c>
      <c r="AE17" s="36">
        <v>0</v>
      </c>
      <c r="AF17" s="36">
        <v>0</v>
      </c>
      <c r="AG17" s="36">
        <v>0</v>
      </c>
      <c r="AH17" s="36">
        <v>0</v>
      </c>
      <c r="AI17" s="36">
        <v>0</v>
      </c>
      <c r="AJ17" s="36">
        <v>0</v>
      </c>
      <c r="AK17" s="36">
        <v>0</v>
      </c>
      <c r="AL17" s="36">
        <v>0</v>
      </c>
      <c r="AM17" s="33">
        <f t="shared" si="0"/>
        <v>0</v>
      </c>
      <c r="AN17" s="33">
        <f t="shared" si="1"/>
        <v>0</v>
      </c>
    </row>
    <row r="18" spans="1:40" customFormat="1" ht="24.95" customHeight="1" x14ac:dyDescent="0.2">
      <c r="A18" s="19">
        <v>12</v>
      </c>
      <c r="B18" s="30" t="s">
        <v>44</v>
      </c>
      <c r="C18" s="36">
        <v>0</v>
      </c>
      <c r="D18" s="36">
        <v>0</v>
      </c>
      <c r="E18" s="36">
        <v>0</v>
      </c>
      <c r="F18" s="36">
        <v>0</v>
      </c>
      <c r="G18" s="36">
        <v>0</v>
      </c>
      <c r="H18" s="36">
        <v>0</v>
      </c>
      <c r="I18" s="36">
        <v>0</v>
      </c>
      <c r="J18" s="36">
        <v>0</v>
      </c>
      <c r="K18" s="36">
        <v>0</v>
      </c>
      <c r="L18" s="36">
        <v>0</v>
      </c>
      <c r="M18" s="36">
        <v>0</v>
      </c>
      <c r="N18" s="36">
        <v>0</v>
      </c>
      <c r="O18" s="36">
        <v>0</v>
      </c>
      <c r="P18" s="36">
        <v>0</v>
      </c>
      <c r="Q18" s="36">
        <v>0</v>
      </c>
      <c r="R18" s="36">
        <v>0</v>
      </c>
      <c r="S18" s="36">
        <v>0</v>
      </c>
      <c r="T18" s="36">
        <v>0</v>
      </c>
      <c r="U18" s="36">
        <v>0</v>
      </c>
      <c r="V18" s="36">
        <v>0</v>
      </c>
      <c r="W18" s="36">
        <v>0</v>
      </c>
      <c r="X18" s="36">
        <v>0</v>
      </c>
      <c r="Y18" s="36">
        <v>0</v>
      </c>
      <c r="Z18" s="36">
        <v>0</v>
      </c>
      <c r="AA18" s="36">
        <v>0</v>
      </c>
      <c r="AB18" s="36">
        <v>0</v>
      </c>
      <c r="AC18" s="36">
        <v>0</v>
      </c>
      <c r="AD18" s="36">
        <v>0</v>
      </c>
      <c r="AE18" s="36">
        <v>0</v>
      </c>
      <c r="AF18" s="36">
        <v>0</v>
      </c>
      <c r="AG18" s="36">
        <v>0</v>
      </c>
      <c r="AH18" s="36">
        <v>0</v>
      </c>
      <c r="AI18" s="36">
        <v>0</v>
      </c>
      <c r="AJ18" s="36">
        <v>0</v>
      </c>
      <c r="AK18" s="36">
        <v>0</v>
      </c>
      <c r="AL18" s="36">
        <v>0</v>
      </c>
      <c r="AM18" s="33">
        <f t="shared" si="0"/>
        <v>0</v>
      </c>
      <c r="AN18" s="33">
        <f t="shared" si="1"/>
        <v>0</v>
      </c>
    </row>
    <row r="19" spans="1:40" customFormat="1" ht="24.95" customHeight="1" x14ac:dyDescent="0.2">
      <c r="A19" s="19">
        <v>13</v>
      </c>
      <c r="B19" s="30" t="s">
        <v>33</v>
      </c>
      <c r="C19" s="36">
        <v>0</v>
      </c>
      <c r="D19" s="36">
        <v>0</v>
      </c>
      <c r="E19" s="36">
        <v>0</v>
      </c>
      <c r="F19" s="36">
        <v>0</v>
      </c>
      <c r="G19" s="36">
        <v>0</v>
      </c>
      <c r="H19" s="36">
        <v>0</v>
      </c>
      <c r="I19" s="36">
        <v>0</v>
      </c>
      <c r="J19" s="36">
        <v>0</v>
      </c>
      <c r="K19" s="36">
        <v>0</v>
      </c>
      <c r="L19" s="36">
        <v>0</v>
      </c>
      <c r="M19" s="36">
        <v>0</v>
      </c>
      <c r="N19" s="36">
        <v>0</v>
      </c>
      <c r="O19" s="36">
        <v>0</v>
      </c>
      <c r="P19" s="36">
        <v>0</v>
      </c>
      <c r="Q19" s="36">
        <v>0</v>
      </c>
      <c r="R19" s="36">
        <v>0</v>
      </c>
      <c r="S19" s="36">
        <v>0</v>
      </c>
      <c r="T19" s="36">
        <v>0</v>
      </c>
      <c r="U19" s="36">
        <v>0</v>
      </c>
      <c r="V19" s="36">
        <v>0</v>
      </c>
      <c r="W19" s="36">
        <v>0</v>
      </c>
      <c r="X19" s="36">
        <v>0</v>
      </c>
      <c r="Y19" s="36">
        <v>0</v>
      </c>
      <c r="Z19" s="36">
        <v>0</v>
      </c>
      <c r="AA19" s="36">
        <v>0</v>
      </c>
      <c r="AB19" s="36">
        <v>0</v>
      </c>
      <c r="AC19" s="36">
        <v>0</v>
      </c>
      <c r="AD19" s="36">
        <v>0</v>
      </c>
      <c r="AE19" s="36">
        <v>0</v>
      </c>
      <c r="AF19" s="36">
        <v>0</v>
      </c>
      <c r="AG19" s="36">
        <v>0</v>
      </c>
      <c r="AH19" s="36">
        <v>0</v>
      </c>
      <c r="AI19" s="36">
        <v>0</v>
      </c>
      <c r="AJ19" s="36">
        <v>0</v>
      </c>
      <c r="AK19" s="36">
        <v>0</v>
      </c>
      <c r="AL19" s="36">
        <v>0</v>
      </c>
      <c r="AM19" s="33">
        <f t="shared" si="0"/>
        <v>0</v>
      </c>
      <c r="AN19" s="33">
        <f t="shared" si="1"/>
        <v>0</v>
      </c>
    </row>
    <row r="20" spans="1:40" customFormat="1" ht="24.95" customHeight="1" x14ac:dyDescent="0.2">
      <c r="A20" s="19">
        <v>14</v>
      </c>
      <c r="B20" s="32" t="s">
        <v>42</v>
      </c>
      <c r="C20" s="36">
        <v>0</v>
      </c>
      <c r="D20" s="36">
        <v>0</v>
      </c>
      <c r="E20" s="36">
        <v>0</v>
      </c>
      <c r="F20" s="36">
        <v>0</v>
      </c>
      <c r="G20" s="36">
        <v>0</v>
      </c>
      <c r="H20" s="36">
        <v>0</v>
      </c>
      <c r="I20" s="36">
        <v>0</v>
      </c>
      <c r="J20" s="36">
        <v>0</v>
      </c>
      <c r="K20" s="36">
        <v>0</v>
      </c>
      <c r="L20" s="36">
        <v>0</v>
      </c>
      <c r="M20" s="36">
        <v>0</v>
      </c>
      <c r="N20" s="36">
        <v>0</v>
      </c>
      <c r="O20" s="36">
        <v>0</v>
      </c>
      <c r="P20" s="36">
        <v>0</v>
      </c>
      <c r="Q20" s="36">
        <v>0</v>
      </c>
      <c r="R20" s="36">
        <v>0</v>
      </c>
      <c r="S20" s="36">
        <v>0</v>
      </c>
      <c r="T20" s="36">
        <v>0</v>
      </c>
      <c r="U20" s="36">
        <v>0</v>
      </c>
      <c r="V20" s="36">
        <v>0</v>
      </c>
      <c r="W20" s="36">
        <v>0</v>
      </c>
      <c r="X20" s="36">
        <v>0</v>
      </c>
      <c r="Y20" s="36">
        <v>0</v>
      </c>
      <c r="Z20" s="36">
        <v>0</v>
      </c>
      <c r="AA20" s="36">
        <v>0</v>
      </c>
      <c r="AB20" s="36">
        <v>0</v>
      </c>
      <c r="AC20" s="36">
        <v>0</v>
      </c>
      <c r="AD20" s="36">
        <v>0</v>
      </c>
      <c r="AE20" s="36">
        <v>0</v>
      </c>
      <c r="AF20" s="36">
        <v>0</v>
      </c>
      <c r="AG20" s="36">
        <v>0</v>
      </c>
      <c r="AH20" s="36">
        <v>0</v>
      </c>
      <c r="AI20" s="36">
        <v>0</v>
      </c>
      <c r="AJ20" s="36">
        <v>0</v>
      </c>
      <c r="AK20" s="36">
        <v>0</v>
      </c>
      <c r="AL20" s="36">
        <v>0</v>
      </c>
      <c r="AM20" s="33">
        <f t="shared" si="0"/>
        <v>0</v>
      </c>
      <c r="AN20" s="33">
        <f t="shared" si="1"/>
        <v>0</v>
      </c>
    </row>
    <row r="21" spans="1:40" ht="15" x14ac:dyDescent="0.2">
      <c r="A21" s="12"/>
      <c r="B21" s="6" t="s">
        <v>22</v>
      </c>
      <c r="C21" s="38">
        <f t="shared" ref="C21:AN21" si="2">SUM(C7:C20)</f>
        <v>0</v>
      </c>
      <c r="D21" s="38">
        <f t="shared" si="2"/>
        <v>0</v>
      </c>
      <c r="E21" s="38">
        <f t="shared" si="2"/>
        <v>0</v>
      </c>
      <c r="F21" s="38">
        <f t="shared" si="2"/>
        <v>0</v>
      </c>
      <c r="G21" s="38">
        <f t="shared" si="2"/>
        <v>0</v>
      </c>
      <c r="H21" s="38">
        <f t="shared" si="2"/>
        <v>0</v>
      </c>
      <c r="I21" s="38">
        <f t="shared" si="2"/>
        <v>0</v>
      </c>
      <c r="J21" s="38">
        <f t="shared" si="2"/>
        <v>0</v>
      </c>
      <c r="K21" s="38">
        <f t="shared" si="2"/>
        <v>1.7053025658242404E-13</v>
      </c>
      <c r="L21" s="38">
        <f t="shared" si="2"/>
        <v>1.7053025658242404E-13</v>
      </c>
      <c r="M21" s="38">
        <f t="shared" si="2"/>
        <v>0</v>
      </c>
      <c r="N21" s="38">
        <f t="shared" si="2"/>
        <v>0</v>
      </c>
      <c r="O21" s="38">
        <f t="shared" si="2"/>
        <v>0</v>
      </c>
      <c r="P21" s="38">
        <f t="shared" si="2"/>
        <v>0</v>
      </c>
      <c r="Q21" s="38">
        <f t="shared" si="2"/>
        <v>0</v>
      </c>
      <c r="R21" s="38">
        <f t="shared" si="2"/>
        <v>0</v>
      </c>
      <c r="S21" s="38">
        <f t="shared" si="2"/>
        <v>0</v>
      </c>
      <c r="T21" s="38">
        <f t="shared" si="2"/>
        <v>0</v>
      </c>
      <c r="U21" s="38">
        <f t="shared" si="2"/>
        <v>0</v>
      </c>
      <c r="V21" s="38">
        <f t="shared" si="2"/>
        <v>0</v>
      </c>
      <c r="W21" s="38">
        <f t="shared" si="2"/>
        <v>0</v>
      </c>
      <c r="X21" s="38">
        <f t="shared" si="2"/>
        <v>0</v>
      </c>
      <c r="Y21" s="38">
        <f t="shared" si="2"/>
        <v>0</v>
      </c>
      <c r="Z21" s="38">
        <f t="shared" si="2"/>
        <v>0</v>
      </c>
      <c r="AA21" s="38">
        <f t="shared" si="2"/>
        <v>3596041.5500000003</v>
      </c>
      <c r="AB21" s="38">
        <f t="shared" si="2"/>
        <v>206233.92000000039</v>
      </c>
      <c r="AC21" s="38">
        <f t="shared" si="2"/>
        <v>0</v>
      </c>
      <c r="AD21" s="38">
        <f t="shared" si="2"/>
        <v>0</v>
      </c>
      <c r="AE21" s="38">
        <f t="shared" si="2"/>
        <v>0</v>
      </c>
      <c r="AF21" s="38">
        <f t="shared" si="2"/>
        <v>0</v>
      </c>
      <c r="AG21" s="38">
        <f t="shared" si="2"/>
        <v>0</v>
      </c>
      <c r="AH21" s="38">
        <f t="shared" si="2"/>
        <v>0</v>
      </c>
      <c r="AI21" s="38">
        <f t="shared" si="2"/>
        <v>0</v>
      </c>
      <c r="AJ21" s="38">
        <f t="shared" si="2"/>
        <v>0</v>
      </c>
      <c r="AK21" s="38">
        <f t="shared" si="2"/>
        <v>0</v>
      </c>
      <c r="AL21" s="38">
        <f t="shared" si="2"/>
        <v>0</v>
      </c>
      <c r="AM21" s="38">
        <f t="shared" si="2"/>
        <v>3596041.5500000003</v>
      </c>
      <c r="AN21" s="38">
        <f t="shared" si="2"/>
        <v>206233.92000000039</v>
      </c>
    </row>
    <row r="22" spans="1:40" ht="15" x14ac:dyDescent="0.2">
      <c r="A22" s="44"/>
      <c r="B22" s="45"/>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row>
    <row r="24" spans="1:40" s="70" customFormat="1" ht="15" x14ac:dyDescent="0.2">
      <c r="B24" s="87" t="s">
        <v>56</v>
      </c>
      <c r="C24" s="88"/>
      <c r="D24" s="88"/>
      <c r="E24" s="88"/>
      <c r="F24" s="88"/>
      <c r="G24" s="88"/>
      <c r="H24" s="88"/>
      <c r="I24" s="88"/>
      <c r="J24" s="88"/>
      <c r="K24" s="88"/>
      <c r="L24" s="88"/>
      <c r="M24" s="88"/>
      <c r="N24" s="88"/>
    </row>
    <row r="25" spans="1:40" s="70" customFormat="1" ht="15" x14ac:dyDescent="0.2">
      <c r="B25" s="104" t="s">
        <v>86</v>
      </c>
      <c r="C25" s="104"/>
      <c r="D25" s="104"/>
      <c r="E25" s="104"/>
      <c r="F25" s="104"/>
      <c r="G25" s="104"/>
      <c r="H25" s="104"/>
      <c r="I25" s="104"/>
      <c r="J25" s="104"/>
      <c r="K25" s="104"/>
      <c r="L25" s="104"/>
      <c r="M25" s="104"/>
      <c r="N25" s="104"/>
    </row>
    <row r="26" spans="1:40" s="70" customFormat="1" ht="15" x14ac:dyDescent="0.2">
      <c r="B26" s="104"/>
      <c r="C26" s="104"/>
      <c r="D26" s="104"/>
      <c r="E26" s="104"/>
      <c r="F26" s="104"/>
      <c r="G26" s="104"/>
      <c r="H26" s="104"/>
      <c r="I26" s="104"/>
      <c r="J26" s="104"/>
      <c r="K26" s="104"/>
      <c r="L26" s="104"/>
      <c r="M26" s="104"/>
      <c r="N26" s="104"/>
    </row>
    <row r="27" spans="1:40" s="70" customFormat="1" ht="15" x14ac:dyDescent="0.25">
      <c r="B27" s="95" t="s">
        <v>69</v>
      </c>
    </row>
    <row r="28" spans="1:40" s="70" customFormat="1" ht="15" x14ac:dyDescent="0.25">
      <c r="B28" s="95" t="s">
        <v>70</v>
      </c>
    </row>
    <row r="29" spans="1:40" s="99" customFormat="1" x14ac:dyDescent="0.2"/>
    <row r="30" spans="1:40" s="99" customFormat="1" x14ac:dyDescent="0.2"/>
  </sheetData>
  <sortState ref="B7:AN20">
    <sortCondition descending="1" ref="AM7:AM20"/>
  </sortState>
  <mergeCells count="22">
    <mergeCell ref="K5:L5"/>
    <mergeCell ref="M5:N5"/>
    <mergeCell ref="A5:A6"/>
    <mergeCell ref="B5:B6"/>
    <mergeCell ref="C5:D5"/>
    <mergeCell ref="E5:F5"/>
    <mergeCell ref="G5:H5"/>
    <mergeCell ref="I5:J5"/>
    <mergeCell ref="Y5:Z5"/>
    <mergeCell ref="AM5:AN5"/>
    <mergeCell ref="B25:N26"/>
    <mergeCell ref="AA5:AB5"/>
    <mergeCell ref="AC5:AD5"/>
    <mergeCell ref="AE5:AF5"/>
    <mergeCell ref="AG5:AH5"/>
    <mergeCell ref="AI5:AJ5"/>
    <mergeCell ref="AK5:AL5"/>
    <mergeCell ref="O5:P5"/>
    <mergeCell ref="Q5:R5"/>
    <mergeCell ref="S5:T5"/>
    <mergeCell ref="U5:V5"/>
    <mergeCell ref="W5:X5"/>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29"/>
  <sheetViews>
    <sheetView zoomScale="90" zoomScaleNormal="90" workbookViewId="0">
      <pane xSplit="2" ySplit="6" topLeftCell="C7" activePane="bottomRight" state="frozen"/>
      <selection pane="topRight" activeCell="C1" sqref="C1"/>
      <selection pane="bottomLeft" activeCell="A7" sqref="A7"/>
      <selection pane="bottomRight" activeCell="B26" sqref="A1:XFD1048576"/>
    </sheetView>
  </sheetViews>
  <sheetFormatPr defaultRowHeight="13.5" x14ac:dyDescent="0.2"/>
  <cols>
    <col min="1" max="1" width="3.7109375" style="8" customWidth="1"/>
    <col min="2" max="2" width="50.85546875" style="8" customWidth="1"/>
    <col min="3" max="3" width="20.28515625" style="8" customWidth="1"/>
    <col min="4" max="4" width="18.42578125" style="8" customWidth="1"/>
    <col min="5" max="40" width="15.85546875" style="8" customWidth="1"/>
    <col min="41" max="16384" width="9.140625" style="8"/>
  </cols>
  <sheetData>
    <row r="1" spans="1:40" s="70" customFormat="1" ht="15" x14ac:dyDescent="0.2">
      <c r="A1" s="107" t="s">
        <v>87</v>
      </c>
      <c r="B1" s="107"/>
      <c r="C1" s="107"/>
      <c r="D1" s="107"/>
      <c r="E1" s="107"/>
      <c r="F1" s="107"/>
      <c r="G1" s="107"/>
      <c r="H1" s="107"/>
      <c r="I1" s="107"/>
      <c r="J1" s="107"/>
      <c r="K1" s="107"/>
      <c r="L1" s="107"/>
      <c r="M1" s="87"/>
      <c r="N1" s="87"/>
      <c r="O1" s="87"/>
      <c r="P1" s="87"/>
      <c r="Q1" s="87"/>
      <c r="R1" s="87"/>
      <c r="S1" s="87"/>
    </row>
    <row r="2" spans="1:40" s="70" customFormat="1" ht="15" x14ac:dyDescent="0.2">
      <c r="A2" s="107"/>
      <c r="B2" s="107"/>
      <c r="C2" s="107"/>
      <c r="D2" s="107"/>
      <c r="E2" s="107"/>
      <c r="F2" s="107"/>
      <c r="G2" s="107"/>
      <c r="H2" s="107"/>
      <c r="I2" s="107"/>
      <c r="J2" s="107"/>
      <c r="K2" s="107"/>
      <c r="L2" s="107"/>
    </row>
    <row r="3" spans="1:40" s="70" customFormat="1" ht="15" customHeight="1" x14ac:dyDescent="0.2">
      <c r="A3" s="55" t="s">
        <v>2</v>
      </c>
      <c r="B3" s="92"/>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2"/>
      <c r="AN3" s="92"/>
    </row>
    <row r="4" spans="1:40" s="70" customFormat="1" ht="22.5" customHeight="1" x14ac:dyDescent="0.2">
      <c r="A4" s="56"/>
      <c r="B4" s="92"/>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2"/>
      <c r="AN4" s="92"/>
    </row>
    <row r="5" spans="1:40" s="70" customFormat="1" ht="90" customHeight="1" x14ac:dyDescent="0.2">
      <c r="A5" s="57" t="s">
        <v>0</v>
      </c>
      <c r="B5" s="57" t="s">
        <v>3</v>
      </c>
      <c r="C5" s="108" t="s">
        <v>4</v>
      </c>
      <c r="D5" s="108"/>
      <c r="E5" s="84" t="s">
        <v>5</v>
      </c>
      <c r="F5" s="85"/>
      <c r="G5" s="84" t="s">
        <v>6</v>
      </c>
      <c r="H5" s="85"/>
      <c r="I5" s="84" t="s">
        <v>7</v>
      </c>
      <c r="J5" s="85"/>
      <c r="K5" s="84" t="s">
        <v>8</v>
      </c>
      <c r="L5" s="85"/>
      <c r="M5" s="84" t="s">
        <v>9</v>
      </c>
      <c r="N5" s="85"/>
      <c r="O5" s="84" t="s">
        <v>10</v>
      </c>
      <c r="P5" s="85"/>
      <c r="Q5" s="84" t="s">
        <v>11</v>
      </c>
      <c r="R5" s="85"/>
      <c r="S5" s="84" t="s">
        <v>12</v>
      </c>
      <c r="T5" s="85"/>
      <c r="U5" s="84" t="s">
        <v>13</v>
      </c>
      <c r="V5" s="85"/>
      <c r="W5" s="84" t="s">
        <v>14</v>
      </c>
      <c r="X5" s="85"/>
      <c r="Y5" s="84" t="s">
        <v>15</v>
      </c>
      <c r="Z5" s="85"/>
      <c r="AA5" s="58" t="s">
        <v>16</v>
      </c>
      <c r="AB5" s="60"/>
      <c r="AC5" s="58" t="s">
        <v>17</v>
      </c>
      <c r="AD5" s="60"/>
      <c r="AE5" s="58" t="s">
        <v>18</v>
      </c>
      <c r="AF5" s="60"/>
      <c r="AG5" s="58" t="s">
        <v>19</v>
      </c>
      <c r="AH5" s="60"/>
      <c r="AI5" s="109" t="s">
        <v>20</v>
      </c>
      <c r="AJ5" s="110"/>
      <c r="AK5" s="109" t="s">
        <v>21</v>
      </c>
      <c r="AL5" s="110"/>
      <c r="AM5" s="109" t="s">
        <v>22</v>
      </c>
      <c r="AN5" s="110"/>
    </row>
    <row r="6" spans="1:40" s="70" customFormat="1" ht="93" customHeight="1" x14ac:dyDescent="0.2">
      <c r="A6" s="67"/>
      <c r="B6" s="67"/>
      <c r="C6" s="86" t="s">
        <v>72</v>
      </c>
      <c r="D6" s="86" t="s">
        <v>73</v>
      </c>
      <c r="E6" s="86" t="s">
        <v>72</v>
      </c>
      <c r="F6" s="86" t="s">
        <v>73</v>
      </c>
      <c r="G6" s="86" t="s">
        <v>72</v>
      </c>
      <c r="H6" s="86" t="s">
        <v>73</v>
      </c>
      <c r="I6" s="86" t="s">
        <v>72</v>
      </c>
      <c r="J6" s="86" t="s">
        <v>73</v>
      </c>
      <c r="K6" s="86" t="s">
        <v>72</v>
      </c>
      <c r="L6" s="86" t="s">
        <v>73</v>
      </c>
      <c r="M6" s="86" t="s">
        <v>72</v>
      </c>
      <c r="N6" s="86" t="s">
        <v>73</v>
      </c>
      <c r="O6" s="86" t="s">
        <v>72</v>
      </c>
      <c r="P6" s="86" t="s">
        <v>73</v>
      </c>
      <c r="Q6" s="86" t="s">
        <v>72</v>
      </c>
      <c r="R6" s="86" t="s">
        <v>73</v>
      </c>
      <c r="S6" s="86" t="s">
        <v>72</v>
      </c>
      <c r="T6" s="86" t="s">
        <v>73</v>
      </c>
      <c r="U6" s="86" t="s">
        <v>72</v>
      </c>
      <c r="V6" s="86" t="s">
        <v>73</v>
      </c>
      <c r="W6" s="86" t="s">
        <v>72</v>
      </c>
      <c r="X6" s="86" t="s">
        <v>73</v>
      </c>
      <c r="Y6" s="86" t="s">
        <v>72</v>
      </c>
      <c r="Z6" s="86" t="s">
        <v>73</v>
      </c>
      <c r="AA6" s="86" t="s">
        <v>72</v>
      </c>
      <c r="AB6" s="86" t="s">
        <v>73</v>
      </c>
      <c r="AC6" s="86" t="s">
        <v>72</v>
      </c>
      <c r="AD6" s="86" t="s">
        <v>73</v>
      </c>
      <c r="AE6" s="86" t="s">
        <v>72</v>
      </c>
      <c r="AF6" s="86" t="s">
        <v>73</v>
      </c>
      <c r="AG6" s="86" t="s">
        <v>72</v>
      </c>
      <c r="AH6" s="86" t="s">
        <v>73</v>
      </c>
      <c r="AI6" s="86" t="s">
        <v>72</v>
      </c>
      <c r="AJ6" s="86" t="s">
        <v>73</v>
      </c>
      <c r="AK6" s="86" t="s">
        <v>72</v>
      </c>
      <c r="AL6" s="86" t="s">
        <v>73</v>
      </c>
      <c r="AM6" s="86" t="s">
        <v>72</v>
      </c>
      <c r="AN6" s="86" t="s">
        <v>73</v>
      </c>
    </row>
    <row r="7" spans="1:40" ht="24.95" customHeight="1" x14ac:dyDescent="0.2">
      <c r="A7" s="19">
        <v>1</v>
      </c>
      <c r="B7" s="30" t="s">
        <v>36</v>
      </c>
      <c r="C7" s="31">
        <v>0</v>
      </c>
      <c r="D7" s="31">
        <v>0</v>
      </c>
      <c r="E7" s="31">
        <v>0</v>
      </c>
      <c r="F7" s="31">
        <v>0</v>
      </c>
      <c r="G7" s="31">
        <v>0</v>
      </c>
      <c r="H7" s="31">
        <v>0</v>
      </c>
      <c r="I7" s="31">
        <v>0</v>
      </c>
      <c r="J7" s="31">
        <v>0</v>
      </c>
      <c r="K7" s="31">
        <v>0</v>
      </c>
      <c r="L7" s="31">
        <v>0</v>
      </c>
      <c r="M7" s="31">
        <v>51.16</v>
      </c>
      <c r="N7" s="31">
        <v>51.16</v>
      </c>
      <c r="O7" s="31">
        <v>0</v>
      </c>
      <c r="P7" s="31">
        <v>0</v>
      </c>
      <c r="Q7" s="31">
        <v>-218.93</v>
      </c>
      <c r="R7" s="31">
        <v>-218.93</v>
      </c>
      <c r="S7" s="31">
        <v>0</v>
      </c>
      <c r="T7" s="31">
        <v>0</v>
      </c>
      <c r="U7" s="31">
        <v>0</v>
      </c>
      <c r="V7" s="31">
        <v>0</v>
      </c>
      <c r="W7" s="31">
        <v>0</v>
      </c>
      <c r="X7" s="31">
        <v>0</v>
      </c>
      <c r="Y7" s="31">
        <v>0</v>
      </c>
      <c r="Z7" s="31">
        <v>0</v>
      </c>
      <c r="AA7" s="31">
        <v>8090.56</v>
      </c>
      <c r="AB7" s="31">
        <v>371.74000000000069</v>
      </c>
      <c r="AC7" s="31">
        <v>55.72</v>
      </c>
      <c r="AD7" s="31">
        <v>55.72</v>
      </c>
      <c r="AE7" s="31">
        <v>0</v>
      </c>
      <c r="AF7" s="31">
        <v>0</v>
      </c>
      <c r="AG7" s="31">
        <v>0</v>
      </c>
      <c r="AH7" s="31">
        <v>0</v>
      </c>
      <c r="AI7" s="31">
        <v>0</v>
      </c>
      <c r="AJ7" s="31">
        <v>0</v>
      </c>
      <c r="AK7" s="31">
        <v>0</v>
      </c>
      <c r="AL7" s="31">
        <v>0</v>
      </c>
      <c r="AM7" s="33">
        <f t="shared" ref="AM7:AM20" si="0">C7+E7+G7+I7+K7+M7+O7+Q7+S7+U7+W7+Y7+AA7+AC7+AE7+AG7+AI7+AK7</f>
        <v>7978.51</v>
      </c>
      <c r="AN7" s="33">
        <f t="shared" ref="AN7:AN20" si="1">D7+F7+H7+J7+L7+N7+P7+R7+T7+V7+X7+Z7+AB7+AD7+AF7+AH7+AJ7+AL7</f>
        <v>259.69000000000068</v>
      </c>
    </row>
    <row r="8" spans="1:40" ht="24.95" customHeight="1" x14ac:dyDescent="0.2">
      <c r="A8" s="19">
        <v>2</v>
      </c>
      <c r="B8" s="30" t="s">
        <v>31</v>
      </c>
      <c r="C8" s="31">
        <v>0</v>
      </c>
      <c r="D8" s="31">
        <v>0</v>
      </c>
      <c r="E8" s="31">
        <v>0</v>
      </c>
      <c r="F8" s="31">
        <v>0</v>
      </c>
      <c r="G8" s="31">
        <v>0</v>
      </c>
      <c r="H8" s="31">
        <v>0</v>
      </c>
      <c r="I8" s="31">
        <v>0</v>
      </c>
      <c r="J8" s="31">
        <v>0</v>
      </c>
      <c r="K8" s="31">
        <v>0</v>
      </c>
      <c r="L8" s="31">
        <v>0</v>
      </c>
      <c r="M8" s="31">
        <v>0</v>
      </c>
      <c r="N8" s="31">
        <v>0</v>
      </c>
      <c r="O8" s="31">
        <v>0</v>
      </c>
      <c r="P8" s="31">
        <v>0</v>
      </c>
      <c r="Q8" s="31">
        <v>0</v>
      </c>
      <c r="R8" s="31">
        <v>0</v>
      </c>
      <c r="S8" s="31">
        <v>0</v>
      </c>
      <c r="T8" s="31">
        <v>0</v>
      </c>
      <c r="U8" s="31">
        <v>0</v>
      </c>
      <c r="V8" s="31">
        <v>0</v>
      </c>
      <c r="W8" s="31">
        <v>0</v>
      </c>
      <c r="X8" s="31">
        <v>0</v>
      </c>
      <c r="Y8" s="31">
        <v>0</v>
      </c>
      <c r="Z8" s="31">
        <v>0</v>
      </c>
      <c r="AA8" s="31">
        <v>0</v>
      </c>
      <c r="AB8" s="31">
        <v>0</v>
      </c>
      <c r="AC8" s="31">
        <v>0</v>
      </c>
      <c r="AD8" s="31">
        <v>0</v>
      </c>
      <c r="AE8" s="31">
        <v>0</v>
      </c>
      <c r="AF8" s="31">
        <v>0</v>
      </c>
      <c r="AG8" s="31">
        <v>0</v>
      </c>
      <c r="AH8" s="31">
        <v>0</v>
      </c>
      <c r="AI8" s="31">
        <v>0</v>
      </c>
      <c r="AJ8" s="31">
        <v>0</v>
      </c>
      <c r="AK8" s="31">
        <v>0</v>
      </c>
      <c r="AL8" s="31">
        <v>0</v>
      </c>
      <c r="AM8" s="33">
        <f t="shared" si="0"/>
        <v>0</v>
      </c>
      <c r="AN8" s="33">
        <f t="shared" si="1"/>
        <v>0</v>
      </c>
    </row>
    <row r="9" spans="1:40" ht="24.95" customHeight="1" x14ac:dyDescent="0.2">
      <c r="A9" s="19">
        <v>3</v>
      </c>
      <c r="B9" s="30" t="s">
        <v>35</v>
      </c>
      <c r="C9" s="31">
        <v>0</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A9" s="31">
        <v>0</v>
      </c>
      <c r="AB9" s="31">
        <v>0</v>
      </c>
      <c r="AC9" s="31">
        <v>0</v>
      </c>
      <c r="AD9" s="31">
        <v>0</v>
      </c>
      <c r="AE9" s="31">
        <v>0</v>
      </c>
      <c r="AF9" s="31">
        <v>0</v>
      </c>
      <c r="AG9" s="31">
        <v>0</v>
      </c>
      <c r="AH9" s="31">
        <v>0</v>
      </c>
      <c r="AI9" s="31">
        <v>0</v>
      </c>
      <c r="AJ9" s="31">
        <v>0</v>
      </c>
      <c r="AK9" s="31">
        <v>0</v>
      </c>
      <c r="AL9" s="31">
        <v>0</v>
      </c>
      <c r="AM9" s="33">
        <f t="shared" si="0"/>
        <v>0</v>
      </c>
      <c r="AN9" s="33">
        <f t="shared" si="1"/>
        <v>0</v>
      </c>
    </row>
    <row r="10" spans="1:40" ht="24.95" customHeight="1" x14ac:dyDescent="0.2">
      <c r="A10" s="19">
        <v>4</v>
      </c>
      <c r="B10" s="30" t="s">
        <v>37</v>
      </c>
      <c r="C10" s="31">
        <v>0</v>
      </c>
      <c r="D10" s="31">
        <v>0</v>
      </c>
      <c r="E10" s="31">
        <v>0</v>
      </c>
      <c r="F10" s="31">
        <v>0</v>
      </c>
      <c r="G10" s="31">
        <v>0</v>
      </c>
      <c r="H10" s="31">
        <v>0</v>
      </c>
      <c r="I10" s="31">
        <v>0</v>
      </c>
      <c r="J10" s="31">
        <v>0</v>
      </c>
      <c r="K10" s="31">
        <v>0</v>
      </c>
      <c r="L10" s="31">
        <v>0</v>
      </c>
      <c r="M10" s="31">
        <v>0</v>
      </c>
      <c r="N10" s="31">
        <v>0</v>
      </c>
      <c r="O10" s="31">
        <v>0</v>
      </c>
      <c r="P10" s="31">
        <v>0</v>
      </c>
      <c r="Q10" s="31">
        <v>0</v>
      </c>
      <c r="R10" s="31">
        <v>0</v>
      </c>
      <c r="S10" s="31">
        <v>0</v>
      </c>
      <c r="T10" s="31">
        <v>0</v>
      </c>
      <c r="U10" s="31">
        <v>0</v>
      </c>
      <c r="V10" s="31">
        <v>0</v>
      </c>
      <c r="W10" s="31">
        <v>0</v>
      </c>
      <c r="X10" s="31">
        <v>0</v>
      </c>
      <c r="Y10" s="31">
        <v>0</v>
      </c>
      <c r="Z10" s="31">
        <v>0</v>
      </c>
      <c r="AA10" s="31">
        <v>0</v>
      </c>
      <c r="AB10" s="31">
        <v>0</v>
      </c>
      <c r="AC10" s="31">
        <v>0</v>
      </c>
      <c r="AD10" s="31">
        <v>0</v>
      </c>
      <c r="AE10" s="31">
        <v>0</v>
      </c>
      <c r="AF10" s="31">
        <v>0</v>
      </c>
      <c r="AG10" s="31">
        <v>0</v>
      </c>
      <c r="AH10" s="31">
        <v>0</v>
      </c>
      <c r="AI10" s="31">
        <v>0</v>
      </c>
      <c r="AJ10" s="31">
        <v>0</v>
      </c>
      <c r="AK10" s="31">
        <v>0</v>
      </c>
      <c r="AL10" s="31">
        <v>0</v>
      </c>
      <c r="AM10" s="33">
        <f t="shared" si="0"/>
        <v>0</v>
      </c>
      <c r="AN10" s="33">
        <f t="shared" si="1"/>
        <v>0</v>
      </c>
    </row>
    <row r="11" spans="1:40" ht="24.95" customHeight="1" x14ac:dyDescent="0.2">
      <c r="A11" s="19">
        <v>5</v>
      </c>
      <c r="B11" s="30" t="s">
        <v>43</v>
      </c>
      <c r="C11" s="31">
        <v>0</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A11" s="31">
        <v>0</v>
      </c>
      <c r="AB11" s="31">
        <v>0</v>
      </c>
      <c r="AC11" s="31">
        <v>0</v>
      </c>
      <c r="AD11" s="31">
        <v>0</v>
      </c>
      <c r="AE11" s="31">
        <v>0</v>
      </c>
      <c r="AF11" s="31">
        <v>0</v>
      </c>
      <c r="AG11" s="31">
        <v>0</v>
      </c>
      <c r="AH11" s="31">
        <v>0</v>
      </c>
      <c r="AI11" s="31">
        <v>0</v>
      </c>
      <c r="AJ11" s="31">
        <v>0</v>
      </c>
      <c r="AK11" s="31">
        <v>0</v>
      </c>
      <c r="AL11" s="31">
        <v>0</v>
      </c>
      <c r="AM11" s="33">
        <f t="shared" si="0"/>
        <v>0</v>
      </c>
      <c r="AN11" s="33">
        <f t="shared" si="1"/>
        <v>0</v>
      </c>
    </row>
    <row r="12" spans="1:40" ht="24.95" customHeight="1" x14ac:dyDescent="0.2">
      <c r="A12" s="19">
        <v>6</v>
      </c>
      <c r="B12" s="30" t="s">
        <v>34</v>
      </c>
      <c r="C12" s="31">
        <v>0</v>
      </c>
      <c r="D12" s="31">
        <v>0</v>
      </c>
      <c r="E12" s="31">
        <v>0</v>
      </c>
      <c r="F12" s="31">
        <v>0</v>
      </c>
      <c r="G12" s="31">
        <v>0</v>
      </c>
      <c r="H12" s="31">
        <v>0</v>
      </c>
      <c r="I12" s="31">
        <v>0</v>
      </c>
      <c r="J12" s="31">
        <v>0</v>
      </c>
      <c r="K12" s="31">
        <v>0</v>
      </c>
      <c r="L12" s="31">
        <v>0</v>
      </c>
      <c r="M12" s="31">
        <v>0</v>
      </c>
      <c r="N12" s="31">
        <v>0</v>
      </c>
      <c r="O12" s="31">
        <v>0</v>
      </c>
      <c r="P12" s="31">
        <v>0</v>
      </c>
      <c r="Q12" s="31">
        <v>0</v>
      </c>
      <c r="R12" s="31">
        <v>0</v>
      </c>
      <c r="S12" s="31">
        <v>0</v>
      </c>
      <c r="T12" s="31">
        <v>0</v>
      </c>
      <c r="U12" s="31">
        <v>0</v>
      </c>
      <c r="V12" s="31">
        <v>0</v>
      </c>
      <c r="W12" s="31">
        <v>0</v>
      </c>
      <c r="X12" s="31">
        <v>0</v>
      </c>
      <c r="Y12" s="31">
        <v>0</v>
      </c>
      <c r="Z12" s="31">
        <v>0</v>
      </c>
      <c r="AA12" s="31">
        <v>0</v>
      </c>
      <c r="AB12" s="31">
        <v>0</v>
      </c>
      <c r="AC12" s="31">
        <v>0</v>
      </c>
      <c r="AD12" s="31">
        <v>0</v>
      </c>
      <c r="AE12" s="31">
        <v>0</v>
      </c>
      <c r="AF12" s="31">
        <v>0</v>
      </c>
      <c r="AG12" s="31">
        <v>0</v>
      </c>
      <c r="AH12" s="31">
        <v>0</v>
      </c>
      <c r="AI12" s="31">
        <v>0</v>
      </c>
      <c r="AJ12" s="31">
        <v>0</v>
      </c>
      <c r="AK12" s="31">
        <v>0</v>
      </c>
      <c r="AL12" s="31">
        <v>0</v>
      </c>
      <c r="AM12" s="33">
        <f t="shared" si="0"/>
        <v>0</v>
      </c>
      <c r="AN12" s="33">
        <f t="shared" si="1"/>
        <v>0</v>
      </c>
    </row>
    <row r="13" spans="1:40" ht="24.95" customHeight="1" x14ac:dyDescent="0.2">
      <c r="A13" s="19">
        <v>7</v>
      </c>
      <c r="B13" s="30" t="s">
        <v>40</v>
      </c>
      <c r="C13" s="31">
        <v>0</v>
      </c>
      <c r="D13" s="31">
        <v>0</v>
      </c>
      <c r="E13" s="31">
        <v>0</v>
      </c>
      <c r="F13" s="31">
        <v>0</v>
      </c>
      <c r="G13" s="31">
        <v>0</v>
      </c>
      <c r="H13" s="31">
        <v>0</v>
      </c>
      <c r="I13" s="31">
        <v>0</v>
      </c>
      <c r="J13" s="31">
        <v>0</v>
      </c>
      <c r="K13" s="31">
        <v>0</v>
      </c>
      <c r="L13" s="31">
        <v>0</v>
      </c>
      <c r="M13" s="31">
        <v>0</v>
      </c>
      <c r="N13" s="31">
        <v>0</v>
      </c>
      <c r="O13" s="31">
        <v>0</v>
      </c>
      <c r="P13" s="31">
        <v>0</v>
      </c>
      <c r="Q13" s="31">
        <v>0</v>
      </c>
      <c r="R13" s="31">
        <v>0</v>
      </c>
      <c r="S13" s="31">
        <v>0</v>
      </c>
      <c r="T13" s="31">
        <v>0</v>
      </c>
      <c r="U13" s="31">
        <v>0</v>
      </c>
      <c r="V13" s="31">
        <v>0</v>
      </c>
      <c r="W13" s="31">
        <v>0</v>
      </c>
      <c r="X13" s="31">
        <v>0</v>
      </c>
      <c r="Y13" s="31">
        <v>0</v>
      </c>
      <c r="Z13" s="31">
        <v>0</v>
      </c>
      <c r="AA13" s="31">
        <v>0</v>
      </c>
      <c r="AB13" s="31">
        <v>0</v>
      </c>
      <c r="AC13" s="31">
        <v>0</v>
      </c>
      <c r="AD13" s="31">
        <v>0</v>
      </c>
      <c r="AE13" s="31">
        <v>0</v>
      </c>
      <c r="AF13" s="31">
        <v>0</v>
      </c>
      <c r="AG13" s="31">
        <v>0</v>
      </c>
      <c r="AH13" s="31">
        <v>0</v>
      </c>
      <c r="AI13" s="31">
        <v>0</v>
      </c>
      <c r="AJ13" s="31">
        <v>0</v>
      </c>
      <c r="AK13" s="31">
        <v>0</v>
      </c>
      <c r="AL13" s="31">
        <v>0</v>
      </c>
      <c r="AM13" s="33">
        <f t="shared" si="0"/>
        <v>0</v>
      </c>
      <c r="AN13" s="33">
        <f t="shared" si="1"/>
        <v>0</v>
      </c>
    </row>
    <row r="14" spans="1:40" ht="24.95" customHeight="1" x14ac:dyDescent="0.2">
      <c r="A14" s="19">
        <v>8</v>
      </c>
      <c r="B14" s="30" t="s">
        <v>39</v>
      </c>
      <c r="C14" s="31">
        <v>0</v>
      </c>
      <c r="D14" s="31">
        <v>0</v>
      </c>
      <c r="E14" s="31">
        <v>0</v>
      </c>
      <c r="F14" s="31">
        <v>0</v>
      </c>
      <c r="G14" s="31">
        <v>0</v>
      </c>
      <c r="H14" s="31">
        <v>0</v>
      </c>
      <c r="I14" s="31">
        <v>0</v>
      </c>
      <c r="J14" s="31">
        <v>0</v>
      </c>
      <c r="K14" s="31">
        <v>0</v>
      </c>
      <c r="L14" s="31">
        <v>0</v>
      </c>
      <c r="M14" s="31">
        <v>0</v>
      </c>
      <c r="N14" s="31">
        <v>0</v>
      </c>
      <c r="O14" s="31">
        <v>0</v>
      </c>
      <c r="P14" s="31">
        <v>0</v>
      </c>
      <c r="Q14" s="31">
        <v>0</v>
      </c>
      <c r="R14" s="31">
        <v>0</v>
      </c>
      <c r="S14" s="31">
        <v>0</v>
      </c>
      <c r="T14" s="31">
        <v>0</v>
      </c>
      <c r="U14" s="31">
        <v>0</v>
      </c>
      <c r="V14" s="31">
        <v>0</v>
      </c>
      <c r="W14" s="31">
        <v>0</v>
      </c>
      <c r="X14" s="31">
        <v>0</v>
      </c>
      <c r="Y14" s="31">
        <v>0</v>
      </c>
      <c r="Z14" s="31">
        <v>0</v>
      </c>
      <c r="AA14" s="31">
        <v>0</v>
      </c>
      <c r="AB14" s="31">
        <v>0</v>
      </c>
      <c r="AC14" s="31">
        <v>0</v>
      </c>
      <c r="AD14" s="31">
        <v>0</v>
      </c>
      <c r="AE14" s="31">
        <v>0</v>
      </c>
      <c r="AF14" s="31">
        <v>0</v>
      </c>
      <c r="AG14" s="31">
        <v>0</v>
      </c>
      <c r="AH14" s="31">
        <v>0</v>
      </c>
      <c r="AI14" s="31">
        <v>0</v>
      </c>
      <c r="AJ14" s="31">
        <v>0</v>
      </c>
      <c r="AK14" s="31">
        <v>0</v>
      </c>
      <c r="AL14" s="31">
        <v>0</v>
      </c>
      <c r="AM14" s="33">
        <f t="shared" si="0"/>
        <v>0</v>
      </c>
      <c r="AN14" s="33">
        <f t="shared" si="1"/>
        <v>0</v>
      </c>
    </row>
    <row r="15" spans="1:40" ht="24.95" customHeight="1" x14ac:dyDescent="0.2">
      <c r="A15" s="19">
        <v>9</v>
      </c>
      <c r="B15" s="30" t="s">
        <v>41</v>
      </c>
      <c r="C15" s="31">
        <v>0</v>
      </c>
      <c r="D15" s="31">
        <v>0</v>
      </c>
      <c r="E15" s="31">
        <v>0</v>
      </c>
      <c r="F15" s="31">
        <v>0</v>
      </c>
      <c r="G15" s="31">
        <v>0</v>
      </c>
      <c r="H15" s="31">
        <v>0</v>
      </c>
      <c r="I15" s="31">
        <v>0</v>
      </c>
      <c r="J15" s="31">
        <v>0</v>
      </c>
      <c r="K15" s="31">
        <v>0</v>
      </c>
      <c r="L15" s="31">
        <v>0</v>
      </c>
      <c r="M15" s="31">
        <v>0</v>
      </c>
      <c r="N15" s="31">
        <v>0</v>
      </c>
      <c r="O15" s="31">
        <v>0</v>
      </c>
      <c r="P15" s="31">
        <v>0</v>
      </c>
      <c r="Q15" s="31">
        <v>0</v>
      </c>
      <c r="R15" s="31">
        <v>0</v>
      </c>
      <c r="S15" s="31">
        <v>0</v>
      </c>
      <c r="T15" s="31">
        <v>0</v>
      </c>
      <c r="U15" s="31">
        <v>0</v>
      </c>
      <c r="V15" s="31">
        <v>0</v>
      </c>
      <c r="W15" s="31">
        <v>0</v>
      </c>
      <c r="X15" s="31">
        <v>0</v>
      </c>
      <c r="Y15" s="31">
        <v>0</v>
      </c>
      <c r="Z15" s="31">
        <v>0</v>
      </c>
      <c r="AA15" s="31">
        <v>0</v>
      </c>
      <c r="AB15" s="31">
        <v>0</v>
      </c>
      <c r="AC15" s="31">
        <v>0</v>
      </c>
      <c r="AD15" s="31">
        <v>0</v>
      </c>
      <c r="AE15" s="31">
        <v>0</v>
      </c>
      <c r="AF15" s="31">
        <v>0</v>
      </c>
      <c r="AG15" s="31">
        <v>0</v>
      </c>
      <c r="AH15" s="31">
        <v>0</v>
      </c>
      <c r="AI15" s="31">
        <v>0</v>
      </c>
      <c r="AJ15" s="31">
        <v>0</v>
      </c>
      <c r="AK15" s="31">
        <v>0</v>
      </c>
      <c r="AL15" s="31">
        <v>0</v>
      </c>
      <c r="AM15" s="33">
        <f t="shared" si="0"/>
        <v>0</v>
      </c>
      <c r="AN15" s="33">
        <f t="shared" si="1"/>
        <v>0</v>
      </c>
    </row>
    <row r="16" spans="1:40" ht="24.95" customHeight="1" x14ac:dyDescent="0.2">
      <c r="A16" s="19">
        <v>10</v>
      </c>
      <c r="B16" s="30" t="s">
        <v>44</v>
      </c>
      <c r="C16" s="31">
        <v>0</v>
      </c>
      <c r="D16" s="31">
        <v>0</v>
      </c>
      <c r="E16" s="31">
        <v>0</v>
      </c>
      <c r="F16" s="31">
        <v>0</v>
      </c>
      <c r="G16" s="31">
        <v>0</v>
      </c>
      <c r="H16" s="31">
        <v>0</v>
      </c>
      <c r="I16" s="31">
        <v>0</v>
      </c>
      <c r="J16" s="31">
        <v>0</v>
      </c>
      <c r="K16" s="31">
        <v>0</v>
      </c>
      <c r="L16" s="31">
        <v>0</v>
      </c>
      <c r="M16" s="31">
        <v>0</v>
      </c>
      <c r="N16" s="31">
        <v>0</v>
      </c>
      <c r="O16" s="31">
        <v>0</v>
      </c>
      <c r="P16" s="31">
        <v>0</v>
      </c>
      <c r="Q16" s="31">
        <v>0</v>
      </c>
      <c r="R16" s="31">
        <v>0</v>
      </c>
      <c r="S16" s="31">
        <v>0</v>
      </c>
      <c r="T16" s="31">
        <v>0</v>
      </c>
      <c r="U16" s="31">
        <v>0</v>
      </c>
      <c r="V16" s="31">
        <v>0</v>
      </c>
      <c r="W16" s="31">
        <v>0</v>
      </c>
      <c r="X16" s="31">
        <v>0</v>
      </c>
      <c r="Y16" s="31">
        <v>0</v>
      </c>
      <c r="Z16" s="31">
        <v>0</v>
      </c>
      <c r="AA16" s="31">
        <v>0</v>
      </c>
      <c r="AB16" s="31">
        <v>0</v>
      </c>
      <c r="AC16" s="31">
        <v>0</v>
      </c>
      <c r="AD16" s="31">
        <v>0</v>
      </c>
      <c r="AE16" s="31">
        <v>0</v>
      </c>
      <c r="AF16" s="31">
        <v>0</v>
      </c>
      <c r="AG16" s="31">
        <v>0</v>
      </c>
      <c r="AH16" s="31">
        <v>0</v>
      </c>
      <c r="AI16" s="31">
        <v>0</v>
      </c>
      <c r="AJ16" s="31">
        <v>0</v>
      </c>
      <c r="AK16" s="31">
        <v>0</v>
      </c>
      <c r="AL16" s="31">
        <v>0</v>
      </c>
      <c r="AM16" s="33">
        <f t="shared" si="0"/>
        <v>0</v>
      </c>
      <c r="AN16" s="33">
        <f t="shared" si="1"/>
        <v>0</v>
      </c>
    </row>
    <row r="17" spans="1:40" ht="24.95" customHeight="1" x14ac:dyDescent="0.2">
      <c r="A17" s="19">
        <v>11</v>
      </c>
      <c r="B17" s="30" t="s">
        <v>33</v>
      </c>
      <c r="C17" s="31">
        <v>0</v>
      </c>
      <c r="D17" s="31">
        <v>0</v>
      </c>
      <c r="E17" s="31">
        <v>0</v>
      </c>
      <c r="F17" s="31">
        <v>0</v>
      </c>
      <c r="G17" s="31">
        <v>0</v>
      </c>
      <c r="H17" s="31">
        <v>0</v>
      </c>
      <c r="I17" s="31">
        <v>0</v>
      </c>
      <c r="J17" s="31">
        <v>0</v>
      </c>
      <c r="K17" s="31">
        <v>0</v>
      </c>
      <c r="L17" s="31">
        <v>0</v>
      </c>
      <c r="M17" s="31">
        <v>0</v>
      </c>
      <c r="N17" s="31">
        <v>0</v>
      </c>
      <c r="O17" s="31">
        <v>0</v>
      </c>
      <c r="P17" s="31">
        <v>0</v>
      </c>
      <c r="Q17" s="31">
        <v>0</v>
      </c>
      <c r="R17" s="31">
        <v>0</v>
      </c>
      <c r="S17" s="31">
        <v>0</v>
      </c>
      <c r="T17" s="31">
        <v>0</v>
      </c>
      <c r="U17" s="31">
        <v>0</v>
      </c>
      <c r="V17" s="31">
        <v>0</v>
      </c>
      <c r="W17" s="31">
        <v>0</v>
      </c>
      <c r="X17" s="31">
        <v>0</v>
      </c>
      <c r="Y17" s="31">
        <v>0</v>
      </c>
      <c r="Z17" s="31">
        <v>0</v>
      </c>
      <c r="AA17" s="31">
        <v>0</v>
      </c>
      <c r="AB17" s="31">
        <v>0</v>
      </c>
      <c r="AC17" s="31">
        <v>0</v>
      </c>
      <c r="AD17" s="31">
        <v>0</v>
      </c>
      <c r="AE17" s="31">
        <v>0</v>
      </c>
      <c r="AF17" s="31">
        <v>0</v>
      </c>
      <c r="AG17" s="31">
        <v>0</v>
      </c>
      <c r="AH17" s="31">
        <v>0</v>
      </c>
      <c r="AI17" s="31">
        <v>0</v>
      </c>
      <c r="AJ17" s="31">
        <v>0</v>
      </c>
      <c r="AK17" s="31">
        <v>0</v>
      </c>
      <c r="AL17" s="31">
        <v>0</v>
      </c>
      <c r="AM17" s="33">
        <f t="shared" si="0"/>
        <v>0</v>
      </c>
      <c r="AN17" s="33">
        <f t="shared" si="1"/>
        <v>0</v>
      </c>
    </row>
    <row r="18" spans="1:40" ht="24.95" customHeight="1" x14ac:dyDescent="0.2">
      <c r="A18" s="19">
        <v>12</v>
      </c>
      <c r="B18" s="30" t="s">
        <v>42</v>
      </c>
      <c r="C18" s="31">
        <v>0</v>
      </c>
      <c r="D18" s="31">
        <v>0</v>
      </c>
      <c r="E18" s="31">
        <v>0</v>
      </c>
      <c r="F18" s="31">
        <v>0</v>
      </c>
      <c r="G18" s="31">
        <v>0</v>
      </c>
      <c r="H18" s="31">
        <v>0</v>
      </c>
      <c r="I18" s="31">
        <v>0</v>
      </c>
      <c r="J18" s="31">
        <v>0</v>
      </c>
      <c r="K18" s="31">
        <v>0</v>
      </c>
      <c r="L18" s="31">
        <v>0</v>
      </c>
      <c r="M18" s="31">
        <v>0</v>
      </c>
      <c r="N18" s="31">
        <v>0</v>
      </c>
      <c r="O18" s="31">
        <v>0</v>
      </c>
      <c r="P18" s="31">
        <v>0</v>
      </c>
      <c r="Q18" s="31">
        <v>0</v>
      </c>
      <c r="R18" s="31">
        <v>0</v>
      </c>
      <c r="S18" s="31">
        <v>0</v>
      </c>
      <c r="T18" s="31">
        <v>0</v>
      </c>
      <c r="U18" s="31">
        <v>0</v>
      </c>
      <c r="V18" s="31">
        <v>0</v>
      </c>
      <c r="W18" s="31">
        <v>0</v>
      </c>
      <c r="X18" s="31">
        <v>0</v>
      </c>
      <c r="Y18" s="31">
        <v>0</v>
      </c>
      <c r="Z18" s="31">
        <v>0</v>
      </c>
      <c r="AA18" s="31">
        <v>0</v>
      </c>
      <c r="AB18" s="31">
        <v>0</v>
      </c>
      <c r="AC18" s="31">
        <v>0</v>
      </c>
      <c r="AD18" s="31">
        <v>0</v>
      </c>
      <c r="AE18" s="31">
        <v>0</v>
      </c>
      <c r="AF18" s="31">
        <v>0</v>
      </c>
      <c r="AG18" s="31">
        <v>0</v>
      </c>
      <c r="AH18" s="31">
        <v>0</v>
      </c>
      <c r="AI18" s="31">
        <v>0</v>
      </c>
      <c r="AJ18" s="31">
        <v>0</v>
      </c>
      <c r="AK18" s="31">
        <v>0</v>
      </c>
      <c r="AL18" s="31">
        <v>0</v>
      </c>
      <c r="AM18" s="33">
        <f t="shared" si="0"/>
        <v>0</v>
      </c>
      <c r="AN18" s="33">
        <f t="shared" si="1"/>
        <v>0</v>
      </c>
    </row>
    <row r="19" spans="1:40" ht="24.95" customHeight="1" x14ac:dyDescent="0.2">
      <c r="A19" s="19">
        <v>13</v>
      </c>
      <c r="B19" s="30" t="s">
        <v>38</v>
      </c>
      <c r="C19" s="31">
        <v>0</v>
      </c>
      <c r="D19" s="31">
        <v>0</v>
      </c>
      <c r="E19" s="31">
        <v>0</v>
      </c>
      <c r="F19" s="31">
        <v>0</v>
      </c>
      <c r="G19" s="31">
        <v>0</v>
      </c>
      <c r="H19" s="31">
        <v>0</v>
      </c>
      <c r="I19" s="31">
        <v>0</v>
      </c>
      <c r="J19" s="31">
        <v>0</v>
      </c>
      <c r="K19" s="31">
        <v>0</v>
      </c>
      <c r="L19" s="31">
        <v>0</v>
      </c>
      <c r="M19" s="31">
        <v>0</v>
      </c>
      <c r="N19" s="31">
        <v>0</v>
      </c>
      <c r="O19" s="31">
        <v>0</v>
      </c>
      <c r="P19" s="31">
        <v>0</v>
      </c>
      <c r="Q19" s="31">
        <v>0</v>
      </c>
      <c r="R19" s="31">
        <v>0</v>
      </c>
      <c r="S19" s="31">
        <v>0</v>
      </c>
      <c r="T19" s="31">
        <v>0</v>
      </c>
      <c r="U19" s="31">
        <v>-1399.816</v>
      </c>
      <c r="V19" s="31">
        <v>-1399.816</v>
      </c>
      <c r="W19" s="31">
        <v>0</v>
      </c>
      <c r="X19" s="31">
        <v>0</v>
      </c>
      <c r="Y19" s="31">
        <v>0</v>
      </c>
      <c r="Z19" s="31">
        <v>0</v>
      </c>
      <c r="AA19" s="31">
        <v>-698.27200000000005</v>
      </c>
      <c r="AB19" s="31">
        <v>-698.27200000000005</v>
      </c>
      <c r="AC19" s="31">
        <v>0</v>
      </c>
      <c r="AD19" s="31">
        <v>0</v>
      </c>
      <c r="AE19" s="31">
        <v>0</v>
      </c>
      <c r="AF19" s="31">
        <v>0</v>
      </c>
      <c r="AG19" s="31">
        <v>0</v>
      </c>
      <c r="AH19" s="31">
        <v>0</v>
      </c>
      <c r="AI19" s="31">
        <v>0</v>
      </c>
      <c r="AJ19" s="31">
        <v>0</v>
      </c>
      <c r="AK19" s="31">
        <v>0</v>
      </c>
      <c r="AL19" s="31">
        <v>0</v>
      </c>
      <c r="AM19" s="33">
        <f t="shared" si="0"/>
        <v>-2098.0880000000002</v>
      </c>
      <c r="AN19" s="33">
        <f t="shared" si="1"/>
        <v>-2098.0880000000002</v>
      </c>
    </row>
    <row r="20" spans="1:40" ht="24.95" customHeight="1" x14ac:dyDescent="0.2">
      <c r="A20" s="19">
        <v>14</v>
      </c>
      <c r="B20" s="32" t="s">
        <v>32</v>
      </c>
      <c r="C20" s="31">
        <v>0</v>
      </c>
      <c r="D20" s="31">
        <v>0</v>
      </c>
      <c r="E20" s="31">
        <v>0</v>
      </c>
      <c r="F20" s="31">
        <v>0</v>
      </c>
      <c r="G20" s="31">
        <v>0</v>
      </c>
      <c r="H20" s="31">
        <v>0</v>
      </c>
      <c r="I20" s="31">
        <v>0</v>
      </c>
      <c r="J20" s="31">
        <v>0</v>
      </c>
      <c r="K20" s="31">
        <v>322.17</v>
      </c>
      <c r="L20" s="31">
        <v>322.17</v>
      </c>
      <c r="M20" s="31">
        <v>261.54000000000002</v>
      </c>
      <c r="N20" s="31">
        <v>261.54000000000002</v>
      </c>
      <c r="O20" s="31">
        <v>0</v>
      </c>
      <c r="P20" s="31">
        <v>0</v>
      </c>
      <c r="Q20" s="31">
        <v>0</v>
      </c>
      <c r="R20" s="31">
        <v>0</v>
      </c>
      <c r="S20" s="31">
        <v>0</v>
      </c>
      <c r="T20" s="31">
        <v>0</v>
      </c>
      <c r="U20" s="31">
        <v>0</v>
      </c>
      <c r="V20" s="31">
        <v>0</v>
      </c>
      <c r="W20" s="31">
        <v>0</v>
      </c>
      <c r="X20" s="31">
        <v>0</v>
      </c>
      <c r="Y20" s="31">
        <v>0</v>
      </c>
      <c r="Z20" s="31">
        <v>0</v>
      </c>
      <c r="AA20" s="31">
        <v>-98234.239999999991</v>
      </c>
      <c r="AB20" s="31">
        <v>-12695.869999999981</v>
      </c>
      <c r="AC20" s="31">
        <v>0</v>
      </c>
      <c r="AD20" s="31">
        <v>0</v>
      </c>
      <c r="AE20" s="31">
        <v>0</v>
      </c>
      <c r="AF20" s="31">
        <v>0</v>
      </c>
      <c r="AG20" s="31">
        <v>0</v>
      </c>
      <c r="AH20" s="31">
        <v>0</v>
      </c>
      <c r="AI20" s="31">
        <v>0</v>
      </c>
      <c r="AJ20" s="31">
        <v>0</v>
      </c>
      <c r="AK20" s="31">
        <v>0</v>
      </c>
      <c r="AL20" s="31">
        <v>0</v>
      </c>
      <c r="AM20" s="33">
        <f t="shared" si="0"/>
        <v>-97650.529999999984</v>
      </c>
      <c r="AN20" s="33">
        <f t="shared" si="1"/>
        <v>-12112.159999999982</v>
      </c>
    </row>
    <row r="21" spans="1:40" ht="15" x14ac:dyDescent="0.2">
      <c r="A21" s="12"/>
      <c r="B21" s="6" t="s">
        <v>22</v>
      </c>
      <c r="C21" s="34">
        <f t="shared" ref="C21:AN21" si="2">SUM(C7:C20)</f>
        <v>0</v>
      </c>
      <c r="D21" s="34">
        <f t="shared" si="2"/>
        <v>0</v>
      </c>
      <c r="E21" s="34">
        <f t="shared" si="2"/>
        <v>0</v>
      </c>
      <c r="F21" s="34">
        <f t="shared" si="2"/>
        <v>0</v>
      </c>
      <c r="G21" s="34">
        <f t="shared" si="2"/>
        <v>0</v>
      </c>
      <c r="H21" s="34">
        <f t="shared" si="2"/>
        <v>0</v>
      </c>
      <c r="I21" s="34">
        <f t="shared" si="2"/>
        <v>0</v>
      </c>
      <c r="J21" s="34">
        <f t="shared" si="2"/>
        <v>0</v>
      </c>
      <c r="K21" s="34">
        <f t="shared" si="2"/>
        <v>322.17</v>
      </c>
      <c r="L21" s="34">
        <f t="shared" si="2"/>
        <v>322.17</v>
      </c>
      <c r="M21" s="34">
        <f t="shared" si="2"/>
        <v>312.70000000000005</v>
      </c>
      <c r="N21" s="34">
        <f t="shared" si="2"/>
        <v>312.70000000000005</v>
      </c>
      <c r="O21" s="34">
        <f t="shared" si="2"/>
        <v>0</v>
      </c>
      <c r="P21" s="34">
        <f t="shared" si="2"/>
        <v>0</v>
      </c>
      <c r="Q21" s="34">
        <f t="shared" si="2"/>
        <v>-218.93</v>
      </c>
      <c r="R21" s="34">
        <f t="shared" si="2"/>
        <v>-218.93</v>
      </c>
      <c r="S21" s="34">
        <f t="shared" si="2"/>
        <v>0</v>
      </c>
      <c r="T21" s="34">
        <f t="shared" si="2"/>
        <v>0</v>
      </c>
      <c r="U21" s="34">
        <f t="shared" si="2"/>
        <v>-1399.816</v>
      </c>
      <c r="V21" s="34">
        <f t="shared" si="2"/>
        <v>-1399.816</v>
      </c>
      <c r="W21" s="34">
        <f t="shared" si="2"/>
        <v>0</v>
      </c>
      <c r="X21" s="34">
        <f t="shared" si="2"/>
        <v>0</v>
      </c>
      <c r="Y21" s="34">
        <f t="shared" si="2"/>
        <v>0</v>
      </c>
      <c r="Z21" s="34">
        <f t="shared" si="2"/>
        <v>0</v>
      </c>
      <c r="AA21" s="34">
        <f t="shared" si="2"/>
        <v>-90841.95199999999</v>
      </c>
      <c r="AB21" s="34">
        <f t="shared" si="2"/>
        <v>-13022.40199999998</v>
      </c>
      <c r="AC21" s="34">
        <f t="shared" si="2"/>
        <v>55.72</v>
      </c>
      <c r="AD21" s="34">
        <f t="shared" si="2"/>
        <v>55.72</v>
      </c>
      <c r="AE21" s="34">
        <f t="shared" si="2"/>
        <v>0</v>
      </c>
      <c r="AF21" s="34">
        <f t="shared" si="2"/>
        <v>0</v>
      </c>
      <c r="AG21" s="34">
        <f t="shared" si="2"/>
        <v>0</v>
      </c>
      <c r="AH21" s="34">
        <f t="shared" si="2"/>
        <v>0</v>
      </c>
      <c r="AI21" s="34">
        <f t="shared" si="2"/>
        <v>0</v>
      </c>
      <c r="AJ21" s="34">
        <f t="shared" si="2"/>
        <v>0</v>
      </c>
      <c r="AK21" s="34">
        <f t="shared" si="2"/>
        <v>0</v>
      </c>
      <c r="AL21" s="34">
        <f t="shared" si="2"/>
        <v>0</v>
      </c>
      <c r="AM21" s="34">
        <f t="shared" si="2"/>
        <v>-91770.107999999978</v>
      </c>
      <c r="AN21" s="34">
        <f t="shared" si="2"/>
        <v>-13950.557999999981</v>
      </c>
    </row>
    <row r="23" spans="1:40" s="70" customFormat="1" ht="15" x14ac:dyDescent="0.2">
      <c r="B23" s="87" t="s">
        <v>56</v>
      </c>
      <c r="C23" s="111"/>
      <c r="D23" s="111"/>
      <c r="E23" s="111"/>
      <c r="F23" s="111"/>
      <c r="G23" s="111"/>
      <c r="H23" s="111"/>
      <c r="I23" s="111"/>
      <c r="J23" s="111"/>
      <c r="K23" s="111"/>
      <c r="L23" s="111"/>
      <c r="M23" s="111"/>
      <c r="N23" s="111"/>
    </row>
    <row r="24" spans="1:40" s="70" customFormat="1" ht="15" x14ac:dyDescent="0.2">
      <c r="B24" s="104" t="s">
        <v>77</v>
      </c>
      <c r="C24" s="104"/>
      <c r="D24" s="104"/>
      <c r="E24" s="104"/>
      <c r="F24" s="104"/>
      <c r="G24" s="104"/>
      <c r="H24" s="104"/>
      <c r="I24" s="104"/>
      <c r="J24" s="104"/>
      <c r="K24" s="104"/>
      <c r="L24" s="104"/>
      <c r="M24" s="104"/>
      <c r="N24" s="104"/>
    </row>
    <row r="25" spans="1:40" s="70" customFormat="1" ht="15" x14ac:dyDescent="0.2">
      <c r="B25" s="104"/>
      <c r="C25" s="104"/>
      <c r="D25" s="104"/>
      <c r="E25" s="104"/>
      <c r="F25" s="104"/>
      <c r="G25" s="104"/>
      <c r="H25" s="104"/>
      <c r="I25" s="104"/>
      <c r="J25" s="104"/>
      <c r="K25" s="104"/>
      <c r="L25" s="104"/>
      <c r="M25" s="104"/>
      <c r="N25" s="104"/>
    </row>
    <row r="26" spans="1:40" s="70" customFormat="1" ht="9" customHeight="1" x14ac:dyDescent="0.2">
      <c r="B26" s="112"/>
      <c r="C26" s="112"/>
      <c r="D26" s="112"/>
      <c r="E26" s="112"/>
      <c r="F26" s="112"/>
      <c r="G26" s="112"/>
      <c r="H26" s="112"/>
      <c r="I26" s="112"/>
      <c r="J26" s="112"/>
      <c r="K26" s="112"/>
      <c r="L26" s="112"/>
      <c r="M26" s="112"/>
      <c r="N26" s="112"/>
    </row>
    <row r="27" spans="1:40" s="70" customFormat="1" ht="15" x14ac:dyDescent="0.25">
      <c r="B27" s="95" t="s">
        <v>75</v>
      </c>
    </row>
    <row r="28" spans="1:40" s="70" customFormat="1" ht="15" x14ac:dyDescent="0.25">
      <c r="B28" s="95" t="s">
        <v>76</v>
      </c>
    </row>
    <row r="29" spans="1:40" s="99" customFormat="1" ht="12.75" x14ac:dyDescent="0.2">
      <c r="AM29" s="122"/>
      <c r="AN29" s="122"/>
    </row>
  </sheetData>
  <sortState ref="B7:AN20">
    <sortCondition descending="1" ref="AM7:AM20"/>
  </sortState>
  <mergeCells count="24">
    <mergeCell ref="AK5:AL5"/>
    <mergeCell ref="AM5:AN5"/>
    <mergeCell ref="B24:N25"/>
    <mergeCell ref="A1:L1"/>
    <mergeCell ref="A2:L2"/>
    <mergeCell ref="Y5:Z5"/>
    <mergeCell ref="AA5:AB5"/>
    <mergeCell ref="AC5:AD5"/>
    <mergeCell ref="AE5:AF5"/>
    <mergeCell ref="AG5:AH5"/>
    <mergeCell ref="AI5:AJ5"/>
    <mergeCell ref="M5:N5"/>
    <mergeCell ref="O5:P5"/>
    <mergeCell ref="Q5:R5"/>
    <mergeCell ref="S5:T5"/>
    <mergeCell ref="U5:V5"/>
    <mergeCell ref="W5:X5"/>
    <mergeCell ref="K5:L5"/>
    <mergeCell ref="A5:A6"/>
    <mergeCell ref="B5:B6"/>
    <mergeCell ref="C5:D5"/>
    <mergeCell ref="E5:F5"/>
    <mergeCell ref="G5:H5"/>
    <mergeCell ref="I5:J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38"/>
  </sheetPr>
  <dimension ref="A1:E28"/>
  <sheetViews>
    <sheetView zoomScale="90" zoomScaleNormal="90" workbookViewId="0">
      <pane xSplit="2" ySplit="6" topLeftCell="C7" activePane="bottomRight" state="frozen"/>
      <selection pane="topRight"/>
      <selection pane="bottomLeft"/>
      <selection pane="bottomRight" activeCell="B7" sqref="A1:XFD1048576"/>
    </sheetView>
  </sheetViews>
  <sheetFormatPr defaultRowHeight="12.75" x14ac:dyDescent="0.2"/>
  <cols>
    <col min="1" max="1" width="4.42578125" customWidth="1"/>
    <col min="2" max="2" width="56.28515625" customWidth="1"/>
    <col min="3" max="3" width="13" customWidth="1"/>
    <col min="4" max="4" width="9.42578125" bestFit="1" customWidth="1"/>
  </cols>
  <sheetData>
    <row r="1" spans="1:5" x14ac:dyDescent="0.2">
      <c r="A1" s="74"/>
      <c r="B1" s="74"/>
      <c r="C1" s="74"/>
      <c r="D1" s="74"/>
    </row>
    <row r="2" spans="1:5" ht="12.75" customHeight="1" x14ac:dyDescent="0.2">
      <c r="A2" s="77" t="s">
        <v>48</v>
      </c>
      <c r="B2" s="77"/>
      <c r="C2" s="77"/>
      <c r="D2" s="77"/>
    </row>
    <row r="3" spans="1:5" ht="12.75" customHeight="1" x14ac:dyDescent="0.2">
      <c r="A3" s="77"/>
      <c r="B3" s="77"/>
      <c r="C3" s="77"/>
      <c r="D3" s="77"/>
      <c r="E3" s="2"/>
    </row>
    <row r="4" spans="1:5" x14ac:dyDescent="0.2">
      <c r="A4" s="77"/>
      <c r="B4" s="77"/>
      <c r="C4" s="77"/>
      <c r="D4" s="77"/>
      <c r="E4" s="2"/>
    </row>
    <row r="5" spans="1:5" x14ac:dyDescent="0.2">
      <c r="A5" s="74"/>
      <c r="B5" s="74"/>
      <c r="C5" s="74"/>
      <c r="D5" s="74"/>
    </row>
    <row r="6" spans="1:5" ht="43.5" customHeight="1" x14ac:dyDescent="0.2">
      <c r="A6" s="76" t="s">
        <v>0</v>
      </c>
      <c r="B6" s="76" t="s">
        <v>45</v>
      </c>
      <c r="C6" s="76" t="s">
        <v>46</v>
      </c>
      <c r="D6" s="76" t="s">
        <v>47</v>
      </c>
    </row>
    <row r="7" spans="1:5" ht="27" customHeight="1" x14ac:dyDescent="0.2">
      <c r="A7" s="7">
        <v>1</v>
      </c>
      <c r="B7" s="72" t="s">
        <v>4</v>
      </c>
      <c r="C7" s="37">
        <f>HLOOKUP(B7,'Accept. Re Prem. &amp; Retrocession'!$4:$20,17,FALSE)</f>
        <v>0</v>
      </c>
      <c r="D7" s="27">
        <f>C7/$C$25</f>
        <v>0</v>
      </c>
    </row>
    <row r="8" spans="1:5" ht="27" customHeight="1" x14ac:dyDescent="0.2">
      <c r="A8" s="7">
        <v>2</v>
      </c>
      <c r="B8" s="72" t="s">
        <v>5</v>
      </c>
      <c r="C8" s="37">
        <f>HLOOKUP(B8,'Accept. Re Prem. &amp; Retrocession'!$4:$20,17,FALSE)</f>
        <v>0</v>
      </c>
      <c r="D8" s="27">
        <f t="shared" ref="D8:D21" si="0">C8/$C$25</f>
        <v>0</v>
      </c>
    </row>
    <row r="9" spans="1:5" ht="27" customHeight="1" x14ac:dyDescent="0.2">
      <c r="A9" s="7">
        <v>3</v>
      </c>
      <c r="B9" s="72" t="s">
        <v>6</v>
      </c>
      <c r="C9" s="37">
        <f>HLOOKUP(B9,'Accept. Re Prem. &amp; Retrocession'!$4:$20,17,FALSE)</f>
        <v>0</v>
      </c>
      <c r="D9" s="27">
        <f t="shared" si="0"/>
        <v>0</v>
      </c>
    </row>
    <row r="10" spans="1:5" ht="27" customHeight="1" x14ac:dyDescent="0.2">
      <c r="A10" s="7">
        <v>4</v>
      </c>
      <c r="B10" s="72" t="s">
        <v>7</v>
      </c>
      <c r="C10" s="37">
        <f>HLOOKUP(B10,'Accept. Re Prem. &amp; Retrocession'!$4:$20,17,FALSE)</f>
        <v>0</v>
      </c>
      <c r="D10" s="27">
        <f t="shared" si="0"/>
        <v>0</v>
      </c>
    </row>
    <row r="11" spans="1:5" ht="27" customHeight="1" x14ac:dyDescent="0.2">
      <c r="A11" s="7">
        <v>5</v>
      </c>
      <c r="B11" s="72" t="s">
        <v>8</v>
      </c>
      <c r="C11" s="37">
        <f>HLOOKUP(B11,'Accept. Re Prem. &amp; Retrocession'!$4:$20,17,FALSE)</f>
        <v>27416.800477999997</v>
      </c>
      <c r="D11" s="27">
        <f t="shared" si="0"/>
        <v>0.21857534533873776</v>
      </c>
    </row>
    <row r="12" spans="1:5" ht="27" customHeight="1" x14ac:dyDescent="0.2">
      <c r="A12" s="7">
        <v>6</v>
      </c>
      <c r="B12" s="72" t="s">
        <v>9</v>
      </c>
      <c r="C12" s="37">
        <f>HLOOKUP(B12,'Accept. Re Prem. &amp; Retrocession'!$4:$20,17,FALSE)</f>
        <v>7550.7068400000007</v>
      </c>
      <c r="D12" s="27">
        <f t="shared" si="0"/>
        <v>6.0196606691174451E-2</v>
      </c>
    </row>
    <row r="13" spans="1:5" ht="27" customHeight="1" x14ac:dyDescent="0.2">
      <c r="A13" s="7">
        <v>7</v>
      </c>
      <c r="B13" s="72" t="s">
        <v>10</v>
      </c>
      <c r="C13" s="37">
        <f>HLOOKUP(B13,'Accept. Re Prem. &amp; Retrocession'!$4:$20,17,FALSE)</f>
        <v>0</v>
      </c>
      <c r="D13" s="27">
        <f t="shared" si="0"/>
        <v>0</v>
      </c>
    </row>
    <row r="14" spans="1:5" ht="27" customHeight="1" x14ac:dyDescent="0.2">
      <c r="A14" s="7">
        <v>8</v>
      </c>
      <c r="B14" s="72" t="s">
        <v>11</v>
      </c>
      <c r="C14" s="37">
        <f>HLOOKUP(B14,'Accept. Re Prem. &amp; Retrocession'!$4:$20,17,FALSE)</f>
        <v>0</v>
      </c>
      <c r="D14" s="27">
        <f t="shared" si="0"/>
        <v>0</v>
      </c>
    </row>
    <row r="15" spans="1:5" ht="27" customHeight="1" x14ac:dyDescent="0.2">
      <c r="A15" s="7">
        <v>9</v>
      </c>
      <c r="B15" s="72" t="s">
        <v>12</v>
      </c>
      <c r="C15" s="37">
        <f>HLOOKUP(B15,'Accept. Re Prem. &amp; Retrocession'!$4:$20,17,FALSE)</f>
        <v>0</v>
      </c>
      <c r="D15" s="27">
        <f t="shared" si="0"/>
        <v>0</v>
      </c>
    </row>
    <row r="16" spans="1:5" ht="27" customHeight="1" x14ac:dyDescent="0.2">
      <c r="A16" s="7">
        <v>10</v>
      </c>
      <c r="B16" s="72" t="s">
        <v>13</v>
      </c>
      <c r="C16" s="37">
        <f>HLOOKUP(B16,'Accept. Re Prem. &amp; Retrocession'!$4:$20,17,FALSE)</f>
        <v>0</v>
      </c>
      <c r="D16" s="27">
        <f t="shared" si="0"/>
        <v>0</v>
      </c>
    </row>
    <row r="17" spans="1:4" ht="27" customHeight="1" x14ac:dyDescent="0.2">
      <c r="A17" s="7">
        <v>11</v>
      </c>
      <c r="B17" s="72" t="s">
        <v>14</v>
      </c>
      <c r="C17" s="37">
        <f>HLOOKUP(B17,'Accept. Re Prem. &amp; Retrocession'!$4:$20,17,FALSE)</f>
        <v>0</v>
      </c>
      <c r="D17" s="27">
        <f t="shared" si="0"/>
        <v>0</v>
      </c>
    </row>
    <row r="18" spans="1:4" ht="27" customHeight="1" x14ac:dyDescent="0.2">
      <c r="A18" s="7">
        <v>12</v>
      </c>
      <c r="B18" s="72" t="s">
        <v>15</v>
      </c>
      <c r="C18" s="37">
        <f>HLOOKUP(B18,'Accept. Re Prem. &amp; Retrocession'!$4:$20,17,FALSE)</f>
        <v>0</v>
      </c>
      <c r="D18" s="27">
        <f t="shared" si="0"/>
        <v>0</v>
      </c>
    </row>
    <row r="19" spans="1:4" ht="27" customHeight="1" x14ac:dyDescent="0.2">
      <c r="A19" s="7">
        <v>13</v>
      </c>
      <c r="B19" s="72" t="s">
        <v>16</v>
      </c>
      <c r="C19" s="37">
        <f>HLOOKUP(B19,'Accept. Re Prem. &amp; Retrocession'!$4:$20,17,FALSE)</f>
        <v>86791.426978000003</v>
      </c>
      <c r="D19" s="27">
        <f t="shared" si="0"/>
        <v>0.69192851804063071</v>
      </c>
    </row>
    <row r="20" spans="1:4" ht="27" customHeight="1" x14ac:dyDescent="0.2">
      <c r="A20" s="7">
        <v>14</v>
      </c>
      <c r="B20" s="72" t="s">
        <v>17</v>
      </c>
      <c r="C20" s="37">
        <f>HLOOKUP(B20,'Accept. Re Prem. &amp; Retrocession'!$4:$20,17,FALSE)</f>
        <v>3675.16</v>
      </c>
      <c r="D20" s="27">
        <f t="shared" si="0"/>
        <v>2.9299529929457131E-2</v>
      </c>
    </row>
    <row r="21" spans="1:4" ht="27" customHeight="1" x14ac:dyDescent="0.2">
      <c r="A21" s="7">
        <v>15</v>
      </c>
      <c r="B21" s="72" t="s">
        <v>18</v>
      </c>
      <c r="C21" s="37">
        <f>HLOOKUP(B21,'Accept. Re Prem. &amp; Retrocession'!$4:$20,17,FALSE)</f>
        <v>0</v>
      </c>
      <c r="D21" s="27">
        <f t="shared" si="0"/>
        <v>0</v>
      </c>
    </row>
    <row r="22" spans="1:4" ht="27" customHeight="1" x14ac:dyDescent="0.2">
      <c r="A22" s="7">
        <v>16</v>
      </c>
      <c r="B22" s="72" t="s">
        <v>19</v>
      </c>
      <c r="C22" s="37">
        <f>HLOOKUP(B22,'Accept. Re Prem. &amp; Retrocession'!$4:$20,17,FALSE)</f>
        <v>0</v>
      </c>
      <c r="D22" s="27">
        <f>C22/$C$25</f>
        <v>0</v>
      </c>
    </row>
    <row r="23" spans="1:4" ht="27" customHeight="1" x14ac:dyDescent="0.2">
      <c r="A23" s="7">
        <v>17</v>
      </c>
      <c r="B23" s="72" t="s">
        <v>20</v>
      </c>
      <c r="C23" s="37">
        <f>HLOOKUP(B23,'Accept. Re Prem. &amp; Retrocession'!$4:$20,17,FALSE)</f>
        <v>0</v>
      </c>
      <c r="D23" s="27">
        <f>C23/$C$25</f>
        <v>0</v>
      </c>
    </row>
    <row r="24" spans="1:4" ht="27" customHeight="1" x14ac:dyDescent="0.2">
      <c r="A24" s="7">
        <v>18</v>
      </c>
      <c r="B24" s="72" t="s">
        <v>21</v>
      </c>
      <c r="C24" s="37">
        <f>HLOOKUP(B24,'Accept. Re Prem. &amp; Retrocession'!$4:$20,17,FALSE)</f>
        <v>0</v>
      </c>
      <c r="D24" s="27">
        <f>C24/$C$25</f>
        <v>0</v>
      </c>
    </row>
    <row r="25" spans="1:4" ht="27" customHeight="1" x14ac:dyDescent="0.2">
      <c r="A25" s="3"/>
      <c r="B25" s="73" t="s">
        <v>22</v>
      </c>
      <c r="C25" s="25">
        <f>SUM(C7:C24)</f>
        <v>125434.094296</v>
      </c>
      <c r="D25" s="26">
        <f>SUM(D7:D24)</f>
        <v>1</v>
      </c>
    </row>
    <row r="26" spans="1:4" x14ac:dyDescent="0.2">
      <c r="C26" s="1"/>
    </row>
    <row r="27" spans="1:4" x14ac:dyDescent="0.2">
      <c r="C27" s="1"/>
    </row>
    <row r="28" spans="1:4" x14ac:dyDescent="0.2">
      <c r="C28" s="1"/>
    </row>
  </sheetData>
  <mergeCells count="1">
    <mergeCell ref="A2:D4"/>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H23"/>
  <sheetViews>
    <sheetView zoomScale="90" zoomScaleNormal="90" workbookViewId="0">
      <pane xSplit="2" ySplit="4" topLeftCell="C5" activePane="bottomRight" state="frozen"/>
      <selection pane="topRight" activeCell="C1" sqref="C1"/>
      <selection pane="bottomLeft" activeCell="A6" sqref="A6"/>
      <selection pane="bottomRight" sqref="A1:XFD1048576"/>
    </sheetView>
  </sheetViews>
  <sheetFormatPr defaultRowHeight="12.75" x14ac:dyDescent="0.2"/>
  <cols>
    <col min="1" max="1" width="5.85546875" style="11" customWidth="1"/>
    <col min="2" max="2" width="49.5703125" style="11" customWidth="1"/>
    <col min="3" max="8" width="20" style="11" customWidth="1"/>
    <col min="9" max="16384" width="9.140625" style="11"/>
  </cols>
  <sheetData>
    <row r="1" spans="1:8" s="55" customFormat="1" ht="28.5" customHeight="1" x14ac:dyDescent="0.2">
      <c r="A1" s="78" t="s">
        <v>50</v>
      </c>
      <c r="B1" s="54"/>
    </row>
    <row r="2" spans="1:8" s="55" customFormat="1" ht="18" customHeight="1" x14ac:dyDescent="0.2">
      <c r="A2" s="55" t="s">
        <v>2</v>
      </c>
      <c r="B2" s="54"/>
    </row>
    <row r="3" spans="1:8" s="55" customFormat="1" ht="18" customHeight="1" x14ac:dyDescent="0.2">
      <c r="A3" s="56"/>
      <c r="C3" s="54"/>
      <c r="D3" s="54"/>
      <c r="E3" s="54"/>
      <c r="F3" s="54"/>
      <c r="G3" s="54"/>
    </row>
    <row r="4" spans="1:8" s="55" customFormat="1" ht="89.25" customHeight="1" x14ac:dyDescent="0.2">
      <c r="A4" s="79" t="s">
        <v>0</v>
      </c>
      <c r="B4" s="79" t="s">
        <v>3</v>
      </c>
      <c r="C4" s="80" t="s">
        <v>8</v>
      </c>
      <c r="D4" s="80" t="s">
        <v>51</v>
      </c>
      <c r="E4" s="80" t="s">
        <v>52</v>
      </c>
      <c r="F4" s="63" t="s">
        <v>11</v>
      </c>
      <c r="G4" s="63" t="s">
        <v>13</v>
      </c>
      <c r="H4" s="81" t="s">
        <v>28</v>
      </c>
    </row>
    <row r="5" spans="1:8" s="9" customFormat="1" ht="24.95" customHeight="1" x14ac:dyDescent="0.2">
      <c r="A5" s="19">
        <v>1</v>
      </c>
      <c r="B5" s="20" t="s">
        <v>31</v>
      </c>
      <c r="C5" s="31">
        <v>22493</v>
      </c>
      <c r="D5" s="31">
        <v>0</v>
      </c>
      <c r="E5" s="31">
        <v>29621</v>
      </c>
      <c r="F5" s="31">
        <v>7</v>
      </c>
      <c r="G5" s="31">
        <v>0</v>
      </c>
      <c r="H5" s="33">
        <f t="shared" ref="H5:H18" si="0">SUM(C5:G5)</f>
        <v>52121</v>
      </c>
    </row>
    <row r="6" spans="1:8" s="10" customFormat="1" ht="24.95" customHeight="1" x14ac:dyDescent="0.2">
      <c r="A6" s="19">
        <v>2</v>
      </c>
      <c r="B6" s="20" t="s">
        <v>32</v>
      </c>
      <c r="C6" s="31">
        <v>20142</v>
      </c>
      <c r="D6" s="31">
        <v>0</v>
      </c>
      <c r="E6" s="31">
        <v>19934</v>
      </c>
      <c r="F6" s="31">
        <v>4</v>
      </c>
      <c r="G6" s="31">
        <v>12</v>
      </c>
      <c r="H6" s="33">
        <f t="shared" si="0"/>
        <v>40092</v>
      </c>
    </row>
    <row r="7" spans="1:8" ht="24.95" customHeight="1" x14ac:dyDescent="0.2">
      <c r="A7" s="19">
        <v>3</v>
      </c>
      <c r="B7" s="20" t="s">
        <v>42</v>
      </c>
      <c r="C7" s="31">
        <v>6775</v>
      </c>
      <c r="D7" s="31">
        <v>0</v>
      </c>
      <c r="E7" s="31">
        <v>6842</v>
      </c>
      <c r="F7" s="31">
        <v>0</v>
      </c>
      <c r="G7" s="31">
        <v>0</v>
      </c>
      <c r="H7" s="33">
        <f t="shared" si="0"/>
        <v>13617</v>
      </c>
    </row>
    <row r="8" spans="1:8" ht="24.95" customHeight="1" x14ac:dyDescent="0.2">
      <c r="A8" s="19">
        <v>4</v>
      </c>
      <c r="B8" s="20" t="s">
        <v>36</v>
      </c>
      <c r="C8" s="31">
        <v>4130</v>
      </c>
      <c r="D8" s="31">
        <v>0</v>
      </c>
      <c r="E8" s="31">
        <v>3618</v>
      </c>
      <c r="F8" s="31">
        <v>4</v>
      </c>
      <c r="G8" s="31">
        <v>0</v>
      </c>
      <c r="H8" s="33">
        <f t="shared" si="0"/>
        <v>7752</v>
      </c>
    </row>
    <row r="9" spans="1:8" ht="24.95" customHeight="1" x14ac:dyDescent="0.2">
      <c r="A9" s="19">
        <v>5</v>
      </c>
      <c r="B9" s="20" t="s">
        <v>37</v>
      </c>
      <c r="C9" s="31">
        <v>3344</v>
      </c>
      <c r="D9" s="31">
        <v>0</v>
      </c>
      <c r="E9" s="31">
        <v>3041</v>
      </c>
      <c r="F9" s="31">
        <v>5</v>
      </c>
      <c r="G9" s="31">
        <v>0</v>
      </c>
      <c r="H9" s="33">
        <f t="shared" si="0"/>
        <v>6390</v>
      </c>
    </row>
    <row r="10" spans="1:8" ht="24.95" customHeight="1" x14ac:dyDescent="0.2">
      <c r="A10" s="19">
        <v>6</v>
      </c>
      <c r="B10" s="20" t="s">
        <v>40</v>
      </c>
      <c r="C10" s="31">
        <v>2089</v>
      </c>
      <c r="D10" s="31">
        <v>0</v>
      </c>
      <c r="E10" s="31">
        <v>2055</v>
      </c>
      <c r="F10" s="31">
        <v>13</v>
      </c>
      <c r="G10" s="31">
        <v>1</v>
      </c>
      <c r="H10" s="33">
        <f t="shared" si="0"/>
        <v>4158</v>
      </c>
    </row>
    <row r="11" spans="1:8" ht="24.95" customHeight="1" x14ac:dyDescent="0.2">
      <c r="A11" s="19">
        <v>7</v>
      </c>
      <c r="B11" s="20" t="s">
        <v>38</v>
      </c>
      <c r="C11" s="31">
        <v>2879</v>
      </c>
      <c r="D11" s="31">
        <v>0</v>
      </c>
      <c r="E11" s="31">
        <v>1179</v>
      </c>
      <c r="F11" s="31">
        <v>8</v>
      </c>
      <c r="G11" s="31">
        <v>28</v>
      </c>
      <c r="H11" s="33">
        <f t="shared" si="0"/>
        <v>4094</v>
      </c>
    </row>
    <row r="12" spans="1:8" ht="24.95" customHeight="1" x14ac:dyDescent="0.2">
      <c r="A12" s="19">
        <v>8</v>
      </c>
      <c r="B12" s="20" t="s">
        <v>34</v>
      </c>
      <c r="C12" s="31">
        <v>1870</v>
      </c>
      <c r="D12" s="31">
        <v>0</v>
      </c>
      <c r="E12" s="31">
        <v>1886</v>
      </c>
      <c r="F12" s="31">
        <v>0</v>
      </c>
      <c r="G12" s="31">
        <v>0</v>
      </c>
      <c r="H12" s="33">
        <f t="shared" si="0"/>
        <v>3756</v>
      </c>
    </row>
    <row r="13" spans="1:8" ht="24.95" customHeight="1" x14ac:dyDescent="0.2">
      <c r="A13" s="19">
        <v>9</v>
      </c>
      <c r="B13" s="20" t="s">
        <v>41</v>
      </c>
      <c r="C13" s="31">
        <v>1809</v>
      </c>
      <c r="D13" s="31">
        <v>0</v>
      </c>
      <c r="E13" s="31">
        <v>1894</v>
      </c>
      <c r="F13" s="31">
        <v>0</v>
      </c>
      <c r="G13" s="31">
        <v>1</v>
      </c>
      <c r="H13" s="33">
        <f t="shared" si="0"/>
        <v>3704</v>
      </c>
    </row>
    <row r="14" spans="1:8" ht="24.95" customHeight="1" x14ac:dyDescent="0.2">
      <c r="A14" s="19">
        <v>10</v>
      </c>
      <c r="B14" s="20" t="s">
        <v>35</v>
      </c>
      <c r="C14" s="31">
        <v>1791</v>
      </c>
      <c r="D14" s="31">
        <v>0</v>
      </c>
      <c r="E14" s="31">
        <v>1411</v>
      </c>
      <c r="F14" s="31">
        <v>1</v>
      </c>
      <c r="G14" s="31">
        <v>0</v>
      </c>
      <c r="H14" s="33">
        <f t="shared" si="0"/>
        <v>3203</v>
      </c>
    </row>
    <row r="15" spans="1:8" ht="24.95" customHeight="1" x14ac:dyDescent="0.2">
      <c r="A15" s="19">
        <v>11</v>
      </c>
      <c r="B15" s="20" t="s">
        <v>43</v>
      </c>
      <c r="C15" s="31">
        <v>968</v>
      </c>
      <c r="D15" s="31">
        <v>0</v>
      </c>
      <c r="E15" s="31">
        <v>888</v>
      </c>
      <c r="F15" s="31">
        <v>0</v>
      </c>
      <c r="G15" s="31">
        <v>0</v>
      </c>
      <c r="H15" s="33">
        <f t="shared" si="0"/>
        <v>1856</v>
      </c>
    </row>
    <row r="16" spans="1:8" ht="24.95" customHeight="1" x14ac:dyDescent="0.2">
      <c r="A16" s="19">
        <v>12</v>
      </c>
      <c r="B16" s="20" t="s">
        <v>44</v>
      </c>
      <c r="C16" s="31">
        <v>78</v>
      </c>
      <c r="D16" s="31">
        <v>25</v>
      </c>
      <c r="E16" s="31">
        <v>104</v>
      </c>
      <c r="F16" s="31">
        <v>0</v>
      </c>
      <c r="G16" s="31">
        <v>0</v>
      </c>
      <c r="H16" s="33">
        <f t="shared" si="0"/>
        <v>207</v>
      </c>
    </row>
    <row r="17" spans="1:8" ht="24.95" customHeight="1" x14ac:dyDescent="0.2">
      <c r="A17" s="19">
        <v>13</v>
      </c>
      <c r="B17" s="20" t="s">
        <v>39</v>
      </c>
      <c r="C17" s="31">
        <v>0</v>
      </c>
      <c r="D17" s="31">
        <v>0</v>
      </c>
      <c r="E17" s="31">
        <v>0</v>
      </c>
      <c r="F17" s="31">
        <v>0</v>
      </c>
      <c r="G17" s="31">
        <v>0</v>
      </c>
      <c r="H17" s="33">
        <f t="shared" si="0"/>
        <v>0</v>
      </c>
    </row>
    <row r="18" spans="1:8" ht="24.95" customHeight="1" x14ac:dyDescent="0.2">
      <c r="A18" s="19">
        <v>14</v>
      </c>
      <c r="B18" s="29" t="s">
        <v>33</v>
      </c>
      <c r="C18" s="31">
        <v>0</v>
      </c>
      <c r="D18" s="31">
        <v>0</v>
      </c>
      <c r="E18" s="31">
        <v>0</v>
      </c>
      <c r="F18" s="31">
        <v>0</v>
      </c>
      <c r="G18" s="31">
        <v>0</v>
      </c>
      <c r="H18" s="33">
        <f t="shared" si="0"/>
        <v>0</v>
      </c>
    </row>
    <row r="19" spans="1:8" x14ac:dyDescent="0.2">
      <c r="A19" s="21"/>
      <c r="B19" s="22" t="s">
        <v>22</v>
      </c>
      <c r="C19" s="34">
        <f>SUM(C5:C18)</f>
        <v>68368</v>
      </c>
      <c r="D19" s="34">
        <f>SUM(D5:D18)</f>
        <v>25</v>
      </c>
      <c r="E19" s="34">
        <f>SUM(E5:E18)</f>
        <v>72473</v>
      </c>
      <c r="F19" s="34"/>
      <c r="G19" s="34">
        <f>SUM(G5:G18)</f>
        <v>42</v>
      </c>
      <c r="H19" s="34">
        <f>SUM(H5:H18)</f>
        <v>140950</v>
      </c>
    </row>
    <row r="20" spans="1:8" s="13" customFormat="1" ht="12.75" customHeight="1" x14ac:dyDescent="0.2"/>
    <row r="21" spans="1:8" ht="12.75" customHeight="1" x14ac:dyDescent="0.2">
      <c r="D21" s="5"/>
    </row>
    <row r="23" spans="1:8" x14ac:dyDescent="0.2">
      <c r="C23" s="14"/>
      <c r="D23" s="14"/>
      <c r="E23" s="14"/>
      <c r="F23" s="14"/>
      <c r="G23" s="14"/>
    </row>
  </sheetData>
  <sortState ref="B5:H18">
    <sortCondition descending="1" ref="H5:H18"/>
  </sortState>
  <pageMargins left="0.31" right="0.15748031496063" top="0.26" bottom="0.38" header="0.17" footer="0.15748031496063"/>
  <pageSetup scale="58" orientation="landscape"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6" tint="-0.499984740745262"/>
  </sheetPr>
  <dimension ref="A1:AN28"/>
  <sheetViews>
    <sheetView zoomScale="90" zoomScaleNormal="90" workbookViewId="0">
      <pane xSplit="2" ySplit="5" topLeftCell="C6" activePane="bottomRight" state="frozen"/>
      <selection pane="topRight" activeCell="C1" sqref="C1"/>
      <selection pane="bottomLeft" activeCell="A6" sqref="A6"/>
      <selection pane="bottomRight" activeCell="B26" sqref="A1:XFD1048576"/>
    </sheetView>
  </sheetViews>
  <sheetFormatPr defaultRowHeight="12.75" x14ac:dyDescent="0.2"/>
  <cols>
    <col min="1" max="1" width="5.85546875" style="11" customWidth="1"/>
    <col min="2" max="2" width="49.5703125" style="11" customWidth="1"/>
    <col min="3" max="40" width="12.7109375" style="11" customWidth="1"/>
    <col min="41" max="16384" width="9.140625" style="11"/>
  </cols>
  <sheetData>
    <row r="1" spans="1:40" s="55" customFormat="1" ht="28.5" customHeight="1" x14ac:dyDescent="0.2">
      <c r="A1" s="82" t="s">
        <v>55</v>
      </c>
      <c r="B1" s="54"/>
      <c r="C1" s="54"/>
      <c r="D1" s="54"/>
      <c r="E1" s="54"/>
      <c r="F1" s="54"/>
      <c r="G1" s="54"/>
      <c r="H1" s="54"/>
      <c r="I1" s="83"/>
      <c r="J1" s="83"/>
    </row>
    <row r="2" spans="1:40" s="55" customFormat="1" ht="18" customHeight="1" x14ac:dyDescent="0.2">
      <c r="A2" s="55" t="s">
        <v>2</v>
      </c>
      <c r="B2" s="54"/>
      <c r="C2" s="54"/>
      <c r="D2" s="54"/>
      <c r="E2" s="54"/>
      <c r="F2" s="54"/>
      <c r="G2" s="54"/>
      <c r="H2" s="54"/>
      <c r="I2" s="83"/>
      <c r="J2" s="83"/>
    </row>
    <row r="3" spans="1:40" s="55" customFormat="1" ht="18" customHeight="1" x14ac:dyDescent="0.2">
      <c r="A3" s="56"/>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row>
    <row r="4" spans="1:40" s="55" customFormat="1" ht="89.25" customHeight="1" x14ac:dyDescent="0.2">
      <c r="A4" s="57" t="s">
        <v>0</v>
      </c>
      <c r="B4" s="57" t="s">
        <v>3</v>
      </c>
      <c r="C4" s="84" t="s">
        <v>4</v>
      </c>
      <c r="D4" s="85"/>
      <c r="E4" s="84" t="s">
        <v>5</v>
      </c>
      <c r="F4" s="85"/>
      <c r="G4" s="84" t="s">
        <v>6</v>
      </c>
      <c r="H4" s="85"/>
      <c r="I4" s="84" t="s">
        <v>7</v>
      </c>
      <c r="J4" s="85"/>
      <c r="K4" s="84" t="s">
        <v>8</v>
      </c>
      <c r="L4" s="85"/>
      <c r="M4" s="84" t="s">
        <v>9</v>
      </c>
      <c r="N4" s="85"/>
      <c r="O4" s="84" t="s">
        <v>10</v>
      </c>
      <c r="P4" s="85"/>
      <c r="Q4" s="84" t="s">
        <v>11</v>
      </c>
      <c r="R4" s="85"/>
      <c r="S4" s="84" t="s">
        <v>12</v>
      </c>
      <c r="T4" s="85"/>
      <c r="U4" s="84" t="s">
        <v>13</v>
      </c>
      <c r="V4" s="85"/>
      <c r="W4" s="84" t="s">
        <v>14</v>
      </c>
      <c r="X4" s="85"/>
      <c r="Y4" s="84" t="s">
        <v>15</v>
      </c>
      <c r="Z4" s="85"/>
      <c r="AA4" s="58" t="s">
        <v>16</v>
      </c>
      <c r="AB4" s="60"/>
      <c r="AC4" s="58" t="s">
        <v>17</v>
      </c>
      <c r="AD4" s="60"/>
      <c r="AE4" s="58" t="s">
        <v>18</v>
      </c>
      <c r="AF4" s="60"/>
      <c r="AG4" s="58" t="s">
        <v>19</v>
      </c>
      <c r="AH4" s="60"/>
      <c r="AI4" s="58" t="s">
        <v>20</v>
      </c>
      <c r="AJ4" s="60"/>
      <c r="AK4" s="58" t="s">
        <v>21</v>
      </c>
      <c r="AL4" s="60"/>
      <c r="AM4" s="58" t="s">
        <v>22</v>
      </c>
      <c r="AN4" s="60"/>
    </row>
    <row r="5" spans="1:40" s="55" customFormat="1" ht="45" x14ac:dyDescent="0.2">
      <c r="A5" s="67"/>
      <c r="B5" s="67"/>
      <c r="C5" s="86" t="s">
        <v>53</v>
      </c>
      <c r="D5" s="86" t="s">
        <v>54</v>
      </c>
      <c r="E5" s="86" t="s">
        <v>53</v>
      </c>
      <c r="F5" s="86" t="s">
        <v>54</v>
      </c>
      <c r="G5" s="86" t="s">
        <v>53</v>
      </c>
      <c r="H5" s="86" t="s">
        <v>54</v>
      </c>
      <c r="I5" s="86" t="s">
        <v>53</v>
      </c>
      <c r="J5" s="86" t="s">
        <v>54</v>
      </c>
      <c r="K5" s="86" t="s">
        <v>53</v>
      </c>
      <c r="L5" s="86" t="s">
        <v>54</v>
      </c>
      <c r="M5" s="86" t="s">
        <v>53</v>
      </c>
      <c r="N5" s="86" t="s">
        <v>54</v>
      </c>
      <c r="O5" s="86" t="s">
        <v>53</v>
      </c>
      <c r="P5" s="86" t="s">
        <v>54</v>
      </c>
      <c r="Q5" s="86" t="s">
        <v>53</v>
      </c>
      <c r="R5" s="86" t="s">
        <v>54</v>
      </c>
      <c r="S5" s="86" t="s">
        <v>53</v>
      </c>
      <c r="T5" s="86" t="s">
        <v>54</v>
      </c>
      <c r="U5" s="86" t="s">
        <v>53</v>
      </c>
      <c r="V5" s="86" t="s">
        <v>54</v>
      </c>
      <c r="W5" s="86" t="s">
        <v>53</v>
      </c>
      <c r="X5" s="86" t="s">
        <v>54</v>
      </c>
      <c r="Y5" s="86" t="s">
        <v>53</v>
      </c>
      <c r="Z5" s="86" t="s">
        <v>54</v>
      </c>
      <c r="AA5" s="86" t="s">
        <v>53</v>
      </c>
      <c r="AB5" s="86" t="s">
        <v>54</v>
      </c>
      <c r="AC5" s="86" t="s">
        <v>53</v>
      </c>
      <c r="AD5" s="86" t="s">
        <v>54</v>
      </c>
      <c r="AE5" s="86" t="s">
        <v>53</v>
      </c>
      <c r="AF5" s="86" t="s">
        <v>54</v>
      </c>
      <c r="AG5" s="86" t="s">
        <v>53</v>
      </c>
      <c r="AH5" s="86" t="s">
        <v>54</v>
      </c>
      <c r="AI5" s="86" t="s">
        <v>53</v>
      </c>
      <c r="AJ5" s="86" t="s">
        <v>54</v>
      </c>
      <c r="AK5" s="86" t="s">
        <v>53</v>
      </c>
      <c r="AL5" s="86" t="s">
        <v>54</v>
      </c>
      <c r="AM5" s="86" t="s">
        <v>53</v>
      </c>
      <c r="AN5" s="86" t="s">
        <v>54</v>
      </c>
    </row>
    <row r="6" spans="1:40" s="9" customFormat="1" ht="24.95" customHeight="1" x14ac:dyDescent="0.2">
      <c r="A6" s="19">
        <v>1</v>
      </c>
      <c r="B6" s="30" t="s">
        <v>32</v>
      </c>
      <c r="C6" s="31">
        <v>11888238.659035001</v>
      </c>
      <c r="D6" s="31">
        <v>3183666.9422485908</v>
      </c>
      <c r="E6" s="31">
        <v>698574.6590610001</v>
      </c>
      <c r="F6" s="31">
        <v>0</v>
      </c>
      <c r="G6" s="31">
        <v>889426.29274049983</v>
      </c>
      <c r="H6" s="31">
        <v>40776.748852000004</v>
      </c>
      <c r="I6" s="31">
        <v>32142486.714894999</v>
      </c>
      <c r="J6" s="31">
        <v>245114.2440741981</v>
      </c>
      <c r="K6" s="31">
        <v>16023503.967047662</v>
      </c>
      <c r="L6" s="31">
        <v>333772.36137287447</v>
      </c>
      <c r="M6" s="31">
        <v>1919805.4080049999</v>
      </c>
      <c r="N6" s="31">
        <v>106943.73604999999</v>
      </c>
      <c r="O6" s="31">
        <v>166338.14945</v>
      </c>
      <c r="P6" s="31">
        <v>166228.13586019652</v>
      </c>
      <c r="Q6" s="31">
        <v>96504.28</v>
      </c>
      <c r="R6" s="31">
        <v>31659.034765494001</v>
      </c>
      <c r="S6" s="31">
        <v>0</v>
      </c>
      <c r="T6" s="31">
        <v>0</v>
      </c>
      <c r="U6" s="31">
        <v>233442.036208</v>
      </c>
      <c r="V6" s="31">
        <v>37930.416972712497</v>
      </c>
      <c r="W6" s="31">
        <v>0</v>
      </c>
      <c r="X6" s="31">
        <v>0</v>
      </c>
      <c r="Y6" s="31">
        <v>781035.26307400002</v>
      </c>
      <c r="Z6" s="31">
        <v>231680.55917532049</v>
      </c>
      <c r="AA6" s="31">
        <v>16507227.482029002</v>
      </c>
      <c r="AB6" s="31">
        <v>11543110.120721262</v>
      </c>
      <c r="AC6" s="31">
        <v>745168.47169999999</v>
      </c>
      <c r="AD6" s="31">
        <v>701552.00769999996</v>
      </c>
      <c r="AE6" s="31">
        <v>1510342.821854</v>
      </c>
      <c r="AF6" s="31">
        <v>1207842.2254832</v>
      </c>
      <c r="AG6" s="31">
        <v>0</v>
      </c>
      <c r="AH6" s="31">
        <v>0</v>
      </c>
      <c r="AI6" s="31">
        <v>5281678.9848914994</v>
      </c>
      <c r="AJ6" s="31">
        <v>2655051.9690725002</v>
      </c>
      <c r="AK6" s="31">
        <v>0</v>
      </c>
      <c r="AL6" s="31">
        <v>0</v>
      </c>
      <c r="AM6" s="33">
        <f t="shared" ref="AM6:AM19" si="0">C6+E6+G6+I6+K6+M6+O6+Q6+S6+U6+W6+Y6+AA6+AC6+AE6+AG6+AI6+AK6</f>
        <v>88883773.189990655</v>
      </c>
      <c r="AN6" s="33">
        <f t="shared" ref="AN6:AN19" si="1">D6+F6+H6+J6+L6+N6+P6+R6+T6+V6+X6+Z6+AB6+AD6+AF6+AH6+AJ6+AL6</f>
        <v>20485328.502348348</v>
      </c>
    </row>
    <row r="7" spans="1:40" s="10" customFormat="1" ht="24.95" customHeight="1" x14ac:dyDescent="0.2">
      <c r="A7" s="19">
        <v>2</v>
      </c>
      <c r="B7" s="30" t="s">
        <v>31</v>
      </c>
      <c r="C7" s="31">
        <v>7241731.4114403324</v>
      </c>
      <c r="D7" s="31">
        <v>358876.53250040335</v>
      </c>
      <c r="E7" s="31">
        <v>0</v>
      </c>
      <c r="F7" s="31">
        <v>0</v>
      </c>
      <c r="G7" s="31">
        <v>1153221.8986200062</v>
      </c>
      <c r="H7" s="31">
        <v>96756.616857824571</v>
      </c>
      <c r="I7" s="31">
        <v>13839.184791000001</v>
      </c>
      <c r="J7" s="31">
        <v>13834.625250881591</v>
      </c>
      <c r="K7" s="31">
        <v>22013421.50996406</v>
      </c>
      <c r="L7" s="31">
        <v>143347.578244</v>
      </c>
      <c r="M7" s="31">
        <v>4473087.3491720958</v>
      </c>
      <c r="N7" s="31">
        <v>284200.44098403223</v>
      </c>
      <c r="O7" s="31">
        <v>0</v>
      </c>
      <c r="P7" s="31">
        <v>0</v>
      </c>
      <c r="Q7" s="31">
        <v>566633.33350000007</v>
      </c>
      <c r="R7" s="31">
        <v>537185.45349999995</v>
      </c>
      <c r="S7" s="31">
        <v>0</v>
      </c>
      <c r="T7" s="31">
        <v>0</v>
      </c>
      <c r="U7" s="31">
        <v>0</v>
      </c>
      <c r="V7" s="31">
        <v>0</v>
      </c>
      <c r="W7" s="31">
        <v>0</v>
      </c>
      <c r="X7" s="31">
        <v>0</v>
      </c>
      <c r="Y7" s="31">
        <v>2670232.0740900007</v>
      </c>
      <c r="Z7" s="31">
        <v>513749.49694130576</v>
      </c>
      <c r="AA7" s="31">
        <v>24069945.247965969</v>
      </c>
      <c r="AB7" s="31">
        <v>12796025.511085756</v>
      </c>
      <c r="AC7" s="31">
        <v>0</v>
      </c>
      <c r="AD7" s="31">
        <v>0</v>
      </c>
      <c r="AE7" s="31">
        <v>1560307.9908130001</v>
      </c>
      <c r="AF7" s="31">
        <v>701996.0057023738</v>
      </c>
      <c r="AG7" s="31">
        <v>0</v>
      </c>
      <c r="AH7" s="31">
        <v>0</v>
      </c>
      <c r="AI7" s="31">
        <v>14139934.184726</v>
      </c>
      <c r="AJ7" s="31">
        <v>5103795.0210760273</v>
      </c>
      <c r="AK7" s="31">
        <v>0</v>
      </c>
      <c r="AL7" s="31">
        <v>0</v>
      </c>
      <c r="AM7" s="33">
        <f t="shared" si="0"/>
        <v>77902354.185082465</v>
      </c>
      <c r="AN7" s="33">
        <f t="shared" si="1"/>
        <v>20549767.282142606</v>
      </c>
    </row>
    <row r="8" spans="1:40" ht="24.95" customHeight="1" x14ac:dyDescent="0.2">
      <c r="A8" s="19">
        <v>3</v>
      </c>
      <c r="B8" s="30" t="s">
        <v>33</v>
      </c>
      <c r="C8" s="31">
        <v>2165288.0437749131</v>
      </c>
      <c r="D8" s="31">
        <v>0</v>
      </c>
      <c r="E8" s="31">
        <v>2217730.2752345805</v>
      </c>
      <c r="F8" s="31">
        <v>0</v>
      </c>
      <c r="G8" s="31">
        <v>309868.77389000647</v>
      </c>
      <c r="H8" s="31">
        <v>0</v>
      </c>
      <c r="I8" s="31">
        <v>62927472.686952159</v>
      </c>
      <c r="J8" s="31">
        <v>0</v>
      </c>
      <c r="K8" s="31">
        <v>0</v>
      </c>
      <c r="L8" s="31">
        <v>0</v>
      </c>
      <c r="M8" s="31">
        <v>0</v>
      </c>
      <c r="N8" s="31">
        <v>0</v>
      </c>
      <c r="O8" s="31">
        <v>0</v>
      </c>
      <c r="P8" s="31">
        <v>0</v>
      </c>
      <c r="Q8" s="31">
        <v>0</v>
      </c>
      <c r="R8" s="31">
        <v>0</v>
      </c>
      <c r="S8" s="31">
        <v>0</v>
      </c>
      <c r="T8" s="31">
        <v>0</v>
      </c>
      <c r="U8" s="31">
        <v>0</v>
      </c>
      <c r="V8" s="31">
        <v>0</v>
      </c>
      <c r="W8" s="31">
        <v>0</v>
      </c>
      <c r="X8" s="31">
        <v>0</v>
      </c>
      <c r="Y8" s="31">
        <v>0</v>
      </c>
      <c r="Z8" s="31">
        <v>0</v>
      </c>
      <c r="AA8" s="31">
        <v>0</v>
      </c>
      <c r="AB8" s="31">
        <v>0</v>
      </c>
      <c r="AC8" s="31">
        <v>0</v>
      </c>
      <c r="AD8" s="31">
        <v>0</v>
      </c>
      <c r="AE8" s="31">
        <v>0</v>
      </c>
      <c r="AF8" s="31">
        <v>0</v>
      </c>
      <c r="AG8" s="31">
        <v>0</v>
      </c>
      <c r="AH8" s="31">
        <v>0</v>
      </c>
      <c r="AI8" s="31">
        <v>0</v>
      </c>
      <c r="AJ8" s="31">
        <v>0</v>
      </c>
      <c r="AK8" s="31">
        <v>0</v>
      </c>
      <c r="AL8" s="31">
        <v>0</v>
      </c>
      <c r="AM8" s="33">
        <f t="shared" si="0"/>
        <v>67620359.77985166</v>
      </c>
      <c r="AN8" s="33">
        <f t="shared" si="1"/>
        <v>0</v>
      </c>
    </row>
    <row r="9" spans="1:40" ht="24.95" customHeight="1" x14ac:dyDescent="0.2">
      <c r="A9" s="19">
        <v>4</v>
      </c>
      <c r="B9" s="30" t="s">
        <v>37</v>
      </c>
      <c r="C9" s="31">
        <v>81771.766396000006</v>
      </c>
      <c r="D9" s="31">
        <v>52374.41</v>
      </c>
      <c r="E9" s="31">
        <v>226615.24</v>
      </c>
      <c r="F9" s="31">
        <v>0</v>
      </c>
      <c r="G9" s="31">
        <v>201236.49</v>
      </c>
      <c r="H9" s="31">
        <v>63573.2</v>
      </c>
      <c r="I9" s="31">
        <v>18180465.710000001</v>
      </c>
      <c r="J9" s="31">
        <v>0</v>
      </c>
      <c r="K9" s="31">
        <v>2864730.2</v>
      </c>
      <c r="L9" s="31">
        <v>0</v>
      </c>
      <c r="M9" s="31">
        <v>491440.12</v>
      </c>
      <c r="N9" s="31">
        <v>0</v>
      </c>
      <c r="O9" s="31">
        <v>0</v>
      </c>
      <c r="P9" s="31">
        <v>0</v>
      </c>
      <c r="Q9" s="31">
        <v>288270.34000000003</v>
      </c>
      <c r="R9" s="31">
        <v>266965.15000000002</v>
      </c>
      <c r="S9" s="31">
        <v>1582875.83</v>
      </c>
      <c r="T9" s="31">
        <v>1053638.94</v>
      </c>
      <c r="U9" s="31">
        <v>0</v>
      </c>
      <c r="V9" s="31">
        <v>0</v>
      </c>
      <c r="W9" s="31">
        <v>0</v>
      </c>
      <c r="X9" s="31">
        <v>0</v>
      </c>
      <c r="Y9" s="31">
        <v>276096.55</v>
      </c>
      <c r="Z9" s="31">
        <v>105542.41</v>
      </c>
      <c r="AA9" s="31">
        <v>4077859.81</v>
      </c>
      <c r="AB9" s="31">
        <v>1730489.16</v>
      </c>
      <c r="AC9" s="31">
        <v>103564.18</v>
      </c>
      <c r="AD9" s="31">
        <v>1461.95</v>
      </c>
      <c r="AE9" s="31">
        <v>2015185.49</v>
      </c>
      <c r="AF9" s="31">
        <v>988200.13</v>
      </c>
      <c r="AG9" s="31">
        <v>0</v>
      </c>
      <c r="AH9" s="31">
        <v>0</v>
      </c>
      <c r="AI9" s="31">
        <v>1137945.270637</v>
      </c>
      <c r="AJ9" s="31">
        <v>279162.7</v>
      </c>
      <c r="AK9" s="31">
        <v>0</v>
      </c>
      <c r="AL9" s="31">
        <v>0</v>
      </c>
      <c r="AM9" s="33">
        <f t="shared" si="0"/>
        <v>31528056.997033</v>
      </c>
      <c r="AN9" s="33">
        <f t="shared" si="1"/>
        <v>4541408.05</v>
      </c>
    </row>
    <row r="10" spans="1:40" ht="24.95" customHeight="1" x14ac:dyDescent="0.2">
      <c r="A10" s="19">
        <v>5</v>
      </c>
      <c r="B10" s="30" t="s">
        <v>34</v>
      </c>
      <c r="C10" s="31">
        <v>2533046.7570007206</v>
      </c>
      <c r="D10" s="31">
        <v>0</v>
      </c>
      <c r="E10" s="31">
        <v>2019787.666699993</v>
      </c>
      <c r="F10" s="31">
        <v>0</v>
      </c>
      <c r="G10" s="31">
        <v>392713.02013076615</v>
      </c>
      <c r="H10" s="31">
        <v>0</v>
      </c>
      <c r="I10" s="31">
        <v>24586985.930388965</v>
      </c>
      <c r="J10" s="31">
        <v>0</v>
      </c>
      <c r="K10" s="31">
        <v>1747062.2836253562</v>
      </c>
      <c r="L10" s="31">
        <v>0</v>
      </c>
      <c r="M10" s="31">
        <v>183459.57956516932</v>
      </c>
      <c r="N10" s="31">
        <v>0</v>
      </c>
      <c r="O10" s="31">
        <v>0</v>
      </c>
      <c r="P10" s="31">
        <v>0</v>
      </c>
      <c r="Q10" s="31">
        <v>0</v>
      </c>
      <c r="R10" s="31">
        <v>0</v>
      </c>
      <c r="S10" s="31">
        <v>0</v>
      </c>
      <c r="T10" s="31">
        <v>0</v>
      </c>
      <c r="U10" s="31">
        <v>0</v>
      </c>
      <c r="V10" s="31">
        <v>0</v>
      </c>
      <c r="W10" s="31">
        <v>0</v>
      </c>
      <c r="X10" s="31">
        <v>0</v>
      </c>
      <c r="Y10" s="31">
        <v>0</v>
      </c>
      <c r="Z10" s="31">
        <v>0</v>
      </c>
      <c r="AA10" s="31">
        <v>2503.6512000000002</v>
      </c>
      <c r="AB10" s="31">
        <v>0</v>
      </c>
      <c r="AC10" s="31">
        <v>0</v>
      </c>
      <c r="AD10" s="31">
        <v>0</v>
      </c>
      <c r="AE10" s="31">
        <v>901.78</v>
      </c>
      <c r="AF10" s="31">
        <v>0</v>
      </c>
      <c r="AG10" s="31">
        <v>0</v>
      </c>
      <c r="AH10" s="31">
        <v>0</v>
      </c>
      <c r="AI10" s="31">
        <v>1000</v>
      </c>
      <c r="AJ10" s="31">
        <v>0</v>
      </c>
      <c r="AK10" s="31">
        <v>0</v>
      </c>
      <c r="AL10" s="31">
        <v>0</v>
      </c>
      <c r="AM10" s="33">
        <f t="shared" si="0"/>
        <v>31467460.668610975</v>
      </c>
      <c r="AN10" s="33">
        <f t="shared" si="1"/>
        <v>0</v>
      </c>
    </row>
    <row r="11" spans="1:40" ht="24.95" customHeight="1" x14ac:dyDescent="0.2">
      <c r="A11" s="19">
        <v>6</v>
      </c>
      <c r="B11" s="30" t="s">
        <v>36</v>
      </c>
      <c r="C11" s="31">
        <v>580072.35447600007</v>
      </c>
      <c r="D11" s="31">
        <v>497833.92987600004</v>
      </c>
      <c r="E11" s="31">
        <v>124246.57999999999</v>
      </c>
      <c r="F11" s="31">
        <v>3831.4554319999997</v>
      </c>
      <c r="G11" s="31">
        <v>192234.96143000002</v>
      </c>
      <c r="H11" s="31">
        <v>6709.5620978460001</v>
      </c>
      <c r="I11" s="31">
        <v>15177675.767986</v>
      </c>
      <c r="J11" s="31">
        <v>0</v>
      </c>
      <c r="K11" s="31">
        <v>3389648.9418219998</v>
      </c>
      <c r="L11" s="31">
        <v>188585.11538899998</v>
      </c>
      <c r="M11" s="31">
        <v>555435.04619699996</v>
      </c>
      <c r="N11" s="31">
        <v>53076.846249620001</v>
      </c>
      <c r="O11" s="31">
        <v>0</v>
      </c>
      <c r="P11" s="31">
        <v>0</v>
      </c>
      <c r="Q11" s="31">
        <v>6850.0325999999995</v>
      </c>
      <c r="R11" s="31">
        <v>920.99931665820009</v>
      </c>
      <c r="S11" s="31">
        <v>0</v>
      </c>
      <c r="T11" s="31">
        <v>0</v>
      </c>
      <c r="U11" s="31">
        <v>0</v>
      </c>
      <c r="V11" s="31">
        <v>0</v>
      </c>
      <c r="W11" s="31">
        <v>0</v>
      </c>
      <c r="X11" s="31">
        <v>0</v>
      </c>
      <c r="Y11" s="31">
        <v>325158.64068800001</v>
      </c>
      <c r="Z11" s="31">
        <v>99176.158649749603</v>
      </c>
      <c r="AA11" s="31">
        <v>6429734.3860600013</v>
      </c>
      <c r="AB11" s="31">
        <v>5191453.5711987438</v>
      </c>
      <c r="AC11" s="31">
        <v>553451.75768000004</v>
      </c>
      <c r="AD11" s="31">
        <v>534561.77079854929</v>
      </c>
      <c r="AE11" s="31">
        <v>0</v>
      </c>
      <c r="AF11" s="31">
        <v>0</v>
      </c>
      <c r="AG11" s="31">
        <v>0</v>
      </c>
      <c r="AH11" s="31">
        <v>0</v>
      </c>
      <c r="AI11" s="31">
        <v>798603.00145999994</v>
      </c>
      <c r="AJ11" s="31">
        <v>656280.29637400003</v>
      </c>
      <c r="AK11" s="31">
        <v>0</v>
      </c>
      <c r="AL11" s="31">
        <v>0</v>
      </c>
      <c r="AM11" s="33">
        <f t="shared" si="0"/>
        <v>28133111.470399</v>
      </c>
      <c r="AN11" s="33">
        <f t="shared" si="1"/>
        <v>7232429.7053821664</v>
      </c>
    </row>
    <row r="12" spans="1:40" ht="24.95" customHeight="1" x14ac:dyDescent="0.2">
      <c r="A12" s="19">
        <v>7</v>
      </c>
      <c r="B12" s="30" t="s">
        <v>38</v>
      </c>
      <c r="C12" s="31">
        <v>324555.96999999997</v>
      </c>
      <c r="D12" s="31">
        <v>0</v>
      </c>
      <c r="E12" s="31">
        <v>70261.59</v>
      </c>
      <c r="F12" s="31">
        <v>5439.289361673591</v>
      </c>
      <c r="G12" s="31">
        <v>258877.36</v>
      </c>
      <c r="H12" s="31">
        <v>0</v>
      </c>
      <c r="I12" s="31">
        <v>4663936.75</v>
      </c>
      <c r="J12" s="31">
        <v>0</v>
      </c>
      <c r="K12" s="31">
        <v>2193857.7799999998</v>
      </c>
      <c r="L12" s="31">
        <v>0</v>
      </c>
      <c r="M12" s="31">
        <v>358629.33999999997</v>
      </c>
      <c r="N12" s="31">
        <v>35520.172650674045</v>
      </c>
      <c r="O12" s="31">
        <v>0</v>
      </c>
      <c r="P12" s="31">
        <v>0</v>
      </c>
      <c r="Q12" s="31">
        <v>607706.43999999994</v>
      </c>
      <c r="R12" s="31">
        <v>520436.99839999998</v>
      </c>
      <c r="S12" s="31">
        <v>1591444.3900000001</v>
      </c>
      <c r="T12" s="31">
        <v>837826.96612903231</v>
      </c>
      <c r="U12" s="31">
        <v>98244.42</v>
      </c>
      <c r="V12" s="31">
        <v>24318.224052190577</v>
      </c>
      <c r="W12" s="31">
        <v>32013.18</v>
      </c>
      <c r="X12" s="31">
        <v>4663.0128894999998</v>
      </c>
      <c r="Y12" s="31">
        <v>366302.32</v>
      </c>
      <c r="Z12" s="31">
        <v>77708.896249499943</v>
      </c>
      <c r="AA12" s="31">
        <v>6777916.9400000004</v>
      </c>
      <c r="AB12" s="31">
        <v>3827290.0820957692</v>
      </c>
      <c r="AC12" s="31">
        <v>427744.51999999996</v>
      </c>
      <c r="AD12" s="31">
        <v>342847.74496799998</v>
      </c>
      <c r="AE12" s="31">
        <v>565695.75</v>
      </c>
      <c r="AF12" s="31">
        <v>377207.85595702566</v>
      </c>
      <c r="AG12" s="31">
        <v>0</v>
      </c>
      <c r="AH12" s="31">
        <v>0</v>
      </c>
      <c r="AI12" s="31">
        <v>2827942.9299999997</v>
      </c>
      <c r="AJ12" s="31">
        <v>1460963.8210937674</v>
      </c>
      <c r="AK12" s="31">
        <v>0</v>
      </c>
      <c r="AL12" s="31">
        <v>0</v>
      </c>
      <c r="AM12" s="33">
        <f t="shared" si="0"/>
        <v>21165129.68</v>
      </c>
      <c r="AN12" s="33">
        <f t="shared" si="1"/>
        <v>7514223.063847132</v>
      </c>
    </row>
    <row r="13" spans="1:40" ht="24.95" customHeight="1" x14ac:dyDescent="0.2">
      <c r="A13" s="19">
        <v>8</v>
      </c>
      <c r="B13" s="30" t="s">
        <v>35</v>
      </c>
      <c r="C13" s="31">
        <v>222936.09037109191</v>
      </c>
      <c r="D13" s="31">
        <v>269396.1795745432</v>
      </c>
      <c r="E13" s="31">
        <v>577151.10415172344</v>
      </c>
      <c r="F13" s="31">
        <v>36365.503569820256</v>
      </c>
      <c r="G13" s="31">
        <v>215048.59414479468</v>
      </c>
      <c r="H13" s="31">
        <v>228018.25024241584</v>
      </c>
      <c r="I13" s="31">
        <v>6292766.4759680415</v>
      </c>
      <c r="J13" s="31">
        <v>10495115.086611073</v>
      </c>
      <c r="K13" s="31">
        <v>1581378.1017510206</v>
      </c>
      <c r="L13" s="31">
        <v>166176.75176085992</v>
      </c>
      <c r="M13" s="31">
        <v>262012.71620775486</v>
      </c>
      <c r="N13" s="31">
        <v>68518.898764428988</v>
      </c>
      <c r="O13" s="31">
        <v>0</v>
      </c>
      <c r="P13" s="31">
        <v>0</v>
      </c>
      <c r="Q13" s="31">
        <v>718648.30190067214</v>
      </c>
      <c r="R13" s="31">
        <v>677568.79762272316</v>
      </c>
      <c r="S13" s="31">
        <v>199207.58116254286</v>
      </c>
      <c r="T13" s="31">
        <v>179188.92234863623</v>
      </c>
      <c r="U13" s="31">
        <v>0</v>
      </c>
      <c r="V13" s="31">
        <v>0</v>
      </c>
      <c r="W13" s="31">
        <v>0</v>
      </c>
      <c r="X13" s="31">
        <v>0</v>
      </c>
      <c r="Y13" s="31">
        <v>230166.94592533796</v>
      </c>
      <c r="Z13" s="31">
        <v>132761.71704366099</v>
      </c>
      <c r="AA13" s="31">
        <v>4346668.4757440127</v>
      </c>
      <c r="AB13" s="31">
        <v>3048687.4899561279</v>
      </c>
      <c r="AC13" s="31">
        <v>160841.48017945571</v>
      </c>
      <c r="AD13" s="31">
        <v>75623.154388251045</v>
      </c>
      <c r="AE13" s="31">
        <v>0</v>
      </c>
      <c r="AF13" s="31">
        <v>0</v>
      </c>
      <c r="AG13" s="31">
        <v>0</v>
      </c>
      <c r="AH13" s="31">
        <v>0</v>
      </c>
      <c r="AI13" s="31">
        <v>214015.02000000002</v>
      </c>
      <c r="AJ13" s="31">
        <v>141962.20589956472</v>
      </c>
      <c r="AK13" s="31">
        <v>0</v>
      </c>
      <c r="AL13" s="31">
        <v>0</v>
      </c>
      <c r="AM13" s="33">
        <f t="shared" si="0"/>
        <v>15020840.887506448</v>
      </c>
      <c r="AN13" s="33">
        <f t="shared" si="1"/>
        <v>15519382.957782105</v>
      </c>
    </row>
    <row r="14" spans="1:40" ht="24.95" customHeight="1" x14ac:dyDescent="0.2">
      <c r="A14" s="19">
        <v>9</v>
      </c>
      <c r="B14" s="30" t="s">
        <v>40</v>
      </c>
      <c r="C14" s="31">
        <v>27657.89504783041</v>
      </c>
      <c r="D14" s="31">
        <v>0</v>
      </c>
      <c r="E14" s="31">
        <v>44949.12122307736</v>
      </c>
      <c r="F14" s="31">
        <v>0</v>
      </c>
      <c r="G14" s="31">
        <v>345729.48338338116</v>
      </c>
      <c r="H14" s="31">
        <v>219870.38048478059</v>
      </c>
      <c r="I14" s="31">
        <v>3695908.5948837427</v>
      </c>
      <c r="J14" s="31">
        <v>0</v>
      </c>
      <c r="K14" s="31">
        <v>1534022.5756426542</v>
      </c>
      <c r="L14" s="31">
        <v>462598.12348156003</v>
      </c>
      <c r="M14" s="31">
        <v>161369.58702814701</v>
      </c>
      <c r="N14" s="31">
        <v>38957.858602521694</v>
      </c>
      <c r="O14" s="31">
        <v>0</v>
      </c>
      <c r="P14" s="31">
        <v>0</v>
      </c>
      <c r="Q14" s="31">
        <v>1445333.382279688</v>
      </c>
      <c r="R14" s="31">
        <v>1167178.23470408</v>
      </c>
      <c r="S14" s="31">
        <v>1296795.3934505163</v>
      </c>
      <c r="T14" s="31">
        <v>1008228.0980932178</v>
      </c>
      <c r="U14" s="31">
        <v>21058.65</v>
      </c>
      <c r="V14" s="31">
        <v>0</v>
      </c>
      <c r="W14" s="31">
        <v>557.94000000000005</v>
      </c>
      <c r="X14" s="31">
        <v>0</v>
      </c>
      <c r="Y14" s="31">
        <v>196395.68228491579</v>
      </c>
      <c r="Z14" s="31">
        <v>148117.4162200345</v>
      </c>
      <c r="AA14" s="31">
        <v>1816415.9600319739</v>
      </c>
      <c r="AB14" s="31">
        <v>769623.27515094855</v>
      </c>
      <c r="AC14" s="31">
        <v>21833.066999999999</v>
      </c>
      <c r="AD14" s="31">
        <v>5019.5250000000005</v>
      </c>
      <c r="AE14" s="31">
        <v>19783.237734906284</v>
      </c>
      <c r="AF14" s="31">
        <v>0</v>
      </c>
      <c r="AG14" s="31">
        <v>0</v>
      </c>
      <c r="AH14" s="31">
        <v>0</v>
      </c>
      <c r="AI14" s="31">
        <v>384965.17986074556</v>
      </c>
      <c r="AJ14" s="31">
        <v>41973.718960319995</v>
      </c>
      <c r="AK14" s="31">
        <v>0</v>
      </c>
      <c r="AL14" s="31">
        <v>0</v>
      </c>
      <c r="AM14" s="33">
        <f t="shared" si="0"/>
        <v>11012775.749851577</v>
      </c>
      <c r="AN14" s="33">
        <f t="shared" si="1"/>
        <v>3861566.6306974632</v>
      </c>
    </row>
    <row r="15" spans="1:40" ht="24.95" customHeight="1" x14ac:dyDescent="0.2">
      <c r="A15" s="19">
        <v>10</v>
      </c>
      <c r="B15" s="30" t="s">
        <v>42</v>
      </c>
      <c r="C15" s="31">
        <v>0</v>
      </c>
      <c r="D15" s="31">
        <v>0</v>
      </c>
      <c r="E15" s="31">
        <v>0</v>
      </c>
      <c r="F15" s="31">
        <v>0</v>
      </c>
      <c r="G15" s="31">
        <v>274900.40168959025</v>
      </c>
      <c r="H15" s="31">
        <v>0</v>
      </c>
      <c r="I15" s="31">
        <v>0</v>
      </c>
      <c r="J15" s="31">
        <v>0</v>
      </c>
      <c r="K15" s="31">
        <v>6456650.5313582188</v>
      </c>
      <c r="L15" s="31">
        <v>4319.2</v>
      </c>
      <c r="M15" s="31">
        <v>612819.45730773383</v>
      </c>
      <c r="N15" s="31">
        <v>0</v>
      </c>
      <c r="O15" s="31">
        <v>0</v>
      </c>
      <c r="P15" s="31">
        <v>0</v>
      </c>
      <c r="Q15" s="31">
        <v>0</v>
      </c>
      <c r="R15" s="31">
        <v>0</v>
      </c>
      <c r="S15" s="31">
        <v>0</v>
      </c>
      <c r="T15" s="31">
        <v>0</v>
      </c>
      <c r="U15" s="31">
        <v>0</v>
      </c>
      <c r="V15" s="31">
        <v>0</v>
      </c>
      <c r="W15" s="31">
        <v>0</v>
      </c>
      <c r="X15" s="31">
        <v>0</v>
      </c>
      <c r="Y15" s="31">
        <v>2314.8014209999997</v>
      </c>
      <c r="Z15" s="31">
        <v>1187.2907</v>
      </c>
      <c r="AA15" s="31">
        <v>314375.98611035908</v>
      </c>
      <c r="AB15" s="31">
        <v>93646.296218999982</v>
      </c>
      <c r="AC15" s="31">
        <v>0</v>
      </c>
      <c r="AD15" s="31">
        <v>0</v>
      </c>
      <c r="AE15" s="31">
        <v>5450</v>
      </c>
      <c r="AF15" s="31">
        <v>0</v>
      </c>
      <c r="AG15" s="31">
        <v>1710.2564383599993</v>
      </c>
      <c r="AH15" s="31">
        <v>0</v>
      </c>
      <c r="AI15" s="31">
        <v>36843.360999999997</v>
      </c>
      <c r="AJ15" s="31">
        <v>1040</v>
      </c>
      <c r="AK15" s="31">
        <v>0</v>
      </c>
      <c r="AL15" s="31">
        <v>0</v>
      </c>
      <c r="AM15" s="33">
        <f t="shared" si="0"/>
        <v>7705064.7953252606</v>
      </c>
      <c r="AN15" s="33">
        <f t="shared" si="1"/>
        <v>100192.78691899998</v>
      </c>
    </row>
    <row r="16" spans="1:40" ht="24.95" customHeight="1" x14ac:dyDescent="0.2">
      <c r="A16" s="19">
        <v>11</v>
      </c>
      <c r="B16" s="30" t="s">
        <v>43</v>
      </c>
      <c r="C16" s="31">
        <v>197734.16000000003</v>
      </c>
      <c r="D16" s="31">
        <v>0</v>
      </c>
      <c r="E16" s="31">
        <v>28512.850000000013</v>
      </c>
      <c r="F16" s="31">
        <v>0</v>
      </c>
      <c r="G16" s="31">
        <v>44278.55</v>
      </c>
      <c r="H16" s="31">
        <v>7851.3442993000017</v>
      </c>
      <c r="I16" s="31">
        <v>5051381.34</v>
      </c>
      <c r="J16" s="31">
        <v>0</v>
      </c>
      <c r="K16" s="31">
        <v>487681.46000000008</v>
      </c>
      <c r="L16" s="31">
        <v>209225.32185739998</v>
      </c>
      <c r="M16" s="31">
        <v>92445.81</v>
      </c>
      <c r="N16" s="31">
        <v>28533.4540815</v>
      </c>
      <c r="O16" s="31">
        <v>0</v>
      </c>
      <c r="P16" s="31">
        <v>0</v>
      </c>
      <c r="Q16" s="31">
        <v>0</v>
      </c>
      <c r="R16" s="31">
        <v>0</v>
      </c>
      <c r="S16" s="31">
        <v>0</v>
      </c>
      <c r="T16" s="31">
        <v>0</v>
      </c>
      <c r="U16" s="31">
        <v>0</v>
      </c>
      <c r="V16" s="31">
        <v>0</v>
      </c>
      <c r="W16" s="31">
        <v>0</v>
      </c>
      <c r="X16" s="31">
        <v>0</v>
      </c>
      <c r="Y16" s="31">
        <v>67892.680000000008</v>
      </c>
      <c r="Z16" s="31">
        <v>46111.778955000002</v>
      </c>
      <c r="AA16" s="31">
        <v>394202.67</v>
      </c>
      <c r="AB16" s="31">
        <v>260124.87029200001</v>
      </c>
      <c r="AC16" s="31">
        <v>0</v>
      </c>
      <c r="AD16" s="31">
        <v>0</v>
      </c>
      <c r="AE16" s="31">
        <v>0</v>
      </c>
      <c r="AF16" s="31">
        <v>0</v>
      </c>
      <c r="AG16" s="31">
        <v>0</v>
      </c>
      <c r="AH16" s="31">
        <v>0</v>
      </c>
      <c r="AI16" s="31">
        <v>10928.369999999999</v>
      </c>
      <c r="AJ16" s="31">
        <v>7229.8226439999999</v>
      </c>
      <c r="AK16" s="31">
        <v>0</v>
      </c>
      <c r="AL16" s="31">
        <v>0</v>
      </c>
      <c r="AM16" s="33">
        <f t="shared" si="0"/>
        <v>6375057.8899999997</v>
      </c>
      <c r="AN16" s="33">
        <f t="shared" si="1"/>
        <v>559076.5921292</v>
      </c>
    </row>
    <row r="17" spans="1:40" ht="24.95" customHeight="1" x14ac:dyDescent="0.2">
      <c r="A17" s="19">
        <v>12</v>
      </c>
      <c r="B17" s="30" t="s">
        <v>41</v>
      </c>
      <c r="C17" s="31">
        <v>9897</v>
      </c>
      <c r="D17" s="31">
        <v>0</v>
      </c>
      <c r="E17" s="31">
        <v>30341.8</v>
      </c>
      <c r="F17" s="31">
        <v>0</v>
      </c>
      <c r="G17" s="31">
        <v>183193.28</v>
      </c>
      <c r="H17" s="31">
        <v>107098.28</v>
      </c>
      <c r="I17" s="31">
        <v>2583288</v>
      </c>
      <c r="J17" s="31">
        <v>44916.959999999999</v>
      </c>
      <c r="K17" s="31">
        <v>1363640</v>
      </c>
      <c r="L17" s="31">
        <v>107711</v>
      </c>
      <c r="M17" s="31">
        <v>339666.49</v>
      </c>
      <c r="N17" s="31">
        <v>41182.629999999997</v>
      </c>
      <c r="O17" s="31">
        <v>0</v>
      </c>
      <c r="P17" s="31">
        <v>0</v>
      </c>
      <c r="Q17" s="31">
        <v>0</v>
      </c>
      <c r="R17" s="31">
        <v>0</v>
      </c>
      <c r="S17" s="31">
        <v>16032.25</v>
      </c>
      <c r="T17" s="31">
        <v>16032.25</v>
      </c>
      <c r="U17" s="31">
        <v>80078.374142000001</v>
      </c>
      <c r="V17" s="31">
        <v>51780.901769999997</v>
      </c>
      <c r="W17" s="31">
        <v>0</v>
      </c>
      <c r="X17" s="31">
        <v>0</v>
      </c>
      <c r="Y17" s="31">
        <v>81757</v>
      </c>
      <c r="Z17" s="31">
        <v>32031</v>
      </c>
      <c r="AA17" s="31">
        <v>628569.28</v>
      </c>
      <c r="AB17" s="31">
        <v>233574.12</v>
      </c>
      <c r="AC17" s="31">
        <v>0</v>
      </c>
      <c r="AD17" s="31">
        <v>0</v>
      </c>
      <c r="AE17" s="31">
        <v>105212.02</v>
      </c>
      <c r="AF17" s="31">
        <v>0</v>
      </c>
      <c r="AG17" s="31">
        <v>0</v>
      </c>
      <c r="AH17" s="31">
        <v>0</v>
      </c>
      <c r="AI17" s="31">
        <v>355681.69500000001</v>
      </c>
      <c r="AJ17" s="31">
        <v>134428.46</v>
      </c>
      <c r="AK17" s="31">
        <v>0</v>
      </c>
      <c r="AL17" s="31">
        <v>0</v>
      </c>
      <c r="AM17" s="33">
        <f t="shared" si="0"/>
        <v>5777357.1891420009</v>
      </c>
      <c r="AN17" s="33">
        <f t="shared" si="1"/>
        <v>768755.60176999995</v>
      </c>
    </row>
    <row r="18" spans="1:40" ht="24.95" customHeight="1" x14ac:dyDescent="0.2">
      <c r="A18" s="19">
        <v>13</v>
      </c>
      <c r="B18" s="30" t="s">
        <v>44</v>
      </c>
      <c r="C18" s="31">
        <v>0</v>
      </c>
      <c r="D18" s="31">
        <v>0</v>
      </c>
      <c r="E18" s="31">
        <v>10659.5</v>
      </c>
      <c r="F18" s="31">
        <v>0</v>
      </c>
      <c r="G18" s="31">
        <v>399.59689240773571</v>
      </c>
      <c r="H18" s="31">
        <v>0</v>
      </c>
      <c r="I18" s="31">
        <v>0</v>
      </c>
      <c r="J18" s="31">
        <v>0</v>
      </c>
      <c r="K18" s="31">
        <v>49434.396118886325</v>
      </c>
      <c r="L18" s="31">
        <v>0</v>
      </c>
      <c r="M18" s="31">
        <v>11850.204840804749</v>
      </c>
      <c r="N18" s="31">
        <v>0</v>
      </c>
      <c r="O18" s="31">
        <v>0</v>
      </c>
      <c r="P18" s="31">
        <v>0</v>
      </c>
      <c r="Q18" s="31">
        <v>0</v>
      </c>
      <c r="R18" s="31">
        <v>0</v>
      </c>
      <c r="S18" s="31">
        <v>0</v>
      </c>
      <c r="T18" s="31">
        <v>0</v>
      </c>
      <c r="U18" s="31">
        <v>0</v>
      </c>
      <c r="V18" s="31">
        <v>0</v>
      </c>
      <c r="W18" s="31">
        <v>0</v>
      </c>
      <c r="X18" s="31">
        <v>0</v>
      </c>
      <c r="Y18" s="31">
        <v>0</v>
      </c>
      <c r="Z18" s="31">
        <v>0</v>
      </c>
      <c r="AA18" s="31">
        <v>514.84</v>
      </c>
      <c r="AB18" s="31">
        <v>0</v>
      </c>
      <c r="AC18" s="31">
        <v>490.32</v>
      </c>
      <c r="AD18" s="31">
        <v>0</v>
      </c>
      <c r="AE18" s="31">
        <v>255489</v>
      </c>
      <c r="AF18" s="31">
        <v>0</v>
      </c>
      <c r="AG18" s="31">
        <v>0</v>
      </c>
      <c r="AH18" s="31">
        <v>0</v>
      </c>
      <c r="AI18" s="31">
        <v>0</v>
      </c>
      <c r="AJ18" s="31">
        <v>0</v>
      </c>
      <c r="AK18" s="31">
        <v>0</v>
      </c>
      <c r="AL18" s="31">
        <v>0</v>
      </c>
      <c r="AM18" s="33">
        <f t="shared" si="0"/>
        <v>328837.85785209882</v>
      </c>
      <c r="AN18" s="33">
        <f t="shared" si="1"/>
        <v>0</v>
      </c>
    </row>
    <row r="19" spans="1:40" ht="24.95" customHeight="1" x14ac:dyDescent="0.2">
      <c r="A19" s="19">
        <v>14</v>
      </c>
      <c r="B19" s="32" t="s">
        <v>39</v>
      </c>
      <c r="C19" s="31">
        <v>101575</v>
      </c>
      <c r="D19" s="31">
        <v>0</v>
      </c>
      <c r="E19" s="31">
        <v>0</v>
      </c>
      <c r="F19" s="31">
        <v>0</v>
      </c>
      <c r="G19" s="31">
        <v>0</v>
      </c>
      <c r="H19" s="31">
        <v>0</v>
      </c>
      <c r="I19" s="31">
        <v>0</v>
      </c>
      <c r="J19" s="31">
        <v>0</v>
      </c>
      <c r="K19" s="31">
        <v>0</v>
      </c>
      <c r="L19" s="31">
        <v>0</v>
      </c>
      <c r="M19" s="31">
        <v>0</v>
      </c>
      <c r="N19" s="31">
        <v>0</v>
      </c>
      <c r="O19" s="31">
        <v>0</v>
      </c>
      <c r="P19" s="31">
        <v>0</v>
      </c>
      <c r="Q19" s="31">
        <v>0</v>
      </c>
      <c r="R19" s="31">
        <v>0</v>
      </c>
      <c r="S19" s="31">
        <v>0</v>
      </c>
      <c r="T19" s="31">
        <v>0</v>
      </c>
      <c r="U19" s="31">
        <v>0</v>
      </c>
      <c r="V19" s="31">
        <v>0</v>
      </c>
      <c r="W19" s="31">
        <v>0</v>
      </c>
      <c r="X19" s="31">
        <v>0</v>
      </c>
      <c r="Y19" s="31">
        <v>0</v>
      </c>
      <c r="Z19" s="31">
        <v>0</v>
      </c>
      <c r="AA19" s="31">
        <v>7095</v>
      </c>
      <c r="AB19" s="31">
        <v>0</v>
      </c>
      <c r="AC19" s="31">
        <v>0</v>
      </c>
      <c r="AD19" s="31">
        <v>0</v>
      </c>
      <c r="AE19" s="31">
        <v>0</v>
      </c>
      <c r="AF19" s="31">
        <v>0</v>
      </c>
      <c r="AG19" s="31">
        <v>9764</v>
      </c>
      <c r="AH19" s="31">
        <v>0</v>
      </c>
      <c r="AI19" s="31">
        <v>0</v>
      </c>
      <c r="AJ19" s="31">
        <v>0</v>
      </c>
      <c r="AK19" s="31">
        <v>0</v>
      </c>
      <c r="AL19" s="31">
        <v>0</v>
      </c>
      <c r="AM19" s="33">
        <f t="shared" si="0"/>
        <v>118434</v>
      </c>
      <c r="AN19" s="33">
        <f t="shared" si="1"/>
        <v>0</v>
      </c>
    </row>
    <row r="20" spans="1:40" x14ac:dyDescent="0.2">
      <c r="A20" s="21"/>
      <c r="B20" s="22" t="s">
        <v>22</v>
      </c>
      <c r="C20" s="34">
        <f t="shared" ref="C20:AN20" si="2">SUM(C6:C19)</f>
        <v>25374505.107541889</v>
      </c>
      <c r="D20" s="34">
        <f t="shared" si="2"/>
        <v>4362147.9941995377</v>
      </c>
      <c r="E20" s="34">
        <f t="shared" si="2"/>
        <v>6048830.3863703748</v>
      </c>
      <c r="F20" s="34">
        <f t="shared" si="2"/>
        <v>45636.248363493847</v>
      </c>
      <c r="G20" s="34">
        <f t="shared" si="2"/>
        <v>4461128.7029214529</v>
      </c>
      <c r="H20" s="34">
        <f t="shared" si="2"/>
        <v>770654.3828341671</v>
      </c>
      <c r="I20" s="34">
        <f t="shared" si="2"/>
        <v>175316207.15586489</v>
      </c>
      <c r="J20" s="34">
        <f t="shared" si="2"/>
        <v>10798980.915936153</v>
      </c>
      <c r="K20" s="34">
        <f t="shared" si="2"/>
        <v>59705031.747329868</v>
      </c>
      <c r="L20" s="34">
        <f t="shared" si="2"/>
        <v>1615735.4521056945</v>
      </c>
      <c r="M20" s="34">
        <f t="shared" si="2"/>
        <v>9462021.1083237063</v>
      </c>
      <c r="N20" s="34">
        <f t="shared" si="2"/>
        <v>656934.03738277697</v>
      </c>
      <c r="O20" s="34">
        <f t="shared" si="2"/>
        <v>166338.14945</v>
      </c>
      <c r="P20" s="34">
        <f t="shared" si="2"/>
        <v>166228.13586019652</v>
      </c>
      <c r="Q20" s="34">
        <f t="shared" si="2"/>
        <v>3729946.1102803601</v>
      </c>
      <c r="R20" s="34">
        <f t="shared" si="2"/>
        <v>3201914.6683089556</v>
      </c>
      <c r="S20" s="34">
        <f t="shared" si="2"/>
        <v>4686355.44461306</v>
      </c>
      <c r="T20" s="34">
        <f t="shared" si="2"/>
        <v>3094915.1765708863</v>
      </c>
      <c r="U20" s="34">
        <f t="shared" si="2"/>
        <v>432823.48035000003</v>
      </c>
      <c r="V20" s="34">
        <f t="shared" si="2"/>
        <v>114029.54279490307</v>
      </c>
      <c r="W20" s="34">
        <f t="shared" si="2"/>
        <v>32571.119999999999</v>
      </c>
      <c r="X20" s="34">
        <f t="shared" si="2"/>
        <v>4663.0128894999998</v>
      </c>
      <c r="Y20" s="34">
        <f t="shared" si="2"/>
        <v>4997351.9574832544</v>
      </c>
      <c r="Z20" s="34">
        <f t="shared" si="2"/>
        <v>1388066.7239345713</v>
      </c>
      <c r="AA20" s="34">
        <f t="shared" si="2"/>
        <v>65373029.72914131</v>
      </c>
      <c r="AB20" s="34">
        <f t="shared" si="2"/>
        <v>39494024.496719599</v>
      </c>
      <c r="AC20" s="34">
        <f t="shared" si="2"/>
        <v>2013093.7965594558</v>
      </c>
      <c r="AD20" s="34">
        <f t="shared" si="2"/>
        <v>1661066.1528548</v>
      </c>
      <c r="AE20" s="34">
        <f t="shared" si="2"/>
        <v>6038368.0904019065</v>
      </c>
      <c r="AF20" s="34">
        <f t="shared" si="2"/>
        <v>3275246.2171425996</v>
      </c>
      <c r="AG20" s="34">
        <f t="shared" si="2"/>
        <v>11474.25643836</v>
      </c>
      <c r="AH20" s="34">
        <f t="shared" si="2"/>
        <v>0</v>
      </c>
      <c r="AI20" s="34">
        <f t="shared" si="2"/>
        <v>25189537.99757525</v>
      </c>
      <c r="AJ20" s="34">
        <f t="shared" si="2"/>
        <v>10481888.015120182</v>
      </c>
      <c r="AK20" s="34">
        <f t="shared" si="2"/>
        <v>0</v>
      </c>
      <c r="AL20" s="34">
        <f t="shared" si="2"/>
        <v>0</v>
      </c>
      <c r="AM20" s="34">
        <f t="shared" si="2"/>
        <v>393038614.34064519</v>
      </c>
      <c r="AN20" s="34">
        <f t="shared" si="2"/>
        <v>81132131.173018023</v>
      </c>
    </row>
    <row r="21" spans="1:40" x14ac:dyDescent="0.2">
      <c r="A21" s="40"/>
      <c r="B21" s="41"/>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row>
    <row r="22" spans="1:40" s="13" customFormat="1" ht="12.75" customHeight="1" x14ac:dyDescent="0.2"/>
    <row r="23" spans="1:40" s="70" customFormat="1" ht="15" x14ac:dyDescent="0.2">
      <c r="B23" s="87" t="s">
        <v>56</v>
      </c>
      <c r="C23" s="88"/>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row>
    <row r="24" spans="1:40" s="70" customFormat="1" ht="12.75" customHeight="1" x14ac:dyDescent="0.2">
      <c r="B24" s="89" t="s">
        <v>57</v>
      </c>
      <c r="C24" s="89"/>
      <c r="D24" s="89"/>
      <c r="E24" s="89"/>
      <c r="F24" s="89"/>
      <c r="G24" s="89"/>
      <c r="H24" s="89"/>
      <c r="I24" s="89"/>
      <c r="J24" s="89"/>
      <c r="K24" s="89"/>
      <c r="L24" s="89"/>
      <c r="M24" s="89"/>
      <c r="N24" s="89"/>
      <c r="AM24" s="88"/>
      <c r="AN24" s="88"/>
    </row>
    <row r="25" spans="1:40" s="70" customFormat="1" ht="17.25" customHeight="1" x14ac:dyDescent="0.2">
      <c r="B25" s="89"/>
      <c r="C25" s="89"/>
      <c r="D25" s="89"/>
      <c r="E25" s="89"/>
      <c r="F25" s="89"/>
      <c r="G25" s="89"/>
      <c r="H25" s="89"/>
      <c r="I25" s="89"/>
      <c r="J25" s="89"/>
      <c r="K25" s="89"/>
      <c r="L25" s="89"/>
      <c r="M25" s="89"/>
      <c r="N25" s="89"/>
      <c r="O25" s="90"/>
      <c r="P25" s="90"/>
      <c r="Q25" s="88"/>
      <c r="R25" s="88"/>
      <c r="AN25" s="88"/>
    </row>
    <row r="26" spans="1:40" ht="12.75" customHeight="1" x14ac:dyDescent="0.2">
      <c r="O26" s="5"/>
      <c r="P26" s="5"/>
    </row>
    <row r="28" spans="1:40" x14ac:dyDescent="0.2">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row>
  </sheetData>
  <sortState ref="B6:AN19">
    <sortCondition descending="1" ref="AM6:AM19"/>
  </sortState>
  <mergeCells count="22">
    <mergeCell ref="A4:A5"/>
    <mergeCell ref="B4:B5"/>
    <mergeCell ref="C4:D4"/>
    <mergeCell ref="E4:F4"/>
    <mergeCell ref="G4:H4"/>
    <mergeCell ref="AM4:AN4"/>
    <mergeCell ref="Y4:Z4"/>
    <mergeCell ref="AA4:AB4"/>
    <mergeCell ref="AC4:AD4"/>
    <mergeCell ref="AE4:AF4"/>
    <mergeCell ref="Q4:R4"/>
    <mergeCell ref="U4:V4"/>
    <mergeCell ref="W4:X4"/>
    <mergeCell ref="AG4:AH4"/>
    <mergeCell ref="AK4:AL4"/>
    <mergeCell ref="AI4:AJ4"/>
    <mergeCell ref="S4:T4"/>
    <mergeCell ref="B24:N25"/>
    <mergeCell ref="I4:J4"/>
    <mergeCell ref="K4:L4"/>
    <mergeCell ref="M4:N4"/>
    <mergeCell ref="O4:P4"/>
  </mergeCells>
  <phoneticPr fontId="3" type="noConversion"/>
  <pageMargins left="0.31" right="0.15748031496063" top="0.26" bottom="0.38" header="0.17" footer="0.15748031496063"/>
  <pageSetup scale="58" orientation="landscape" r:id="rId1"/>
  <headerFooter alignWithMargins="0">
    <oddFooter>Page &amp;P of &amp;N</oddFooter>
  </headerFooter>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S30"/>
  <sheetViews>
    <sheetView zoomScale="90" zoomScaleNormal="90" workbookViewId="0">
      <pane xSplit="2" ySplit="6" topLeftCell="C7" activePane="bottomRight" state="frozen"/>
      <selection pane="topRight" activeCell="C1" sqref="C1"/>
      <selection pane="bottomLeft" activeCell="A6" sqref="A6"/>
      <selection pane="bottomRight" activeCell="B27" sqref="A1:XFD1048576"/>
    </sheetView>
  </sheetViews>
  <sheetFormatPr defaultRowHeight="12.75" outlineLevelCol="1" x14ac:dyDescent="0.2"/>
  <cols>
    <col min="1" max="1" width="5.85546875" style="11" customWidth="1"/>
    <col min="2" max="2" width="49.5703125" style="11" customWidth="1"/>
    <col min="3" max="5" width="12.7109375" style="11" customWidth="1" outlineLevel="1"/>
    <col min="6" max="6" width="15.140625" style="11" customWidth="1"/>
    <col min="7" max="7" width="16" style="11" customWidth="1"/>
    <col min="8" max="10" width="12.7109375" style="11" customWidth="1" outlineLevel="1"/>
    <col min="11" max="11" width="15.140625" style="11" customWidth="1"/>
    <col min="12" max="12" width="12.7109375" style="11" customWidth="1"/>
    <col min="13" max="15" width="12.7109375" style="11" customWidth="1" outlineLevel="1"/>
    <col min="16" max="16" width="15.140625" style="11" customWidth="1"/>
    <col min="17" max="17" width="12.7109375" style="11" customWidth="1"/>
    <col min="18" max="20" width="12.7109375" style="11" customWidth="1" outlineLevel="1"/>
    <col min="21" max="21" width="15.140625" style="11" customWidth="1"/>
    <col min="22" max="22" width="12.7109375" style="11" customWidth="1"/>
    <col min="23" max="25" width="12.7109375" style="11" customWidth="1" outlineLevel="1"/>
    <col min="26" max="26" width="15.140625" style="11" customWidth="1"/>
    <col min="27" max="27" width="12.7109375" style="11" customWidth="1"/>
    <col min="28" max="30" width="12.7109375" style="11" customWidth="1" outlineLevel="1"/>
    <col min="31" max="31" width="15.140625" style="11" customWidth="1"/>
    <col min="32" max="32" width="12.7109375" style="11" customWidth="1"/>
    <col min="33" max="35" width="12.7109375" style="11" customWidth="1" outlineLevel="1"/>
    <col min="36" max="36" width="15.140625" style="11" customWidth="1"/>
    <col min="37" max="37" width="12.7109375" style="11" customWidth="1"/>
    <col min="38" max="40" width="12.7109375" style="11" customWidth="1" outlineLevel="1"/>
    <col min="41" max="41" width="15.140625" style="11" customWidth="1"/>
    <col min="42" max="42" width="12.7109375" style="11" customWidth="1"/>
    <col min="43" max="45" width="12.7109375" style="11" customWidth="1" outlineLevel="1"/>
    <col min="46" max="46" width="15.140625" style="11" customWidth="1"/>
    <col min="47" max="47" width="12.7109375" style="11" customWidth="1"/>
    <col min="48" max="50" width="12.7109375" style="11" customWidth="1" outlineLevel="1"/>
    <col min="51" max="51" width="15.140625" style="11" customWidth="1"/>
    <col min="52" max="52" width="12.7109375" style="11" customWidth="1"/>
    <col min="53" max="55" width="12.7109375" style="11" customWidth="1" outlineLevel="1"/>
    <col min="56" max="56" width="15.140625" style="11" customWidth="1"/>
    <col min="57" max="57" width="12.7109375" style="11" customWidth="1"/>
    <col min="58" max="60" width="12.7109375" style="11" customWidth="1" outlineLevel="1"/>
    <col min="61" max="61" width="15.140625" style="11" customWidth="1"/>
    <col min="62" max="62" width="12.7109375" style="11" customWidth="1"/>
    <col min="63" max="65" width="12.7109375" style="11" customWidth="1" outlineLevel="1"/>
    <col min="66" max="66" width="15.140625" style="11" customWidth="1"/>
    <col min="67" max="67" width="12.7109375" style="11" customWidth="1"/>
    <col min="68" max="70" width="12.7109375" style="11" customWidth="1" outlineLevel="1"/>
    <col min="71" max="71" width="15.140625" style="11" customWidth="1"/>
    <col min="72" max="72" width="12.7109375" style="11" customWidth="1"/>
    <col min="73" max="75" width="12.7109375" style="11" customWidth="1" outlineLevel="1"/>
    <col min="76" max="76" width="15.140625" style="11" customWidth="1"/>
    <col min="77" max="77" width="12.7109375" style="11" customWidth="1"/>
    <col min="78" max="80" width="12.7109375" style="11" customWidth="1" outlineLevel="1"/>
    <col min="81" max="81" width="15.140625" style="11" customWidth="1"/>
    <col min="82" max="82" width="12.7109375" style="11" customWidth="1"/>
    <col min="83" max="85" width="12.7109375" style="11" customWidth="1" outlineLevel="1"/>
    <col min="86" max="86" width="15.140625" style="11" customWidth="1"/>
    <col min="87" max="87" width="12.7109375" style="11" customWidth="1"/>
    <col min="88" max="90" width="12.7109375" style="11" customWidth="1" outlineLevel="1"/>
    <col min="91" max="91" width="15.140625" style="11" customWidth="1"/>
    <col min="92" max="92" width="12.7109375" style="11" customWidth="1"/>
    <col min="93" max="95" width="12.7109375" style="11" customWidth="1" outlineLevel="1"/>
    <col min="96" max="96" width="15.140625" style="11" customWidth="1"/>
    <col min="97" max="97" width="12.7109375" style="11" customWidth="1"/>
    <col min="98" max="16384" width="9.140625" style="11"/>
  </cols>
  <sheetData>
    <row r="1" spans="1:97" s="55" customFormat="1" ht="28.5" customHeight="1" x14ac:dyDescent="0.2">
      <c r="A1" s="82" t="s">
        <v>58</v>
      </c>
      <c r="B1" s="54"/>
      <c r="C1" s="54"/>
      <c r="D1" s="54"/>
      <c r="E1" s="54"/>
      <c r="F1" s="54"/>
      <c r="G1" s="83"/>
    </row>
    <row r="2" spans="1:97" s="55" customFormat="1" ht="18" customHeight="1" x14ac:dyDescent="0.2">
      <c r="A2" s="55" t="s">
        <v>2</v>
      </c>
      <c r="B2" s="54"/>
      <c r="C2" s="54"/>
      <c r="D2" s="54"/>
      <c r="E2" s="54"/>
      <c r="F2" s="54"/>
      <c r="G2" s="83"/>
    </row>
    <row r="3" spans="1:97" s="55" customFormat="1" ht="18" customHeight="1" x14ac:dyDescent="0.2">
      <c r="A3" s="56"/>
      <c r="C3" s="54"/>
      <c r="D3" s="54"/>
      <c r="E3" s="54"/>
      <c r="F3" s="54"/>
      <c r="G3" s="54"/>
      <c r="H3" s="54"/>
      <c r="I3" s="54"/>
      <c r="J3" s="54"/>
      <c r="K3" s="54"/>
      <c r="L3" s="54"/>
      <c r="M3" s="54"/>
      <c r="N3" s="54"/>
      <c r="O3" s="54"/>
      <c r="P3" s="54"/>
      <c r="Q3" s="54"/>
      <c r="R3" s="54"/>
      <c r="S3" s="54"/>
      <c r="T3" s="54"/>
      <c r="U3" s="54"/>
      <c r="V3" s="54"/>
      <c r="W3" s="54"/>
      <c r="X3" s="54"/>
      <c r="Y3" s="54"/>
      <c r="Z3" s="54"/>
    </row>
    <row r="4" spans="1:97" s="55" customFormat="1" ht="89.25" customHeight="1" x14ac:dyDescent="0.2">
      <c r="A4" s="57" t="s">
        <v>0</v>
      </c>
      <c r="B4" s="57" t="s">
        <v>3</v>
      </c>
      <c r="C4" s="58" t="s">
        <v>4</v>
      </c>
      <c r="D4" s="59"/>
      <c r="E4" s="59"/>
      <c r="F4" s="59"/>
      <c r="G4" s="60"/>
      <c r="H4" s="58" t="s">
        <v>5</v>
      </c>
      <c r="I4" s="59"/>
      <c r="J4" s="59"/>
      <c r="K4" s="59"/>
      <c r="L4" s="60"/>
      <c r="M4" s="58" t="s">
        <v>6</v>
      </c>
      <c r="N4" s="59"/>
      <c r="O4" s="59"/>
      <c r="P4" s="59"/>
      <c r="Q4" s="60"/>
      <c r="R4" s="58" t="s">
        <v>7</v>
      </c>
      <c r="S4" s="59"/>
      <c r="T4" s="59"/>
      <c r="U4" s="59"/>
      <c r="V4" s="60"/>
      <c r="W4" s="58" t="s">
        <v>8</v>
      </c>
      <c r="X4" s="59"/>
      <c r="Y4" s="59"/>
      <c r="Z4" s="59"/>
      <c r="AA4" s="60"/>
      <c r="AB4" s="58" t="s">
        <v>9</v>
      </c>
      <c r="AC4" s="59"/>
      <c r="AD4" s="59"/>
      <c r="AE4" s="59"/>
      <c r="AF4" s="60"/>
      <c r="AG4" s="58" t="s">
        <v>10</v>
      </c>
      <c r="AH4" s="59"/>
      <c r="AI4" s="59"/>
      <c r="AJ4" s="59"/>
      <c r="AK4" s="60"/>
      <c r="AL4" s="58" t="s">
        <v>11</v>
      </c>
      <c r="AM4" s="59"/>
      <c r="AN4" s="59"/>
      <c r="AO4" s="59"/>
      <c r="AP4" s="60"/>
      <c r="AQ4" s="58" t="s">
        <v>12</v>
      </c>
      <c r="AR4" s="59"/>
      <c r="AS4" s="59"/>
      <c r="AT4" s="59"/>
      <c r="AU4" s="60"/>
      <c r="AV4" s="58" t="s">
        <v>13</v>
      </c>
      <c r="AW4" s="59"/>
      <c r="AX4" s="59"/>
      <c r="AY4" s="59"/>
      <c r="AZ4" s="60"/>
      <c r="BA4" s="58" t="s">
        <v>14</v>
      </c>
      <c r="BB4" s="59"/>
      <c r="BC4" s="59"/>
      <c r="BD4" s="59"/>
      <c r="BE4" s="60"/>
      <c r="BF4" s="58" t="s">
        <v>15</v>
      </c>
      <c r="BG4" s="59"/>
      <c r="BH4" s="59"/>
      <c r="BI4" s="59"/>
      <c r="BJ4" s="60"/>
      <c r="BK4" s="58" t="s">
        <v>16</v>
      </c>
      <c r="BL4" s="59"/>
      <c r="BM4" s="59"/>
      <c r="BN4" s="59"/>
      <c r="BO4" s="60"/>
      <c r="BP4" s="58" t="s">
        <v>17</v>
      </c>
      <c r="BQ4" s="59"/>
      <c r="BR4" s="59"/>
      <c r="BS4" s="59"/>
      <c r="BT4" s="60"/>
      <c r="BU4" s="58" t="s">
        <v>18</v>
      </c>
      <c r="BV4" s="59"/>
      <c r="BW4" s="59"/>
      <c r="BX4" s="59"/>
      <c r="BY4" s="60"/>
      <c r="BZ4" s="58" t="s">
        <v>19</v>
      </c>
      <c r="CA4" s="59"/>
      <c r="CB4" s="59"/>
      <c r="CC4" s="59"/>
      <c r="CD4" s="60"/>
      <c r="CE4" s="58" t="s">
        <v>20</v>
      </c>
      <c r="CF4" s="59"/>
      <c r="CG4" s="59"/>
      <c r="CH4" s="59"/>
      <c r="CI4" s="60"/>
      <c r="CJ4" s="58" t="s">
        <v>21</v>
      </c>
      <c r="CK4" s="59"/>
      <c r="CL4" s="59"/>
      <c r="CM4" s="59"/>
      <c r="CN4" s="60"/>
      <c r="CO4" s="58" t="s">
        <v>22</v>
      </c>
      <c r="CP4" s="59"/>
      <c r="CQ4" s="59"/>
      <c r="CR4" s="59"/>
      <c r="CS4" s="60"/>
    </row>
    <row r="5" spans="1:97" s="55" customFormat="1" ht="42" customHeight="1" x14ac:dyDescent="0.2">
      <c r="A5" s="61"/>
      <c r="B5" s="61"/>
      <c r="C5" s="64" t="s">
        <v>53</v>
      </c>
      <c r="D5" s="65"/>
      <c r="E5" s="65"/>
      <c r="F5" s="66"/>
      <c r="G5" s="91" t="s">
        <v>54</v>
      </c>
      <c r="H5" s="64" t="s">
        <v>53</v>
      </c>
      <c r="I5" s="65"/>
      <c r="J5" s="65"/>
      <c r="K5" s="66"/>
      <c r="L5" s="91" t="s">
        <v>54</v>
      </c>
      <c r="M5" s="64" t="s">
        <v>53</v>
      </c>
      <c r="N5" s="65"/>
      <c r="O5" s="65"/>
      <c r="P5" s="66"/>
      <c r="Q5" s="91" t="s">
        <v>54</v>
      </c>
      <c r="R5" s="64" t="s">
        <v>53</v>
      </c>
      <c r="S5" s="65"/>
      <c r="T5" s="65"/>
      <c r="U5" s="66"/>
      <c r="V5" s="91" t="s">
        <v>54</v>
      </c>
      <c r="W5" s="64" t="s">
        <v>53</v>
      </c>
      <c r="X5" s="65"/>
      <c r="Y5" s="65"/>
      <c r="Z5" s="66"/>
      <c r="AA5" s="91" t="s">
        <v>54</v>
      </c>
      <c r="AB5" s="64" t="s">
        <v>53</v>
      </c>
      <c r="AC5" s="65"/>
      <c r="AD5" s="65"/>
      <c r="AE5" s="66"/>
      <c r="AF5" s="91" t="s">
        <v>54</v>
      </c>
      <c r="AG5" s="64" t="s">
        <v>53</v>
      </c>
      <c r="AH5" s="65"/>
      <c r="AI5" s="65"/>
      <c r="AJ5" s="66"/>
      <c r="AK5" s="91" t="s">
        <v>54</v>
      </c>
      <c r="AL5" s="64" t="s">
        <v>53</v>
      </c>
      <c r="AM5" s="65"/>
      <c r="AN5" s="65"/>
      <c r="AO5" s="66"/>
      <c r="AP5" s="91" t="s">
        <v>54</v>
      </c>
      <c r="AQ5" s="64" t="s">
        <v>53</v>
      </c>
      <c r="AR5" s="65"/>
      <c r="AS5" s="65"/>
      <c r="AT5" s="66"/>
      <c r="AU5" s="91" t="s">
        <v>54</v>
      </c>
      <c r="AV5" s="64" t="s">
        <v>53</v>
      </c>
      <c r="AW5" s="65"/>
      <c r="AX5" s="65"/>
      <c r="AY5" s="66"/>
      <c r="AZ5" s="91" t="s">
        <v>54</v>
      </c>
      <c r="BA5" s="64" t="s">
        <v>53</v>
      </c>
      <c r="BB5" s="65"/>
      <c r="BC5" s="65"/>
      <c r="BD5" s="66"/>
      <c r="BE5" s="91" t="s">
        <v>54</v>
      </c>
      <c r="BF5" s="64" t="s">
        <v>53</v>
      </c>
      <c r="BG5" s="65"/>
      <c r="BH5" s="65"/>
      <c r="BI5" s="66"/>
      <c r="BJ5" s="91" t="s">
        <v>54</v>
      </c>
      <c r="BK5" s="64" t="s">
        <v>53</v>
      </c>
      <c r="BL5" s="65"/>
      <c r="BM5" s="65"/>
      <c r="BN5" s="66"/>
      <c r="BO5" s="91" t="s">
        <v>54</v>
      </c>
      <c r="BP5" s="64" t="s">
        <v>53</v>
      </c>
      <c r="BQ5" s="65"/>
      <c r="BR5" s="65"/>
      <c r="BS5" s="66"/>
      <c r="BT5" s="91" t="s">
        <v>54</v>
      </c>
      <c r="BU5" s="64" t="s">
        <v>53</v>
      </c>
      <c r="BV5" s="65"/>
      <c r="BW5" s="65"/>
      <c r="BX5" s="66"/>
      <c r="BY5" s="91" t="s">
        <v>54</v>
      </c>
      <c r="BZ5" s="64" t="s">
        <v>53</v>
      </c>
      <c r="CA5" s="65"/>
      <c r="CB5" s="65"/>
      <c r="CC5" s="66"/>
      <c r="CD5" s="91" t="s">
        <v>54</v>
      </c>
      <c r="CE5" s="64" t="s">
        <v>53</v>
      </c>
      <c r="CF5" s="65"/>
      <c r="CG5" s="65"/>
      <c r="CH5" s="66"/>
      <c r="CI5" s="91" t="s">
        <v>54</v>
      </c>
      <c r="CJ5" s="64" t="s">
        <v>53</v>
      </c>
      <c r="CK5" s="65"/>
      <c r="CL5" s="65"/>
      <c r="CM5" s="66"/>
      <c r="CN5" s="91" t="s">
        <v>54</v>
      </c>
      <c r="CO5" s="64" t="s">
        <v>53</v>
      </c>
      <c r="CP5" s="65"/>
      <c r="CQ5" s="65"/>
      <c r="CR5" s="66"/>
      <c r="CS5" s="91" t="s">
        <v>54</v>
      </c>
    </row>
    <row r="6" spans="1:97" s="55" customFormat="1" ht="51.75" customHeight="1" x14ac:dyDescent="0.2">
      <c r="A6" s="67"/>
      <c r="B6" s="67"/>
      <c r="C6" s="68" t="s">
        <v>25</v>
      </c>
      <c r="D6" s="68" t="s">
        <v>26</v>
      </c>
      <c r="E6" s="68" t="s">
        <v>27</v>
      </c>
      <c r="F6" s="68" t="s">
        <v>28</v>
      </c>
      <c r="G6" s="68" t="s">
        <v>28</v>
      </c>
      <c r="H6" s="68" t="s">
        <v>25</v>
      </c>
      <c r="I6" s="68" t="s">
        <v>26</v>
      </c>
      <c r="J6" s="68" t="s">
        <v>27</v>
      </c>
      <c r="K6" s="68" t="s">
        <v>28</v>
      </c>
      <c r="L6" s="68" t="s">
        <v>28</v>
      </c>
      <c r="M6" s="68" t="s">
        <v>25</v>
      </c>
      <c r="N6" s="68" t="s">
        <v>26</v>
      </c>
      <c r="O6" s="68" t="s">
        <v>27</v>
      </c>
      <c r="P6" s="68" t="s">
        <v>28</v>
      </c>
      <c r="Q6" s="68" t="s">
        <v>28</v>
      </c>
      <c r="R6" s="68" t="s">
        <v>25</v>
      </c>
      <c r="S6" s="68" t="s">
        <v>26</v>
      </c>
      <c r="T6" s="68" t="s">
        <v>27</v>
      </c>
      <c r="U6" s="68" t="s">
        <v>28</v>
      </c>
      <c r="V6" s="68" t="s">
        <v>28</v>
      </c>
      <c r="W6" s="68" t="s">
        <v>25</v>
      </c>
      <c r="X6" s="68" t="s">
        <v>26</v>
      </c>
      <c r="Y6" s="68" t="s">
        <v>27</v>
      </c>
      <c r="Z6" s="68" t="s">
        <v>28</v>
      </c>
      <c r="AA6" s="68" t="s">
        <v>28</v>
      </c>
      <c r="AB6" s="68" t="s">
        <v>25</v>
      </c>
      <c r="AC6" s="68" t="s">
        <v>26</v>
      </c>
      <c r="AD6" s="68" t="s">
        <v>27</v>
      </c>
      <c r="AE6" s="68" t="s">
        <v>28</v>
      </c>
      <c r="AF6" s="68" t="s">
        <v>28</v>
      </c>
      <c r="AG6" s="68" t="s">
        <v>25</v>
      </c>
      <c r="AH6" s="68" t="s">
        <v>26</v>
      </c>
      <c r="AI6" s="68" t="s">
        <v>27</v>
      </c>
      <c r="AJ6" s="68" t="s">
        <v>28</v>
      </c>
      <c r="AK6" s="68" t="s">
        <v>28</v>
      </c>
      <c r="AL6" s="68" t="s">
        <v>25</v>
      </c>
      <c r="AM6" s="68" t="s">
        <v>26</v>
      </c>
      <c r="AN6" s="68" t="s">
        <v>27</v>
      </c>
      <c r="AO6" s="68" t="s">
        <v>28</v>
      </c>
      <c r="AP6" s="68" t="s">
        <v>28</v>
      </c>
      <c r="AQ6" s="68" t="s">
        <v>25</v>
      </c>
      <c r="AR6" s="68" t="s">
        <v>26</v>
      </c>
      <c r="AS6" s="68" t="s">
        <v>27</v>
      </c>
      <c r="AT6" s="68" t="s">
        <v>28</v>
      </c>
      <c r="AU6" s="68" t="s">
        <v>28</v>
      </c>
      <c r="AV6" s="68" t="s">
        <v>25</v>
      </c>
      <c r="AW6" s="68" t="s">
        <v>26</v>
      </c>
      <c r="AX6" s="68" t="s">
        <v>27</v>
      </c>
      <c r="AY6" s="68" t="s">
        <v>28</v>
      </c>
      <c r="AZ6" s="68" t="s">
        <v>28</v>
      </c>
      <c r="BA6" s="68" t="s">
        <v>25</v>
      </c>
      <c r="BB6" s="68" t="s">
        <v>26</v>
      </c>
      <c r="BC6" s="68" t="s">
        <v>27</v>
      </c>
      <c r="BD6" s="68" t="s">
        <v>28</v>
      </c>
      <c r="BE6" s="68" t="s">
        <v>28</v>
      </c>
      <c r="BF6" s="68" t="s">
        <v>25</v>
      </c>
      <c r="BG6" s="68" t="s">
        <v>26</v>
      </c>
      <c r="BH6" s="68" t="s">
        <v>27</v>
      </c>
      <c r="BI6" s="68" t="s">
        <v>28</v>
      </c>
      <c r="BJ6" s="68" t="s">
        <v>28</v>
      </c>
      <c r="BK6" s="68" t="s">
        <v>25</v>
      </c>
      <c r="BL6" s="68" t="s">
        <v>26</v>
      </c>
      <c r="BM6" s="68" t="s">
        <v>27</v>
      </c>
      <c r="BN6" s="68" t="s">
        <v>28</v>
      </c>
      <c r="BO6" s="68" t="s">
        <v>28</v>
      </c>
      <c r="BP6" s="68" t="s">
        <v>25</v>
      </c>
      <c r="BQ6" s="68" t="s">
        <v>26</v>
      </c>
      <c r="BR6" s="68" t="s">
        <v>27</v>
      </c>
      <c r="BS6" s="68" t="s">
        <v>28</v>
      </c>
      <c r="BT6" s="68" t="s">
        <v>28</v>
      </c>
      <c r="BU6" s="68" t="s">
        <v>25</v>
      </c>
      <c r="BV6" s="68" t="s">
        <v>26</v>
      </c>
      <c r="BW6" s="68" t="s">
        <v>27</v>
      </c>
      <c r="BX6" s="68" t="s">
        <v>28</v>
      </c>
      <c r="BY6" s="68" t="s">
        <v>28</v>
      </c>
      <c r="BZ6" s="68" t="s">
        <v>25</v>
      </c>
      <c r="CA6" s="68" t="s">
        <v>26</v>
      </c>
      <c r="CB6" s="68" t="s">
        <v>27</v>
      </c>
      <c r="CC6" s="68" t="s">
        <v>28</v>
      </c>
      <c r="CD6" s="68" t="s">
        <v>28</v>
      </c>
      <c r="CE6" s="68" t="s">
        <v>25</v>
      </c>
      <c r="CF6" s="68" t="s">
        <v>26</v>
      </c>
      <c r="CG6" s="68" t="s">
        <v>27</v>
      </c>
      <c r="CH6" s="68" t="s">
        <v>28</v>
      </c>
      <c r="CI6" s="68" t="s">
        <v>28</v>
      </c>
      <c r="CJ6" s="68" t="s">
        <v>25</v>
      </c>
      <c r="CK6" s="68" t="s">
        <v>26</v>
      </c>
      <c r="CL6" s="68" t="s">
        <v>27</v>
      </c>
      <c r="CM6" s="68" t="s">
        <v>28</v>
      </c>
      <c r="CN6" s="68" t="s">
        <v>28</v>
      </c>
      <c r="CO6" s="68" t="s">
        <v>25</v>
      </c>
      <c r="CP6" s="68" t="s">
        <v>26</v>
      </c>
      <c r="CQ6" s="68" t="s">
        <v>27</v>
      </c>
      <c r="CR6" s="68" t="s">
        <v>28</v>
      </c>
      <c r="CS6" s="68" t="s">
        <v>28</v>
      </c>
    </row>
    <row r="7" spans="1:97" s="9" customFormat="1" ht="24.95" customHeight="1" x14ac:dyDescent="0.2">
      <c r="A7" s="19">
        <v>1</v>
      </c>
      <c r="B7" s="30" t="s">
        <v>32</v>
      </c>
      <c r="C7" s="31">
        <v>1512974.7008389996</v>
      </c>
      <c r="D7" s="31">
        <v>10373112.977528</v>
      </c>
      <c r="E7" s="31">
        <v>30</v>
      </c>
      <c r="F7" s="31">
        <v>11886117.678367</v>
      </c>
      <c r="G7" s="31">
        <v>3183666.9422485908</v>
      </c>
      <c r="H7" s="31">
        <v>470625.869061</v>
      </c>
      <c r="I7" s="31">
        <v>225640.62</v>
      </c>
      <c r="J7" s="31">
        <v>0</v>
      </c>
      <c r="K7" s="31">
        <v>696266.48906100006</v>
      </c>
      <c r="L7" s="31">
        <v>0</v>
      </c>
      <c r="M7" s="31">
        <v>395612.05274900002</v>
      </c>
      <c r="N7" s="31">
        <v>369957.52511349996</v>
      </c>
      <c r="O7" s="31">
        <v>40528.94</v>
      </c>
      <c r="P7" s="31">
        <v>806098.51786249992</v>
      </c>
      <c r="Q7" s="31">
        <v>40776.748852000004</v>
      </c>
      <c r="R7" s="31">
        <v>23493481.228313003</v>
      </c>
      <c r="S7" s="31">
        <v>5972558.0282039996</v>
      </c>
      <c r="T7" s="31">
        <v>2131554.17</v>
      </c>
      <c r="U7" s="31">
        <v>31597593.426517002</v>
      </c>
      <c r="V7" s="31">
        <v>244281.3025801981</v>
      </c>
      <c r="W7" s="31">
        <v>4562297.9381820001</v>
      </c>
      <c r="X7" s="31">
        <v>6450314.2296026591</v>
      </c>
      <c r="Y7" s="31">
        <v>4442221.7128440002</v>
      </c>
      <c r="Z7" s="31">
        <v>15454833.88062866</v>
      </c>
      <c r="AA7" s="31">
        <v>333772.36137287447</v>
      </c>
      <c r="AB7" s="31">
        <v>857354.1847130002</v>
      </c>
      <c r="AC7" s="31">
        <v>873459.15738699993</v>
      </c>
      <c r="AD7" s="31">
        <v>111604.481652</v>
      </c>
      <c r="AE7" s="31">
        <v>1842417.823752</v>
      </c>
      <c r="AF7" s="31">
        <v>105173.8739427</v>
      </c>
      <c r="AG7" s="31">
        <v>166338.14945</v>
      </c>
      <c r="AH7" s="31">
        <v>0</v>
      </c>
      <c r="AI7" s="31">
        <v>0</v>
      </c>
      <c r="AJ7" s="31">
        <v>166338.14945</v>
      </c>
      <c r="AK7" s="31">
        <v>166228.13586019649</v>
      </c>
      <c r="AL7" s="31">
        <v>96504.28</v>
      </c>
      <c r="AM7" s="31">
        <v>0</v>
      </c>
      <c r="AN7" s="31">
        <v>0</v>
      </c>
      <c r="AO7" s="31">
        <v>96504.28</v>
      </c>
      <c r="AP7" s="31">
        <v>31659.034765494001</v>
      </c>
      <c r="AQ7" s="31">
        <v>0</v>
      </c>
      <c r="AR7" s="31">
        <v>0</v>
      </c>
      <c r="AS7" s="31">
        <v>0</v>
      </c>
      <c r="AT7" s="31">
        <v>0</v>
      </c>
      <c r="AU7" s="31">
        <v>0</v>
      </c>
      <c r="AV7" s="31">
        <v>233442.036208</v>
      </c>
      <c r="AW7" s="31">
        <v>0</v>
      </c>
      <c r="AX7" s="31">
        <v>0</v>
      </c>
      <c r="AY7" s="31">
        <v>233442.036208</v>
      </c>
      <c r="AZ7" s="31">
        <v>37930.416972712497</v>
      </c>
      <c r="BA7" s="31">
        <v>0</v>
      </c>
      <c r="BB7" s="31">
        <v>0</v>
      </c>
      <c r="BC7" s="31">
        <v>0</v>
      </c>
      <c r="BD7" s="31">
        <v>0</v>
      </c>
      <c r="BE7" s="31">
        <v>0</v>
      </c>
      <c r="BF7" s="31">
        <v>762795.50335200003</v>
      </c>
      <c r="BG7" s="31">
        <v>16874.641907000001</v>
      </c>
      <c r="BH7" s="31">
        <v>0</v>
      </c>
      <c r="BI7" s="31">
        <v>779670.14525900001</v>
      </c>
      <c r="BJ7" s="31">
        <v>231680.55917532049</v>
      </c>
      <c r="BK7" s="31">
        <v>9628524.5282489993</v>
      </c>
      <c r="BL7" s="31">
        <v>6451127.2571160002</v>
      </c>
      <c r="BM7" s="31">
        <v>33871.82</v>
      </c>
      <c r="BN7" s="31">
        <v>16113523.605365001</v>
      </c>
      <c r="BO7" s="31">
        <v>11283895.949472271</v>
      </c>
      <c r="BP7" s="31">
        <v>745168.47169999999</v>
      </c>
      <c r="BQ7" s="31">
        <v>0</v>
      </c>
      <c r="BR7" s="31">
        <v>0</v>
      </c>
      <c r="BS7" s="31">
        <v>745168.47169999999</v>
      </c>
      <c r="BT7" s="31">
        <v>701552.00769999996</v>
      </c>
      <c r="BU7" s="31">
        <v>1507124.9318539998</v>
      </c>
      <c r="BV7" s="31">
        <v>200</v>
      </c>
      <c r="BW7" s="31">
        <v>0</v>
      </c>
      <c r="BX7" s="31">
        <v>1507324.9318539998</v>
      </c>
      <c r="BY7" s="31">
        <v>1205427.9134832001</v>
      </c>
      <c r="BZ7" s="31">
        <v>0</v>
      </c>
      <c r="CA7" s="31">
        <v>0</v>
      </c>
      <c r="CB7" s="31">
        <v>0</v>
      </c>
      <c r="CC7" s="31">
        <v>0</v>
      </c>
      <c r="CD7" s="31">
        <v>0</v>
      </c>
      <c r="CE7" s="31">
        <v>3263400.2655999996</v>
      </c>
      <c r="CF7" s="31">
        <v>1805742.6706025</v>
      </c>
      <c r="CG7" s="31">
        <v>197.5</v>
      </c>
      <c r="CH7" s="31">
        <v>5069340.4362025</v>
      </c>
      <c r="CI7" s="31">
        <v>2654444.4110725001</v>
      </c>
      <c r="CJ7" s="31">
        <v>0</v>
      </c>
      <c r="CK7" s="31">
        <v>0</v>
      </c>
      <c r="CL7" s="31">
        <v>0</v>
      </c>
      <c r="CM7" s="31">
        <v>0</v>
      </c>
      <c r="CN7" s="31">
        <v>0</v>
      </c>
      <c r="CO7" s="31">
        <f t="shared" ref="CO7:CO20" si="0">C7+H7+M7+R7+W7+AB7+AG7+AL7+AQ7+AV7+BA7+BF7+BK7+BP7+BU7+BZ7+CE7+CJ7</f>
        <v>47695644.14027001</v>
      </c>
      <c r="CP7" s="31">
        <f t="shared" ref="CP7:CP20" si="1">D7+I7+N7+S7+X7+AC7+AH7+AM7+AR7+AW7+BB7+BG7+BL7+BQ7+BV7+CA7+CF7+CK7</f>
        <v>32538987.107460655</v>
      </c>
      <c r="CQ7" s="31">
        <f t="shared" ref="CQ7:CQ20" si="2">E7+J7+O7+T7+Y7+AD7+AI7+AN7+AS7+AX7+BC7+BH7+BM7+BR7+BW7+CB7+CG7+CL7</f>
        <v>6760008.6244960008</v>
      </c>
      <c r="CR7" s="31">
        <f t="shared" ref="CR7:CR20" si="3">F7+K7+P7+U7+Z7+AE7+AJ7+AO7+AT7+AY7+BD7+BI7+BN7+BS7+BX7+CC7+CH7+CM7</f>
        <v>86994639.872226655</v>
      </c>
      <c r="CS7" s="31">
        <f t="shared" ref="CS7:CS20" si="4">G7+L7+Q7+V7+AA7+AF7+AK7+AP7+AU7+AZ7+BE7+BJ7+BO7+BT7+BY7+CD7+CI7+CN7</f>
        <v>20220489.657498058</v>
      </c>
    </row>
    <row r="8" spans="1:97" s="10" customFormat="1" ht="24.95" customHeight="1" x14ac:dyDescent="0.2">
      <c r="A8" s="19">
        <v>2</v>
      </c>
      <c r="B8" s="30" t="s">
        <v>31</v>
      </c>
      <c r="C8" s="31">
        <v>55805.441876999837</v>
      </c>
      <c r="D8" s="31">
        <v>7177662.4043153329</v>
      </c>
      <c r="E8" s="31">
        <v>0</v>
      </c>
      <c r="F8" s="31">
        <v>7233467.8461923329</v>
      </c>
      <c r="G8" s="31">
        <v>350822.51234940335</v>
      </c>
      <c r="H8" s="31">
        <v>0</v>
      </c>
      <c r="I8" s="31">
        <v>0</v>
      </c>
      <c r="J8" s="31">
        <v>0</v>
      </c>
      <c r="K8" s="31">
        <v>0</v>
      </c>
      <c r="L8" s="31">
        <v>0</v>
      </c>
      <c r="M8" s="31">
        <v>606532.8600070047</v>
      </c>
      <c r="N8" s="31">
        <v>489386.09631100221</v>
      </c>
      <c r="O8" s="31">
        <v>22828.929275000013</v>
      </c>
      <c r="P8" s="31">
        <v>1118747.8855930069</v>
      </c>
      <c r="Q8" s="31">
        <v>87216.528454824569</v>
      </c>
      <c r="R8" s="31">
        <v>10722.500855</v>
      </c>
      <c r="S8" s="31">
        <v>0</v>
      </c>
      <c r="T8" s="31">
        <v>0</v>
      </c>
      <c r="U8" s="31">
        <v>10722.500855</v>
      </c>
      <c r="V8" s="31">
        <v>10647.74062488159</v>
      </c>
      <c r="W8" s="31">
        <v>9574472.5057829618</v>
      </c>
      <c r="X8" s="31">
        <v>11333952.653661003</v>
      </c>
      <c r="Y8" s="31">
        <v>645060.96175300085</v>
      </c>
      <c r="Z8" s="31">
        <v>21553486.121196967</v>
      </c>
      <c r="AA8" s="31">
        <v>143347.578244</v>
      </c>
      <c r="AB8" s="31">
        <v>2446473.7117720162</v>
      </c>
      <c r="AC8" s="31">
        <v>1890361.1247410011</v>
      </c>
      <c r="AD8" s="31">
        <v>57894.925315999913</v>
      </c>
      <c r="AE8" s="31">
        <v>4394729.7618290177</v>
      </c>
      <c r="AF8" s="31">
        <v>284046.96523203223</v>
      </c>
      <c r="AG8" s="31">
        <v>0</v>
      </c>
      <c r="AH8" s="31">
        <v>0</v>
      </c>
      <c r="AI8" s="31">
        <v>0</v>
      </c>
      <c r="AJ8" s="31">
        <v>0</v>
      </c>
      <c r="AK8" s="31">
        <v>0</v>
      </c>
      <c r="AL8" s="31">
        <v>552819.4682740001</v>
      </c>
      <c r="AM8" s="31">
        <v>0</v>
      </c>
      <c r="AN8" s="31">
        <v>0</v>
      </c>
      <c r="AO8" s="31">
        <v>552819.4682740001</v>
      </c>
      <c r="AP8" s="31">
        <v>524352.20340099989</v>
      </c>
      <c r="AQ8" s="31">
        <v>0</v>
      </c>
      <c r="AR8" s="31">
        <v>0</v>
      </c>
      <c r="AS8" s="31">
        <v>0</v>
      </c>
      <c r="AT8" s="31">
        <v>0</v>
      </c>
      <c r="AU8" s="31">
        <v>0</v>
      </c>
      <c r="AV8" s="31">
        <v>0</v>
      </c>
      <c r="AW8" s="31">
        <v>0</v>
      </c>
      <c r="AX8" s="31">
        <v>0</v>
      </c>
      <c r="AY8" s="31">
        <v>0</v>
      </c>
      <c r="AZ8" s="31">
        <v>0</v>
      </c>
      <c r="BA8" s="31">
        <v>0</v>
      </c>
      <c r="BB8" s="31">
        <v>0</v>
      </c>
      <c r="BC8" s="31">
        <v>0</v>
      </c>
      <c r="BD8" s="31">
        <v>0</v>
      </c>
      <c r="BE8" s="31">
        <v>0</v>
      </c>
      <c r="BF8" s="31">
        <v>2651256.6443010001</v>
      </c>
      <c r="BG8" s="31">
        <v>17644.436461999998</v>
      </c>
      <c r="BH8" s="31">
        <v>566.25800000000004</v>
      </c>
      <c r="BI8" s="31">
        <v>2669467.338763</v>
      </c>
      <c r="BJ8" s="31">
        <v>513749.49694130581</v>
      </c>
      <c r="BK8" s="31">
        <v>15596147.233603882</v>
      </c>
      <c r="BL8" s="31">
        <v>7851320.114082953</v>
      </c>
      <c r="BM8" s="31">
        <v>61785.275547999991</v>
      </c>
      <c r="BN8" s="31">
        <v>23509252.623234835</v>
      </c>
      <c r="BO8" s="31">
        <v>12698025.993782751</v>
      </c>
      <c r="BP8" s="31">
        <v>0</v>
      </c>
      <c r="BQ8" s="31">
        <v>0</v>
      </c>
      <c r="BR8" s="31">
        <v>0</v>
      </c>
      <c r="BS8" s="31">
        <v>0</v>
      </c>
      <c r="BT8" s="31">
        <v>0</v>
      </c>
      <c r="BU8" s="31">
        <v>1370570.413103</v>
      </c>
      <c r="BV8" s="31">
        <v>453</v>
      </c>
      <c r="BW8" s="31">
        <v>81</v>
      </c>
      <c r="BX8" s="31">
        <v>1371104.413103</v>
      </c>
      <c r="BY8" s="31">
        <v>699628.82665937371</v>
      </c>
      <c r="BZ8" s="31">
        <v>0</v>
      </c>
      <c r="CA8" s="31">
        <v>0</v>
      </c>
      <c r="CB8" s="31">
        <v>0</v>
      </c>
      <c r="CC8" s="31">
        <v>0</v>
      </c>
      <c r="CD8" s="31">
        <v>0</v>
      </c>
      <c r="CE8" s="31">
        <v>13910332.633968998</v>
      </c>
      <c r="CF8" s="31">
        <v>194238.71750000003</v>
      </c>
      <c r="CG8" s="31">
        <v>5318.6478750000006</v>
      </c>
      <c r="CH8" s="31">
        <v>14109889.999343997</v>
      </c>
      <c r="CI8" s="31">
        <v>5099387.8270740267</v>
      </c>
      <c r="CJ8" s="31">
        <v>0</v>
      </c>
      <c r="CK8" s="31">
        <v>0</v>
      </c>
      <c r="CL8" s="31">
        <v>0</v>
      </c>
      <c r="CM8" s="31">
        <v>0</v>
      </c>
      <c r="CN8" s="31">
        <v>0</v>
      </c>
      <c r="CO8" s="31">
        <f t="shared" si="0"/>
        <v>46775133.413544863</v>
      </c>
      <c r="CP8" s="31">
        <f t="shared" si="1"/>
        <v>28955018.547073297</v>
      </c>
      <c r="CQ8" s="31">
        <f t="shared" si="2"/>
        <v>793535.99776700081</v>
      </c>
      <c r="CR8" s="31">
        <f t="shared" si="3"/>
        <v>76523687.95838514</v>
      </c>
      <c r="CS8" s="31">
        <f t="shared" si="4"/>
        <v>20411225.672763601</v>
      </c>
    </row>
    <row r="9" spans="1:97" ht="24.95" customHeight="1" x14ac:dyDescent="0.2">
      <c r="A9" s="19">
        <v>3</v>
      </c>
      <c r="B9" s="30" t="s">
        <v>33</v>
      </c>
      <c r="C9" s="31">
        <v>500404.52108698798</v>
      </c>
      <c r="D9" s="31">
        <v>10513.930995999997</v>
      </c>
      <c r="E9" s="31">
        <v>1640366.6257969521</v>
      </c>
      <c r="F9" s="31">
        <v>2151285.0778799402</v>
      </c>
      <c r="G9" s="31">
        <v>0</v>
      </c>
      <c r="H9" s="31">
        <v>0</v>
      </c>
      <c r="I9" s="31">
        <v>2206089.7671545804</v>
      </c>
      <c r="J9" s="31">
        <v>0</v>
      </c>
      <c r="K9" s="31">
        <v>2206089.7671545804</v>
      </c>
      <c r="L9" s="31">
        <v>0</v>
      </c>
      <c r="M9" s="31">
        <v>234265.09533700452</v>
      </c>
      <c r="N9" s="31">
        <v>6321.7424700000056</v>
      </c>
      <c r="O9" s="31">
        <v>62155.775801000142</v>
      </c>
      <c r="P9" s="31">
        <v>302742.61360800464</v>
      </c>
      <c r="Q9" s="31">
        <v>0</v>
      </c>
      <c r="R9" s="31">
        <v>35599458.174826473</v>
      </c>
      <c r="S9" s="31">
        <v>4873073.4394469811</v>
      </c>
      <c r="T9" s="31">
        <v>21279456.987049308</v>
      </c>
      <c r="U9" s="31">
        <v>61751988.601322755</v>
      </c>
      <c r="V9" s="31">
        <v>0</v>
      </c>
      <c r="W9" s="31">
        <v>0</v>
      </c>
      <c r="X9" s="31">
        <v>0</v>
      </c>
      <c r="Y9" s="31">
        <v>0</v>
      </c>
      <c r="Z9" s="31">
        <v>0</v>
      </c>
      <c r="AA9" s="31">
        <v>0</v>
      </c>
      <c r="AB9" s="31">
        <v>0</v>
      </c>
      <c r="AC9" s="31">
        <v>0</v>
      </c>
      <c r="AD9" s="31">
        <v>0</v>
      </c>
      <c r="AE9" s="31">
        <v>0</v>
      </c>
      <c r="AF9" s="31">
        <v>0</v>
      </c>
      <c r="AG9" s="31">
        <v>0</v>
      </c>
      <c r="AH9" s="31">
        <v>0</v>
      </c>
      <c r="AI9" s="31">
        <v>0</v>
      </c>
      <c r="AJ9" s="31">
        <v>0</v>
      </c>
      <c r="AK9" s="31">
        <v>0</v>
      </c>
      <c r="AL9" s="31">
        <v>0</v>
      </c>
      <c r="AM9" s="31">
        <v>0</v>
      </c>
      <c r="AN9" s="31">
        <v>0</v>
      </c>
      <c r="AO9" s="31">
        <v>0</v>
      </c>
      <c r="AP9" s="31">
        <v>0</v>
      </c>
      <c r="AQ9" s="31">
        <v>0</v>
      </c>
      <c r="AR9" s="31">
        <v>0</v>
      </c>
      <c r="AS9" s="31">
        <v>0</v>
      </c>
      <c r="AT9" s="31">
        <v>0</v>
      </c>
      <c r="AU9" s="31">
        <v>0</v>
      </c>
      <c r="AV9" s="31">
        <v>0</v>
      </c>
      <c r="AW9" s="31">
        <v>0</v>
      </c>
      <c r="AX9" s="31">
        <v>0</v>
      </c>
      <c r="AY9" s="31">
        <v>0</v>
      </c>
      <c r="AZ9" s="31">
        <v>0</v>
      </c>
      <c r="BA9" s="31">
        <v>0</v>
      </c>
      <c r="BB9" s="31">
        <v>0</v>
      </c>
      <c r="BC9" s="31">
        <v>0</v>
      </c>
      <c r="BD9" s="31">
        <v>0</v>
      </c>
      <c r="BE9" s="31">
        <v>0</v>
      </c>
      <c r="BF9" s="31">
        <v>0</v>
      </c>
      <c r="BG9" s="31">
        <v>0</v>
      </c>
      <c r="BH9" s="31">
        <v>0</v>
      </c>
      <c r="BI9" s="31">
        <v>0</v>
      </c>
      <c r="BJ9" s="31">
        <v>0</v>
      </c>
      <c r="BK9" s="31">
        <v>0</v>
      </c>
      <c r="BL9" s="31">
        <v>0</v>
      </c>
      <c r="BM9" s="31">
        <v>0</v>
      </c>
      <c r="BN9" s="31">
        <v>0</v>
      </c>
      <c r="BO9" s="31">
        <v>0</v>
      </c>
      <c r="BP9" s="31">
        <v>0</v>
      </c>
      <c r="BQ9" s="31">
        <v>0</v>
      </c>
      <c r="BR9" s="31">
        <v>0</v>
      </c>
      <c r="BS9" s="31">
        <v>0</v>
      </c>
      <c r="BT9" s="31">
        <v>0</v>
      </c>
      <c r="BU9" s="31">
        <v>0</v>
      </c>
      <c r="BV9" s="31">
        <v>0</v>
      </c>
      <c r="BW9" s="31">
        <v>0</v>
      </c>
      <c r="BX9" s="31">
        <v>0</v>
      </c>
      <c r="BY9" s="31">
        <v>0</v>
      </c>
      <c r="BZ9" s="31">
        <v>0</v>
      </c>
      <c r="CA9" s="31">
        <v>0</v>
      </c>
      <c r="CB9" s="31">
        <v>0</v>
      </c>
      <c r="CC9" s="31">
        <v>0</v>
      </c>
      <c r="CD9" s="31">
        <v>0</v>
      </c>
      <c r="CE9" s="31">
        <v>0</v>
      </c>
      <c r="CF9" s="31">
        <v>0</v>
      </c>
      <c r="CG9" s="31">
        <v>0</v>
      </c>
      <c r="CH9" s="31">
        <v>0</v>
      </c>
      <c r="CI9" s="31">
        <v>0</v>
      </c>
      <c r="CJ9" s="31">
        <v>0</v>
      </c>
      <c r="CK9" s="31">
        <v>0</v>
      </c>
      <c r="CL9" s="31">
        <v>0</v>
      </c>
      <c r="CM9" s="31">
        <v>0</v>
      </c>
      <c r="CN9" s="31">
        <v>0</v>
      </c>
      <c r="CO9" s="31">
        <f t="shared" si="0"/>
        <v>36334127.791250467</v>
      </c>
      <c r="CP9" s="31">
        <f t="shared" si="1"/>
        <v>7095998.8800675608</v>
      </c>
      <c r="CQ9" s="31">
        <f t="shared" si="2"/>
        <v>22981979.388647258</v>
      </c>
      <c r="CR9" s="31">
        <f t="shared" si="3"/>
        <v>66412106.059965283</v>
      </c>
      <c r="CS9" s="31">
        <f t="shared" si="4"/>
        <v>0</v>
      </c>
    </row>
    <row r="10" spans="1:97" ht="24.95" customHeight="1" x14ac:dyDescent="0.2">
      <c r="A10" s="19">
        <v>4</v>
      </c>
      <c r="B10" s="30" t="s">
        <v>34</v>
      </c>
      <c r="C10" s="31">
        <v>127075.32</v>
      </c>
      <c r="D10" s="31">
        <v>407.62</v>
      </c>
      <c r="E10" s="31">
        <v>2351819.61</v>
      </c>
      <c r="F10" s="31">
        <v>2479302.5499999998</v>
      </c>
      <c r="G10" s="31">
        <v>0</v>
      </c>
      <c r="H10" s="31">
        <v>172996.12</v>
      </c>
      <c r="I10" s="31">
        <v>18059.910000000007</v>
      </c>
      <c r="J10" s="31">
        <v>1770100.87</v>
      </c>
      <c r="K10" s="31">
        <v>1961156.9000000001</v>
      </c>
      <c r="L10" s="31">
        <v>0</v>
      </c>
      <c r="M10" s="31">
        <v>232114.56042622949</v>
      </c>
      <c r="N10" s="31">
        <v>5809.9015438131592</v>
      </c>
      <c r="O10" s="31">
        <v>28847.277750476911</v>
      </c>
      <c r="P10" s="31">
        <v>266771.73972051957</v>
      </c>
      <c r="Q10" s="31">
        <v>0</v>
      </c>
      <c r="R10" s="31">
        <v>5452408.9199999999</v>
      </c>
      <c r="S10" s="31">
        <v>153814.82</v>
      </c>
      <c r="T10" s="31">
        <v>17870111.48</v>
      </c>
      <c r="U10" s="31">
        <v>23476335.219999999</v>
      </c>
      <c r="V10" s="31">
        <v>0</v>
      </c>
      <c r="W10" s="31">
        <v>391253.96749608254</v>
      </c>
      <c r="X10" s="31">
        <v>332774.63087595522</v>
      </c>
      <c r="Y10" s="31">
        <v>1015334.4011004999</v>
      </c>
      <c r="Z10" s="31">
        <v>1739362.9994725375</v>
      </c>
      <c r="AA10" s="31">
        <v>0</v>
      </c>
      <c r="AB10" s="31">
        <v>59382.045682723263</v>
      </c>
      <c r="AC10" s="31">
        <v>30479.688377027622</v>
      </c>
      <c r="AD10" s="31">
        <v>92890.325100268296</v>
      </c>
      <c r="AE10" s="31">
        <v>182752.05916001918</v>
      </c>
      <c r="AF10" s="31">
        <v>0</v>
      </c>
      <c r="AG10" s="31">
        <v>0</v>
      </c>
      <c r="AH10" s="31">
        <v>0</v>
      </c>
      <c r="AI10" s="31">
        <v>0</v>
      </c>
      <c r="AJ10" s="31">
        <v>0</v>
      </c>
      <c r="AK10" s="31">
        <v>0</v>
      </c>
      <c r="AL10" s="31">
        <v>0</v>
      </c>
      <c r="AM10" s="31">
        <v>0</v>
      </c>
      <c r="AN10" s="31">
        <v>0</v>
      </c>
      <c r="AO10" s="31">
        <v>0</v>
      </c>
      <c r="AP10" s="31">
        <v>0</v>
      </c>
      <c r="AQ10" s="31">
        <v>0</v>
      </c>
      <c r="AR10" s="31">
        <v>0</v>
      </c>
      <c r="AS10" s="31">
        <v>0</v>
      </c>
      <c r="AT10" s="31">
        <v>0</v>
      </c>
      <c r="AU10" s="31">
        <v>0</v>
      </c>
      <c r="AV10" s="31">
        <v>0</v>
      </c>
      <c r="AW10" s="31">
        <v>0</v>
      </c>
      <c r="AX10" s="31">
        <v>0</v>
      </c>
      <c r="AY10" s="31">
        <v>0</v>
      </c>
      <c r="AZ10" s="31">
        <v>0</v>
      </c>
      <c r="BA10" s="31">
        <v>0</v>
      </c>
      <c r="BB10" s="31">
        <v>0</v>
      </c>
      <c r="BC10" s="31">
        <v>0</v>
      </c>
      <c r="BD10" s="31">
        <v>0</v>
      </c>
      <c r="BE10" s="31">
        <v>0</v>
      </c>
      <c r="BF10" s="31">
        <v>0</v>
      </c>
      <c r="BG10" s="31">
        <v>0</v>
      </c>
      <c r="BH10" s="31">
        <v>0</v>
      </c>
      <c r="BI10" s="31">
        <v>0</v>
      </c>
      <c r="BJ10" s="31">
        <v>0</v>
      </c>
      <c r="BK10" s="31">
        <v>2503.65</v>
      </c>
      <c r="BL10" s="31">
        <v>0</v>
      </c>
      <c r="BM10" s="31">
        <v>0</v>
      </c>
      <c r="BN10" s="31">
        <v>2503.65</v>
      </c>
      <c r="BO10" s="31">
        <v>0</v>
      </c>
      <c r="BP10" s="31">
        <v>0</v>
      </c>
      <c r="BQ10" s="31">
        <v>0</v>
      </c>
      <c r="BR10" s="31">
        <v>0</v>
      </c>
      <c r="BS10" s="31">
        <v>0</v>
      </c>
      <c r="BT10" s="31">
        <v>0</v>
      </c>
      <c r="BU10" s="31">
        <v>901.78</v>
      </c>
      <c r="BV10" s="31">
        <v>0</v>
      </c>
      <c r="BW10" s="31">
        <v>0</v>
      </c>
      <c r="BX10" s="31">
        <v>901.78</v>
      </c>
      <c r="BY10" s="31">
        <v>0</v>
      </c>
      <c r="BZ10" s="31">
        <v>0</v>
      </c>
      <c r="CA10" s="31">
        <v>0</v>
      </c>
      <c r="CB10" s="31">
        <v>0</v>
      </c>
      <c r="CC10" s="31">
        <v>0</v>
      </c>
      <c r="CD10" s="31">
        <v>0</v>
      </c>
      <c r="CE10" s="31">
        <v>1000</v>
      </c>
      <c r="CF10" s="31">
        <v>0</v>
      </c>
      <c r="CG10" s="31">
        <v>0</v>
      </c>
      <c r="CH10" s="31">
        <v>1000</v>
      </c>
      <c r="CI10" s="31">
        <v>0</v>
      </c>
      <c r="CJ10" s="31">
        <v>0</v>
      </c>
      <c r="CK10" s="31">
        <v>0</v>
      </c>
      <c r="CL10" s="31">
        <v>0</v>
      </c>
      <c r="CM10" s="31">
        <v>0</v>
      </c>
      <c r="CN10" s="31">
        <v>0</v>
      </c>
      <c r="CO10" s="31">
        <f t="shared" si="0"/>
        <v>6439636.3636050355</v>
      </c>
      <c r="CP10" s="31">
        <f t="shared" si="1"/>
        <v>541346.570796796</v>
      </c>
      <c r="CQ10" s="31">
        <f t="shared" si="2"/>
        <v>23129103.963951249</v>
      </c>
      <c r="CR10" s="31">
        <f t="shared" si="3"/>
        <v>30110086.898353074</v>
      </c>
      <c r="CS10" s="31">
        <f t="shared" si="4"/>
        <v>0</v>
      </c>
    </row>
    <row r="11" spans="1:97" ht="24.95" customHeight="1" x14ac:dyDescent="0.2">
      <c r="A11" s="19">
        <v>5</v>
      </c>
      <c r="B11" s="30" t="s">
        <v>37</v>
      </c>
      <c r="C11" s="31">
        <v>76980.56</v>
      </c>
      <c r="D11" s="31">
        <v>4668.33</v>
      </c>
      <c r="E11" s="31">
        <v>0</v>
      </c>
      <c r="F11" s="31">
        <v>81648.89</v>
      </c>
      <c r="G11" s="31">
        <v>52374.41</v>
      </c>
      <c r="H11" s="31">
        <v>94646.8</v>
      </c>
      <c r="I11" s="31">
        <v>126060.9</v>
      </c>
      <c r="J11" s="31">
        <v>560</v>
      </c>
      <c r="K11" s="31">
        <v>221267.7</v>
      </c>
      <c r="L11" s="31">
        <v>0</v>
      </c>
      <c r="M11" s="31">
        <v>115177.42</v>
      </c>
      <c r="N11" s="31">
        <v>43053.15</v>
      </c>
      <c r="O11" s="31">
        <v>2989.76</v>
      </c>
      <c r="P11" s="31">
        <v>161220.33000000002</v>
      </c>
      <c r="Q11" s="31">
        <v>63573.2</v>
      </c>
      <c r="R11" s="31">
        <v>12700484.529999999</v>
      </c>
      <c r="S11" s="31">
        <v>210610.9</v>
      </c>
      <c r="T11" s="31">
        <v>3098463.78</v>
      </c>
      <c r="U11" s="31">
        <v>16009559.209999999</v>
      </c>
      <c r="V11" s="31">
        <v>0</v>
      </c>
      <c r="W11" s="31">
        <v>1273848.57</v>
      </c>
      <c r="X11" s="31">
        <v>979242.45</v>
      </c>
      <c r="Y11" s="31">
        <v>257335.16</v>
      </c>
      <c r="Z11" s="31">
        <v>2510426.1800000002</v>
      </c>
      <c r="AA11" s="31">
        <v>0</v>
      </c>
      <c r="AB11" s="31">
        <v>266885.39</v>
      </c>
      <c r="AC11" s="31">
        <v>147387.26999999999</v>
      </c>
      <c r="AD11" s="31">
        <v>6045.95</v>
      </c>
      <c r="AE11" s="31">
        <v>420318.61000000004</v>
      </c>
      <c r="AF11" s="31">
        <v>0</v>
      </c>
      <c r="AG11" s="31">
        <v>0</v>
      </c>
      <c r="AH11" s="31">
        <v>0</v>
      </c>
      <c r="AI11" s="31">
        <v>0</v>
      </c>
      <c r="AJ11" s="31">
        <v>0</v>
      </c>
      <c r="AK11" s="31">
        <v>0</v>
      </c>
      <c r="AL11" s="31">
        <v>288270.34000000003</v>
      </c>
      <c r="AM11" s="31">
        <v>0</v>
      </c>
      <c r="AN11" s="31">
        <v>0</v>
      </c>
      <c r="AO11" s="31">
        <v>288270.34000000003</v>
      </c>
      <c r="AP11" s="31">
        <v>266965.15000000002</v>
      </c>
      <c r="AQ11" s="31">
        <v>1138249.1399999999</v>
      </c>
      <c r="AR11" s="31">
        <v>0</v>
      </c>
      <c r="AS11" s="31">
        <v>0</v>
      </c>
      <c r="AT11" s="31">
        <v>1138249.1399999999</v>
      </c>
      <c r="AU11" s="31">
        <v>1053638.94</v>
      </c>
      <c r="AV11" s="31">
        <v>0</v>
      </c>
      <c r="AW11" s="31">
        <v>0</v>
      </c>
      <c r="AX11" s="31">
        <v>0</v>
      </c>
      <c r="AY11" s="31">
        <v>0</v>
      </c>
      <c r="AZ11" s="31">
        <v>0</v>
      </c>
      <c r="BA11" s="31">
        <v>0</v>
      </c>
      <c r="BB11" s="31">
        <v>0</v>
      </c>
      <c r="BC11" s="31">
        <v>0</v>
      </c>
      <c r="BD11" s="31">
        <v>0</v>
      </c>
      <c r="BE11" s="31">
        <v>0</v>
      </c>
      <c r="BF11" s="31">
        <v>275057</v>
      </c>
      <c r="BG11" s="31">
        <v>1039.55</v>
      </c>
      <c r="BH11" s="31">
        <v>0</v>
      </c>
      <c r="BI11" s="31">
        <v>276096.55</v>
      </c>
      <c r="BJ11" s="31">
        <v>105542.39999999999</v>
      </c>
      <c r="BK11" s="31">
        <v>2345802.5499999998</v>
      </c>
      <c r="BL11" s="31">
        <v>1676364.04</v>
      </c>
      <c r="BM11" s="31">
        <v>0</v>
      </c>
      <c r="BN11" s="31">
        <v>4022166.59</v>
      </c>
      <c r="BO11" s="31">
        <v>1730488.98</v>
      </c>
      <c r="BP11" s="31">
        <v>56097.73</v>
      </c>
      <c r="BQ11" s="31">
        <v>30915.8</v>
      </c>
      <c r="BR11" s="31">
        <v>4546.67</v>
      </c>
      <c r="BS11" s="31">
        <v>91560.2</v>
      </c>
      <c r="BT11" s="31">
        <v>1461.95</v>
      </c>
      <c r="BU11" s="31">
        <v>1873410.77</v>
      </c>
      <c r="BV11" s="31">
        <v>2626.46</v>
      </c>
      <c r="BW11" s="31">
        <v>4975.4399999999996</v>
      </c>
      <c r="BX11" s="31">
        <v>1881012.67</v>
      </c>
      <c r="BY11" s="31">
        <v>988200.13</v>
      </c>
      <c r="BZ11" s="31">
        <v>0</v>
      </c>
      <c r="CA11" s="31">
        <v>0</v>
      </c>
      <c r="CB11" s="31">
        <v>0</v>
      </c>
      <c r="CC11" s="31">
        <v>0</v>
      </c>
      <c r="CD11" s="31">
        <v>0</v>
      </c>
      <c r="CE11" s="31">
        <v>906665.78</v>
      </c>
      <c r="CF11" s="31">
        <v>10047.15</v>
      </c>
      <c r="CG11" s="31">
        <v>5654.21</v>
      </c>
      <c r="CH11" s="31">
        <v>922367.14</v>
      </c>
      <c r="CI11" s="31">
        <v>279162.7</v>
      </c>
      <c r="CJ11" s="31">
        <v>0</v>
      </c>
      <c r="CK11" s="31">
        <v>0</v>
      </c>
      <c r="CL11" s="31">
        <v>0</v>
      </c>
      <c r="CM11" s="31">
        <v>0</v>
      </c>
      <c r="CN11" s="31">
        <v>0</v>
      </c>
      <c r="CO11" s="31">
        <f t="shared" si="0"/>
        <v>21411576.580000002</v>
      </c>
      <c r="CP11" s="31">
        <f t="shared" si="1"/>
        <v>3232015.9999999995</v>
      </c>
      <c r="CQ11" s="31">
        <f t="shared" si="2"/>
        <v>3380570.9699999997</v>
      </c>
      <c r="CR11" s="31">
        <f t="shared" si="3"/>
        <v>28024163.549999997</v>
      </c>
      <c r="CS11" s="31">
        <f t="shared" si="4"/>
        <v>4541407.8600000003</v>
      </c>
    </row>
    <row r="12" spans="1:97" ht="24.95" customHeight="1" x14ac:dyDescent="0.2">
      <c r="A12" s="19">
        <v>6</v>
      </c>
      <c r="B12" s="30" t="s">
        <v>36</v>
      </c>
      <c r="C12" s="31">
        <v>555948.94069199986</v>
      </c>
      <c r="D12" s="31">
        <v>899.45420000000001</v>
      </c>
      <c r="E12" s="31">
        <v>21345.500000000098</v>
      </c>
      <c r="F12" s="31">
        <v>578193.89489200001</v>
      </c>
      <c r="G12" s="31">
        <v>497833.92987600004</v>
      </c>
      <c r="H12" s="31">
        <v>105240.23999999999</v>
      </c>
      <c r="I12" s="31">
        <v>14594.339999999995</v>
      </c>
      <c r="J12" s="31">
        <v>4412</v>
      </c>
      <c r="K12" s="31">
        <v>124246.57999999999</v>
      </c>
      <c r="L12" s="31">
        <v>3831.4554319999997</v>
      </c>
      <c r="M12" s="31">
        <v>136606.27995100018</v>
      </c>
      <c r="N12" s="31">
        <v>34156.519899999985</v>
      </c>
      <c r="O12" s="31">
        <v>17218.055999999866</v>
      </c>
      <c r="P12" s="31">
        <v>187980.85585100003</v>
      </c>
      <c r="Q12" s="31">
        <v>6708.7836145859928</v>
      </c>
      <c r="R12" s="31">
        <v>8500050.1442568954</v>
      </c>
      <c r="S12" s="31">
        <v>106255.86000000002</v>
      </c>
      <c r="T12" s="31">
        <v>6357804.2104991041</v>
      </c>
      <c r="U12" s="31">
        <v>14964110.214755999</v>
      </c>
      <c r="V12" s="31">
        <v>0</v>
      </c>
      <c r="W12" s="31">
        <v>1591813.3078619984</v>
      </c>
      <c r="X12" s="31">
        <v>1571967.7423000017</v>
      </c>
      <c r="Y12" s="31">
        <v>91834.115399999995</v>
      </c>
      <c r="Z12" s="31">
        <v>3255615.1655620001</v>
      </c>
      <c r="AA12" s="31">
        <v>186221.13629900003</v>
      </c>
      <c r="AB12" s="31">
        <v>326612.44519900018</v>
      </c>
      <c r="AC12" s="31">
        <v>203963.83059999981</v>
      </c>
      <c r="AD12" s="31">
        <v>10230.1878</v>
      </c>
      <c r="AE12" s="31">
        <v>540806.46359899989</v>
      </c>
      <c r="AF12" s="31">
        <v>53076.883532579996</v>
      </c>
      <c r="AG12" s="31">
        <v>0</v>
      </c>
      <c r="AH12" s="31">
        <v>0</v>
      </c>
      <c r="AI12" s="31">
        <v>0</v>
      </c>
      <c r="AJ12" s="31">
        <v>0</v>
      </c>
      <c r="AK12" s="31">
        <v>0</v>
      </c>
      <c r="AL12" s="31">
        <v>6850.0325999999995</v>
      </c>
      <c r="AM12" s="31">
        <v>0</v>
      </c>
      <c r="AN12" s="31">
        <v>0</v>
      </c>
      <c r="AO12" s="31">
        <v>6850.0325999999995</v>
      </c>
      <c r="AP12" s="31">
        <v>921.0061211182001</v>
      </c>
      <c r="AQ12" s="31">
        <v>0</v>
      </c>
      <c r="AR12" s="31">
        <v>0</v>
      </c>
      <c r="AS12" s="31">
        <v>0</v>
      </c>
      <c r="AT12" s="31">
        <v>0</v>
      </c>
      <c r="AU12" s="31">
        <v>0</v>
      </c>
      <c r="AV12" s="31">
        <v>0</v>
      </c>
      <c r="AW12" s="31">
        <v>0</v>
      </c>
      <c r="AX12" s="31">
        <v>0</v>
      </c>
      <c r="AY12" s="31">
        <v>0</v>
      </c>
      <c r="AZ12" s="31">
        <v>0</v>
      </c>
      <c r="BA12" s="31">
        <v>0</v>
      </c>
      <c r="BB12" s="31">
        <v>0</v>
      </c>
      <c r="BC12" s="31">
        <v>0</v>
      </c>
      <c r="BD12" s="31">
        <v>0</v>
      </c>
      <c r="BE12" s="31">
        <v>0</v>
      </c>
      <c r="BF12" s="31">
        <v>246214.61258800005</v>
      </c>
      <c r="BG12" s="31">
        <v>78944.028099999967</v>
      </c>
      <c r="BH12" s="31">
        <v>0</v>
      </c>
      <c r="BI12" s="31">
        <v>325158.64068800001</v>
      </c>
      <c r="BJ12" s="31">
        <v>99175.871657359836</v>
      </c>
      <c r="BK12" s="31">
        <v>6303046.9873960009</v>
      </c>
      <c r="BL12" s="31">
        <v>60200.077300000004</v>
      </c>
      <c r="BM12" s="31">
        <v>12106.5</v>
      </c>
      <c r="BN12" s="31">
        <v>6375353.5646960009</v>
      </c>
      <c r="BO12" s="31">
        <v>5172660.4932425302</v>
      </c>
      <c r="BP12" s="31">
        <v>553451.75768000004</v>
      </c>
      <c r="BQ12" s="31">
        <v>0</v>
      </c>
      <c r="BR12" s="31">
        <v>0</v>
      </c>
      <c r="BS12" s="31">
        <v>553451.75768000004</v>
      </c>
      <c r="BT12" s="31">
        <v>534561.77079854929</v>
      </c>
      <c r="BU12" s="31">
        <v>0</v>
      </c>
      <c r="BV12" s="31">
        <v>0</v>
      </c>
      <c r="BW12" s="31">
        <v>0</v>
      </c>
      <c r="BX12" s="31">
        <v>0</v>
      </c>
      <c r="BY12" s="31">
        <v>0</v>
      </c>
      <c r="BZ12" s="31">
        <v>0</v>
      </c>
      <c r="CA12" s="31">
        <v>0</v>
      </c>
      <c r="CB12" s="31">
        <v>0</v>
      </c>
      <c r="CC12" s="31">
        <v>0</v>
      </c>
      <c r="CD12" s="31">
        <v>0</v>
      </c>
      <c r="CE12" s="31">
        <v>795116.44145999989</v>
      </c>
      <c r="CF12" s="31">
        <v>2603.5</v>
      </c>
      <c r="CG12" s="31">
        <v>0</v>
      </c>
      <c r="CH12" s="31">
        <v>797719.94145999989</v>
      </c>
      <c r="CI12" s="31">
        <v>655618.00137399998</v>
      </c>
      <c r="CJ12" s="31">
        <v>0</v>
      </c>
      <c r="CK12" s="31">
        <v>0</v>
      </c>
      <c r="CL12" s="31">
        <v>0</v>
      </c>
      <c r="CM12" s="31">
        <v>0</v>
      </c>
      <c r="CN12" s="31">
        <v>0</v>
      </c>
      <c r="CO12" s="31">
        <f t="shared" si="0"/>
        <v>19120951.18968489</v>
      </c>
      <c r="CP12" s="31">
        <f t="shared" si="1"/>
        <v>2073585.3524000014</v>
      </c>
      <c r="CQ12" s="31">
        <f t="shared" si="2"/>
        <v>6514950.5696991039</v>
      </c>
      <c r="CR12" s="31">
        <f t="shared" si="3"/>
        <v>27709487.111783996</v>
      </c>
      <c r="CS12" s="31">
        <f t="shared" si="4"/>
        <v>7210609.3319477234</v>
      </c>
    </row>
    <row r="13" spans="1:97" ht="24.95" customHeight="1" x14ac:dyDescent="0.2">
      <c r="A13" s="19">
        <v>7</v>
      </c>
      <c r="B13" s="30" t="s">
        <v>38</v>
      </c>
      <c r="C13" s="31">
        <v>90653.13</v>
      </c>
      <c r="D13" s="31">
        <v>73457.95</v>
      </c>
      <c r="E13" s="31">
        <v>122447.47</v>
      </c>
      <c r="F13" s="31">
        <v>286558.55000000005</v>
      </c>
      <c r="G13" s="31">
        <v>0</v>
      </c>
      <c r="H13" s="31">
        <v>187.22</v>
      </c>
      <c r="I13" s="31">
        <v>69838.960000000006</v>
      </c>
      <c r="J13" s="31">
        <v>235.4</v>
      </c>
      <c r="K13" s="31">
        <v>70261.58</v>
      </c>
      <c r="L13" s="31">
        <v>5439.289361673591</v>
      </c>
      <c r="M13" s="31">
        <v>186576.46</v>
      </c>
      <c r="N13" s="31">
        <v>3895.8900000000003</v>
      </c>
      <c r="O13" s="31">
        <v>28700.300000000003</v>
      </c>
      <c r="P13" s="31">
        <v>219172.65000000002</v>
      </c>
      <c r="Q13" s="31">
        <v>0</v>
      </c>
      <c r="R13" s="31">
        <v>1772600.65</v>
      </c>
      <c r="S13" s="31">
        <v>58961.67</v>
      </c>
      <c r="T13" s="31">
        <v>2230379.11</v>
      </c>
      <c r="U13" s="31">
        <v>4061941.4299999997</v>
      </c>
      <c r="V13" s="31">
        <v>0</v>
      </c>
      <c r="W13" s="31">
        <v>554585.14</v>
      </c>
      <c r="X13" s="31">
        <v>629345.42000000004</v>
      </c>
      <c r="Y13" s="31">
        <v>638225</v>
      </c>
      <c r="Z13" s="31">
        <v>1822155.56</v>
      </c>
      <c r="AA13" s="31">
        <v>0</v>
      </c>
      <c r="AB13" s="31">
        <v>263033.05</v>
      </c>
      <c r="AC13" s="31">
        <v>80757.63</v>
      </c>
      <c r="AD13" s="31">
        <v>783.5</v>
      </c>
      <c r="AE13" s="31">
        <v>344574.18</v>
      </c>
      <c r="AF13" s="31">
        <v>34365.983618833932</v>
      </c>
      <c r="AG13" s="31">
        <v>0</v>
      </c>
      <c r="AH13" s="31">
        <v>0</v>
      </c>
      <c r="AI13" s="31">
        <v>0</v>
      </c>
      <c r="AJ13" s="31">
        <v>0</v>
      </c>
      <c r="AK13" s="31">
        <v>0</v>
      </c>
      <c r="AL13" s="31">
        <v>476681.06</v>
      </c>
      <c r="AM13" s="31">
        <v>0</v>
      </c>
      <c r="AN13" s="31">
        <v>58976.6</v>
      </c>
      <c r="AO13" s="31">
        <v>535657.66</v>
      </c>
      <c r="AP13" s="31">
        <v>448388.21831803274</v>
      </c>
      <c r="AQ13" s="31">
        <v>382771.79</v>
      </c>
      <c r="AR13" s="31">
        <v>0</v>
      </c>
      <c r="AS13" s="31">
        <v>1107126.8</v>
      </c>
      <c r="AT13" s="31">
        <v>1489898.59</v>
      </c>
      <c r="AU13" s="31">
        <v>736281.16011810338</v>
      </c>
      <c r="AV13" s="31">
        <v>4669.5600000000004</v>
      </c>
      <c r="AW13" s="31">
        <v>0</v>
      </c>
      <c r="AX13" s="31">
        <v>93574.86</v>
      </c>
      <c r="AY13" s="31">
        <v>98244.42</v>
      </c>
      <c r="AZ13" s="31">
        <v>24318.224052190577</v>
      </c>
      <c r="BA13" s="31">
        <v>26299</v>
      </c>
      <c r="BB13" s="31">
        <v>0</v>
      </c>
      <c r="BC13" s="31">
        <v>5714.18</v>
      </c>
      <c r="BD13" s="31">
        <v>32013.18</v>
      </c>
      <c r="BE13" s="31">
        <v>4663.0128894999998</v>
      </c>
      <c r="BF13" s="31">
        <v>338469.14</v>
      </c>
      <c r="BG13" s="31">
        <v>26280.65</v>
      </c>
      <c r="BH13" s="31">
        <v>1552.53</v>
      </c>
      <c r="BI13" s="31">
        <v>366302.32000000007</v>
      </c>
      <c r="BJ13" s="31">
        <v>77343.677145061592</v>
      </c>
      <c r="BK13" s="31">
        <v>1771410.93</v>
      </c>
      <c r="BL13" s="31">
        <v>1094385.1499999999</v>
      </c>
      <c r="BM13" s="31">
        <v>689293.95</v>
      </c>
      <c r="BN13" s="31">
        <v>3555090.0300000003</v>
      </c>
      <c r="BO13" s="31">
        <v>1077296.8377860109</v>
      </c>
      <c r="BP13" s="31">
        <v>356114.92</v>
      </c>
      <c r="BQ13" s="31">
        <v>31012.12</v>
      </c>
      <c r="BR13" s="31">
        <v>24514</v>
      </c>
      <c r="BS13" s="31">
        <v>411641.04</v>
      </c>
      <c r="BT13" s="31">
        <v>342942.11686126026</v>
      </c>
      <c r="BU13" s="31">
        <v>549351.47</v>
      </c>
      <c r="BV13" s="31">
        <v>363.01</v>
      </c>
      <c r="BW13" s="31">
        <v>2732.02</v>
      </c>
      <c r="BX13" s="31">
        <v>552446.5</v>
      </c>
      <c r="BY13" s="31">
        <v>369258.31470435602</v>
      </c>
      <c r="BZ13" s="31">
        <v>0</v>
      </c>
      <c r="CA13" s="31">
        <v>0</v>
      </c>
      <c r="CB13" s="31">
        <v>0</v>
      </c>
      <c r="CC13" s="31">
        <v>0</v>
      </c>
      <c r="CD13" s="31">
        <v>0</v>
      </c>
      <c r="CE13" s="31">
        <v>2481779.5300000003</v>
      </c>
      <c r="CF13" s="31">
        <v>11170.31</v>
      </c>
      <c r="CG13" s="31">
        <v>252868.47999999998</v>
      </c>
      <c r="CH13" s="31">
        <v>2745818.3200000003</v>
      </c>
      <c r="CI13" s="31">
        <v>1419371.9264962336</v>
      </c>
      <c r="CJ13" s="31">
        <v>0</v>
      </c>
      <c r="CK13" s="31">
        <v>0</v>
      </c>
      <c r="CL13" s="31">
        <v>0</v>
      </c>
      <c r="CM13" s="31">
        <v>0</v>
      </c>
      <c r="CN13" s="31">
        <v>0</v>
      </c>
      <c r="CO13" s="31">
        <f t="shared" si="0"/>
        <v>9255183.0500000007</v>
      </c>
      <c r="CP13" s="31">
        <f t="shared" si="1"/>
        <v>2079468.7600000002</v>
      </c>
      <c r="CQ13" s="31">
        <f t="shared" si="2"/>
        <v>5257124.1999999993</v>
      </c>
      <c r="CR13" s="31">
        <f t="shared" si="3"/>
        <v>16591776.009999998</v>
      </c>
      <c r="CS13" s="31">
        <f t="shared" si="4"/>
        <v>4539668.7613512566</v>
      </c>
    </row>
    <row r="14" spans="1:97" ht="24.95" customHeight="1" x14ac:dyDescent="0.2">
      <c r="A14" s="19">
        <v>8</v>
      </c>
      <c r="B14" s="30" t="s">
        <v>35</v>
      </c>
      <c r="C14" s="31">
        <v>127643.83236251115</v>
      </c>
      <c r="D14" s="31">
        <v>78360.273443058395</v>
      </c>
      <c r="E14" s="31">
        <v>2026.6318573474418</v>
      </c>
      <c r="F14" s="31">
        <v>208030.737662917</v>
      </c>
      <c r="G14" s="31">
        <v>269396.1795745432</v>
      </c>
      <c r="H14" s="31">
        <v>19554.303814936327</v>
      </c>
      <c r="I14" s="31">
        <v>557126.77369166759</v>
      </c>
      <c r="J14" s="31">
        <v>340.78301975578216</v>
      </c>
      <c r="K14" s="31">
        <v>577021.86052635964</v>
      </c>
      <c r="L14" s="31">
        <v>36365.503569820234</v>
      </c>
      <c r="M14" s="31">
        <v>191674.75541789766</v>
      </c>
      <c r="N14" s="31">
        <v>20763.474856435052</v>
      </c>
      <c r="O14" s="31">
        <v>521.56805701093856</v>
      </c>
      <c r="P14" s="31">
        <v>212959.79833134366</v>
      </c>
      <c r="Q14" s="31">
        <v>227885.26321512676</v>
      </c>
      <c r="R14" s="31">
        <v>6117430.2631572373</v>
      </c>
      <c r="S14" s="31">
        <v>5985.4313852084751</v>
      </c>
      <c r="T14" s="31">
        <v>41240.05383054453</v>
      </c>
      <c r="U14" s="31">
        <v>6164655.7483729906</v>
      </c>
      <c r="V14" s="31">
        <v>10495115.08661107</v>
      </c>
      <c r="W14" s="31">
        <v>738124.1714907788</v>
      </c>
      <c r="X14" s="31">
        <v>777414.12454260502</v>
      </c>
      <c r="Y14" s="31">
        <v>1023.17</v>
      </c>
      <c r="Z14" s="31">
        <v>1516561.4660333837</v>
      </c>
      <c r="AA14" s="31">
        <v>163540.17855715001</v>
      </c>
      <c r="AB14" s="31">
        <v>185824.90176111605</v>
      </c>
      <c r="AC14" s="31">
        <v>70395.501241098333</v>
      </c>
      <c r="AD14" s="31">
        <v>190</v>
      </c>
      <c r="AE14" s="31">
        <v>256410.40300221439</v>
      </c>
      <c r="AF14" s="31">
        <v>68327.678160962765</v>
      </c>
      <c r="AG14" s="31">
        <v>0</v>
      </c>
      <c r="AH14" s="31">
        <v>0</v>
      </c>
      <c r="AI14" s="31">
        <v>0</v>
      </c>
      <c r="AJ14" s="31">
        <v>0</v>
      </c>
      <c r="AK14" s="31">
        <v>0</v>
      </c>
      <c r="AL14" s="31">
        <v>681346.44256593345</v>
      </c>
      <c r="AM14" s="31">
        <v>0</v>
      </c>
      <c r="AN14" s="31">
        <v>37301.85933473862</v>
      </c>
      <c r="AO14" s="31">
        <v>718648.30190067203</v>
      </c>
      <c r="AP14" s="31">
        <v>677568.79762272316</v>
      </c>
      <c r="AQ14" s="31">
        <v>179829.34255429241</v>
      </c>
      <c r="AR14" s="31">
        <v>0</v>
      </c>
      <c r="AS14" s="31">
        <v>19378.238608250442</v>
      </c>
      <c r="AT14" s="31">
        <v>199207.58116254286</v>
      </c>
      <c r="AU14" s="31">
        <v>179188.92234863623</v>
      </c>
      <c r="AV14" s="31">
        <v>0</v>
      </c>
      <c r="AW14" s="31">
        <v>0</v>
      </c>
      <c r="AX14" s="31">
        <v>0</v>
      </c>
      <c r="AY14" s="31">
        <v>0</v>
      </c>
      <c r="AZ14" s="31">
        <v>0</v>
      </c>
      <c r="BA14" s="31">
        <v>0</v>
      </c>
      <c r="BB14" s="31">
        <v>0</v>
      </c>
      <c r="BC14" s="31">
        <v>0</v>
      </c>
      <c r="BD14" s="31">
        <v>0</v>
      </c>
      <c r="BE14" s="31">
        <v>0</v>
      </c>
      <c r="BF14" s="31">
        <v>227867.64781133769</v>
      </c>
      <c r="BG14" s="31">
        <v>2299.2981139999993</v>
      </c>
      <c r="BH14" s="31">
        <v>0</v>
      </c>
      <c r="BI14" s="31">
        <v>230166.9459253377</v>
      </c>
      <c r="BJ14" s="31">
        <v>132761.7170436607</v>
      </c>
      <c r="BK14" s="31">
        <v>1890218.4329321261</v>
      </c>
      <c r="BL14" s="31">
        <v>2437713.7603846085</v>
      </c>
      <c r="BM14" s="31">
        <v>0</v>
      </c>
      <c r="BN14" s="31">
        <v>4327932.1933167344</v>
      </c>
      <c r="BO14" s="31">
        <v>3037208.5147937178</v>
      </c>
      <c r="BP14" s="31">
        <v>134941.96017945569</v>
      </c>
      <c r="BQ14" s="31">
        <v>25899.52</v>
      </c>
      <c r="BR14" s="31">
        <v>0</v>
      </c>
      <c r="BS14" s="31">
        <v>160841.48017945568</v>
      </c>
      <c r="BT14" s="31">
        <v>75623.154388251045</v>
      </c>
      <c r="BU14" s="31">
        <v>0</v>
      </c>
      <c r="BV14" s="31">
        <v>0</v>
      </c>
      <c r="BW14" s="31">
        <v>0</v>
      </c>
      <c r="BX14" s="31">
        <v>0</v>
      </c>
      <c r="BY14" s="31">
        <v>0</v>
      </c>
      <c r="BZ14" s="31">
        <v>0</v>
      </c>
      <c r="CA14" s="31">
        <v>0</v>
      </c>
      <c r="CB14" s="31">
        <v>0</v>
      </c>
      <c r="CC14" s="31">
        <v>0</v>
      </c>
      <c r="CD14" s="31">
        <v>0</v>
      </c>
      <c r="CE14" s="31">
        <v>203359.02000000002</v>
      </c>
      <c r="CF14" s="31">
        <v>10615.016393442624</v>
      </c>
      <c r="CG14" s="31">
        <v>0</v>
      </c>
      <c r="CH14" s="31">
        <v>213974.03639344266</v>
      </c>
      <c r="CI14" s="31">
        <v>141941.71409628604</v>
      </c>
      <c r="CJ14" s="31">
        <v>0</v>
      </c>
      <c r="CK14" s="31">
        <v>0</v>
      </c>
      <c r="CL14" s="31">
        <v>0</v>
      </c>
      <c r="CM14" s="31">
        <v>0</v>
      </c>
      <c r="CN14" s="31">
        <v>0</v>
      </c>
      <c r="CO14" s="31">
        <f t="shared" si="0"/>
        <v>10697815.074047623</v>
      </c>
      <c r="CP14" s="31">
        <f t="shared" si="1"/>
        <v>3986573.1740521244</v>
      </c>
      <c r="CQ14" s="31">
        <f t="shared" si="2"/>
        <v>102022.30470764775</v>
      </c>
      <c r="CR14" s="31">
        <f t="shared" si="3"/>
        <v>14786410.552807393</v>
      </c>
      <c r="CS14" s="31">
        <f t="shared" si="4"/>
        <v>15504922.70998195</v>
      </c>
    </row>
    <row r="15" spans="1:97" ht="24.95" customHeight="1" x14ac:dyDescent="0.2">
      <c r="A15" s="19">
        <v>9</v>
      </c>
      <c r="B15" s="30" t="s">
        <v>40</v>
      </c>
      <c r="C15" s="31">
        <v>0</v>
      </c>
      <c r="D15" s="31">
        <v>22337.758218501247</v>
      </c>
      <c r="E15" s="31">
        <v>0</v>
      </c>
      <c r="F15" s="31">
        <v>22337.758218501247</v>
      </c>
      <c r="G15" s="31">
        <v>0</v>
      </c>
      <c r="H15" s="31">
        <v>4813.1000000000004</v>
      </c>
      <c r="I15" s="31">
        <v>39247.519999999997</v>
      </c>
      <c r="J15" s="31">
        <v>888.5</v>
      </c>
      <c r="K15" s="31">
        <v>44949.119999999995</v>
      </c>
      <c r="L15" s="31">
        <v>0</v>
      </c>
      <c r="M15" s="31">
        <v>261052.6</v>
      </c>
      <c r="N15" s="31">
        <v>15851.69</v>
      </c>
      <c r="O15" s="31">
        <v>35660.089999999997</v>
      </c>
      <c r="P15" s="31">
        <v>312564.38</v>
      </c>
      <c r="Q15" s="31">
        <v>219332.96836778068</v>
      </c>
      <c r="R15" s="31">
        <v>2275856.0699999998</v>
      </c>
      <c r="S15" s="31">
        <v>813706.32</v>
      </c>
      <c r="T15" s="31">
        <v>507676.52</v>
      </c>
      <c r="U15" s="31">
        <v>3597238.9099999997</v>
      </c>
      <c r="V15" s="31">
        <v>0</v>
      </c>
      <c r="W15" s="31">
        <v>606267.73</v>
      </c>
      <c r="X15" s="31">
        <v>129885.43</v>
      </c>
      <c r="Y15" s="31">
        <v>780304.81</v>
      </c>
      <c r="Z15" s="31">
        <v>1516457.97</v>
      </c>
      <c r="AA15" s="31">
        <v>459005.14767555258</v>
      </c>
      <c r="AB15" s="31">
        <v>83495.16</v>
      </c>
      <c r="AC15" s="31">
        <v>22441.8</v>
      </c>
      <c r="AD15" s="31">
        <v>50472.38</v>
      </c>
      <c r="AE15" s="31">
        <v>156409.34</v>
      </c>
      <c r="AF15" s="31">
        <v>37646.698433775004</v>
      </c>
      <c r="AG15" s="31">
        <v>0</v>
      </c>
      <c r="AH15" s="31">
        <v>0</v>
      </c>
      <c r="AI15" s="31">
        <v>0</v>
      </c>
      <c r="AJ15" s="31">
        <v>0</v>
      </c>
      <c r="AK15" s="31">
        <v>0</v>
      </c>
      <c r="AL15" s="31">
        <v>1081836.55</v>
      </c>
      <c r="AM15" s="31">
        <v>0</v>
      </c>
      <c r="AN15" s="31">
        <v>0</v>
      </c>
      <c r="AO15" s="31">
        <v>1081836.55</v>
      </c>
      <c r="AP15" s="31">
        <v>985429.41779126739</v>
      </c>
      <c r="AQ15" s="31">
        <v>925466.61</v>
      </c>
      <c r="AR15" s="31">
        <v>0</v>
      </c>
      <c r="AS15" s="31">
        <v>0</v>
      </c>
      <c r="AT15" s="31">
        <v>925466.61</v>
      </c>
      <c r="AU15" s="31">
        <v>826085.63146884227</v>
      </c>
      <c r="AV15" s="31">
        <v>21058.65</v>
      </c>
      <c r="AW15" s="31">
        <v>0</v>
      </c>
      <c r="AX15" s="31">
        <v>0</v>
      </c>
      <c r="AY15" s="31">
        <v>21058.65</v>
      </c>
      <c r="AZ15" s="31">
        <v>0</v>
      </c>
      <c r="BA15" s="31">
        <v>0</v>
      </c>
      <c r="BB15" s="31">
        <v>557.94000000000005</v>
      </c>
      <c r="BC15" s="31">
        <v>0</v>
      </c>
      <c r="BD15" s="31">
        <v>557.94000000000005</v>
      </c>
      <c r="BE15" s="31">
        <v>0</v>
      </c>
      <c r="BF15" s="31">
        <v>196158.22</v>
      </c>
      <c r="BG15" s="31">
        <v>237.37</v>
      </c>
      <c r="BH15" s="31">
        <v>0</v>
      </c>
      <c r="BI15" s="31">
        <v>196395.59</v>
      </c>
      <c r="BJ15" s="31">
        <v>148117.4162200345</v>
      </c>
      <c r="BK15" s="31">
        <v>1010166.08</v>
      </c>
      <c r="BL15" s="31">
        <v>703931.84</v>
      </c>
      <c r="BM15" s="31">
        <v>95395.56</v>
      </c>
      <c r="BN15" s="31">
        <v>1809493.48</v>
      </c>
      <c r="BO15" s="31">
        <v>767889.92112362618</v>
      </c>
      <c r="BP15" s="31">
        <v>21833.06</v>
      </c>
      <c r="BQ15" s="31">
        <v>0</v>
      </c>
      <c r="BR15" s="31">
        <v>0</v>
      </c>
      <c r="BS15" s="31">
        <v>21833.06</v>
      </c>
      <c r="BT15" s="31">
        <v>5019.5250000000005</v>
      </c>
      <c r="BU15" s="31">
        <v>19783.22</v>
      </c>
      <c r="BV15" s="31">
        <v>0</v>
      </c>
      <c r="BW15" s="31">
        <v>0</v>
      </c>
      <c r="BX15" s="31">
        <v>19783.22</v>
      </c>
      <c r="BY15" s="31">
        <v>0</v>
      </c>
      <c r="BZ15" s="31">
        <v>0</v>
      </c>
      <c r="CA15" s="31">
        <v>0</v>
      </c>
      <c r="CB15" s="31">
        <v>0</v>
      </c>
      <c r="CC15" s="31">
        <v>0</v>
      </c>
      <c r="CD15" s="31">
        <v>0</v>
      </c>
      <c r="CE15" s="31">
        <v>171691.03999999998</v>
      </c>
      <c r="CF15" s="31">
        <v>176907.49</v>
      </c>
      <c r="CG15" s="31">
        <v>36268.29</v>
      </c>
      <c r="CH15" s="31">
        <v>384866.81999999995</v>
      </c>
      <c r="CI15" s="31">
        <v>41973.718960319995</v>
      </c>
      <c r="CJ15" s="31">
        <v>0</v>
      </c>
      <c r="CK15" s="31">
        <v>0</v>
      </c>
      <c r="CL15" s="31">
        <v>0</v>
      </c>
      <c r="CM15" s="31">
        <v>0</v>
      </c>
      <c r="CN15" s="31">
        <v>0</v>
      </c>
      <c r="CO15" s="31">
        <f t="shared" si="0"/>
        <v>6679478.0899999999</v>
      </c>
      <c r="CP15" s="31">
        <f t="shared" si="1"/>
        <v>1925105.1582185011</v>
      </c>
      <c r="CQ15" s="31">
        <f t="shared" si="2"/>
        <v>1506666.15</v>
      </c>
      <c r="CR15" s="31">
        <f t="shared" si="3"/>
        <v>10111249.398218503</v>
      </c>
      <c r="CS15" s="31">
        <f t="shared" si="4"/>
        <v>3490500.4450411987</v>
      </c>
    </row>
    <row r="16" spans="1:97" ht="24.95" customHeight="1" x14ac:dyDescent="0.2">
      <c r="A16" s="19">
        <v>10</v>
      </c>
      <c r="B16" s="30" t="s">
        <v>42</v>
      </c>
      <c r="C16" s="31">
        <v>0</v>
      </c>
      <c r="D16" s="31">
        <v>0</v>
      </c>
      <c r="E16" s="31">
        <v>0</v>
      </c>
      <c r="F16" s="31">
        <v>0</v>
      </c>
      <c r="G16" s="31">
        <v>0</v>
      </c>
      <c r="H16" s="31">
        <v>0</v>
      </c>
      <c r="I16" s="31">
        <v>0</v>
      </c>
      <c r="J16" s="31">
        <v>0</v>
      </c>
      <c r="K16" s="31">
        <v>0</v>
      </c>
      <c r="L16" s="31">
        <v>0</v>
      </c>
      <c r="M16" s="31">
        <v>70253.80942032997</v>
      </c>
      <c r="N16" s="31">
        <v>168379.44883425932</v>
      </c>
      <c r="O16" s="31">
        <v>21653.991121270003</v>
      </c>
      <c r="P16" s="31">
        <v>260287.24937585928</v>
      </c>
      <c r="Q16" s="31">
        <v>0</v>
      </c>
      <c r="R16" s="31">
        <v>0</v>
      </c>
      <c r="S16" s="31">
        <v>0</v>
      </c>
      <c r="T16" s="31">
        <v>0</v>
      </c>
      <c r="U16" s="31">
        <v>0</v>
      </c>
      <c r="V16" s="31">
        <v>0</v>
      </c>
      <c r="W16" s="31">
        <v>1660325.3966772233</v>
      </c>
      <c r="X16" s="31">
        <v>3449373.0601767404</v>
      </c>
      <c r="Y16" s="31">
        <v>919610.64902072144</v>
      </c>
      <c r="Z16" s="31">
        <v>6029309.1058746846</v>
      </c>
      <c r="AA16" s="31">
        <v>-53658.977441109964</v>
      </c>
      <c r="AB16" s="31">
        <v>163957.5937566655</v>
      </c>
      <c r="AC16" s="31">
        <v>366518.44482531678</v>
      </c>
      <c r="AD16" s="31">
        <v>48901.065360840003</v>
      </c>
      <c r="AE16" s="31">
        <v>579377.1039428222</v>
      </c>
      <c r="AF16" s="31">
        <v>-4959.713311149987</v>
      </c>
      <c r="AG16" s="31">
        <v>0</v>
      </c>
      <c r="AH16" s="31">
        <v>0</v>
      </c>
      <c r="AI16" s="31">
        <v>0</v>
      </c>
      <c r="AJ16" s="31">
        <v>0</v>
      </c>
      <c r="AK16" s="31">
        <v>0</v>
      </c>
      <c r="AL16" s="31">
        <v>0</v>
      </c>
      <c r="AM16" s="31">
        <v>0</v>
      </c>
      <c r="AN16" s="31">
        <v>0</v>
      </c>
      <c r="AO16" s="31">
        <v>0</v>
      </c>
      <c r="AP16" s="31">
        <v>0</v>
      </c>
      <c r="AQ16" s="31">
        <v>0</v>
      </c>
      <c r="AR16" s="31">
        <v>0</v>
      </c>
      <c r="AS16" s="31">
        <v>0</v>
      </c>
      <c r="AT16" s="31">
        <v>0</v>
      </c>
      <c r="AU16" s="31">
        <v>0</v>
      </c>
      <c r="AV16" s="31">
        <v>0</v>
      </c>
      <c r="AW16" s="31">
        <v>0</v>
      </c>
      <c r="AX16" s="31">
        <v>0</v>
      </c>
      <c r="AY16" s="31">
        <v>0</v>
      </c>
      <c r="AZ16" s="31">
        <v>0</v>
      </c>
      <c r="BA16" s="31">
        <v>0</v>
      </c>
      <c r="BB16" s="31">
        <v>0</v>
      </c>
      <c r="BC16" s="31">
        <v>0</v>
      </c>
      <c r="BD16" s="31">
        <v>0</v>
      </c>
      <c r="BE16" s="31">
        <v>0</v>
      </c>
      <c r="BF16" s="31">
        <v>2314.8014209999965</v>
      </c>
      <c r="BG16" s="31">
        <v>0</v>
      </c>
      <c r="BH16" s="31">
        <v>0</v>
      </c>
      <c r="BI16" s="31">
        <v>2314.8014209999965</v>
      </c>
      <c r="BJ16" s="31">
        <v>1187.2907000000014</v>
      </c>
      <c r="BK16" s="31">
        <v>306138.59686094767</v>
      </c>
      <c r="BL16" s="31">
        <v>4403.88518286</v>
      </c>
      <c r="BM16" s="31">
        <v>0</v>
      </c>
      <c r="BN16" s="31">
        <v>310542.48204380769</v>
      </c>
      <c r="BO16" s="31">
        <v>92019.714936890057</v>
      </c>
      <c r="BP16" s="31">
        <v>0</v>
      </c>
      <c r="BQ16" s="31">
        <v>0</v>
      </c>
      <c r="BR16" s="31">
        <v>0</v>
      </c>
      <c r="BS16" s="31">
        <v>0</v>
      </c>
      <c r="BT16" s="31">
        <v>0</v>
      </c>
      <c r="BU16" s="31">
        <v>5450</v>
      </c>
      <c r="BV16" s="31">
        <v>0</v>
      </c>
      <c r="BW16" s="31">
        <v>0</v>
      </c>
      <c r="BX16" s="31">
        <v>5450</v>
      </c>
      <c r="BY16" s="31">
        <v>0</v>
      </c>
      <c r="BZ16" s="31">
        <v>0</v>
      </c>
      <c r="CA16" s="31">
        <v>1710.2564383599993</v>
      </c>
      <c r="CB16" s="31">
        <v>0</v>
      </c>
      <c r="CC16" s="31">
        <v>1710.2564383599993</v>
      </c>
      <c r="CD16" s="31">
        <v>0</v>
      </c>
      <c r="CE16" s="31">
        <v>32515.461043999989</v>
      </c>
      <c r="CF16" s="31">
        <v>0</v>
      </c>
      <c r="CG16" s="31">
        <v>0</v>
      </c>
      <c r="CH16" s="31">
        <v>32515.461043999989</v>
      </c>
      <c r="CI16" s="31">
        <v>-1123.9499779999996</v>
      </c>
      <c r="CJ16" s="31">
        <v>0</v>
      </c>
      <c r="CK16" s="31">
        <v>0</v>
      </c>
      <c r="CL16" s="31">
        <v>0</v>
      </c>
      <c r="CM16" s="31">
        <v>0</v>
      </c>
      <c r="CN16" s="31">
        <v>0</v>
      </c>
      <c r="CO16" s="31">
        <f t="shared" si="0"/>
        <v>2240955.6591801662</v>
      </c>
      <c r="CP16" s="31">
        <f t="shared" si="1"/>
        <v>3990385.0954575366</v>
      </c>
      <c r="CQ16" s="31">
        <f t="shared" si="2"/>
        <v>990165.70550283138</v>
      </c>
      <c r="CR16" s="31">
        <f t="shared" si="3"/>
        <v>7221506.4601405319</v>
      </c>
      <c r="CS16" s="31">
        <f t="shared" si="4"/>
        <v>33464.364906630108</v>
      </c>
    </row>
    <row r="17" spans="1:97" ht="24.95" customHeight="1" x14ac:dyDescent="0.2">
      <c r="A17" s="19">
        <v>11</v>
      </c>
      <c r="B17" s="30" t="s">
        <v>43</v>
      </c>
      <c r="C17" s="31">
        <v>75581.850000000006</v>
      </c>
      <c r="D17" s="31">
        <v>1697.3200000000002</v>
      </c>
      <c r="E17" s="31">
        <v>108260.73000000001</v>
      </c>
      <c r="F17" s="31">
        <v>185539.90000000002</v>
      </c>
      <c r="G17" s="31">
        <v>0</v>
      </c>
      <c r="H17" s="31">
        <v>2656.25</v>
      </c>
      <c r="I17" s="31">
        <v>21674.090000000011</v>
      </c>
      <c r="J17" s="31">
        <v>3835.7699999999995</v>
      </c>
      <c r="K17" s="31">
        <v>28166.110000000011</v>
      </c>
      <c r="L17" s="31">
        <v>0</v>
      </c>
      <c r="M17" s="31">
        <v>3424.04</v>
      </c>
      <c r="N17" s="31">
        <v>2733.37</v>
      </c>
      <c r="O17" s="31">
        <v>37926.25</v>
      </c>
      <c r="P17" s="31">
        <v>44083.66</v>
      </c>
      <c r="Q17" s="31">
        <v>7821.0200225000017</v>
      </c>
      <c r="R17" s="31">
        <v>1390903.33</v>
      </c>
      <c r="S17" s="31">
        <v>165666.63</v>
      </c>
      <c r="T17" s="31">
        <v>3350842.74</v>
      </c>
      <c r="U17" s="31">
        <v>4907412.7</v>
      </c>
      <c r="V17" s="31">
        <v>0</v>
      </c>
      <c r="W17" s="31">
        <v>120604.12</v>
      </c>
      <c r="X17" s="31">
        <v>102291.97</v>
      </c>
      <c r="Y17" s="31">
        <v>262273.53000000003</v>
      </c>
      <c r="Z17" s="31">
        <v>485169.62</v>
      </c>
      <c r="AA17" s="31">
        <v>208504.75696439997</v>
      </c>
      <c r="AB17" s="31">
        <v>13725.33</v>
      </c>
      <c r="AC17" s="31">
        <v>26597.09</v>
      </c>
      <c r="AD17" s="31">
        <v>51049.839999999989</v>
      </c>
      <c r="AE17" s="31">
        <v>91372.25999999998</v>
      </c>
      <c r="AF17" s="31">
        <v>28416.5413515</v>
      </c>
      <c r="AG17" s="31">
        <v>0</v>
      </c>
      <c r="AH17" s="31">
        <v>0</v>
      </c>
      <c r="AI17" s="31">
        <v>0</v>
      </c>
      <c r="AJ17" s="31">
        <v>0</v>
      </c>
      <c r="AK17" s="31">
        <v>0</v>
      </c>
      <c r="AL17" s="31">
        <v>0</v>
      </c>
      <c r="AM17" s="31">
        <v>0</v>
      </c>
      <c r="AN17" s="31">
        <v>0</v>
      </c>
      <c r="AO17" s="31">
        <v>0</v>
      </c>
      <c r="AP17" s="31">
        <v>0</v>
      </c>
      <c r="AQ17" s="31">
        <v>0</v>
      </c>
      <c r="AR17" s="31">
        <v>0</v>
      </c>
      <c r="AS17" s="31">
        <v>0</v>
      </c>
      <c r="AT17" s="31">
        <v>0</v>
      </c>
      <c r="AU17" s="31">
        <v>0</v>
      </c>
      <c r="AV17" s="31">
        <v>0</v>
      </c>
      <c r="AW17" s="31">
        <v>0</v>
      </c>
      <c r="AX17" s="31">
        <v>0</v>
      </c>
      <c r="AY17" s="31">
        <v>0</v>
      </c>
      <c r="AZ17" s="31">
        <v>0</v>
      </c>
      <c r="BA17" s="31">
        <v>0</v>
      </c>
      <c r="BB17" s="31">
        <v>0</v>
      </c>
      <c r="BC17" s="31">
        <v>0</v>
      </c>
      <c r="BD17" s="31">
        <v>0</v>
      </c>
      <c r="BE17" s="31">
        <v>0</v>
      </c>
      <c r="BF17" s="31">
        <v>67063.08</v>
      </c>
      <c r="BG17" s="31">
        <v>829.6</v>
      </c>
      <c r="BH17" s="31">
        <v>0</v>
      </c>
      <c r="BI17" s="31">
        <v>67892.680000000008</v>
      </c>
      <c r="BJ17" s="31">
        <v>46111.778955000002</v>
      </c>
      <c r="BK17" s="31">
        <v>386985.19</v>
      </c>
      <c r="BL17" s="31">
        <v>3626.48</v>
      </c>
      <c r="BM17" s="31">
        <v>3591</v>
      </c>
      <c r="BN17" s="31">
        <v>394202.67</v>
      </c>
      <c r="BO17" s="31">
        <v>260124.87029200001</v>
      </c>
      <c r="BP17" s="31">
        <v>0</v>
      </c>
      <c r="BQ17" s="31">
        <v>0</v>
      </c>
      <c r="BR17" s="31">
        <v>0</v>
      </c>
      <c r="BS17" s="31">
        <v>0</v>
      </c>
      <c r="BT17" s="31">
        <v>0</v>
      </c>
      <c r="BU17" s="31">
        <v>0</v>
      </c>
      <c r="BV17" s="31">
        <v>0</v>
      </c>
      <c r="BW17" s="31">
        <v>0</v>
      </c>
      <c r="BX17" s="31">
        <v>0</v>
      </c>
      <c r="BY17" s="31">
        <v>0</v>
      </c>
      <c r="BZ17" s="31">
        <v>0</v>
      </c>
      <c r="CA17" s="31">
        <v>0</v>
      </c>
      <c r="CB17" s="31">
        <v>0</v>
      </c>
      <c r="CC17" s="31">
        <v>0</v>
      </c>
      <c r="CD17" s="31">
        <v>0</v>
      </c>
      <c r="CE17" s="31">
        <v>10718.369999999999</v>
      </c>
      <c r="CF17" s="31">
        <v>0</v>
      </c>
      <c r="CG17" s="31">
        <v>209.97</v>
      </c>
      <c r="CH17" s="31">
        <v>10928.339999999998</v>
      </c>
      <c r="CI17" s="31">
        <v>7229.8226439999999</v>
      </c>
      <c r="CJ17" s="31">
        <v>0</v>
      </c>
      <c r="CK17" s="31">
        <v>0</v>
      </c>
      <c r="CL17" s="31">
        <v>0</v>
      </c>
      <c r="CM17" s="31">
        <v>0</v>
      </c>
      <c r="CN17" s="31">
        <v>0</v>
      </c>
      <c r="CO17" s="31">
        <f t="shared" si="0"/>
        <v>2071661.56</v>
      </c>
      <c r="CP17" s="31">
        <f t="shared" si="1"/>
        <v>325116.55</v>
      </c>
      <c r="CQ17" s="31">
        <f t="shared" si="2"/>
        <v>3817989.8300000005</v>
      </c>
      <c r="CR17" s="31">
        <f t="shared" si="3"/>
        <v>6214767.9399999995</v>
      </c>
      <c r="CS17" s="31">
        <f t="shared" si="4"/>
        <v>558208.79022939992</v>
      </c>
    </row>
    <row r="18" spans="1:97" ht="24.95" customHeight="1" x14ac:dyDescent="0.2">
      <c r="A18" s="19">
        <v>12</v>
      </c>
      <c r="B18" s="30" t="s">
        <v>41</v>
      </c>
      <c r="C18" s="31">
        <v>9897</v>
      </c>
      <c r="D18" s="31">
        <v>0</v>
      </c>
      <c r="E18" s="31">
        <v>0</v>
      </c>
      <c r="F18" s="31">
        <v>9897</v>
      </c>
      <c r="G18" s="31">
        <v>0</v>
      </c>
      <c r="H18" s="31">
        <v>1388.6</v>
      </c>
      <c r="I18" s="31">
        <v>28953.200000000001</v>
      </c>
      <c r="J18" s="31">
        <v>0</v>
      </c>
      <c r="K18" s="31">
        <v>30341.8</v>
      </c>
      <c r="L18" s="31">
        <v>0</v>
      </c>
      <c r="M18" s="31">
        <v>141163.28</v>
      </c>
      <c r="N18" s="31">
        <v>7638</v>
      </c>
      <c r="O18" s="31">
        <v>0</v>
      </c>
      <c r="P18" s="31">
        <v>148801.28</v>
      </c>
      <c r="Q18" s="31">
        <v>107098.28</v>
      </c>
      <c r="R18" s="31">
        <v>2408526.7934978018</v>
      </c>
      <c r="S18" s="31">
        <v>2397</v>
      </c>
      <c r="T18" s="31">
        <v>0</v>
      </c>
      <c r="U18" s="31">
        <v>2410923.7934978018</v>
      </c>
      <c r="V18" s="31">
        <v>44916.959999999999</v>
      </c>
      <c r="W18" s="31">
        <v>767415</v>
      </c>
      <c r="X18" s="31">
        <v>525240</v>
      </c>
      <c r="Y18" s="31">
        <v>0</v>
      </c>
      <c r="Z18" s="31">
        <v>1292655</v>
      </c>
      <c r="AA18" s="31">
        <v>88756.08</v>
      </c>
      <c r="AB18" s="31">
        <v>228269.36</v>
      </c>
      <c r="AC18" s="31">
        <v>92381</v>
      </c>
      <c r="AD18" s="31">
        <v>0</v>
      </c>
      <c r="AE18" s="31">
        <v>320650.36</v>
      </c>
      <c r="AF18" s="31">
        <v>38203.729999999996</v>
      </c>
      <c r="AG18" s="31">
        <v>0</v>
      </c>
      <c r="AH18" s="31">
        <v>0</v>
      </c>
      <c r="AI18" s="31">
        <v>0</v>
      </c>
      <c r="AJ18" s="31">
        <v>0</v>
      </c>
      <c r="AK18" s="31">
        <v>0</v>
      </c>
      <c r="AL18" s="31">
        <v>0</v>
      </c>
      <c r="AM18" s="31">
        <v>0</v>
      </c>
      <c r="AN18" s="31">
        <v>0</v>
      </c>
      <c r="AO18" s="31">
        <v>0</v>
      </c>
      <c r="AP18" s="31">
        <v>0</v>
      </c>
      <c r="AQ18" s="31">
        <v>16032.25</v>
      </c>
      <c r="AR18" s="31">
        <v>0</v>
      </c>
      <c r="AS18" s="31">
        <v>0</v>
      </c>
      <c r="AT18" s="31">
        <v>16032.25</v>
      </c>
      <c r="AU18" s="31">
        <v>16032.25</v>
      </c>
      <c r="AV18" s="31">
        <v>80078.37</v>
      </c>
      <c r="AW18" s="31">
        <v>0</v>
      </c>
      <c r="AX18" s="31">
        <v>0</v>
      </c>
      <c r="AY18" s="31">
        <v>80078.37</v>
      </c>
      <c r="AZ18" s="31">
        <v>51780.9</v>
      </c>
      <c r="BA18" s="31">
        <v>0</v>
      </c>
      <c r="BB18" s="31">
        <v>0</v>
      </c>
      <c r="BC18" s="31">
        <v>0</v>
      </c>
      <c r="BD18" s="31">
        <v>0</v>
      </c>
      <c r="BE18" s="31">
        <v>0</v>
      </c>
      <c r="BF18" s="31">
        <v>81587.289999999994</v>
      </c>
      <c r="BG18" s="31">
        <v>169.41</v>
      </c>
      <c r="BH18" s="31">
        <v>0</v>
      </c>
      <c r="BI18" s="31">
        <v>81756.7</v>
      </c>
      <c r="BJ18" s="31">
        <v>32030.6</v>
      </c>
      <c r="BK18" s="31">
        <v>545845.83499999996</v>
      </c>
      <c r="BL18" s="31">
        <v>28654.244999999999</v>
      </c>
      <c r="BM18" s="31">
        <v>0</v>
      </c>
      <c r="BN18" s="31">
        <v>574500.07999999996</v>
      </c>
      <c r="BO18" s="31">
        <v>187223.84999999998</v>
      </c>
      <c r="BP18" s="31">
        <v>0</v>
      </c>
      <c r="BQ18" s="31">
        <v>0</v>
      </c>
      <c r="BR18" s="31">
        <v>0</v>
      </c>
      <c r="BS18" s="31">
        <v>0</v>
      </c>
      <c r="BT18" s="31">
        <v>0</v>
      </c>
      <c r="BU18" s="31">
        <v>83343.319999999992</v>
      </c>
      <c r="BV18" s="31">
        <v>3002.35</v>
      </c>
      <c r="BW18" s="31">
        <v>0</v>
      </c>
      <c r="BX18" s="31">
        <v>86345.67</v>
      </c>
      <c r="BY18" s="31">
        <v>0</v>
      </c>
      <c r="BZ18" s="31">
        <v>0</v>
      </c>
      <c r="CA18" s="31">
        <v>0</v>
      </c>
      <c r="CB18" s="31">
        <v>0</v>
      </c>
      <c r="CC18" s="31">
        <v>0</v>
      </c>
      <c r="CD18" s="31">
        <v>0</v>
      </c>
      <c r="CE18" s="31">
        <v>348114.685</v>
      </c>
      <c r="CF18" s="31">
        <v>6270.9750000000004</v>
      </c>
      <c r="CG18" s="31">
        <v>0</v>
      </c>
      <c r="CH18" s="31">
        <v>354385.66</v>
      </c>
      <c r="CI18" s="31">
        <v>134428.81</v>
      </c>
      <c r="CJ18" s="31">
        <v>0</v>
      </c>
      <c r="CK18" s="31">
        <v>0</v>
      </c>
      <c r="CL18" s="31">
        <v>0</v>
      </c>
      <c r="CM18" s="31">
        <v>0</v>
      </c>
      <c r="CN18" s="31">
        <v>0</v>
      </c>
      <c r="CO18" s="31">
        <f t="shared" si="0"/>
        <v>4711661.783497802</v>
      </c>
      <c r="CP18" s="31">
        <f t="shared" si="1"/>
        <v>694706.17999999993</v>
      </c>
      <c r="CQ18" s="31">
        <f t="shared" si="2"/>
        <v>0</v>
      </c>
      <c r="CR18" s="31">
        <f t="shared" si="3"/>
        <v>5406367.9634978026</v>
      </c>
      <c r="CS18" s="31">
        <f t="shared" si="4"/>
        <v>700471.46</v>
      </c>
    </row>
    <row r="19" spans="1:97" ht="24.95" customHeight="1" x14ac:dyDescent="0.2">
      <c r="A19" s="19">
        <v>13</v>
      </c>
      <c r="B19" s="30" t="s">
        <v>44</v>
      </c>
      <c r="C19" s="31">
        <v>0</v>
      </c>
      <c r="D19" s="31">
        <v>0</v>
      </c>
      <c r="E19" s="31">
        <v>0</v>
      </c>
      <c r="F19" s="31">
        <v>0</v>
      </c>
      <c r="G19" s="31">
        <v>0</v>
      </c>
      <c r="H19" s="31">
        <v>0</v>
      </c>
      <c r="I19" s="31">
        <v>10659.5</v>
      </c>
      <c r="J19" s="31">
        <v>0</v>
      </c>
      <c r="K19" s="31">
        <v>10659.5</v>
      </c>
      <c r="L19" s="31">
        <v>0</v>
      </c>
      <c r="M19" s="31">
        <v>284.69</v>
      </c>
      <c r="N19" s="31">
        <v>114.9</v>
      </c>
      <c r="O19" s="31">
        <v>0</v>
      </c>
      <c r="P19" s="31">
        <v>399.59000000000003</v>
      </c>
      <c r="Q19" s="31">
        <v>0</v>
      </c>
      <c r="R19" s="31">
        <v>0</v>
      </c>
      <c r="S19" s="31">
        <v>0</v>
      </c>
      <c r="T19" s="31">
        <v>0</v>
      </c>
      <c r="U19" s="31">
        <v>0</v>
      </c>
      <c r="V19" s="31">
        <v>0</v>
      </c>
      <c r="W19" s="31">
        <v>21427.260000000002</v>
      </c>
      <c r="X19" s="31">
        <v>28007.14</v>
      </c>
      <c r="Y19" s="31">
        <v>0</v>
      </c>
      <c r="Z19" s="31">
        <v>49434.400000000001</v>
      </c>
      <c r="AA19" s="31">
        <v>0</v>
      </c>
      <c r="AB19" s="31">
        <v>6763.88</v>
      </c>
      <c r="AC19" s="31">
        <v>5086.33</v>
      </c>
      <c r="AD19" s="31">
        <v>0</v>
      </c>
      <c r="AE19" s="31">
        <v>11850.21</v>
      </c>
      <c r="AF19" s="31">
        <v>0</v>
      </c>
      <c r="AG19" s="31">
        <v>0</v>
      </c>
      <c r="AH19" s="31">
        <v>0</v>
      </c>
      <c r="AI19" s="31">
        <v>0</v>
      </c>
      <c r="AJ19" s="31">
        <v>0</v>
      </c>
      <c r="AK19" s="31">
        <v>0</v>
      </c>
      <c r="AL19" s="31">
        <v>0</v>
      </c>
      <c r="AM19" s="31">
        <v>0</v>
      </c>
      <c r="AN19" s="31">
        <v>0</v>
      </c>
      <c r="AO19" s="31">
        <v>0</v>
      </c>
      <c r="AP19" s="31">
        <v>0</v>
      </c>
      <c r="AQ19" s="31">
        <v>0</v>
      </c>
      <c r="AR19" s="31">
        <v>0</v>
      </c>
      <c r="AS19" s="31">
        <v>0</v>
      </c>
      <c r="AT19" s="31">
        <v>0</v>
      </c>
      <c r="AU19" s="31">
        <v>0</v>
      </c>
      <c r="AV19" s="31">
        <v>0</v>
      </c>
      <c r="AW19" s="31">
        <v>0</v>
      </c>
      <c r="AX19" s="31">
        <v>0</v>
      </c>
      <c r="AY19" s="31">
        <v>0</v>
      </c>
      <c r="AZ19" s="31">
        <v>0</v>
      </c>
      <c r="BA19" s="31">
        <v>0</v>
      </c>
      <c r="BB19" s="31">
        <v>0</v>
      </c>
      <c r="BC19" s="31">
        <v>0</v>
      </c>
      <c r="BD19" s="31">
        <v>0</v>
      </c>
      <c r="BE19" s="31">
        <v>0</v>
      </c>
      <c r="BF19" s="31">
        <v>0</v>
      </c>
      <c r="BG19" s="31">
        <v>0</v>
      </c>
      <c r="BH19" s="31">
        <v>0</v>
      </c>
      <c r="BI19" s="31">
        <v>0</v>
      </c>
      <c r="BJ19" s="31">
        <v>0</v>
      </c>
      <c r="BK19" s="31">
        <v>514.84</v>
      </c>
      <c r="BL19" s="31">
        <v>0</v>
      </c>
      <c r="BM19" s="31">
        <v>0</v>
      </c>
      <c r="BN19" s="31">
        <v>514.84</v>
      </c>
      <c r="BO19" s="31">
        <v>0</v>
      </c>
      <c r="BP19" s="31">
        <v>490.32</v>
      </c>
      <c r="BQ19" s="31">
        <v>0</v>
      </c>
      <c r="BR19" s="31">
        <v>0</v>
      </c>
      <c r="BS19" s="31">
        <v>490.32</v>
      </c>
      <c r="BT19" s="31">
        <v>0</v>
      </c>
      <c r="BU19" s="31">
        <v>255489</v>
      </c>
      <c r="BV19" s="31">
        <v>0</v>
      </c>
      <c r="BW19" s="31">
        <v>0</v>
      </c>
      <c r="BX19" s="31">
        <v>255489</v>
      </c>
      <c r="BY19" s="31">
        <v>0</v>
      </c>
      <c r="BZ19" s="31">
        <v>0</v>
      </c>
      <c r="CA19" s="31">
        <v>0</v>
      </c>
      <c r="CB19" s="31">
        <v>0</v>
      </c>
      <c r="CC19" s="31">
        <v>0</v>
      </c>
      <c r="CD19" s="31">
        <v>0</v>
      </c>
      <c r="CE19" s="31">
        <v>0</v>
      </c>
      <c r="CF19" s="31">
        <v>0</v>
      </c>
      <c r="CG19" s="31">
        <v>0</v>
      </c>
      <c r="CH19" s="31">
        <v>0</v>
      </c>
      <c r="CI19" s="31">
        <v>0</v>
      </c>
      <c r="CJ19" s="31">
        <v>0</v>
      </c>
      <c r="CK19" s="31">
        <v>0</v>
      </c>
      <c r="CL19" s="31">
        <v>0</v>
      </c>
      <c r="CM19" s="31">
        <v>0</v>
      </c>
      <c r="CN19" s="31">
        <v>0</v>
      </c>
      <c r="CO19" s="31">
        <f t="shared" si="0"/>
        <v>284969.99</v>
      </c>
      <c r="CP19" s="31">
        <f t="shared" si="1"/>
        <v>43867.87</v>
      </c>
      <c r="CQ19" s="31">
        <f t="shared" si="2"/>
        <v>0</v>
      </c>
      <c r="CR19" s="31">
        <f t="shared" si="3"/>
        <v>328837.86</v>
      </c>
      <c r="CS19" s="31">
        <f t="shared" si="4"/>
        <v>0</v>
      </c>
    </row>
    <row r="20" spans="1:97" ht="24.95" customHeight="1" x14ac:dyDescent="0.2">
      <c r="A20" s="19">
        <v>14</v>
      </c>
      <c r="B20" s="32" t="s">
        <v>39</v>
      </c>
      <c r="C20" s="31">
        <v>0</v>
      </c>
      <c r="D20" s="31">
        <v>101471.128276</v>
      </c>
      <c r="E20" s="31">
        <v>0</v>
      </c>
      <c r="F20" s="31">
        <v>101471.128276</v>
      </c>
      <c r="G20" s="31">
        <v>0</v>
      </c>
      <c r="H20" s="31">
        <v>0</v>
      </c>
      <c r="I20" s="31">
        <v>0</v>
      </c>
      <c r="J20" s="31">
        <v>0</v>
      </c>
      <c r="K20" s="31">
        <v>0</v>
      </c>
      <c r="L20" s="31">
        <v>0</v>
      </c>
      <c r="M20" s="31">
        <v>0</v>
      </c>
      <c r="N20" s="31">
        <v>0</v>
      </c>
      <c r="O20" s="31">
        <v>0</v>
      </c>
      <c r="P20" s="31">
        <v>0</v>
      </c>
      <c r="Q20" s="31">
        <v>0</v>
      </c>
      <c r="R20" s="31">
        <v>0</v>
      </c>
      <c r="S20" s="31">
        <v>0</v>
      </c>
      <c r="T20" s="31">
        <v>0</v>
      </c>
      <c r="U20" s="31">
        <v>0</v>
      </c>
      <c r="V20" s="31">
        <v>0</v>
      </c>
      <c r="W20" s="31">
        <v>0</v>
      </c>
      <c r="X20" s="31">
        <v>-61973.087699000011</v>
      </c>
      <c r="Y20" s="31">
        <v>0</v>
      </c>
      <c r="Z20" s="31">
        <v>-61973.087699000011</v>
      </c>
      <c r="AA20" s="31">
        <v>0</v>
      </c>
      <c r="AB20" s="31">
        <v>0</v>
      </c>
      <c r="AC20" s="31">
        <v>0</v>
      </c>
      <c r="AD20" s="31">
        <v>0</v>
      </c>
      <c r="AE20" s="31">
        <v>0</v>
      </c>
      <c r="AF20" s="31">
        <v>0</v>
      </c>
      <c r="AG20" s="31">
        <v>0</v>
      </c>
      <c r="AH20" s="31">
        <v>0</v>
      </c>
      <c r="AI20" s="31">
        <v>0</v>
      </c>
      <c r="AJ20" s="31">
        <v>0</v>
      </c>
      <c r="AK20" s="31">
        <v>0</v>
      </c>
      <c r="AL20" s="31">
        <v>0</v>
      </c>
      <c r="AM20" s="31">
        <v>0</v>
      </c>
      <c r="AN20" s="31">
        <v>0</v>
      </c>
      <c r="AO20" s="31">
        <v>0</v>
      </c>
      <c r="AP20" s="31">
        <v>0</v>
      </c>
      <c r="AQ20" s="31">
        <v>0</v>
      </c>
      <c r="AR20" s="31">
        <v>0</v>
      </c>
      <c r="AS20" s="31">
        <v>0</v>
      </c>
      <c r="AT20" s="31">
        <v>0</v>
      </c>
      <c r="AU20" s="31">
        <v>0</v>
      </c>
      <c r="AV20" s="31">
        <v>0</v>
      </c>
      <c r="AW20" s="31">
        <v>0</v>
      </c>
      <c r="AX20" s="31">
        <v>0</v>
      </c>
      <c r="AY20" s="31">
        <v>0</v>
      </c>
      <c r="AZ20" s="31">
        <v>0</v>
      </c>
      <c r="BA20" s="31">
        <v>0</v>
      </c>
      <c r="BB20" s="31">
        <v>0</v>
      </c>
      <c r="BC20" s="31">
        <v>0</v>
      </c>
      <c r="BD20" s="31">
        <v>0</v>
      </c>
      <c r="BE20" s="31">
        <v>0</v>
      </c>
      <c r="BF20" s="31">
        <v>0</v>
      </c>
      <c r="BG20" s="31">
        <v>0</v>
      </c>
      <c r="BH20" s="31">
        <v>0</v>
      </c>
      <c r="BI20" s="31">
        <v>0</v>
      </c>
      <c r="BJ20" s="31">
        <v>0</v>
      </c>
      <c r="BK20" s="31">
        <v>0</v>
      </c>
      <c r="BL20" s="31">
        <v>7095</v>
      </c>
      <c r="BM20" s="31">
        <v>0</v>
      </c>
      <c r="BN20" s="31">
        <v>7095</v>
      </c>
      <c r="BO20" s="31">
        <v>0</v>
      </c>
      <c r="BP20" s="31">
        <v>0</v>
      </c>
      <c r="BQ20" s="31">
        <v>0</v>
      </c>
      <c r="BR20" s="31">
        <v>0</v>
      </c>
      <c r="BS20" s="31">
        <v>0</v>
      </c>
      <c r="BT20" s="31">
        <v>0</v>
      </c>
      <c r="BU20" s="31">
        <v>0</v>
      </c>
      <c r="BV20" s="31">
        <v>0</v>
      </c>
      <c r="BW20" s="31">
        <v>0</v>
      </c>
      <c r="BX20" s="31">
        <v>0</v>
      </c>
      <c r="BY20" s="31">
        <v>0</v>
      </c>
      <c r="BZ20" s="31">
        <v>0</v>
      </c>
      <c r="CA20" s="31">
        <v>9764</v>
      </c>
      <c r="CB20" s="31">
        <v>0</v>
      </c>
      <c r="CC20" s="31">
        <v>9764</v>
      </c>
      <c r="CD20" s="31">
        <v>0</v>
      </c>
      <c r="CE20" s="31">
        <v>0</v>
      </c>
      <c r="CF20" s="31">
        <v>0</v>
      </c>
      <c r="CG20" s="31">
        <v>0</v>
      </c>
      <c r="CH20" s="31">
        <v>0</v>
      </c>
      <c r="CI20" s="31">
        <v>0</v>
      </c>
      <c r="CJ20" s="31">
        <v>0</v>
      </c>
      <c r="CK20" s="31">
        <v>0</v>
      </c>
      <c r="CL20" s="31">
        <v>0</v>
      </c>
      <c r="CM20" s="31">
        <v>0</v>
      </c>
      <c r="CN20" s="31">
        <v>0</v>
      </c>
      <c r="CO20" s="31">
        <f t="shared" si="0"/>
        <v>0</v>
      </c>
      <c r="CP20" s="31">
        <f t="shared" si="1"/>
        <v>56357.040576999992</v>
      </c>
      <c r="CQ20" s="31">
        <f t="shared" si="2"/>
        <v>0</v>
      </c>
      <c r="CR20" s="31">
        <f t="shared" si="3"/>
        <v>56357.040576999992</v>
      </c>
      <c r="CS20" s="31">
        <f t="shared" si="4"/>
        <v>0</v>
      </c>
    </row>
    <row r="21" spans="1:97" x14ac:dyDescent="0.2">
      <c r="A21" s="21"/>
      <c r="B21" s="22" t="s">
        <v>22</v>
      </c>
      <c r="C21" s="23">
        <f>SUM(C7:C20)</f>
        <v>3132965.2968574981</v>
      </c>
      <c r="D21" s="23">
        <f t="shared" ref="D21:BO21" si="5">SUM(D7:D20)</f>
        <v>17844589.146976892</v>
      </c>
      <c r="E21" s="23">
        <f t="shared" si="5"/>
        <v>4246296.5676542995</v>
      </c>
      <c r="F21" s="23">
        <f t="shared" si="5"/>
        <v>25223851.011488691</v>
      </c>
      <c r="G21" s="23">
        <f t="shared" si="5"/>
        <v>4354093.9740485381</v>
      </c>
      <c r="H21" s="23">
        <f t="shared" si="5"/>
        <v>872108.50287593633</v>
      </c>
      <c r="I21" s="23">
        <f t="shared" si="5"/>
        <v>3317945.5808462482</v>
      </c>
      <c r="J21" s="23">
        <f t="shared" si="5"/>
        <v>1780373.3230197558</v>
      </c>
      <c r="K21" s="23">
        <f t="shared" si="5"/>
        <v>5970427.4067419413</v>
      </c>
      <c r="L21" s="23">
        <f t="shared" si="5"/>
        <v>45636.248363493825</v>
      </c>
      <c r="M21" s="23">
        <f t="shared" si="5"/>
        <v>2574737.9033084665</v>
      </c>
      <c r="N21" s="23">
        <f t="shared" si="5"/>
        <v>1168061.7090290098</v>
      </c>
      <c r="O21" s="23">
        <f t="shared" si="5"/>
        <v>299030.93800475786</v>
      </c>
      <c r="P21" s="23">
        <f t="shared" si="5"/>
        <v>4041830.5503422339</v>
      </c>
      <c r="Q21" s="23">
        <f t="shared" si="5"/>
        <v>760412.792526818</v>
      </c>
      <c r="R21" s="23">
        <f t="shared" si="5"/>
        <v>99721922.604906395</v>
      </c>
      <c r="S21" s="23">
        <f t="shared" si="5"/>
        <v>12363030.099036189</v>
      </c>
      <c r="T21" s="23">
        <f t="shared" si="5"/>
        <v>56867529.051378958</v>
      </c>
      <c r="U21" s="23">
        <f t="shared" si="5"/>
        <v>168952481.75532153</v>
      </c>
      <c r="V21" s="23">
        <f t="shared" si="5"/>
        <v>10794961.089816151</v>
      </c>
      <c r="W21" s="23">
        <f t="shared" si="5"/>
        <v>21862435.107491046</v>
      </c>
      <c r="X21" s="23">
        <f t="shared" si="5"/>
        <v>26247835.763459966</v>
      </c>
      <c r="Y21" s="23">
        <f t="shared" si="5"/>
        <v>9053223.5101182219</v>
      </c>
      <c r="Z21" s="23">
        <f t="shared" si="5"/>
        <v>57163494.381069236</v>
      </c>
      <c r="AA21" s="23">
        <f t="shared" si="5"/>
        <v>1529488.2616718672</v>
      </c>
      <c r="AB21" s="23">
        <f t="shared" si="5"/>
        <v>4901777.0528845228</v>
      </c>
      <c r="AC21" s="23">
        <f t="shared" si="5"/>
        <v>3809828.8671714431</v>
      </c>
      <c r="AD21" s="23">
        <f t="shared" si="5"/>
        <v>430062.65522910823</v>
      </c>
      <c r="AE21" s="23">
        <f t="shared" si="5"/>
        <v>9141668.5752850734</v>
      </c>
      <c r="AF21" s="23">
        <f t="shared" si="5"/>
        <v>644298.64096123388</v>
      </c>
      <c r="AG21" s="23">
        <f t="shared" si="5"/>
        <v>166338.14945</v>
      </c>
      <c r="AH21" s="23">
        <f t="shared" si="5"/>
        <v>0</v>
      </c>
      <c r="AI21" s="23">
        <f t="shared" si="5"/>
        <v>0</v>
      </c>
      <c r="AJ21" s="23">
        <f t="shared" si="5"/>
        <v>166338.14945</v>
      </c>
      <c r="AK21" s="23">
        <f t="shared" si="5"/>
        <v>166228.13586019649</v>
      </c>
      <c r="AL21" s="23">
        <f t="shared" si="5"/>
        <v>3184308.1734399339</v>
      </c>
      <c r="AM21" s="23">
        <f t="shared" si="5"/>
        <v>0</v>
      </c>
      <c r="AN21" s="23">
        <f t="shared" si="5"/>
        <v>96278.459334738611</v>
      </c>
      <c r="AO21" s="23">
        <f t="shared" si="5"/>
        <v>3280586.6327746725</v>
      </c>
      <c r="AP21" s="23">
        <f t="shared" si="5"/>
        <v>2935283.8280196353</v>
      </c>
      <c r="AQ21" s="23">
        <f t="shared" si="5"/>
        <v>2642349.1325542922</v>
      </c>
      <c r="AR21" s="23">
        <f t="shared" si="5"/>
        <v>0</v>
      </c>
      <c r="AS21" s="23">
        <f t="shared" si="5"/>
        <v>1126505.0386082504</v>
      </c>
      <c r="AT21" s="23">
        <f t="shared" si="5"/>
        <v>3768854.1711625429</v>
      </c>
      <c r="AU21" s="23">
        <f t="shared" si="5"/>
        <v>2811226.9039355819</v>
      </c>
      <c r="AV21" s="23">
        <f t="shared" si="5"/>
        <v>339248.61620799999</v>
      </c>
      <c r="AW21" s="23">
        <f t="shared" si="5"/>
        <v>0</v>
      </c>
      <c r="AX21" s="23">
        <f t="shared" si="5"/>
        <v>93574.86</v>
      </c>
      <c r="AY21" s="23">
        <f t="shared" si="5"/>
        <v>432823.47620800004</v>
      </c>
      <c r="AZ21" s="23">
        <f t="shared" si="5"/>
        <v>114029.54102490307</v>
      </c>
      <c r="BA21" s="23">
        <f t="shared" si="5"/>
        <v>26299</v>
      </c>
      <c r="BB21" s="23">
        <f t="shared" si="5"/>
        <v>557.94000000000005</v>
      </c>
      <c r="BC21" s="23">
        <f t="shared" si="5"/>
        <v>5714.18</v>
      </c>
      <c r="BD21" s="23">
        <f t="shared" si="5"/>
        <v>32571.119999999999</v>
      </c>
      <c r="BE21" s="23">
        <f t="shared" si="5"/>
        <v>4663.0128894999998</v>
      </c>
      <c r="BF21" s="23">
        <f t="shared" si="5"/>
        <v>4848783.9394733366</v>
      </c>
      <c r="BG21" s="23">
        <f t="shared" si="5"/>
        <v>144318.98458299998</v>
      </c>
      <c r="BH21" s="23">
        <f t="shared" si="5"/>
        <v>2118.788</v>
      </c>
      <c r="BI21" s="23">
        <f t="shared" si="5"/>
        <v>4995221.7120563369</v>
      </c>
      <c r="BJ21" s="23">
        <f t="shared" si="5"/>
        <v>1387700.8078377431</v>
      </c>
      <c r="BK21" s="23">
        <f t="shared" si="5"/>
        <v>39787304.854041949</v>
      </c>
      <c r="BL21" s="23">
        <f t="shared" si="5"/>
        <v>20318821.849066421</v>
      </c>
      <c r="BM21" s="23">
        <f t="shared" si="5"/>
        <v>896044.10554799996</v>
      </c>
      <c r="BN21" s="23">
        <f t="shared" si="5"/>
        <v>61002170.808656372</v>
      </c>
      <c r="BO21" s="23">
        <f t="shared" si="5"/>
        <v>36306835.125429794</v>
      </c>
      <c r="BP21" s="23">
        <f t="shared" ref="BP21:CS21" si="6">SUM(BP7:BP20)</f>
        <v>1868098.2195594555</v>
      </c>
      <c r="BQ21" s="23">
        <f t="shared" si="6"/>
        <v>87827.44</v>
      </c>
      <c r="BR21" s="23">
        <f t="shared" si="6"/>
        <v>29060.67</v>
      </c>
      <c r="BS21" s="23">
        <f t="shared" si="6"/>
        <v>1984986.3295594559</v>
      </c>
      <c r="BT21" s="23">
        <f t="shared" si="6"/>
        <v>1661160.5247480604</v>
      </c>
      <c r="BU21" s="23">
        <f t="shared" si="6"/>
        <v>5665424.9049569992</v>
      </c>
      <c r="BV21" s="23">
        <f t="shared" si="6"/>
        <v>6644.82</v>
      </c>
      <c r="BW21" s="23">
        <f t="shared" si="6"/>
        <v>7788.4599999999991</v>
      </c>
      <c r="BX21" s="23">
        <f t="shared" si="6"/>
        <v>5679858.1849569986</v>
      </c>
      <c r="BY21" s="23">
        <f t="shared" si="6"/>
        <v>3262515.1848469302</v>
      </c>
      <c r="BZ21" s="23">
        <f t="shared" si="6"/>
        <v>0</v>
      </c>
      <c r="CA21" s="23">
        <f t="shared" si="6"/>
        <v>11474.25643836</v>
      </c>
      <c r="CB21" s="23">
        <f t="shared" si="6"/>
        <v>0</v>
      </c>
      <c r="CC21" s="23">
        <f t="shared" si="6"/>
        <v>11474.25643836</v>
      </c>
      <c r="CD21" s="23">
        <f t="shared" si="6"/>
        <v>0</v>
      </c>
      <c r="CE21" s="23">
        <f t="shared" si="6"/>
        <v>22124693.227072995</v>
      </c>
      <c r="CF21" s="23">
        <f t="shared" si="6"/>
        <v>2217595.8294959427</v>
      </c>
      <c r="CG21" s="23">
        <f t="shared" si="6"/>
        <v>300517.09787499992</v>
      </c>
      <c r="CH21" s="23">
        <f t="shared" si="6"/>
        <v>24642806.154443935</v>
      </c>
      <c r="CI21" s="23">
        <f t="shared" si="6"/>
        <v>10432434.981739368</v>
      </c>
      <c r="CJ21" s="23">
        <f t="shared" si="6"/>
        <v>0</v>
      </c>
      <c r="CK21" s="23">
        <f t="shared" si="6"/>
        <v>0</v>
      </c>
      <c r="CL21" s="23">
        <f t="shared" si="6"/>
        <v>0</v>
      </c>
      <c r="CM21" s="23">
        <f t="shared" si="6"/>
        <v>0</v>
      </c>
      <c r="CN21" s="23">
        <f t="shared" si="6"/>
        <v>0</v>
      </c>
      <c r="CO21" s="23">
        <f t="shared" si="6"/>
        <v>213718794.68508092</v>
      </c>
      <c r="CP21" s="23">
        <f t="shared" si="6"/>
        <v>87538532.286103487</v>
      </c>
      <c r="CQ21" s="23">
        <f t="shared" si="6"/>
        <v>75234117.704771087</v>
      </c>
      <c r="CR21" s="23">
        <f t="shared" si="6"/>
        <v>376491444.67595536</v>
      </c>
      <c r="CS21" s="23">
        <f t="shared" si="6"/>
        <v>77210969.053719804</v>
      </c>
    </row>
    <row r="22" spans="1:97" x14ac:dyDescent="0.2">
      <c r="A22" s="40"/>
      <c r="B22" s="41"/>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c r="CD22" s="42"/>
      <c r="CE22" s="42"/>
      <c r="CF22" s="42"/>
      <c r="CG22" s="42"/>
      <c r="CH22" s="42"/>
      <c r="CI22" s="42"/>
      <c r="CJ22" s="42"/>
      <c r="CK22" s="42"/>
      <c r="CL22" s="42"/>
      <c r="CM22" s="42"/>
      <c r="CN22" s="42"/>
      <c r="CO22" s="42"/>
      <c r="CP22" s="42"/>
      <c r="CQ22" s="42"/>
      <c r="CR22" s="42"/>
      <c r="CS22" s="42"/>
    </row>
    <row r="23" spans="1:97" s="13" customFormat="1" ht="12.75" customHeight="1" x14ac:dyDescent="0.2">
      <c r="CR23" s="52"/>
    </row>
    <row r="24" spans="1:97" s="70" customFormat="1" ht="15" x14ac:dyDescent="0.2">
      <c r="B24" s="87" t="s">
        <v>56</v>
      </c>
    </row>
    <row r="25" spans="1:97" s="70" customFormat="1" ht="20.25" customHeight="1" x14ac:dyDescent="0.2">
      <c r="B25" s="89" t="s">
        <v>59</v>
      </c>
      <c r="C25" s="89"/>
      <c r="D25" s="89"/>
      <c r="E25" s="89"/>
      <c r="F25" s="89"/>
      <c r="G25" s="89"/>
      <c r="H25" s="89"/>
      <c r="I25" s="89"/>
      <c r="J25" s="89"/>
      <c r="K25" s="89"/>
      <c r="L25" s="89"/>
      <c r="M25" s="89"/>
      <c r="N25" s="89"/>
    </row>
    <row r="26" spans="1:97" s="70" customFormat="1" ht="15" customHeight="1" x14ac:dyDescent="0.2">
      <c r="B26" s="89"/>
      <c r="C26" s="89"/>
      <c r="D26" s="89"/>
      <c r="E26" s="89"/>
      <c r="F26" s="89"/>
      <c r="G26" s="89"/>
      <c r="H26" s="89"/>
      <c r="I26" s="89"/>
      <c r="J26" s="89"/>
      <c r="K26" s="89"/>
      <c r="L26" s="89"/>
      <c r="M26" s="89"/>
      <c r="N26" s="89"/>
    </row>
    <row r="27" spans="1:97" ht="12.75" customHeight="1" x14ac:dyDescent="0.2"/>
    <row r="30" spans="1:97" ht="15" x14ac:dyDescent="0.3">
      <c r="B30" s="28"/>
    </row>
  </sheetData>
  <sortState ref="B7:CS20">
    <sortCondition descending="1" ref="CR7:CR20"/>
  </sortState>
  <mergeCells count="41">
    <mergeCell ref="B25:N26"/>
    <mergeCell ref="CO4:CS4"/>
    <mergeCell ref="BZ4:CD4"/>
    <mergeCell ref="BZ5:CC5"/>
    <mergeCell ref="CE5:CH5"/>
    <mergeCell ref="CJ5:CM5"/>
    <mergeCell ref="CO5:CR5"/>
    <mergeCell ref="BA5:BD5"/>
    <mergeCell ref="BF5:BI5"/>
    <mergeCell ref="CE4:CI4"/>
    <mergeCell ref="CJ4:CN4"/>
    <mergeCell ref="AQ4:AU4"/>
    <mergeCell ref="BA4:BE4"/>
    <mergeCell ref="BF4:BJ4"/>
    <mergeCell ref="BK4:BO4"/>
    <mergeCell ref="BP4:BT4"/>
    <mergeCell ref="BU4:BY4"/>
    <mergeCell ref="BP5:BS5"/>
    <mergeCell ref="BU5:BX5"/>
    <mergeCell ref="M5:P5"/>
    <mergeCell ref="BK5:BN5"/>
    <mergeCell ref="AL5:AO5"/>
    <mergeCell ref="AQ5:AT5"/>
    <mergeCell ref="AG5:AJ5"/>
    <mergeCell ref="W4:AA4"/>
    <mergeCell ref="AB4:AF4"/>
    <mergeCell ref="AG4:AK4"/>
    <mergeCell ref="AL4:AP4"/>
    <mergeCell ref="R5:U5"/>
    <mergeCell ref="AV4:AZ4"/>
    <mergeCell ref="W5:Z5"/>
    <mergeCell ref="AB5:AE5"/>
    <mergeCell ref="AV5:AY5"/>
    <mergeCell ref="A4:A6"/>
    <mergeCell ref="B4:B6"/>
    <mergeCell ref="C4:G4"/>
    <mergeCell ref="H4:L4"/>
    <mergeCell ref="M4:Q4"/>
    <mergeCell ref="R4:V4"/>
    <mergeCell ref="C5:F5"/>
    <mergeCell ref="H5:K5"/>
  </mergeCells>
  <pageMargins left="0.31" right="0.15748031496063" top="0.26" bottom="0.38" header="0.17" footer="0.15748031496063"/>
  <pageSetup scale="58" orientation="landscape" r:id="rId1"/>
  <headerFooter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sheetPr>
  <dimension ref="A1:AN29"/>
  <sheetViews>
    <sheetView zoomScale="90" zoomScaleNormal="90" workbookViewId="0">
      <pane xSplit="2" ySplit="5" topLeftCell="C6" activePane="bottomRight" state="frozen"/>
      <selection pane="topRight" activeCell="C1" sqref="C1"/>
      <selection pane="bottomLeft" activeCell="A7" sqref="A7"/>
      <selection pane="bottomRight" activeCell="B26" sqref="A1:XFD1048576"/>
    </sheetView>
  </sheetViews>
  <sheetFormatPr defaultRowHeight="12.75" x14ac:dyDescent="0.2"/>
  <cols>
    <col min="1" max="1" width="3.28515625" style="14" customWidth="1"/>
    <col min="2" max="2" width="50.28515625" style="14" customWidth="1"/>
    <col min="3" max="3" width="15.5703125" style="14" customWidth="1"/>
    <col min="4" max="4" width="12.7109375" style="14" customWidth="1"/>
    <col min="5" max="5" width="14.7109375" style="14" customWidth="1"/>
    <col min="6" max="6" width="12.7109375" style="14" customWidth="1"/>
    <col min="7" max="8" width="13.42578125" style="14" customWidth="1"/>
    <col min="9" max="28" width="12.7109375" style="14" customWidth="1"/>
    <col min="29" max="29" width="14.5703125" style="14" customWidth="1"/>
    <col min="30" max="38" width="12.7109375" style="14" customWidth="1"/>
    <col min="39" max="39" width="15.42578125" style="14" customWidth="1"/>
    <col min="40" max="40" width="14.140625" style="14" customWidth="1"/>
    <col min="41" max="16384" width="9.140625" style="14"/>
  </cols>
  <sheetData>
    <row r="1" spans="1:40" s="70" customFormat="1" ht="20.25" customHeight="1" x14ac:dyDescent="0.2">
      <c r="A1" s="82" t="s">
        <v>62</v>
      </c>
    </row>
    <row r="2" spans="1:40" s="70" customFormat="1" ht="19.5" customHeight="1" x14ac:dyDescent="0.2">
      <c r="A2" s="55" t="s">
        <v>2</v>
      </c>
      <c r="B2" s="92"/>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2"/>
    </row>
    <row r="3" spans="1:40" s="70" customFormat="1" ht="19.5" customHeight="1" x14ac:dyDescent="0.2">
      <c r="A3" s="56"/>
      <c r="B3" s="92"/>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2"/>
    </row>
    <row r="4" spans="1:40" s="70" customFormat="1" ht="82.5" customHeight="1" x14ac:dyDescent="0.2">
      <c r="A4" s="57" t="s">
        <v>0</v>
      </c>
      <c r="B4" s="57" t="s">
        <v>3</v>
      </c>
      <c r="C4" s="84" t="s">
        <v>4</v>
      </c>
      <c r="D4" s="85"/>
      <c r="E4" s="84" t="s">
        <v>5</v>
      </c>
      <c r="F4" s="85"/>
      <c r="G4" s="84" t="s">
        <v>6</v>
      </c>
      <c r="H4" s="85"/>
      <c r="I4" s="84" t="s">
        <v>7</v>
      </c>
      <c r="J4" s="85"/>
      <c r="K4" s="84" t="s">
        <v>8</v>
      </c>
      <c r="L4" s="85"/>
      <c r="M4" s="84" t="s">
        <v>9</v>
      </c>
      <c r="N4" s="85"/>
      <c r="O4" s="84" t="s">
        <v>10</v>
      </c>
      <c r="P4" s="85"/>
      <c r="Q4" s="84" t="s">
        <v>11</v>
      </c>
      <c r="R4" s="85"/>
      <c r="S4" s="84" t="s">
        <v>12</v>
      </c>
      <c r="T4" s="85"/>
      <c r="U4" s="84" t="s">
        <v>13</v>
      </c>
      <c r="V4" s="85"/>
      <c r="W4" s="84" t="s">
        <v>14</v>
      </c>
      <c r="X4" s="85"/>
      <c r="Y4" s="84" t="s">
        <v>15</v>
      </c>
      <c r="Z4" s="85"/>
      <c r="AA4" s="84" t="s">
        <v>16</v>
      </c>
      <c r="AB4" s="85"/>
      <c r="AC4" s="58" t="s">
        <v>17</v>
      </c>
      <c r="AD4" s="60"/>
      <c r="AE4" s="58" t="s">
        <v>18</v>
      </c>
      <c r="AF4" s="60"/>
      <c r="AG4" s="58" t="s">
        <v>19</v>
      </c>
      <c r="AH4" s="60"/>
      <c r="AI4" s="58" t="s">
        <v>20</v>
      </c>
      <c r="AJ4" s="60"/>
      <c r="AK4" s="58" t="s">
        <v>21</v>
      </c>
      <c r="AL4" s="60"/>
      <c r="AM4" s="58" t="s">
        <v>22</v>
      </c>
      <c r="AN4" s="60"/>
    </row>
    <row r="5" spans="1:40" s="70" customFormat="1" ht="45" x14ac:dyDescent="0.2">
      <c r="A5" s="67"/>
      <c r="B5" s="67"/>
      <c r="C5" s="94" t="s">
        <v>60</v>
      </c>
      <c r="D5" s="94" t="s">
        <v>61</v>
      </c>
      <c r="E5" s="94" t="s">
        <v>60</v>
      </c>
      <c r="F5" s="94" t="s">
        <v>61</v>
      </c>
      <c r="G5" s="94" t="s">
        <v>60</v>
      </c>
      <c r="H5" s="94" t="s">
        <v>61</v>
      </c>
      <c r="I5" s="94" t="s">
        <v>60</v>
      </c>
      <c r="J5" s="94" t="s">
        <v>61</v>
      </c>
      <c r="K5" s="94" t="s">
        <v>60</v>
      </c>
      <c r="L5" s="94" t="s">
        <v>61</v>
      </c>
      <c r="M5" s="94" t="s">
        <v>60</v>
      </c>
      <c r="N5" s="94" t="s">
        <v>61</v>
      </c>
      <c r="O5" s="94" t="s">
        <v>60</v>
      </c>
      <c r="P5" s="94" t="s">
        <v>61</v>
      </c>
      <c r="Q5" s="94" t="s">
        <v>60</v>
      </c>
      <c r="R5" s="94" t="s">
        <v>61</v>
      </c>
      <c r="S5" s="94" t="s">
        <v>60</v>
      </c>
      <c r="T5" s="94" t="s">
        <v>61</v>
      </c>
      <c r="U5" s="94" t="s">
        <v>60</v>
      </c>
      <c r="V5" s="94" t="s">
        <v>61</v>
      </c>
      <c r="W5" s="94" t="s">
        <v>60</v>
      </c>
      <c r="X5" s="94" t="s">
        <v>61</v>
      </c>
      <c r="Y5" s="94" t="s">
        <v>60</v>
      </c>
      <c r="Z5" s="94" t="s">
        <v>61</v>
      </c>
      <c r="AA5" s="94" t="s">
        <v>60</v>
      </c>
      <c r="AB5" s="94" t="s">
        <v>61</v>
      </c>
      <c r="AC5" s="94" t="s">
        <v>60</v>
      </c>
      <c r="AD5" s="94" t="s">
        <v>61</v>
      </c>
      <c r="AE5" s="94" t="s">
        <v>60</v>
      </c>
      <c r="AF5" s="94" t="s">
        <v>61</v>
      </c>
      <c r="AG5" s="94" t="s">
        <v>60</v>
      </c>
      <c r="AH5" s="94" t="s">
        <v>61</v>
      </c>
      <c r="AI5" s="94" t="s">
        <v>60</v>
      </c>
      <c r="AJ5" s="94" t="s">
        <v>61</v>
      </c>
      <c r="AK5" s="94" t="s">
        <v>60</v>
      </c>
      <c r="AL5" s="94" t="s">
        <v>61</v>
      </c>
      <c r="AM5" s="94" t="s">
        <v>60</v>
      </c>
      <c r="AN5" s="94" t="s">
        <v>61</v>
      </c>
    </row>
    <row r="6" spans="1:40" ht="24.95" customHeight="1" x14ac:dyDescent="0.2">
      <c r="A6" s="19">
        <v>1</v>
      </c>
      <c r="B6" s="20" t="s">
        <v>32</v>
      </c>
      <c r="C6" s="31">
        <v>11212014.693092749</v>
      </c>
      <c r="D6" s="31">
        <v>8038598.0441280156</v>
      </c>
      <c r="E6" s="31">
        <v>676868.80289310811</v>
      </c>
      <c r="F6" s="31">
        <v>676868.80289310811</v>
      </c>
      <c r="G6" s="31">
        <v>871818.88321370073</v>
      </c>
      <c r="H6" s="31">
        <v>838620.52412343724</v>
      </c>
      <c r="I6" s="31">
        <v>30265767.151252214</v>
      </c>
      <c r="J6" s="31">
        <v>30062747.644514337</v>
      </c>
      <c r="K6" s="31">
        <v>15097882.54235989</v>
      </c>
      <c r="L6" s="31">
        <v>14788282.016960654</v>
      </c>
      <c r="M6" s="31">
        <v>1791275.2262806077</v>
      </c>
      <c r="N6" s="31">
        <v>1658266.8313304442</v>
      </c>
      <c r="O6" s="31">
        <v>72658.697149862623</v>
      </c>
      <c r="P6" s="31">
        <v>110.01358980350778</v>
      </c>
      <c r="Q6" s="31">
        <v>87799.794544633449</v>
      </c>
      <c r="R6" s="31">
        <v>56745.563348397613</v>
      </c>
      <c r="S6" s="31">
        <v>0</v>
      </c>
      <c r="T6" s="31">
        <v>0</v>
      </c>
      <c r="U6" s="31">
        <v>216409.24001854841</v>
      </c>
      <c r="V6" s="31">
        <v>176473.72928460038</v>
      </c>
      <c r="W6" s="31">
        <v>0</v>
      </c>
      <c r="X6" s="31">
        <v>0</v>
      </c>
      <c r="Y6" s="31">
        <v>734937.10152628296</v>
      </c>
      <c r="Z6" s="31">
        <v>524713.90809053369</v>
      </c>
      <c r="AA6" s="31">
        <v>15450249.505505279</v>
      </c>
      <c r="AB6" s="31">
        <v>3789969.5807649307</v>
      </c>
      <c r="AC6" s="31">
        <v>715608.7759758475</v>
      </c>
      <c r="AD6" s="31">
        <v>29588.694170224364</v>
      </c>
      <c r="AE6" s="31">
        <v>1527494.414873796</v>
      </c>
      <c r="AF6" s="31">
        <v>305887.03283891402</v>
      </c>
      <c r="AG6" s="31">
        <v>0</v>
      </c>
      <c r="AH6" s="31">
        <v>0</v>
      </c>
      <c r="AI6" s="31">
        <v>4563981.4387491103</v>
      </c>
      <c r="AJ6" s="31">
        <v>2225892.9407157814</v>
      </c>
      <c r="AK6" s="31">
        <v>0</v>
      </c>
      <c r="AL6" s="31">
        <v>0</v>
      </c>
      <c r="AM6" s="33">
        <f t="shared" ref="AM6:AM19" si="0">C6+E6+G6+I6+K6+M6+O6+Q6+S6+U6+W6+Y6+AA6+AC6+AE6+AG6+AI6+AK6</f>
        <v>83284766.267435625</v>
      </c>
      <c r="AN6" s="33">
        <f t="shared" ref="AN6:AN19" si="1">D6+F6+H6+J6+L6+N6+P6+R6+T6+V6+X6+Z6+AB6+AD6+AF6+AH6+AJ6+AL6</f>
        <v>63172765.326753177</v>
      </c>
    </row>
    <row r="7" spans="1:40" ht="24.95" customHeight="1" x14ac:dyDescent="0.2">
      <c r="A7" s="19">
        <v>2</v>
      </c>
      <c r="B7" s="20" t="s">
        <v>31</v>
      </c>
      <c r="C7" s="31">
        <v>7228126.8667353326</v>
      </c>
      <c r="D7" s="31">
        <v>6883221.7069052849</v>
      </c>
      <c r="E7" s="31">
        <v>0</v>
      </c>
      <c r="F7" s="31">
        <v>0</v>
      </c>
      <c r="G7" s="31">
        <v>1037048.742019014</v>
      </c>
      <c r="H7" s="31">
        <v>957188.810760753</v>
      </c>
      <c r="I7" s="31">
        <v>23921.308072000003</v>
      </c>
      <c r="J7" s="31">
        <v>3862.551635433143</v>
      </c>
      <c r="K7" s="31">
        <v>20114589.411626</v>
      </c>
      <c r="L7" s="31">
        <v>19951612.862138338</v>
      </c>
      <c r="M7" s="31">
        <v>3855816.8631911064</v>
      </c>
      <c r="N7" s="31">
        <v>3568323.8050314654</v>
      </c>
      <c r="O7" s="31">
        <v>0</v>
      </c>
      <c r="P7" s="31">
        <v>0</v>
      </c>
      <c r="Q7" s="31">
        <v>466979.57177300012</v>
      </c>
      <c r="R7" s="31">
        <v>29775.272755755519</v>
      </c>
      <c r="S7" s="31">
        <v>0</v>
      </c>
      <c r="T7" s="31">
        <v>0</v>
      </c>
      <c r="U7" s="31">
        <v>1877.531178</v>
      </c>
      <c r="V7" s="31">
        <v>1877.531178</v>
      </c>
      <c r="W7" s="31">
        <v>0</v>
      </c>
      <c r="X7" s="31">
        <v>0</v>
      </c>
      <c r="Y7" s="31">
        <v>2305749.4647480007</v>
      </c>
      <c r="Z7" s="31">
        <v>1851209.7538872699</v>
      </c>
      <c r="AA7" s="31">
        <v>25597374.02310095</v>
      </c>
      <c r="AB7" s="31">
        <v>10316707.43567241</v>
      </c>
      <c r="AC7" s="31">
        <v>0</v>
      </c>
      <c r="AD7" s="31">
        <v>0</v>
      </c>
      <c r="AE7" s="31">
        <v>1217198.052965</v>
      </c>
      <c r="AF7" s="31">
        <v>616579.07926844317</v>
      </c>
      <c r="AG7" s="31">
        <v>0</v>
      </c>
      <c r="AH7" s="31">
        <v>0</v>
      </c>
      <c r="AI7" s="31">
        <v>8842624.1951639988</v>
      </c>
      <c r="AJ7" s="31">
        <v>3970145.4921577401</v>
      </c>
      <c r="AK7" s="31">
        <v>0</v>
      </c>
      <c r="AL7" s="31">
        <v>0</v>
      </c>
      <c r="AM7" s="33">
        <f t="shared" si="0"/>
        <v>70691306.030572399</v>
      </c>
      <c r="AN7" s="33">
        <f t="shared" si="1"/>
        <v>48150504.301390894</v>
      </c>
    </row>
    <row r="8" spans="1:40" ht="24.95" customHeight="1" x14ac:dyDescent="0.2">
      <c r="A8" s="19">
        <v>3</v>
      </c>
      <c r="B8" s="20" t="s">
        <v>33</v>
      </c>
      <c r="C8" s="31">
        <v>2029895.4835653473</v>
      </c>
      <c r="D8" s="31">
        <v>2029895.4835653473</v>
      </c>
      <c r="E8" s="31">
        <v>2213045.4356803494</v>
      </c>
      <c r="F8" s="31">
        <v>2213045.4356803494</v>
      </c>
      <c r="G8" s="31">
        <v>295977.77011940681</v>
      </c>
      <c r="H8" s="31">
        <v>295977.77011940681</v>
      </c>
      <c r="I8" s="31">
        <v>56899096.22617843</v>
      </c>
      <c r="J8" s="31">
        <v>56899096.22617843</v>
      </c>
      <c r="K8" s="31">
        <v>0</v>
      </c>
      <c r="L8" s="31">
        <v>0</v>
      </c>
      <c r="M8" s="31">
        <v>0</v>
      </c>
      <c r="N8" s="31">
        <v>0</v>
      </c>
      <c r="O8" s="31">
        <v>0</v>
      </c>
      <c r="P8" s="31">
        <v>0</v>
      </c>
      <c r="Q8" s="31">
        <v>0</v>
      </c>
      <c r="R8" s="31">
        <v>0</v>
      </c>
      <c r="S8" s="31">
        <v>0</v>
      </c>
      <c r="T8" s="31">
        <v>0</v>
      </c>
      <c r="U8" s="31">
        <v>0</v>
      </c>
      <c r="V8" s="31">
        <v>0</v>
      </c>
      <c r="W8" s="31">
        <v>0</v>
      </c>
      <c r="X8" s="31">
        <v>0</v>
      </c>
      <c r="Y8" s="31">
        <v>0</v>
      </c>
      <c r="Z8" s="31">
        <v>0</v>
      </c>
      <c r="AA8" s="31">
        <v>0</v>
      </c>
      <c r="AB8" s="31">
        <v>0</v>
      </c>
      <c r="AC8" s="31">
        <v>0</v>
      </c>
      <c r="AD8" s="31">
        <v>0</v>
      </c>
      <c r="AE8" s="31">
        <v>0</v>
      </c>
      <c r="AF8" s="31">
        <v>0</v>
      </c>
      <c r="AG8" s="31">
        <v>0</v>
      </c>
      <c r="AH8" s="31">
        <v>0</v>
      </c>
      <c r="AI8" s="31">
        <v>0</v>
      </c>
      <c r="AJ8" s="31">
        <v>0</v>
      </c>
      <c r="AK8" s="31">
        <v>0</v>
      </c>
      <c r="AL8" s="31">
        <v>0</v>
      </c>
      <c r="AM8" s="33">
        <f t="shared" si="0"/>
        <v>61438014.915543534</v>
      </c>
      <c r="AN8" s="33">
        <f t="shared" si="1"/>
        <v>61438014.915543534</v>
      </c>
    </row>
    <row r="9" spans="1:40" ht="24.95" customHeight="1" x14ac:dyDescent="0.2">
      <c r="A9" s="19">
        <v>4</v>
      </c>
      <c r="B9" s="20" t="s">
        <v>34</v>
      </c>
      <c r="C9" s="31">
        <v>2556874.9189008353</v>
      </c>
      <c r="D9" s="31">
        <v>2556874.9189008353</v>
      </c>
      <c r="E9" s="31">
        <v>1992899.3885555658</v>
      </c>
      <c r="F9" s="31">
        <v>1992899.3885555658</v>
      </c>
      <c r="G9" s="31">
        <v>324909.3043088002</v>
      </c>
      <c r="H9" s="31">
        <v>324909.3043088002</v>
      </c>
      <c r="I9" s="31">
        <v>23935604.949112128</v>
      </c>
      <c r="J9" s="31">
        <v>23935604.949112128</v>
      </c>
      <c r="K9" s="31">
        <v>1537204.4968786624</v>
      </c>
      <c r="L9" s="31">
        <v>1537204.4968786624</v>
      </c>
      <c r="M9" s="31">
        <v>158622.86025360486</v>
      </c>
      <c r="N9" s="31">
        <v>158622.86025360486</v>
      </c>
      <c r="O9" s="31">
        <v>0</v>
      </c>
      <c r="P9" s="31">
        <v>0</v>
      </c>
      <c r="Q9" s="31">
        <v>0</v>
      </c>
      <c r="R9" s="31">
        <v>0</v>
      </c>
      <c r="S9" s="31">
        <v>0</v>
      </c>
      <c r="T9" s="31">
        <v>0</v>
      </c>
      <c r="U9" s="31">
        <v>0</v>
      </c>
      <c r="V9" s="31">
        <v>0</v>
      </c>
      <c r="W9" s="31">
        <v>0</v>
      </c>
      <c r="X9" s="31">
        <v>0</v>
      </c>
      <c r="Y9" s="31">
        <v>0</v>
      </c>
      <c r="Z9" s="31">
        <v>0</v>
      </c>
      <c r="AA9" s="31">
        <v>1070.053663561644</v>
      </c>
      <c r="AB9" s="31">
        <v>1070.053663561644</v>
      </c>
      <c r="AC9" s="31">
        <v>0</v>
      </c>
      <c r="AD9" s="31">
        <v>0</v>
      </c>
      <c r="AE9" s="31">
        <v>1805.2485388453315</v>
      </c>
      <c r="AF9" s="31">
        <v>1805.2485388453315</v>
      </c>
      <c r="AG9" s="31">
        <v>0</v>
      </c>
      <c r="AH9" s="31">
        <v>0</v>
      </c>
      <c r="AI9" s="31">
        <v>1336.9565217391303</v>
      </c>
      <c r="AJ9" s="31">
        <v>1336.9565217391303</v>
      </c>
      <c r="AK9" s="31">
        <v>0</v>
      </c>
      <c r="AL9" s="31">
        <v>0</v>
      </c>
      <c r="AM9" s="33">
        <f t="shared" si="0"/>
        <v>30510328.176733743</v>
      </c>
      <c r="AN9" s="33">
        <f t="shared" si="1"/>
        <v>30510328.176733743</v>
      </c>
    </row>
    <row r="10" spans="1:40" ht="24.95" customHeight="1" x14ac:dyDescent="0.2">
      <c r="A10" s="19">
        <v>5</v>
      </c>
      <c r="B10" s="20" t="s">
        <v>36</v>
      </c>
      <c r="C10" s="31">
        <v>1905657.6865313114</v>
      </c>
      <c r="D10" s="31">
        <v>94366.534141465323</v>
      </c>
      <c r="E10" s="31">
        <v>117547.06992343503</v>
      </c>
      <c r="F10" s="31">
        <v>113625.09101811012</v>
      </c>
      <c r="G10" s="31">
        <v>188287.66830085649</v>
      </c>
      <c r="H10" s="31">
        <v>181554.38754366653</v>
      </c>
      <c r="I10" s="31">
        <v>14633340.303483201</v>
      </c>
      <c r="J10" s="31">
        <v>14633340.303483201</v>
      </c>
      <c r="K10" s="31">
        <v>3424818.5805623592</v>
      </c>
      <c r="L10" s="31">
        <v>3233922.8167301076</v>
      </c>
      <c r="M10" s="31">
        <v>558470.88924836507</v>
      </c>
      <c r="N10" s="31">
        <v>499575.30289657274</v>
      </c>
      <c r="O10" s="31">
        <v>0</v>
      </c>
      <c r="P10" s="31">
        <v>0</v>
      </c>
      <c r="Q10" s="31">
        <v>8616.3690853103017</v>
      </c>
      <c r="R10" s="31">
        <v>7695.3629641921016</v>
      </c>
      <c r="S10" s="31">
        <v>0</v>
      </c>
      <c r="T10" s="31">
        <v>0</v>
      </c>
      <c r="U10" s="31">
        <v>0</v>
      </c>
      <c r="V10" s="31">
        <v>0</v>
      </c>
      <c r="W10" s="31">
        <v>0</v>
      </c>
      <c r="X10" s="31">
        <v>0</v>
      </c>
      <c r="Y10" s="31">
        <v>317587.05756027257</v>
      </c>
      <c r="Z10" s="31">
        <v>219899.04347350338</v>
      </c>
      <c r="AA10" s="31">
        <v>6706760.783131538</v>
      </c>
      <c r="AB10" s="31">
        <v>1121820.3789935429</v>
      </c>
      <c r="AC10" s="31">
        <v>459059.18851359497</v>
      </c>
      <c r="AD10" s="31">
        <v>20764.296102340741</v>
      </c>
      <c r="AE10" s="31">
        <v>0</v>
      </c>
      <c r="AF10" s="31">
        <v>0</v>
      </c>
      <c r="AG10" s="31">
        <v>0</v>
      </c>
      <c r="AH10" s="31">
        <v>0</v>
      </c>
      <c r="AI10" s="31">
        <v>1413566.3945875992</v>
      </c>
      <c r="AJ10" s="31">
        <v>189259.02681143297</v>
      </c>
      <c r="AK10" s="31">
        <v>0</v>
      </c>
      <c r="AL10" s="31">
        <v>0</v>
      </c>
      <c r="AM10" s="33">
        <f t="shared" si="0"/>
        <v>29733711.990927849</v>
      </c>
      <c r="AN10" s="33">
        <f t="shared" si="1"/>
        <v>20315822.544158138</v>
      </c>
    </row>
    <row r="11" spans="1:40" ht="24.95" customHeight="1" x14ac:dyDescent="0.2">
      <c r="A11" s="19">
        <v>6</v>
      </c>
      <c r="B11" s="20" t="s">
        <v>37</v>
      </c>
      <c r="C11" s="31">
        <v>20889.64</v>
      </c>
      <c r="D11" s="31">
        <v>13407.579999999998</v>
      </c>
      <c r="E11" s="31">
        <v>226291.74</v>
      </c>
      <c r="F11" s="31">
        <v>226291.74</v>
      </c>
      <c r="G11" s="31">
        <v>129027.43999999994</v>
      </c>
      <c r="H11" s="31">
        <v>83643.460000000006</v>
      </c>
      <c r="I11" s="31">
        <v>15551043.810000001</v>
      </c>
      <c r="J11" s="31">
        <v>15551043.800000001</v>
      </c>
      <c r="K11" s="31">
        <v>2413401.14</v>
      </c>
      <c r="L11" s="31">
        <v>2413401.14</v>
      </c>
      <c r="M11" s="31">
        <v>390210.26999999996</v>
      </c>
      <c r="N11" s="31">
        <v>390210.26999999996</v>
      </c>
      <c r="O11" s="31">
        <v>0</v>
      </c>
      <c r="P11" s="31">
        <v>0</v>
      </c>
      <c r="Q11" s="31">
        <v>55021.48</v>
      </c>
      <c r="R11" s="31">
        <v>4535.33</v>
      </c>
      <c r="S11" s="31">
        <v>702767.68</v>
      </c>
      <c r="T11" s="31">
        <v>44798.21</v>
      </c>
      <c r="U11" s="31">
        <v>50474.28</v>
      </c>
      <c r="V11" s="31">
        <v>50474.28</v>
      </c>
      <c r="W11" s="31">
        <v>0</v>
      </c>
      <c r="X11" s="31">
        <v>0</v>
      </c>
      <c r="Y11" s="31">
        <v>332582.78999999998</v>
      </c>
      <c r="Z11" s="31">
        <v>197649.59</v>
      </c>
      <c r="AA11" s="31">
        <v>3530736.7</v>
      </c>
      <c r="AB11" s="31">
        <v>1817558.7397</v>
      </c>
      <c r="AC11" s="31">
        <v>76246.720000000001</v>
      </c>
      <c r="AD11" s="31">
        <v>74784.77</v>
      </c>
      <c r="AE11" s="31">
        <v>1961339.59</v>
      </c>
      <c r="AF11" s="31">
        <v>927214.47999999975</v>
      </c>
      <c r="AG11" s="31">
        <v>0</v>
      </c>
      <c r="AH11" s="31">
        <v>0</v>
      </c>
      <c r="AI11" s="31">
        <v>1021747.55</v>
      </c>
      <c r="AJ11" s="31">
        <v>787744.42030000011</v>
      </c>
      <c r="AK11" s="31">
        <v>0</v>
      </c>
      <c r="AL11" s="31">
        <v>0</v>
      </c>
      <c r="AM11" s="33">
        <f t="shared" si="0"/>
        <v>26461780.829999998</v>
      </c>
      <c r="AN11" s="33">
        <f t="shared" si="1"/>
        <v>22582757.809999999</v>
      </c>
    </row>
    <row r="12" spans="1:40" ht="24.95" customHeight="1" x14ac:dyDescent="0.2">
      <c r="A12" s="19">
        <v>7</v>
      </c>
      <c r="B12" s="20" t="s">
        <v>38</v>
      </c>
      <c r="C12" s="31">
        <v>243393.76</v>
      </c>
      <c r="D12" s="31">
        <v>243393.76</v>
      </c>
      <c r="E12" s="31">
        <v>63377.729999999996</v>
      </c>
      <c r="F12" s="31">
        <v>58065.71658320877</v>
      </c>
      <c r="G12" s="31">
        <v>230251.55000000002</v>
      </c>
      <c r="H12" s="31">
        <v>230251.55000000002</v>
      </c>
      <c r="I12" s="31">
        <v>3916925.65</v>
      </c>
      <c r="J12" s="31">
        <v>3916925.65</v>
      </c>
      <c r="K12" s="31">
        <v>2501822.7799999998</v>
      </c>
      <c r="L12" s="31">
        <v>2491810.5810081963</v>
      </c>
      <c r="M12" s="31">
        <v>345117.08</v>
      </c>
      <c r="N12" s="31">
        <v>321719.93283570046</v>
      </c>
      <c r="O12" s="31">
        <v>0</v>
      </c>
      <c r="P12" s="31">
        <v>0</v>
      </c>
      <c r="Q12" s="31">
        <v>311432.94999999995</v>
      </c>
      <c r="R12" s="31">
        <v>69757.109502688574</v>
      </c>
      <c r="S12" s="31">
        <v>973437.76</v>
      </c>
      <c r="T12" s="31">
        <v>469370.45844389417</v>
      </c>
      <c r="U12" s="31">
        <v>128198.67</v>
      </c>
      <c r="V12" s="31">
        <v>98437.232166428264</v>
      </c>
      <c r="W12" s="31">
        <v>35936.050000000003</v>
      </c>
      <c r="X12" s="31">
        <v>29311.599628741096</v>
      </c>
      <c r="Y12" s="31">
        <v>467075.67</v>
      </c>
      <c r="Z12" s="31">
        <v>234206.79613588582</v>
      </c>
      <c r="AA12" s="31">
        <v>10360572.42</v>
      </c>
      <c r="AB12" s="31">
        <v>2822096.6742035658</v>
      </c>
      <c r="AC12" s="31">
        <v>396464.36</v>
      </c>
      <c r="AD12" s="31">
        <v>75808.48251627713</v>
      </c>
      <c r="AE12" s="31">
        <v>676781.1100000001</v>
      </c>
      <c r="AF12" s="31">
        <v>229343.25042270648</v>
      </c>
      <c r="AG12" s="31">
        <v>0</v>
      </c>
      <c r="AH12" s="31">
        <v>0</v>
      </c>
      <c r="AI12" s="31">
        <v>2132574.7800000003</v>
      </c>
      <c r="AJ12" s="31">
        <v>593106.03473967616</v>
      </c>
      <c r="AK12" s="31">
        <v>0</v>
      </c>
      <c r="AL12" s="31">
        <v>0</v>
      </c>
      <c r="AM12" s="33">
        <f t="shared" si="0"/>
        <v>22783362.32</v>
      </c>
      <c r="AN12" s="33">
        <f t="shared" si="1"/>
        <v>11883604.82818697</v>
      </c>
    </row>
    <row r="13" spans="1:40" ht="24.95" customHeight="1" x14ac:dyDescent="0.2">
      <c r="A13" s="19">
        <v>8</v>
      </c>
      <c r="B13" s="20" t="s">
        <v>35</v>
      </c>
      <c r="C13" s="31">
        <v>229778.41377348642</v>
      </c>
      <c r="D13" s="31">
        <v>-2361.3379982411861</v>
      </c>
      <c r="E13" s="31">
        <v>561819.59717511013</v>
      </c>
      <c r="F13" s="31">
        <v>529269.07797913754</v>
      </c>
      <c r="G13" s="31">
        <v>196533.75764064322</v>
      </c>
      <c r="H13" s="31">
        <v>-10252.086640282359</v>
      </c>
      <c r="I13" s="31">
        <v>6071498.6105601946</v>
      </c>
      <c r="J13" s="31">
        <v>-2855865.5486162147</v>
      </c>
      <c r="K13" s="31">
        <v>1690845.8282806478</v>
      </c>
      <c r="L13" s="31">
        <v>1520563.9912014145</v>
      </c>
      <c r="M13" s="31">
        <v>248490.11060143224</v>
      </c>
      <c r="N13" s="31">
        <v>183796.70022422305</v>
      </c>
      <c r="O13" s="31">
        <v>0</v>
      </c>
      <c r="P13" s="31">
        <v>0</v>
      </c>
      <c r="Q13" s="31">
        <v>1314676.0247808082</v>
      </c>
      <c r="R13" s="31">
        <v>68850.521644240944</v>
      </c>
      <c r="S13" s="31">
        <v>334851.66133068484</v>
      </c>
      <c r="T13" s="31">
        <v>22490.062056279217</v>
      </c>
      <c r="U13" s="31">
        <v>0</v>
      </c>
      <c r="V13" s="31">
        <v>0</v>
      </c>
      <c r="W13" s="31">
        <v>0</v>
      </c>
      <c r="X13" s="31">
        <v>0</v>
      </c>
      <c r="Y13" s="31">
        <v>239952.2176964219</v>
      </c>
      <c r="Z13" s="31">
        <v>102571.73934084186</v>
      </c>
      <c r="AA13" s="31">
        <v>4391762.5985381184</v>
      </c>
      <c r="AB13" s="31">
        <v>1416292.8654686818</v>
      </c>
      <c r="AC13" s="31">
        <v>179796.36245435657</v>
      </c>
      <c r="AD13" s="31">
        <v>104172.80901867725</v>
      </c>
      <c r="AE13" s="31">
        <v>0</v>
      </c>
      <c r="AF13" s="31">
        <v>0</v>
      </c>
      <c r="AG13" s="31">
        <v>0</v>
      </c>
      <c r="AH13" s="31">
        <v>0</v>
      </c>
      <c r="AI13" s="31">
        <v>233714.07827651605</v>
      </c>
      <c r="AJ13" s="31">
        <v>89299.81184680872</v>
      </c>
      <c r="AK13" s="31">
        <v>0</v>
      </c>
      <c r="AL13" s="31">
        <v>0</v>
      </c>
      <c r="AM13" s="33">
        <f t="shared" si="0"/>
        <v>15693719.261108421</v>
      </c>
      <c r="AN13" s="33">
        <f t="shared" si="1"/>
        <v>1168828.6055255667</v>
      </c>
    </row>
    <row r="14" spans="1:40" ht="24.95" customHeight="1" x14ac:dyDescent="0.2">
      <c r="A14" s="19">
        <v>9</v>
      </c>
      <c r="B14" s="20" t="s">
        <v>40</v>
      </c>
      <c r="C14" s="31">
        <v>7287.0638426695823</v>
      </c>
      <c r="D14" s="31">
        <v>7287.0638426695823</v>
      </c>
      <c r="E14" s="31">
        <v>49306.460394455833</v>
      </c>
      <c r="F14" s="31">
        <v>49306.460394455833</v>
      </c>
      <c r="G14" s="31">
        <v>224518.49274687716</v>
      </c>
      <c r="H14" s="31">
        <v>121551.45835808772</v>
      </c>
      <c r="I14" s="31">
        <v>3236731.5466569122</v>
      </c>
      <c r="J14" s="31">
        <v>3236731.5466569122</v>
      </c>
      <c r="K14" s="31">
        <v>1500261.0474482328</v>
      </c>
      <c r="L14" s="31">
        <v>1027861.5921399686</v>
      </c>
      <c r="M14" s="31">
        <v>164822.74991804123</v>
      </c>
      <c r="N14" s="31">
        <v>124747.75430658243</v>
      </c>
      <c r="O14" s="31">
        <v>0</v>
      </c>
      <c r="P14" s="31">
        <v>0</v>
      </c>
      <c r="Q14" s="31">
        <v>1638002.3846497294</v>
      </c>
      <c r="R14" s="31">
        <v>61014.232120437089</v>
      </c>
      <c r="S14" s="31">
        <v>1170056.6934013064</v>
      </c>
      <c r="T14" s="31">
        <v>63341.193780906724</v>
      </c>
      <c r="U14" s="31">
        <v>20332.176856800663</v>
      </c>
      <c r="V14" s="31">
        <v>20332.176856800663</v>
      </c>
      <c r="W14" s="31">
        <v>557.94000000000005</v>
      </c>
      <c r="X14" s="31">
        <v>557.94000000000005</v>
      </c>
      <c r="Y14" s="31">
        <v>205651.49299419805</v>
      </c>
      <c r="Z14" s="31">
        <v>52420.707821820717</v>
      </c>
      <c r="AA14" s="31">
        <v>1834633.0160546803</v>
      </c>
      <c r="AB14" s="31">
        <v>1128700.4698304585</v>
      </c>
      <c r="AC14" s="31">
        <v>11252.22574619732</v>
      </c>
      <c r="AD14" s="31">
        <v>8732.1773343120731</v>
      </c>
      <c r="AE14" s="31">
        <v>24717.09385829476</v>
      </c>
      <c r="AF14" s="31">
        <v>24717.09385829476</v>
      </c>
      <c r="AG14" s="31">
        <v>0</v>
      </c>
      <c r="AH14" s="31">
        <v>0</v>
      </c>
      <c r="AI14" s="31">
        <v>277122.82200944511</v>
      </c>
      <c r="AJ14" s="31">
        <v>238847.43416558669</v>
      </c>
      <c r="AK14" s="31">
        <v>0</v>
      </c>
      <c r="AL14" s="31">
        <v>0</v>
      </c>
      <c r="AM14" s="33">
        <f t="shared" si="0"/>
        <v>10365253.206577839</v>
      </c>
      <c r="AN14" s="33">
        <f t="shared" si="1"/>
        <v>6166149.3014672957</v>
      </c>
    </row>
    <row r="15" spans="1:40" ht="24.95" customHeight="1" x14ac:dyDescent="0.2">
      <c r="A15" s="19">
        <v>10</v>
      </c>
      <c r="B15" s="20" t="s">
        <v>42</v>
      </c>
      <c r="C15" s="31">
        <v>0</v>
      </c>
      <c r="D15" s="31">
        <v>0</v>
      </c>
      <c r="E15" s="31">
        <v>0</v>
      </c>
      <c r="F15" s="31">
        <v>0</v>
      </c>
      <c r="G15" s="31">
        <v>226613.80684169024</v>
      </c>
      <c r="H15" s="31">
        <v>226613.80684169024</v>
      </c>
      <c r="I15" s="31">
        <v>0</v>
      </c>
      <c r="J15" s="31">
        <v>0</v>
      </c>
      <c r="K15" s="31">
        <v>5986907.9093856681</v>
      </c>
      <c r="L15" s="31">
        <v>5505510.779744898</v>
      </c>
      <c r="M15" s="31">
        <v>521128.92148200638</v>
      </c>
      <c r="N15" s="31">
        <v>480576.84699871624</v>
      </c>
      <c r="O15" s="31">
        <v>0</v>
      </c>
      <c r="P15" s="31">
        <v>0</v>
      </c>
      <c r="Q15" s="31">
        <v>0</v>
      </c>
      <c r="R15" s="31">
        <v>0</v>
      </c>
      <c r="S15" s="31">
        <v>0</v>
      </c>
      <c r="T15" s="31">
        <v>0</v>
      </c>
      <c r="U15" s="31">
        <v>1168.1517289999999</v>
      </c>
      <c r="V15" s="31">
        <v>584.07586499999991</v>
      </c>
      <c r="W15" s="31">
        <v>0</v>
      </c>
      <c r="X15" s="31">
        <v>0</v>
      </c>
      <c r="Y15" s="31">
        <v>4780.7352750600003</v>
      </c>
      <c r="Z15" s="31">
        <v>3387.3410970600003</v>
      </c>
      <c r="AA15" s="31">
        <v>342126.65706231364</v>
      </c>
      <c r="AB15" s="31">
        <v>207134.83455304368</v>
      </c>
      <c r="AC15" s="31">
        <v>0</v>
      </c>
      <c r="AD15" s="31">
        <v>0</v>
      </c>
      <c r="AE15" s="31">
        <v>4814.9817848900002</v>
      </c>
      <c r="AF15" s="31">
        <v>4814.9817848900002</v>
      </c>
      <c r="AG15" s="31">
        <v>58.162191799998936</v>
      </c>
      <c r="AH15" s="31">
        <v>58.162191799998936</v>
      </c>
      <c r="AI15" s="31">
        <v>56402.715955569991</v>
      </c>
      <c r="AJ15" s="31">
        <v>54408.623152569991</v>
      </c>
      <c r="AK15" s="31">
        <v>0</v>
      </c>
      <c r="AL15" s="31">
        <v>0</v>
      </c>
      <c r="AM15" s="33">
        <f t="shared" si="0"/>
        <v>7144002.0417079981</v>
      </c>
      <c r="AN15" s="33">
        <f t="shared" si="1"/>
        <v>6483089.4522296675</v>
      </c>
    </row>
    <row r="16" spans="1:40" ht="24.95" customHeight="1" x14ac:dyDescent="0.2">
      <c r="A16" s="19">
        <v>11</v>
      </c>
      <c r="B16" s="20" t="s">
        <v>41</v>
      </c>
      <c r="C16" s="31">
        <v>9574.8415000000005</v>
      </c>
      <c r="D16" s="31">
        <v>9574.8415000000005</v>
      </c>
      <c r="E16" s="31">
        <v>31878.449999999997</v>
      </c>
      <c r="F16" s="31">
        <v>31878.449999999997</v>
      </c>
      <c r="G16" s="31">
        <v>120010.21280000001</v>
      </c>
      <c r="H16" s="31">
        <v>47852.892800000001</v>
      </c>
      <c r="I16" s="31">
        <v>2416624.5610000002</v>
      </c>
      <c r="J16" s="31">
        <v>2372838.1509999996</v>
      </c>
      <c r="K16" s="31">
        <v>1420589.79</v>
      </c>
      <c r="L16" s="31">
        <v>1209566.2599999998</v>
      </c>
      <c r="M16" s="31">
        <v>327620.89999999997</v>
      </c>
      <c r="N16" s="31">
        <v>265988.44999999995</v>
      </c>
      <c r="O16" s="31">
        <v>0</v>
      </c>
      <c r="P16" s="31">
        <v>0</v>
      </c>
      <c r="Q16" s="31">
        <v>0</v>
      </c>
      <c r="R16" s="31">
        <v>0</v>
      </c>
      <c r="S16" s="31">
        <v>17801.368296575343</v>
      </c>
      <c r="T16" s="31">
        <v>0</v>
      </c>
      <c r="U16" s="31">
        <v>78767.407487972523</v>
      </c>
      <c r="V16" s="31">
        <v>26771.397487972521</v>
      </c>
      <c r="W16" s="31">
        <v>0</v>
      </c>
      <c r="X16" s="31">
        <v>0</v>
      </c>
      <c r="Y16" s="31">
        <v>87581.06</v>
      </c>
      <c r="Z16" s="31">
        <v>47843.789999999994</v>
      </c>
      <c r="AA16" s="31">
        <v>556956.93000000005</v>
      </c>
      <c r="AB16" s="31">
        <v>281848.49</v>
      </c>
      <c r="AC16" s="31">
        <v>0</v>
      </c>
      <c r="AD16" s="31">
        <v>0</v>
      </c>
      <c r="AE16" s="31">
        <v>92690.76999999999</v>
      </c>
      <c r="AF16" s="31">
        <v>92690.76999999999</v>
      </c>
      <c r="AG16" s="31">
        <v>0</v>
      </c>
      <c r="AH16" s="31">
        <v>0</v>
      </c>
      <c r="AI16" s="31">
        <v>391497.54</v>
      </c>
      <c r="AJ16" s="31">
        <v>217009.04</v>
      </c>
      <c r="AK16" s="31">
        <v>0</v>
      </c>
      <c r="AL16" s="31">
        <v>0</v>
      </c>
      <c r="AM16" s="33">
        <f t="shared" si="0"/>
        <v>5551593.8310845476</v>
      </c>
      <c r="AN16" s="33">
        <f t="shared" si="1"/>
        <v>4603862.5327879712</v>
      </c>
    </row>
    <row r="17" spans="1:40" ht="24.95" customHeight="1" x14ac:dyDescent="0.2">
      <c r="A17" s="19">
        <v>12</v>
      </c>
      <c r="B17" s="20" t="s">
        <v>43</v>
      </c>
      <c r="C17" s="31">
        <v>204469.5</v>
      </c>
      <c r="D17" s="31">
        <v>204469.5</v>
      </c>
      <c r="E17" s="31">
        <v>29347.400000000012</v>
      </c>
      <c r="F17" s="31">
        <v>29347.400000000012</v>
      </c>
      <c r="G17" s="31">
        <v>42808.090000000004</v>
      </c>
      <c r="H17" s="31">
        <v>35316.042483700003</v>
      </c>
      <c r="I17" s="31">
        <v>4120889.7199999988</v>
      </c>
      <c r="J17" s="31">
        <v>4120889.7199999988</v>
      </c>
      <c r="K17" s="31">
        <v>439235.39</v>
      </c>
      <c r="L17" s="31">
        <v>246247.73047810001</v>
      </c>
      <c r="M17" s="31">
        <v>85001.610000000015</v>
      </c>
      <c r="N17" s="31">
        <v>57498.357228900015</v>
      </c>
      <c r="O17" s="31">
        <v>0</v>
      </c>
      <c r="P17" s="31">
        <v>0</v>
      </c>
      <c r="Q17" s="31">
        <v>0</v>
      </c>
      <c r="R17" s="31">
        <v>0</v>
      </c>
      <c r="S17" s="31">
        <v>0</v>
      </c>
      <c r="T17" s="31">
        <v>0</v>
      </c>
      <c r="U17" s="31">
        <v>0</v>
      </c>
      <c r="V17" s="31">
        <v>0</v>
      </c>
      <c r="W17" s="31">
        <v>0</v>
      </c>
      <c r="X17" s="31">
        <v>0</v>
      </c>
      <c r="Y17" s="31">
        <v>56673.80000000001</v>
      </c>
      <c r="Z17" s="31">
        <v>18415.382482100009</v>
      </c>
      <c r="AA17" s="31">
        <v>360760.5</v>
      </c>
      <c r="AB17" s="31">
        <v>121265.561067</v>
      </c>
      <c r="AC17" s="31">
        <v>0</v>
      </c>
      <c r="AD17" s="31">
        <v>0</v>
      </c>
      <c r="AE17" s="31">
        <v>0</v>
      </c>
      <c r="AF17" s="31">
        <v>0</v>
      </c>
      <c r="AG17" s="31">
        <v>0</v>
      </c>
      <c r="AH17" s="31">
        <v>0</v>
      </c>
      <c r="AI17" s="31">
        <v>3063.6899999999978</v>
      </c>
      <c r="AJ17" s="31">
        <v>1654.2644145999975</v>
      </c>
      <c r="AK17" s="31">
        <v>0</v>
      </c>
      <c r="AL17" s="31">
        <v>0</v>
      </c>
      <c r="AM17" s="33">
        <f t="shared" si="0"/>
        <v>5342249.6999999993</v>
      </c>
      <c r="AN17" s="33">
        <f t="shared" si="1"/>
        <v>4835103.9581543989</v>
      </c>
    </row>
    <row r="18" spans="1:40" ht="24.95" customHeight="1" x14ac:dyDescent="0.2">
      <c r="A18" s="19">
        <v>13</v>
      </c>
      <c r="B18" s="20" t="s">
        <v>44</v>
      </c>
      <c r="C18" s="31">
        <v>0</v>
      </c>
      <c r="D18" s="31">
        <v>0</v>
      </c>
      <c r="E18" s="31">
        <v>6804.5867964638983</v>
      </c>
      <c r="F18" s="31">
        <v>6804.5867964638983</v>
      </c>
      <c r="G18" s="31">
        <v>246.40118412118727</v>
      </c>
      <c r="H18" s="31">
        <v>246.40118412118727</v>
      </c>
      <c r="I18" s="31">
        <v>0</v>
      </c>
      <c r="J18" s="31">
        <v>0</v>
      </c>
      <c r="K18" s="31">
        <v>18441.837041037696</v>
      </c>
      <c r="L18" s="31">
        <v>18441.837041037696</v>
      </c>
      <c r="M18" s="31">
        <v>4646.5746311034254</v>
      </c>
      <c r="N18" s="31">
        <v>4646.5746311034254</v>
      </c>
      <c r="O18" s="31">
        <v>0</v>
      </c>
      <c r="P18" s="31">
        <v>0</v>
      </c>
      <c r="Q18" s="31">
        <v>0</v>
      </c>
      <c r="R18" s="31">
        <v>0</v>
      </c>
      <c r="S18" s="31">
        <v>0</v>
      </c>
      <c r="T18" s="31">
        <v>0</v>
      </c>
      <c r="U18" s="31">
        <v>0</v>
      </c>
      <c r="V18" s="31">
        <v>0</v>
      </c>
      <c r="W18" s="31">
        <v>0</v>
      </c>
      <c r="X18" s="31">
        <v>0</v>
      </c>
      <c r="Y18" s="31">
        <v>0</v>
      </c>
      <c r="Z18" s="31">
        <v>0</v>
      </c>
      <c r="AA18" s="31">
        <v>77.578630136986305</v>
      </c>
      <c r="AB18" s="31">
        <v>77.578630136986305</v>
      </c>
      <c r="AC18" s="31">
        <v>73.883835616438347</v>
      </c>
      <c r="AD18" s="31">
        <v>73.883835616438347</v>
      </c>
      <c r="AE18" s="31">
        <v>242697.40114470414</v>
      </c>
      <c r="AF18" s="31">
        <v>242697.40114470414</v>
      </c>
      <c r="AG18" s="31">
        <v>0</v>
      </c>
      <c r="AH18" s="31">
        <v>0</v>
      </c>
      <c r="AI18" s="31">
        <v>0</v>
      </c>
      <c r="AJ18" s="31">
        <v>0</v>
      </c>
      <c r="AK18" s="31">
        <v>0</v>
      </c>
      <c r="AL18" s="31">
        <v>0</v>
      </c>
      <c r="AM18" s="33">
        <f t="shared" si="0"/>
        <v>272988.26326318376</v>
      </c>
      <c r="AN18" s="33">
        <f t="shared" si="1"/>
        <v>272988.26326318376</v>
      </c>
    </row>
    <row r="19" spans="1:40" ht="24.95" customHeight="1" x14ac:dyDescent="0.2">
      <c r="A19" s="19">
        <v>14</v>
      </c>
      <c r="B19" s="29" t="s">
        <v>39</v>
      </c>
      <c r="C19" s="31">
        <v>110411.19501699961</v>
      </c>
      <c r="D19" s="31">
        <v>110411.19501699961</v>
      </c>
      <c r="E19" s="31">
        <v>0</v>
      </c>
      <c r="F19" s="31">
        <v>0</v>
      </c>
      <c r="G19" s="31">
        <v>0</v>
      </c>
      <c r="H19" s="31">
        <v>0</v>
      </c>
      <c r="I19" s="31">
        <v>0</v>
      </c>
      <c r="J19" s="31">
        <v>0</v>
      </c>
      <c r="K19" s="31">
        <v>128442.50924499992</v>
      </c>
      <c r="L19" s="31">
        <v>128442.50924499992</v>
      </c>
      <c r="M19" s="31">
        <v>0</v>
      </c>
      <c r="N19" s="31">
        <v>0</v>
      </c>
      <c r="O19" s="31">
        <v>0</v>
      </c>
      <c r="P19" s="31">
        <v>0</v>
      </c>
      <c r="Q19" s="31">
        <v>0</v>
      </c>
      <c r="R19" s="31">
        <v>0</v>
      </c>
      <c r="S19" s="31">
        <v>0</v>
      </c>
      <c r="T19" s="31">
        <v>0</v>
      </c>
      <c r="U19" s="31">
        <v>0</v>
      </c>
      <c r="V19" s="31">
        <v>0</v>
      </c>
      <c r="W19" s="31">
        <v>0</v>
      </c>
      <c r="X19" s="31">
        <v>0</v>
      </c>
      <c r="Y19" s="31">
        <v>0</v>
      </c>
      <c r="Z19" s="31">
        <v>0</v>
      </c>
      <c r="AA19" s="31">
        <v>7378.0644899999998</v>
      </c>
      <c r="AB19" s="31">
        <v>7378.0644899999998</v>
      </c>
      <c r="AC19" s="31">
        <v>0</v>
      </c>
      <c r="AD19" s="31">
        <v>0</v>
      </c>
      <c r="AE19" s="31">
        <v>144.26229499999999</v>
      </c>
      <c r="AF19" s="31">
        <v>144.26229499999999</v>
      </c>
      <c r="AG19" s="31">
        <v>10409.741862999997</v>
      </c>
      <c r="AH19" s="31">
        <v>10409.741862999997</v>
      </c>
      <c r="AI19" s="31">
        <v>0</v>
      </c>
      <c r="AJ19" s="31">
        <v>0</v>
      </c>
      <c r="AK19" s="31">
        <v>0</v>
      </c>
      <c r="AL19" s="31">
        <v>0</v>
      </c>
      <c r="AM19" s="33">
        <f t="shared" si="0"/>
        <v>256785.7729099995</v>
      </c>
      <c r="AN19" s="33">
        <f t="shared" si="1"/>
        <v>256785.7729099995</v>
      </c>
    </row>
    <row r="20" spans="1:40" ht="15" x14ac:dyDescent="0.2">
      <c r="A20" s="12"/>
      <c r="B20" s="6" t="s">
        <v>22</v>
      </c>
      <c r="C20" s="34">
        <f t="shared" ref="C20:AN20" si="2">SUM(C6:C19)</f>
        <v>25758374.062958732</v>
      </c>
      <c r="D20" s="34">
        <f t="shared" si="2"/>
        <v>20189139.290002376</v>
      </c>
      <c r="E20" s="34">
        <f t="shared" si="2"/>
        <v>5969186.6614184901</v>
      </c>
      <c r="F20" s="34">
        <f t="shared" si="2"/>
        <v>5927402.149900401</v>
      </c>
      <c r="G20" s="34">
        <f t="shared" si="2"/>
        <v>3888052.1191751086</v>
      </c>
      <c r="H20" s="34">
        <f t="shared" si="2"/>
        <v>3333474.3218833799</v>
      </c>
      <c r="I20" s="34">
        <f t="shared" si="2"/>
        <v>161071443.8363151</v>
      </c>
      <c r="J20" s="34">
        <f t="shared" si="2"/>
        <v>151877214.99396425</v>
      </c>
      <c r="K20" s="34">
        <f t="shared" si="2"/>
        <v>56274443.262827501</v>
      </c>
      <c r="L20" s="34">
        <f t="shared" si="2"/>
        <v>54072868.613566376</v>
      </c>
      <c r="M20" s="34">
        <f t="shared" si="2"/>
        <v>8451224.0556062683</v>
      </c>
      <c r="N20" s="34">
        <f t="shared" si="2"/>
        <v>7713973.6857373128</v>
      </c>
      <c r="O20" s="34">
        <f t="shared" si="2"/>
        <v>72658.697149862623</v>
      </c>
      <c r="P20" s="34">
        <f t="shared" si="2"/>
        <v>110.01358980350778</v>
      </c>
      <c r="Q20" s="34">
        <f t="shared" si="2"/>
        <v>3882528.5748334816</v>
      </c>
      <c r="R20" s="34">
        <f t="shared" si="2"/>
        <v>298373.39233571186</v>
      </c>
      <c r="S20" s="34">
        <f t="shared" si="2"/>
        <v>3198915.1630285666</v>
      </c>
      <c r="T20" s="34">
        <f t="shared" si="2"/>
        <v>599999.92428108014</v>
      </c>
      <c r="U20" s="34">
        <f t="shared" si="2"/>
        <v>497227.45727032155</v>
      </c>
      <c r="V20" s="34">
        <f t="shared" si="2"/>
        <v>374950.42283880187</v>
      </c>
      <c r="W20" s="34">
        <f t="shared" si="2"/>
        <v>36493.990000000005</v>
      </c>
      <c r="X20" s="34">
        <f t="shared" si="2"/>
        <v>29869.539628741095</v>
      </c>
      <c r="Y20" s="34">
        <f t="shared" si="2"/>
        <v>4752571.3898002347</v>
      </c>
      <c r="Z20" s="34">
        <f t="shared" si="2"/>
        <v>3252318.052329015</v>
      </c>
      <c r="AA20" s="34">
        <f t="shared" si="2"/>
        <v>69140458.830176577</v>
      </c>
      <c r="AB20" s="34">
        <f t="shared" si="2"/>
        <v>23031920.727037333</v>
      </c>
      <c r="AC20" s="34">
        <f t="shared" si="2"/>
        <v>1838501.5165256129</v>
      </c>
      <c r="AD20" s="34">
        <f t="shared" si="2"/>
        <v>313925.11297744804</v>
      </c>
      <c r="AE20" s="34">
        <f t="shared" si="2"/>
        <v>5749682.9254605304</v>
      </c>
      <c r="AF20" s="34">
        <f t="shared" si="2"/>
        <v>2445893.6001517973</v>
      </c>
      <c r="AG20" s="34">
        <f t="shared" si="2"/>
        <v>10467.904054799996</v>
      </c>
      <c r="AH20" s="34">
        <f t="shared" si="2"/>
        <v>10467.904054799996</v>
      </c>
      <c r="AI20" s="34">
        <f t="shared" si="2"/>
        <v>18937632.161263976</v>
      </c>
      <c r="AJ20" s="34">
        <f t="shared" si="2"/>
        <v>8368704.0448259348</v>
      </c>
      <c r="AK20" s="34">
        <f t="shared" si="2"/>
        <v>0</v>
      </c>
      <c r="AL20" s="34">
        <f t="shared" si="2"/>
        <v>0</v>
      </c>
      <c r="AM20" s="34">
        <f t="shared" si="2"/>
        <v>369529862.60786504</v>
      </c>
      <c r="AN20" s="34">
        <f t="shared" si="2"/>
        <v>281840605.78910446</v>
      </c>
    </row>
    <row r="21" spans="1:40" ht="15" x14ac:dyDescent="0.2">
      <c r="A21" s="44"/>
      <c r="B21" s="45"/>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row>
    <row r="22" spans="1:40" x14ac:dyDescent="0.2">
      <c r="AM22" s="50"/>
      <c r="AN22" s="50"/>
    </row>
    <row r="23" spans="1:40" s="70" customFormat="1" ht="15" x14ac:dyDescent="0.2">
      <c r="B23" s="87" t="s">
        <v>56</v>
      </c>
      <c r="AM23" s="88"/>
      <c r="AN23" s="88"/>
    </row>
    <row r="24" spans="1:40" s="70" customFormat="1" ht="12.75" customHeight="1" x14ac:dyDescent="0.2">
      <c r="B24" s="89" t="s">
        <v>65</v>
      </c>
      <c r="C24" s="89"/>
      <c r="D24" s="89"/>
      <c r="E24" s="89"/>
      <c r="F24" s="89"/>
      <c r="G24" s="89"/>
      <c r="H24" s="89"/>
      <c r="I24" s="89"/>
      <c r="J24" s="89"/>
      <c r="K24" s="89"/>
      <c r="L24" s="89"/>
      <c r="M24" s="89"/>
      <c r="N24" s="89"/>
      <c r="AM24" s="88"/>
      <c r="AN24" s="88"/>
    </row>
    <row r="25" spans="1:40" s="70" customFormat="1" ht="15" x14ac:dyDescent="0.2">
      <c r="B25" s="89"/>
      <c r="C25" s="89"/>
      <c r="D25" s="89"/>
      <c r="E25" s="89"/>
      <c r="F25" s="89"/>
      <c r="G25" s="89"/>
      <c r="H25" s="89"/>
      <c r="I25" s="89"/>
      <c r="J25" s="89"/>
      <c r="K25" s="89"/>
      <c r="L25" s="89"/>
      <c r="M25" s="89"/>
      <c r="N25" s="89"/>
      <c r="AM25" s="88"/>
      <c r="AN25" s="88"/>
    </row>
    <row r="26" spans="1:40" s="70" customFormat="1" ht="15" x14ac:dyDescent="0.25">
      <c r="B26" s="95" t="s">
        <v>63</v>
      </c>
    </row>
    <row r="27" spans="1:40" s="70" customFormat="1" ht="15" x14ac:dyDescent="0.25">
      <c r="B27" s="95" t="s">
        <v>64</v>
      </c>
      <c r="AM27" s="88"/>
      <c r="AN27" s="88"/>
    </row>
    <row r="29" spans="1:40" x14ac:dyDescent="0.2">
      <c r="AM29" s="15"/>
      <c r="AN29" s="15"/>
    </row>
  </sheetData>
  <sortState ref="B6:AN19">
    <sortCondition descending="1" ref="AM6:AM19"/>
  </sortState>
  <mergeCells count="22">
    <mergeCell ref="B24:N25"/>
    <mergeCell ref="G4:H4"/>
    <mergeCell ref="I4:J4"/>
    <mergeCell ref="S4:T4"/>
    <mergeCell ref="O4:P4"/>
    <mergeCell ref="Q4:R4"/>
    <mergeCell ref="A4:A5"/>
    <mergeCell ref="B4:B5"/>
    <mergeCell ref="C4:D4"/>
    <mergeCell ref="E4:F4"/>
    <mergeCell ref="AM4:AN4"/>
    <mergeCell ref="W4:X4"/>
    <mergeCell ref="Y4:Z4"/>
    <mergeCell ref="AA4:AB4"/>
    <mergeCell ref="AC4:AD4"/>
    <mergeCell ref="AK4:AL4"/>
    <mergeCell ref="AG4:AH4"/>
    <mergeCell ref="AI4:AJ4"/>
    <mergeCell ref="AE4:AF4"/>
    <mergeCell ref="U4:V4"/>
    <mergeCell ref="K4:L4"/>
    <mergeCell ref="M4:N4"/>
  </mergeCells>
  <phoneticPr fontId="7" type="noConversion"/>
  <pageMargins left="0.31496062992125984" right="0.15748031496062992" top="0.15748031496062992" bottom="0.15748031496062992" header="0.23622047244094491" footer="0.15748031496062992"/>
  <pageSetup paperSize="9" scale="60" orientation="landscape" r:id="rId1"/>
  <headerFooter alignWithMargins="0"/>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EX30"/>
  <sheetViews>
    <sheetView zoomScale="90" zoomScaleNormal="90" workbookViewId="0">
      <pane xSplit="2" ySplit="7" topLeftCell="C8" activePane="bottomRight" state="frozen"/>
      <selection pane="topRight" activeCell="C1" sqref="C1"/>
      <selection pane="bottomLeft" activeCell="A6" sqref="A6"/>
      <selection pane="bottomRight" activeCell="B28" sqref="A1:XFD1048576"/>
    </sheetView>
  </sheetViews>
  <sheetFormatPr defaultRowHeight="12.75" outlineLevelCol="1" x14ac:dyDescent="0.2"/>
  <cols>
    <col min="1" max="1" width="5.85546875" style="11" customWidth="1"/>
    <col min="2" max="2" width="49.5703125" style="11" customWidth="1"/>
    <col min="3" max="5" width="12.7109375" style="11" customWidth="1" outlineLevel="1"/>
    <col min="6" max="6" width="15.140625" style="11" customWidth="1"/>
    <col min="7" max="9" width="12.7109375" style="11" customWidth="1" outlineLevel="1"/>
    <col min="10" max="10" width="12.7109375" style="11" customWidth="1"/>
    <col min="11" max="13" width="12.7109375" style="11" customWidth="1" outlineLevel="1"/>
    <col min="14" max="14" width="15.140625" style="11" customWidth="1"/>
    <col min="15" max="17" width="12.7109375" style="11" customWidth="1" outlineLevel="1"/>
    <col min="18" max="18" width="12.7109375" style="11" customWidth="1"/>
    <col min="19" max="21" width="12.7109375" style="11" customWidth="1" outlineLevel="1"/>
    <col min="22" max="22" width="15.140625" style="11" customWidth="1"/>
    <col min="23" max="25" width="12.7109375" style="11" customWidth="1" outlineLevel="1"/>
    <col min="26" max="26" width="12.7109375" style="11" customWidth="1"/>
    <col min="27" max="29" width="12.7109375" style="11" customWidth="1" outlineLevel="1"/>
    <col min="30" max="30" width="15.140625" style="11" customWidth="1"/>
    <col min="31" max="33" width="12.7109375" style="11" customWidth="1" outlineLevel="1"/>
    <col min="34" max="34" width="12.7109375" style="11" customWidth="1"/>
    <col min="35" max="37" width="12.7109375" style="11" customWidth="1" outlineLevel="1"/>
    <col min="38" max="38" width="15.140625" style="11" customWidth="1"/>
    <col min="39" max="41" width="12.7109375" style="11" customWidth="1" outlineLevel="1"/>
    <col min="42" max="42" width="12.7109375" style="11" customWidth="1"/>
    <col min="43" max="45" width="12.7109375" style="11" customWidth="1" outlineLevel="1"/>
    <col min="46" max="46" width="15.140625" style="11" customWidth="1"/>
    <col min="47" max="49" width="12.7109375" style="11" customWidth="1" outlineLevel="1"/>
    <col min="50" max="50" width="12.7109375" style="11" customWidth="1"/>
    <col min="51" max="53" width="12.7109375" style="11" customWidth="1" outlineLevel="1"/>
    <col min="54" max="54" width="15.140625" style="11" customWidth="1"/>
    <col min="55" max="57" width="12.7109375" style="11" customWidth="1" outlineLevel="1"/>
    <col min="58" max="58" width="12.7109375" style="11" customWidth="1"/>
    <col min="59" max="61" width="12.7109375" style="11" customWidth="1" outlineLevel="1"/>
    <col min="62" max="62" width="15.140625" style="11" customWidth="1"/>
    <col min="63" max="65" width="12.7109375" style="11" customWidth="1" outlineLevel="1"/>
    <col min="66" max="66" width="12.7109375" style="11" customWidth="1"/>
    <col min="67" max="69" width="12.7109375" style="11" customWidth="1" outlineLevel="1"/>
    <col min="70" max="70" width="15.140625" style="11" customWidth="1"/>
    <col min="71" max="73" width="12.7109375" style="11" customWidth="1" outlineLevel="1"/>
    <col min="74" max="74" width="12.7109375" style="11" customWidth="1"/>
    <col min="75" max="77" width="12.7109375" style="11" customWidth="1" outlineLevel="1"/>
    <col min="78" max="78" width="15.140625" style="11" customWidth="1"/>
    <col min="79" max="81" width="12.7109375" style="11" customWidth="1" outlineLevel="1"/>
    <col min="82" max="82" width="12.7109375" style="11" customWidth="1"/>
    <col min="83" max="85" width="12.7109375" style="11" customWidth="1" outlineLevel="1"/>
    <col min="86" max="86" width="15.140625" style="11" customWidth="1"/>
    <col min="87" max="89" width="12.7109375" style="11" customWidth="1" outlineLevel="1"/>
    <col min="90" max="90" width="12.7109375" style="11" customWidth="1"/>
    <col min="91" max="93" width="12.7109375" style="11" customWidth="1" outlineLevel="1"/>
    <col min="94" max="94" width="15.140625" style="11" customWidth="1"/>
    <col min="95" max="97" width="12.7109375" style="11" customWidth="1" outlineLevel="1"/>
    <col min="98" max="98" width="12.7109375" style="11" customWidth="1"/>
    <col min="99" max="101" width="12.7109375" style="11" customWidth="1" outlineLevel="1"/>
    <col min="102" max="102" width="15.140625" style="11" customWidth="1"/>
    <col min="103" max="105" width="12.7109375" style="11" customWidth="1" outlineLevel="1"/>
    <col min="106" max="106" width="12.7109375" style="11" customWidth="1"/>
    <col min="107" max="109" width="12.7109375" style="11" customWidth="1" outlineLevel="1"/>
    <col min="110" max="110" width="15.140625" style="11" customWidth="1"/>
    <col min="111" max="113" width="12.7109375" style="11" customWidth="1" outlineLevel="1"/>
    <col min="114" max="114" width="12.7109375" style="11" customWidth="1"/>
    <col min="115" max="117" width="12.7109375" style="11" customWidth="1" outlineLevel="1"/>
    <col min="118" max="118" width="15.140625" style="11" customWidth="1"/>
    <col min="119" max="121" width="12.7109375" style="11" customWidth="1" outlineLevel="1"/>
    <col min="122" max="122" width="12.7109375" style="11" customWidth="1"/>
    <col min="123" max="125" width="12.7109375" style="11" customWidth="1" outlineLevel="1"/>
    <col min="126" max="126" width="15.140625" style="11" customWidth="1"/>
    <col min="127" max="129" width="12.7109375" style="11" customWidth="1" outlineLevel="1"/>
    <col min="130" max="130" width="12.7109375" style="11" customWidth="1"/>
    <col min="131" max="133" width="12.7109375" style="11" customWidth="1" outlineLevel="1"/>
    <col min="134" max="134" width="15.140625" style="11" customWidth="1"/>
    <col min="135" max="137" width="12.7109375" style="11" customWidth="1" outlineLevel="1"/>
    <col min="138" max="138" width="12.7109375" style="11" customWidth="1"/>
    <col min="139" max="141" width="12.7109375" style="11" customWidth="1" outlineLevel="1"/>
    <col min="142" max="142" width="15.140625" style="11" customWidth="1"/>
    <col min="143" max="145" width="12.7109375" style="11" customWidth="1" outlineLevel="1"/>
    <col min="146" max="146" width="12.7109375" style="11" customWidth="1"/>
    <col min="147" max="149" width="12.7109375" style="11" customWidth="1" outlineLevel="1"/>
    <col min="150" max="150" width="15.140625" style="11" customWidth="1"/>
    <col min="151" max="153" width="12.7109375" style="11" customWidth="1" outlineLevel="1"/>
    <col min="154" max="154" width="12.7109375" style="11" customWidth="1"/>
    <col min="155" max="16384" width="9.140625" style="11"/>
  </cols>
  <sheetData>
    <row r="1" spans="1:154" s="70" customFormat="1" ht="20.25" customHeight="1" x14ac:dyDescent="0.2">
      <c r="A1" s="82" t="s">
        <v>68</v>
      </c>
      <c r="B1" s="87"/>
      <c r="C1" s="87"/>
      <c r="D1" s="87"/>
      <c r="E1" s="87"/>
      <c r="F1" s="87"/>
      <c r="G1" s="87"/>
      <c r="H1" s="87"/>
      <c r="I1" s="87"/>
      <c r="J1" s="87"/>
      <c r="K1" s="87"/>
      <c r="L1" s="96"/>
    </row>
    <row r="2" spans="1:154" s="70" customFormat="1" ht="15" x14ac:dyDescent="0.2">
      <c r="A2" s="55" t="s">
        <v>2</v>
      </c>
      <c r="B2" s="87"/>
      <c r="C2" s="87"/>
      <c r="D2" s="87"/>
      <c r="E2" s="87"/>
      <c r="F2" s="87"/>
      <c r="G2" s="87"/>
      <c r="H2" s="87"/>
      <c r="I2" s="87"/>
      <c r="J2" s="87"/>
      <c r="K2" s="87"/>
      <c r="L2" s="96"/>
    </row>
    <row r="3" spans="1:154" s="99" customFormat="1" ht="15" customHeight="1" x14ac:dyDescent="0.2">
      <c r="A3" s="97"/>
      <c r="B3" s="40"/>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40"/>
      <c r="AN3" s="40"/>
    </row>
    <row r="4" spans="1:154" s="99" customFormat="1" ht="22.5" customHeight="1" x14ac:dyDescent="0.2">
      <c r="A4" s="100"/>
      <c r="B4" s="40"/>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40"/>
      <c r="AN4" s="40"/>
    </row>
    <row r="5" spans="1:154" s="55" customFormat="1" ht="89.25" customHeight="1" x14ac:dyDescent="0.2">
      <c r="A5" s="57" t="s">
        <v>0</v>
      </c>
      <c r="B5" s="57" t="s">
        <v>3</v>
      </c>
      <c r="C5" s="58" t="s">
        <v>4</v>
      </c>
      <c r="D5" s="59"/>
      <c r="E5" s="59"/>
      <c r="F5" s="59"/>
      <c r="G5" s="59"/>
      <c r="H5" s="59"/>
      <c r="I5" s="59"/>
      <c r="J5" s="60"/>
      <c r="K5" s="58" t="s">
        <v>5</v>
      </c>
      <c r="L5" s="59"/>
      <c r="M5" s="59"/>
      <c r="N5" s="59"/>
      <c r="O5" s="59"/>
      <c r="P5" s="59"/>
      <c r="Q5" s="59"/>
      <c r="R5" s="60"/>
      <c r="S5" s="58" t="s">
        <v>6</v>
      </c>
      <c r="T5" s="59"/>
      <c r="U5" s="59"/>
      <c r="V5" s="59"/>
      <c r="W5" s="59"/>
      <c r="X5" s="59"/>
      <c r="Y5" s="59"/>
      <c r="Z5" s="60"/>
      <c r="AA5" s="58" t="s">
        <v>7</v>
      </c>
      <c r="AB5" s="59"/>
      <c r="AC5" s="59"/>
      <c r="AD5" s="59"/>
      <c r="AE5" s="59"/>
      <c r="AF5" s="59"/>
      <c r="AG5" s="59"/>
      <c r="AH5" s="60"/>
      <c r="AI5" s="58" t="s">
        <v>8</v>
      </c>
      <c r="AJ5" s="59"/>
      <c r="AK5" s="59"/>
      <c r="AL5" s="59"/>
      <c r="AM5" s="59"/>
      <c r="AN5" s="59"/>
      <c r="AO5" s="59"/>
      <c r="AP5" s="60"/>
      <c r="AQ5" s="58" t="s">
        <v>9</v>
      </c>
      <c r="AR5" s="59"/>
      <c r="AS5" s="59"/>
      <c r="AT5" s="59"/>
      <c r="AU5" s="59"/>
      <c r="AV5" s="59"/>
      <c r="AW5" s="59"/>
      <c r="AX5" s="60"/>
      <c r="AY5" s="58" t="s">
        <v>10</v>
      </c>
      <c r="AZ5" s="59"/>
      <c r="BA5" s="59"/>
      <c r="BB5" s="59"/>
      <c r="BC5" s="59"/>
      <c r="BD5" s="59"/>
      <c r="BE5" s="59"/>
      <c r="BF5" s="60"/>
      <c r="BG5" s="58" t="s">
        <v>11</v>
      </c>
      <c r="BH5" s="59"/>
      <c r="BI5" s="59"/>
      <c r="BJ5" s="59"/>
      <c r="BK5" s="59"/>
      <c r="BL5" s="59"/>
      <c r="BM5" s="59"/>
      <c r="BN5" s="60"/>
      <c r="BO5" s="58" t="s">
        <v>12</v>
      </c>
      <c r="BP5" s="59"/>
      <c r="BQ5" s="59"/>
      <c r="BR5" s="59"/>
      <c r="BS5" s="59"/>
      <c r="BT5" s="59"/>
      <c r="BU5" s="59"/>
      <c r="BV5" s="60"/>
      <c r="BW5" s="58" t="s">
        <v>13</v>
      </c>
      <c r="BX5" s="59"/>
      <c r="BY5" s="59"/>
      <c r="BZ5" s="59"/>
      <c r="CA5" s="59"/>
      <c r="CB5" s="59"/>
      <c r="CC5" s="59"/>
      <c r="CD5" s="60"/>
      <c r="CE5" s="58" t="s">
        <v>14</v>
      </c>
      <c r="CF5" s="59"/>
      <c r="CG5" s="59"/>
      <c r="CH5" s="59"/>
      <c r="CI5" s="59"/>
      <c r="CJ5" s="59"/>
      <c r="CK5" s="59"/>
      <c r="CL5" s="60"/>
      <c r="CM5" s="58" t="s">
        <v>15</v>
      </c>
      <c r="CN5" s="59"/>
      <c r="CO5" s="59"/>
      <c r="CP5" s="59"/>
      <c r="CQ5" s="59"/>
      <c r="CR5" s="59"/>
      <c r="CS5" s="59"/>
      <c r="CT5" s="60"/>
      <c r="CU5" s="58" t="s">
        <v>16</v>
      </c>
      <c r="CV5" s="59"/>
      <c r="CW5" s="59"/>
      <c r="CX5" s="59"/>
      <c r="CY5" s="59"/>
      <c r="CZ5" s="59"/>
      <c r="DA5" s="59"/>
      <c r="DB5" s="60"/>
      <c r="DC5" s="58" t="s">
        <v>17</v>
      </c>
      <c r="DD5" s="59"/>
      <c r="DE5" s="59"/>
      <c r="DF5" s="59"/>
      <c r="DG5" s="59"/>
      <c r="DH5" s="59"/>
      <c r="DI5" s="59"/>
      <c r="DJ5" s="60"/>
      <c r="DK5" s="58" t="s">
        <v>18</v>
      </c>
      <c r="DL5" s="59"/>
      <c r="DM5" s="59"/>
      <c r="DN5" s="59"/>
      <c r="DO5" s="59"/>
      <c r="DP5" s="59"/>
      <c r="DQ5" s="59"/>
      <c r="DR5" s="60"/>
      <c r="DS5" s="58" t="s">
        <v>19</v>
      </c>
      <c r="DT5" s="59"/>
      <c r="DU5" s="59"/>
      <c r="DV5" s="59"/>
      <c r="DW5" s="59"/>
      <c r="DX5" s="59"/>
      <c r="DY5" s="59"/>
      <c r="DZ5" s="60"/>
      <c r="EA5" s="58" t="s">
        <v>20</v>
      </c>
      <c r="EB5" s="59"/>
      <c r="EC5" s="59"/>
      <c r="ED5" s="59"/>
      <c r="EE5" s="59"/>
      <c r="EF5" s="59"/>
      <c r="EG5" s="59"/>
      <c r="EH5" s="60"/>
      <c r="EI5" s="58" t="s">
        <v>21</v>
      </c>
      <c r="EJ5" s="59"/>
      <c r="EK5" s="59"/>
      <c r="EL5" s="59"/>
      <c r="EM5" s="59"/>
      <c r="EN5" s="59"/>
      <c r="EO5" s="59"/>
      <c r="EP5" s="60"/>
      <c r="EQ5" s="58" t="s">
        <v>22</v>
      </c>
      <c r="ER5" s="59"/>
      <c r="ES5" s="59"/>
      <c r="ET5" s="59"/>
      <c r="EU5" s="59"/>
      <c r="EV5" s="59"/>
      <c r="EW5" s="59"/>
      <c r="EX5" s="60"/>
    </row>
    <row r="6" spans="1:154" s="55" customFormat="1" ht="42" customHeight="1" x14ac:dyDescent="0.2">
      <c r="A6" s="61"/>
      <c r="B6" s="61"/>
      <c r="C6" s="64" t="s">
        <v>66</v>
      </c>
      <c r="D6" s="65"/>
      <c r="E6" s="65"/>
      <c r="F6" s="66"/>
      <c r="G6" s="64" t="s">
        <v>67</v>
      </c>
      <c r="H6" s="65"/>
      <c r="I6" s="65"/>
      <c r="J6" s="66"/>
      <c r="K6" s="64" t="s">
        <v>66</v>
      </c>
      <c r="L6" s="65"/>
      <c r="M6" s="65"/>
      <c r="N6" s="66"/>
      <c r="O6" s="64" t="s">
        <v>67</v>
      </c>
      <c r="P6" s="65"/>
      <c r="Q6" s="65"/>
      <c r="R6" s="66"/>
      <c r="S6" s="64" t="s">
        <v>66</v>
      </c>
      <c r="T6" s="65"/>
      <c r="U6" s="65"/>
      <c r="V6" s="66"/>
      <c r="W6" s="64" t="s">
        <v>67</v>
      </c>
      <c r="X6" s="65"/>
      <c r="Y6" s="65"/>
      <c r="Z6" s="66"/>
      <c r="AA6" s="64" t="s">
        <v>66</v>
      </c>
      <c r="AB6" s="65"/>
      <c r="AC6" s="65"/>
      <c r="AD6" s="66"/>
      <c r="AE6" s="64" t="s">
        <v>67</v>
      </c>
      <c r="AF6" s="65"/>
      <c r="AG6" s="65"/>
      <c r="AH6" s="66"/>
      <c r="AI6" s="64" t="s">
        <v>66</v>
      </c>
      <c r="AJ6" s="65"/>
      <c r="AK6" s="65"/>
      <c r="AL6" s="66"/>
      <c r="AM6" s="64" t="s">
        <v>67</v>
      </c>
      <c r="AN6" s="65"/>
      <c r="AO6" s="65"/>
      <c r="AP6" s="66"/>
      <c r="AQ6" s="64" t="s">
        <v>66</v>
      </c>
      <c r="AR6" s="65"/>
      <c r="AS6" s="65"/>
      <c r="AT6" s="66"/>
      <c r="AU6" s="64" t="s">
        <v>67</v>
      </c>
      <c r="AV6" s="65"/>
      <c r="AW6" s="65"/>
      <c r="AX6" s="66"/>
      <c r="AY6" s="64" t="s">
        <v>66</v>
      </c>
      <c r="AZ6" s="65"/>
      <c r="BA6" s="65"/>
      <c r="BB6" s="66"/>
      <c r="BC6" s="64" t="s">
        <v>67</v>
      </c>
      <c r="BD6" s="65"/>
      <c r="BE6" s="65"/>
      <c r="BF6" s="66"/>
      <c r="BG6" s="64" t="s">
        <v>66</v>
      </c>
      <c r="BH6" s="65"/>
      <c r="BI6" s="65"/>
      <c r="BJ6" s="66"/>
      <c r="BK6" s="64" t="s">
        <v>67</v>
      </c>
      <c r="BL6" s="65"/>
      <c r="BM6" s="65"/>
      <c r="BN6" s="66"/>
      <c r="BO6" s="64" t="s">
        <v>66</v>
      </c>
      <c r="BP6" s="65"/>
      <c r="BQ6" s="65"/>
      <c r="BR6" s="66"/>
      <c r="BS6" s="64" t="s">
        <v>67</v>
      </c>
      <c r="BT6" s="65"/>
      <c r="BU6" s="65"/>
      <c r="BV6" s="66"/>
      <c r="BW6" s="64" t="s">
        <v>66</v>
      </c>
      <c r="BX6" s="65"/>
      <c r="BY6" s="65"/>
      <c r="BZ6" s="66"/>
      <c r="CA6" s="64" t="s">
        <v>67</v>
      </c>
      <c r="CB6" s="65"/>
      <c r="CC6" s="65"/>
      <c r="CD6" s="66"/>
      <c r="CE6" s="64" t="s">
        <v>66</v>
      </c>
      <c r="CF6" s="65"/>
      <c r="CG6" s="65"/>
      <c r="CH6" s="66"/>
      <c r="CI6" s="64" t="s">
        <v>67</v>
      </c>
      <c r="CJ6" s="65"/>
      <c r="CK6" s="65"/>
      <c r="CL6" s="66"/>
      <c r="CM6" s="64" t="s">
        <v>66</v>
      </c>
      <c r="CN6" s="65"/>
      <c r="CO6" s="65"/>
      <c r="CP6" s="66"/>
      <c r="CQ6" s="64" t="s">
        <v>67</v>
      </c>
      <c r="CR6" s="65"/>
      <c r="CS6" s="65"/>
      <c r="CT6" s="66"/>
      <c r="CU6" s="64" t="s">
        <v>66</v>
      </c>
      <c r="CV6" s="65"/>
      <c r="CW6" s="65"/>
      <c r="CX6" s="66"/>
      <c r="CY6" s="64" t="s">
        <v>67</v>
      </c>
      <c r="CZ6" s="65"/>
      <c r="DA6" s="65"/>
      <c r="DB6" s="66"/>
      <c r="DC6" s="64" t="s">
        <v>66</v>
      </c>
      <c r="DD6" s="65"/>
      <c r="DE6" s="65"/>
      <c r="DF6" s="66"/>
      <c r="DG6" s="64" t="s">
        <v>67</v>
      </c>
      <c r="DH6" s="65"/>
      <c r="DI6" s="65"/>
      <c r="DJ6" s="66"/>
      <c r="DK6" s="64" t="s">
        <v>66</v>
      </c>
      <c r="DL6" s="65"/>
      <c r="DM6" s="65"/>
      <c r="DN6" s="66"/>
      <c r="DO6" s="64" t="s">
        <v>67</v>
      </c>
      <c r="DP6" s="65"/>
      <c r="DQ6" s="65"/>
      <c r="DR6" s="66"/>
      <c r="DS6" s="64" t="s">
        <v>66</v>
      </c>
      <c r="DT6" s="65"/>
      <c r="DU6" s="65"/>
      <c r="DV6" s="66"/>
      <c r="DW6" s="64" t="s">
        <v>67</v>
      </c>
      <c r="DX6" s="65"/>
      <c r="DY6" s="65"/>
      <c r="DZ6" s="66"/>
      <c r="EA6" s="64" t="s">
        <v>66</v>
      </c>
      <c r="EB6" s="65"/>
      <c r="EC6" s="65"/>
      <c r="ED6" s="66"/>
      <c r="EE6" s="64" t="s">
        <v>67</v>
      </c>
      <c r="EF6" s="65"/>
      <c r="EG6" s="65"/>
      <c r="EH6" s="66"/>
      <c r="EI6" s="64" t="s">
        <v>66</v>
      </c>
      <c r="EJ6" s="65"/>
      <c r="EK6" s="65"/>
      <c r="EL6" s="66"/>
      <c r="EM6" s="64" t="s">
        <v>67</v>
      </c>
      <c r="EN6" s="65"/>
      <c r="EO6" s="65"/>
      <c r="EP6" s="66"/>
      <c r="EQ6" s="64" t="s">
        <v>66</v>
      </c>
      <c r="ER6" s="65"/>
      <c r="ES6" s="65"/>
      <c r="ET6" s="66"/>
      <c r="EU6" s="64" t="s">
        <v>67</v>
      </c>
      <c r="EV6" s="65"/>
      <c r="EW6" s="65"/>
      <c r="EX6" s="66"/>
    </row>
    <row r="7" spans="1:154" s="55" customFormat="1" ht="60" customHeight="1" x14ac:dyDescent="0.2">
      <c r="A7" s="67"/>
      <c r="B7" s="67"/>
      <c r="C7" s="68" t="s">
        <v>25</v>
      </c>
      <c r="D7" s="68" t="s">
        <v>26</v>
      </c>
      <c r="E7" s="68" t="s">
        <v>27</v>
      </c>
      <c r="F7" s="68" t="s">
        <v>28</v>
      </c>
      <c r="G7" s="68" t="s">
        <v>25</v>
      </c>
      <c r="H7" s="68" t="s">
        <v>26</v>
      </c>
      <c r="I7" s="68" t="s">
        <v>27</v>
      </c>
      <c r="J7" s="68" t="s">
        <v>28</v>
      </c>
      <c r="K7" s="68" t="s">
        <v>25</v>
      </c>
      <c r="L7" s="68" t="s">
        <v>26</v>
      </c>
      <c r="M7" s="68" t="s">
        <v>27</v>
      </c>
      <c r="N7" s="68" t="s">
        <v>28</v>
      </c>
      <c r="O7" s="68" t="s">
        <v>25</v>
      </c>
      <c r="P7" s="68" t="s">
        <v>26</v>
      </c>
      <c r="Q7" s="68" t="s">
        <v>27</v>
      </c>
      <c r="R7" s="68" t="s">
        <v>28</v>
      </c>
      <c r="S7" s="68" t="s">
        <v>25</v>
      </c>
      <c r="T7" s="68" t="s">
        <v>26</v>
      </c>
      <c r="U7" s="68" t="s">
        <v>27</v>
      </c>
      <c r="V7" s="68" t="s">
        <v>28</v>
      </c>
      <c r="W7" s="68" t="s">
        <v>25</v>
      </c>
      <c r="X7" s="68" t="s">
        <v>26</v>
      </c>
      <c r="Y7" s="68" t="s">
        <v>27</v>
      </c>
      <c r="Z7" s="68" t="s">
        <v>28</v>
      </c>
      <c r="AA7" s="68" t="s">
        <v>25</v>
      </c>
      <c r="AB7" s="68" t="s">
        <v>26</v>
      </c>
      <c r="AC7" s="68" t="s">
        <v>27</v>
      </c>
      <c r="AD7" s="68" t="s">
        <v>28</v>
      </c>
      <c r="AE7" s="68" t="s">
        <v>25</v>
      </c>
      <c r="AF7" s="68" t="s">
        <v>26</v>
      </c>
      <c r="AG7" s="68" t="s">
        <v>27</v>
      </c>
      <c r="AH7" s="68" t="s">
        <v>28</v>
      </c>
      <c r="AI7" s="68" t="s">
        <v>25</v>
      </c>
      <c r="AJ7" s="68" t="s">
        <v>26</v>
      </c>
      <c r="AK7" s="68" t="s">
        <v>27</v>
      </c>
      <c r="AL7" s="68" t="s">
        <v>28</v>
      </c>
      <c r="AM7" s="68" t="s">
        <v>25</v>
      </c>
      <c r="AN7" s="68" t="s">
        <v>26</v>
      </c>
      <c r="AO7" s="68" t="s">
        <v>27</v>
      </c>
      <c r="AP7" s="68" t="s">
        <v>28</v>
      </c>
      <c r="AQ7" s="68" t="s">
        <v>25</v>
      </c>
      <c r="AR7" s="68" t="s">
        <v>26</v>
      </c>
      <c r="AS7" s="68" t="s">
        <v>27</v>
      </c>
      <c r="AT7" s="68" t="s">
        <v>28</v>
      </c>
      <c r="AU7" s="68" t="s">
        <v>25</v>
      </c>
      <c r="AV7" s="68" t="s">
        <v>26</v>
      </c>
      <c r="AW7" s="68" t="s">
        <v>27</v>
      </c>
      <c r="AX7" s="68" t="s">
        <v>28</v>
      </c>
      <c r="AY7" s="68" t="s">
        <v>25</v>
      </c>
      <c r="AZ7" s="68" t="s">
        <v>26</v>
      </c>
      <c r="BA7" s="68" t="s">
        <v>27</v>
      </c>
      <c r="BB7" s="68" t="s">
        <v>28</v>
      </c>
      <c r="BC7" s="68" t="s">
        <v>25</v>
      </c>
      <c r="BD7" s="68" t="s">
        <v>26</v>
      </c>
      <c r="BE7" s="68" t="s">
        <v>27</v>
      </c>
      <c r="BF7" s="68" t="s">
        <v>28</v>
      </c>
      <c r="BG7" s="68" t="s">
        <v>25</v>
      </c>
      <c r="BH7" s="68" t="s">
        <v>26</v>
      </c>
      <c r="BI7" s="68" t="s">
        <v>27</v>
      </c>
      <c r="BJ7" s="68" t="s">
        <v>28</v>
      </c>
      <c r="BK7" s="68" t="s">
        <v>25</v>
      </c>
      <c r="BL7" s="68" t="s">
        <v>26</v>
      </c>
      <c r="BM7" s="68" t="s">
        <v>27</v>
      </c>
      <c r="BN7" s="68" t="s">
        <v>28</v>
      </c>
      <c r="BO7" s="68" t="s">
        <v>25</v>
      </c>
      <c r="BP7" s="68" t="s">
        <v>26</v>
      </c>
      <c r="BQ7" s="68" t="s">
        <v>27</v>
      </c>
      <c r="BR7" s="68" t="s">
        <v>28</v>
      </c>
      <c r="BS7" s="68" t="s">
        <v>25</v>
      </c>
      <c r="BT7" s="68" t="s">
        <v>26</v>
      </c>
      <c r="BU7" s="68" t="s">
        <v>27</v>
      </c>
      <c r="BV7" s="68" t="s">
        <v>28</v>
      </c>
      <c r="BW7" s="68" t="s">
        <v>25</v>
      </c>
      <c r="BX7" s="68" t="s">
        <v>26</v>
      </c>
      <c r="BY7" s="68" t="s">
        <v>27</v>
      </c>
      <c r="BZ7" s="68" t="s">
        <v>28</v>
      </c>
      <c r="CA7" s="68" t="s">
        <v>25</v>
      </c>
      <c r="CB7" s="68" t="s">
        <v>26</v>
      </c>
      <c r="CC7" s="68" t="s">
        <v>27</v>
      </c>
      <c r="CD7" s="68" t="s">
        <v>28</v>
      </c>
      <c r="CE7" s="68" t="s">
        <v>25</v>
      </c>
      <c r="CF7" s="68" t="s">
        <v>26</v>
      </c>
      <c r="CG7" s="68" t="s">
        <v>27</v>
      </c>
      <c r="CH7" s="68" t="s">
        <v>28</v>
      </c>
      <c r="CI7" s="68" t="s">
        <v>25</v>
      </c>
      <c r="CJ7" s="68" t="s">
        <v>26</v>
      </c>
      <c r="CK7" s="68" t="s">
        <v>27</v>
      </c>
      <c r="CL7" s="68" t="s">
        <v>28</v>
      </c>
      <c r="CM7" s="68" t="s">
        <v>25</v>
      </c>
      <c r="CN7" s="68" t="s">
        <v>26</v>
      </c>
      <c r="CO7" s="68" t="s">
        <v>27</v>
      </c>
      <c r="CP7" s="68" t="s">
        <v>28</v>
      </c>
      <c r="CQ7" s="68" t="s">
        <v>25</v>
      </c>
      <c r="CR7" s="68" t="s">
        <v>26</v>
      </c>
      <c r="CS7" s="68" t="s">
        <v>27</v>
      </c>
      <c r="CT7" s="68" t="s">
        <v>28</v>
      </c>
      <c r="CU7" s="68" t="s">
        <v>25</v>
      </c>
      <c r="CV7" s="68" t="s">
        <v>26</v>
      </c>
      <c r="CW7" s="68" t="s">
        <v>27</v>
      </c>
      <c r="CX7" s="68" t="s">
        <v>28</v>
      </c>
      <c r="CY7" s="68" t="s">
        <v>25</v>
      </c>
      <c r="CZ7" s="68" t="s">
        <v>26</v>
      </c>
      <c r="DA7" s="68" t="s">
        <v>27</v>
      </c>
      <c r="DB7" s="68" t="s">
        <v>28</v>
      </c>
      <c r="DC7" s="68" t="s">
        <v>25</v>
      </c>
      <c r="DD7" s="68" t="s">
        <v>26</v>
      </c>
      <c r="DE7" s="68" t="s">
        <v>27</v>
      </c>
      <c r="DF7" s="68" t="s">
        <v>28</v>
      </c>
      <c r="DG7" s="68" t="s">
        <v>25</v>
      </c>
      <c r="DH7" s="68" t="s">
        <v>26</v>
      </c>
      <c r="DI7" s="68" t="s">
        <v>27</v>
      </c>
      <c r="DJ7" s="68" t="s">
        <v>28</v>
      </c>
      <c r="DK7" s="68" t="s">
        <v>25</v>
      </c>
      <c r="DL7" s="68" t="s">
        <v>26</v>
      </c>
      <c r="DM7" s="68" t="s">
        <v>27</v>
      </c>
      <c r="DN7" s="68" t="s">
        <v>28</v>
      </c>
      <c r="DO7" s="68" t="s">
        <v>25</v>
      </c>
      <c r="DP7" s="68" t="s">
        <v>26</v>
      </c>
      <c r="DQ7" s="68" t="s">
        <v>27</v>
      </c>
      <c r="DR7" s="68" t="s">
        <v>28</v>
      </c>
      <c r="DS7" s="68" t="s">
        <v>25</v>
      </c>
      <c r="DT7" s="68" t="s">
        <v>26</v>
      </c>
      <c r="DU7" s="68" t="s">
        <v>27</v>
      </c>
      <c r="DV7" s="68" t="s">
        <v>28</v>
      </c>
      <c r="DW7" s="68" t="s">
        <v>25</v>
      </c>
      <c r="DX7" s="68" t="s">
        <v>26</v>
      </c>
      <c r="DY7" s="68" t="s">
        <v>27</v>
      </c>
      <c r="DZ7" s="68" t="s">
        <v>28</v>
      </c>
      <c r="EA7" s="68" t="s">
        <v>25</v>
      </c>
      <c r="EB7" s="68" t="s">
        <v>26</v>
      </c>
      <c r="EC7" s="68" t="s">
        <v>27</v>
      </c>
      <c r="ED7" s="68" t="s">
        <v>28</v>
      </c>
      <c r="EE7" s="68" t="s">
        <v>25</v>
      </c>
      <c r="EF7" s="68" t="s">
        <v>26</v>
      </c>
      <c r="EG7" s="68" t="s">
        <v>27</v>
      </c>
      <c r="EH7" s="68" t="s">
        <v>28</v>
      </c>
      <c r="EI7" s="68" t="s">
        <v>25</v>
      </c>
      <c r="EJ7" s="68" t="s">
        <v>26</v>
      </c>
      <c r="EK7" s="68" t="s">
        <v>27</v>
      </c>
      <c r="EL7" s="68" t="s">
        <v>28</v>
      </c>
      <c r="EM7" s="68" t="s">
        <v>25</v>
      </c>
      <c r="EN7" s="68" t="s">
        <v>26</v>
      </c>
      <c r="EO7" s="68" t="s">
        <v>27</v>
      </c>
      <c r="EP7" s="68" t="s">
        <v>28</v>
      </c>
      <c r="EQ7" s="68" t="s">
        <v>25</v>
      </c>
      <c r="ER7" s="68" t="s">
        <v>26</v>
      </c>
      <c r="ES7" s="68" t="s">
        <v>27</v>
      </c>
      <c r="ET7" s="68" t="s">
        <v>28</v>
      </c>
      <c r="EU7" s="68" t="s">
        <v>25</v>
      </c>
      <c r="EV7" s="68" t="s">
        <v>26</v>
      </c>
      <c r="EW7" s="68" t="s">
        <v>27</v>
      </c>
      <c r="EX7" s="68" t="s">
        <v>28</v>
      </c>
    </row>
    <row r="8" spans="1:154" s="9" customFormat="1" ht="24.95" customHeight="1" x14ac:dyDescent="0.2">
      <c r="A8" s="19">
        <v>1</v>
      </c>
      <c r="B8" s="30" t="s">
        <v>33</v>
      </c>
      <c r="C8" s="31">
        <v>177709.1</v>
      </c>
      <c r="D8" s="31">
        <v>136.4</v>
      </c>
      <c r="E8" s="31">
        <v>401741.5</v>
      </c>
      <c r="F8" s="31">
        <v>579587</v>
      </c>
      <c r="G8" s="31">
        <v>177709.1</v>
      </c>
      <c r="H8" s="31">
        <v>136.4</v>
      </c>
      <c r="I8" s="31">
        <v>401741.5</v>
      </c>
      <c r="J8" s="31">
        <v>579587</v>
      </c>
      <c r="K8" s="31">
        <v>0</v>
      </c>
      <c r="L8" s="31">
        <v>264206.04000000004</v>
      </c>
      <c r="M8" s="31">
        <v>0</v>
      </c>
      <c r="N8" s="31">
        <v>264206.04000000004</v>
      </c>
      <c r="O8" s="31">
        <v>0</v>
      </c>
      <c r="P8" s="31">
        <v>264206.04000000004</v>
      </c>
      <c r="Q8" s="31">
        <v>0</v>
      </c>
      <c r="R8" s="31">
        <v>264206.04000000004</v>
      </c>
      <c r="S8" s="31">
        <v>37693.380000000005</v>
      </c>
      <c r="T8" s="31">
        <v>0</v>
      </c>
      <c r="U8" s="31">
        <v>0</v>
      </c>
      <c r="V8" s="31">
        <v>37693.380000000005</v>
      </c>
      <c r="W8" s="31">
        <v>37693.380000000005</v>
      </c>
      <c r="X8" s="31">
        <v>0</v>
      </c>
      <c r="Y8" s="31">
        <v>0</v>
      </c>
      <c r="Z8" s="31">
        <v>37693.380000000005</v>
      </c>
      <c r="AA8" s="31">
        <v>26742474.607928127</v>
      </c>
      <c r="AB8" s="31">
        <v>4431262.6379159484</v>
      </c>
      <c r="AC8" s="31">
        <v>20517530.418370523</v>
      </c>
      <c r="AD8" s="31">
        <v>51691267.664214596</v>
      </c>
      <c r="AE8" s="31">
        <v>26742474.607928127</v>
      </c>
      <c r="AF8" s="31">
        <v>4431262.6379159484</v>
      </c>
      <c r="AG8" s="31">
        <v>20517530.418370523</v>
      </c>
      <c r="AH8" s="31">
        <v>51691267.664214596</v>
      </c>
      <c r="AI8" s="31">
        <v>0</v>
      </c>
      <c r="AJ8" s="31">
        <v>0</v>
      </c>
      <c r="AK8" s="31">
        <v>0</v>
      </c>
      <c r="AL8" s="31">
        <v>0</v>
      </c>
      <c r="AM8" s="31">
        <v>0</v>
      </c>
      <c r="AN8" s="31">
        <v>0</v>
      </c>
      <c r="AO8" s="31">
        <v>0</v>
      </c>
      <c r="AP8" s="31">
        <v>0</v>
      </c>
      <c r="AQ8" s="31">
        <v>0</v>
      </c>
      <c r="AR8" s="31">
        <v>0</v>
      </c>
      <c r="AS8" s="31">
        <v>0</v>
      </c>
      <c r="AT8" s="31">
        <v>0</v>
      </c>
      <c r="AU8" s="31">
        <v>0</v>
      </c>
      <c r="AV8" s="31">
        <v>0</v>
      </c>
      <c r="AW8" s="31">
        <v>0</v>
      </c>
      <c r="AX8" s="31">
        <v>0</v>
      </c>
      <c r="AY8" s="31">
        <v>0</v>
      </c>
      <c r="AZ8" s="31">
        <v>0</v>
      </c>
      <c r="BA8" s="31">
        <v>0</v>
      </c>
      <c r="BB8" s="31">
        <v>0</v>
      </c>
      <c r="BC8" s="31">
        <v>0</v>
      </c>
      <c r="BD8" s="31">
        <v>0</v>
      </c>
      <c r="BE8" s="31">
        <v>0</v>
      </c>
      <c r="BF8" s="31">
        <v>0</v>
      </c>
      <c r="BG8" s="31">
        <v>0</v>
      </c>
      <c r="BH8" s="31">
        <v>0</v>
      </c>
      <c r="BI8" s="31">
        <v>0</v>
      </c>
      <c r="BJ8" s="31">
        <v>0</v>
      </c>
      <c r="BK8" s="31">
        <v>0</v>
      </c>
      <c r="BL8" s="31">
        <v>0</v>
      </c>
      <c r="BM8" s="31">
        <v>0</v>
      </c>
      <c r="BN8" s="31">
        <v>0</v>
      </c>
      <c r="BO8" s="31">
        <v>0</v>
      </c>
      <c r="BP8" s="31">
        <v>0</v>
      </c>
      <c r="BQ8" s="31">
        <v>0</v>
      </c>
      <c r="BR8" s="31">
        <v>0</v>
      </c>
      <c r="BS8" s="31">
        <v>0</v>
      </c>
      <c r="BT8" s="31">
        <v>0</v>
      </c>
      <c r="BU8" s="31">
        <v>0</v>
      </c>
      <c r="BV8" s="31">
        <v>0</v>
      </c>
      <c r="BW8" s="31">
        <v>0</v>
      </c>
      <c r="BX8" s="31">
        <v>0</v>
      </c>
      <c r="BY8" s="31">
        <v>0</v>
      </c>
      <c r="BZ8" s="31">
        <v>0</v>
      </c>
      <c r="CA8" s="31">
        <v>0</v>
      </c>
      <c r="CB8" s="31">
        <v>0</v>
      </c>
      <c r="CC8" s="31">
        <v>0</v>
      </c>
      <c r="CD8" s="31">
        <v>0</v>
      </c>
      <c r="CE8" s="31">
        <v>0</v>
      </c>
      <c r="CF8" s="31">
        <v>0</v>
      </c>
      <c r="CG8" s="31">
        <v>0</v>
      </c>
      <c r="CH8" s="31">
        <v>0</v>
      </c>
      <c r="CI8" s="31">
        <v>0</v>
      </c>
      <c r="CJ8" s="31">
        <v>0</v>
      </c>
      <c r="CK8" s="31">
        <v>0</v>
      </c>
      <c r="CL8" s="31">
        <v>0</v>
      </c>
      <c r="CM8" s="31">
        <v>0</v>
      </c>
      <c r="CN8" s="31">
        <v>0</v>
      </c>
      <c r="CO8" s="31">
        <v>0</v>
      </c>
      <c r="CP8" s="31">
        <v>0</v>
      </c>
      <c r="CQ8" s="31">
        <v>0</v>
      </c>
      <c r="CR8" s="31">
        <v>0</v>
      </c>
      <c r="CS8" s="31">
        <v>0</v>
      </c>
      <c r="CT8" s="31">
        <v>0</v>
      </c>
      <c r="CU8" s="31">
        <v>0</v>
      </c>
      <c r="CV8" s="31">
        <v>0</v>
      </c>
      <c r="CW8" s="31">
        <v>0</v>
      </c>
      <c r="CX8" s="31">
        <v>0</v>
      </c>
      <c r="CY8" s="31">
        <v>0</v>
      </c>
      <c r="CZ8" s="31">
        <v>0</v>
      </c>
      <c r="DA8" s="31">
        <v>0</v>
      </c>
      <c r="DB8" s="31">
        <v>0</v>
      </c>
      <c r="DC8" s="31">
        <v>0</v>
      </c>
      <c r="DD8" s="31">
        <v>0</v>
      </c>
      <c r="DE8" s="31">
        <v>0</v>
      </c>
      <c r="DF8" s="31">
        <v>0</v>
      </c>
      <c r="DG8" s="31">
        <v>0</v>
      </c>
      <c r="DH8" s="31">
        <v>0</v>
      </c>
      <c r="DI8" s="31">
        <v>0</v>
      </c>
      <c r="DJ8" s="31">
        <v>0</v>
      </c>
      <c r="DK8" s="31">
        <v>0</v>
      </c>
      <c r="DL8" s="31">
        <v>0</v>
      </c>
      <c r="DM8" s="31">
        <v>0</v>
      </c>
      <c r="DN8" s="31">
        <v>0</v>
      </c>
      <c r="DO8" s="31">
        <v>0</v>
      </c>
      <c r="DP8" s="31">
        <v>0</v>
      </c>
      <c r="DQ8" s="31">
        <v>0</v>
      </c>
      <c r="DR8" s="31">
        <v>0</v>
      </c>
      <c r="DS8" s="31">
        <v>0</v>
      </c>
      <c r="DT8" s="31">
        <v>0</v>
      </c>
      <c r="DU8" s="31">
        <v>0</v>
      </c>
      <c r="DV8" s="31">
        <v>0</v>
      </c>
      <c r="DW8" s="31">
        <v>0</v>
      </c>
      <c r="DX8" s="31">
        <v>0</v>
      </c>
      <c r="DY8" s="31">
        <v>0</v>
      </c>
      <c r="DZ8" s="31">
        <v>0</v>
      </c>
      <c r="EA8" s="31">
        <v>0</v>
      </c>
      <c r="EB8" s="31">
        <v>0</v>
      </c>
      <c r="EC8" s="31">
        <v>0</v>
      </c>
      <c r="ED8" s="31">
        <v>0</v>
      </c>
      <c r="EE8" s="31">
        <v>0</v>
      </c>
      <c r="EF8" s="31">
        <v>0</v>
      </c>
      <c r="EG8" s="31">
        <v>0</v>
      </c>
      <c r="EH8" s="31">
        <v>0</v>
      </c>
      <c r="EI8" s="31">
        <v>0</v>
      </c>
      <c r="EJ8" s="31">
        <v>0</v>
      </c>
      <c r="EK8" s="31">
        <v>0</v>
      </c>
      <c r="EL8" s="31">
        <v>0</v>
      </c>
      <c r="EM8" s="31">
        <v>0</v>
      </c>
      <c r="EN8" s="31">
        <v>0</v>
      </c>
      <c r="EO8" s="31">
        <v>0</v>
      </c>
      <c r="EP8" s="31">
        <v>0</v>
      </c>
      <c r="EQ8" s="31">
        <f t="shared" ref="EQ8:EQ21" si="0">C8+K8+S8+AA8+AI8+AQ8+AY8+BG8+BO8+BW8+CE8+CM8+CU8+DC8+DK8+DS8+EA8+EI8</f>
        <v>26957877.087928127</v>
      </c>
      <c r="ER8" s="31">
        <f t="shared" ref="ER8:ER21" si="1">D8+L8+T8+AB8+AJ8+AR8+AZ8+BH8+BP8+BX8+CF8+CN8+CV8+DD8+DL8+DT8+EB8+EJ8</f>
        <v>4695605.0779159488</v>
      </c>
      <c r="ES8" s="31">
        <f t="shared" ref="ES8:ES21" si="2">E8+M8+U8+AC8+AK8+AS8+BA8+BI8+BQ8+BY8+CG8+CO8+CW8+DE8+DM8+DU8+EC8+EK8</f>
        <v>20919271.918370523</v>
      </c>
      <c r="ET8" s="31">
        <f t="shared" ref="ET8:ET21" si="3">F8+N8+V8+AD8+AL8+AT8+BB8+BJ8+BR8+BZ8+CH8+CP8+CX8+DF8+DN8+DV8+ED8+EL8</f>
        <v>52572754.084214598</v>
      </c>
      <c r="EU8" s="31">
        <f t="shared" ref="EU8:EU21" si="4">G8+O8+W8+AE8+AM8+AU8+BC8+BK8+BS8+CA8+CI8+CQ8+CY8+DG8+DO8+DW8+EE8+EM8</f>
        <v>26957877.087928127</v>
      </c>
      <c r="EV8" s="31">
        <f t="shared" ref="EV8:EV21" si="5">H8+P8+X8+AF8+AN8+AV8+BD8+BL8+BT8+CB8+CJ8+CR8+CZ8+DH8+DP8+DX8+EF8+EN8</f>
        <v>4695605.0779159488</v>
      </c>
      <c r="EW8" s="31">
        <f t="shared" ref="EW8:EW21" si="6">I8+Q8+Y8+AG8+AO8+AW8+BE8+BM8+BU8+CC8+CK8+CS8+DA8+DI8+DQ8+DY8+EG8+EO8</f>
        <v>20919271.918370523</v>
      </c>
      <c r="EX8" s="31">
        <f t="shared" ref="EX8:EX21" si="7">J8+R8+Z8+AH8+AP8+AX8+BF8+BN8+BV8+CD8+CL8+CT8+DB8+DJ8+DR8+DZ8+EH8+EP8</f>
        <v>52572754.084214598</v>
      </c>
    </row>
    <row r="9" spans="1:154" s="10" customFormat="1" ht="24.95" customHeight="1" x14ac:dyDescent="0.2">
      <c r="A9" s="19">
        <v>2</v>
      </c>
      <c r="B9" s="30" t="s">
        <v>32</v>
      </c>
      <c r="C9" s="31">
        <v>1341599.0099999998</v>
      </c>
      <c r="D9" s="31">
        <v>815338.15</v>
      </c>
      <c r="E9" s="31">
        <v>2000</v>
      </c>
      <c r="F9" s="31">
        <v>2158937.1599999997</v>
      </c>
      <c r="G9" s="31">
        <v>566504.88725106511</v>
      </c>
      <c r="H9" s="31">
        <v>368303.47139464301</v>
      </c>
      <c r="I9" s="31">
        <v>705.32135429161781</v>
      </c>
      <c r="J9" s="31">
        <v>935513.6799999997</v>
      </c>
      <c r="K9" s="31">
        <v>92090.960000000021</v>
      </c>
      <c r="L9" s="31">
        <v>8175.2</v>
      </c>
      <c r="M9" s="31">
        <v>0</v>
      </c>
      <c r="N9" s="31">
        <v>100266.16000000002</v>
      </c>
      <c r="O9" s="31">
        <v>92090.960000000021</v>
      </c>
      <c r="P9" s="31">
        <v>8175.2</v>
      </c>
      <c r="Q9" s="31">
        <v>0</v>
      </c>
      <c r="R9" s="31">
        <v>100266.16000000002</v>
      </c>
      <c r="S9" s="31">
        <v>69629.710379000011</v>
      </c>
      <c r="T9" s="31">
        <v>3348.1096210000001</v>
      </c>
      <c r="U9" s="31">
        <v>183.75</v>
      </c>
      <c r="V9" s="31">
        <v>73161.570000000007</v>
      </c>
      <c r="W9" s="31">
        <v>69629.710379000011</v>
      </c>
      <c r="X9" s="31">
        <v>3348.1096210000001</v>
      </c>
      <c r="Y9" s="31">
        <v>183.75</v>
      </c>
      <c r="Z9" s="31">
        <v>73161.570000000007</v>
      </c>
      <c r="AA9" s="31">
        <v>16256139.726300001</v>
      </c>
      <c r="AB9" s="31">
        <v>3802148.1438000002</v>
      </c>
      <c r="AC9" s="31">
        <v>2134464.8898999998</v>
      </c>
      <c r="AD9" s="31">
        <v>22192752.760000002</v>
      </c>
      <c r="AE9" s="31">
        <v>16256139.726300001</v>
      </c>
      <c r="AF9" s="31">
        <v>3802148.1438000002</v>
      </c>
      <c r="AG9" s="31">
        <v>2134464.8898999998</v>
      </c>
      <c r="AH9" s="31">
        <v>22192752.760000002</v>
      </c>
      <c r="AI9" s="31">
        <v>2532943.8088550018</v>
      </c>
      <c r="AJ9" s="31">
        <v>3782903.0440209988</v>
      </c>
      <c r="AK9" s="31">
        <v>3271443.5271239998</v>
      </c>
      <c r="AL9" s="31">
        <v>9587290.379999999</v>
      </c>
      <c r="AM9" s="31">
        <v>2532943.8088550018</v>
      </c>
      <c r="AN9" s="31">
        <v>3782903.0440209988</v>
      </c>
      <c r="AO9" s="31">
        <v>3271443.5271239998</v>
      </c>
      <c r="AP9" s="31">
        <v>9587290.379999999</v>
      </c>
      <c r="AQ9" s="31">
        <v>335254.18717300007</v>
      </c>
      <c r="AR9" s="31">
        <v>479266.14282699989</v>
      </c>
      <c r="AS9" s="31">
        <v>200432.91</v>
      </c>
      <c r="AT9" s="31">
        <v>1014953.24</v>
      </c>
      <c r="AU9" s="31">
        <v>327688.22717300011</v>
      </c>
      <c r="AV9" s="31">
        <v>479266.14282699989</v>
      </c>
      <c r="AW9" s="31">
        <v>200432.91</v>
      </c>
      <c r="AX9" s="31">
        <v>1007387.28</v>
      </c>
      <c r="AY9" s="31">
        <v>0</v>
      </c>
      <c r="AZ9" s="31">
        <v>0</v>
      </c>
      <c r="BA9" s="31">
        <v>0</v>
      </c>
      <c r="BB9" s="31">
        <v>0</v>
      </c>
      <c r="BC9" s="31">
        <v>0</v>
      </c>
      <c r="BD9" s="31">
        <v>0</v>
      </c>
      <c r="BE9" s="31">
        <v>0</v>
      </c>
      <c r="BF9" s="31">
        <v>0</v>
      </c>
      <c r="BG9" s="31">
        <v>-4.5474735088646412E-13</v>
      </c>
      <c r="BH9" s="31">
        <v>0</v>
      </c>
      <c r="BI9" s="31">
        <v>0</v>
      </c>
      <c r="BJ9" s="31">
        <v>-4.5474735088646412E-13</v>
      </c>
      <c r="BK9" s="31">
        <v>-4.5474735088646412E-13</v>
      </c>
      <c r="BL9" s="31">
        <v>0</v>
      </c>
      <c r="BM9" s="31">
        <v>0</v>
      </c>
      <c r="BN9" s="31">
        <v>-4.5474735088646412E-13</v>
      </c>
      <c r="BO9" s="31">
        <v>0</v>
      </c>
      <c r="BP9" s="31">
        <v>0</v>
      </c>
      <c r="BQ9" s="31">
        <v>0</v>
      </c>
      <c r="BR9" s="31">
        <v>0</v>
      </c>
      <c r="BS9" s="31">
        <v>0</v>
      </c>
      <c r="BT9" s="31">
        <v>0</v>
      </c>
      <c r="BU9" s="31">
        <v>0</v>
      </c>
      <c r="BV9" s="31">
        <v>0</v>
      </c>
      <c r="BW9" s="31">
        <v>23367.890000000007</v>
      </c>
      <c r="BX9" s="31">
        <v>0</v>
      </c>
      <c r="BY9" s="31">
        <v>0</v>
      </c>
      <c r="BZ9" s="31">
        <v>23367.890000000007</v>
      </c>
      <c r="CA9" s="31">
        <v>23367.890000000007</v>
      </c>
      <c r="CB9" s="31">
        <v>0</v>
      </c>
      <c r="CC9" s="31">
        <v>0</v>
      </c>
      <c r="CD9" s="31">
        <v>23367.890000000007</v>
      </c>
      <c r="CE9" s="31">
        <v>0</v>
      </c>
      <c r="CF9" s="31">
        <v>0</v>
      </c>
      <c r="CG9" s="31">
        <v>0</v>
      </c>
      <c r="CH9" s="31">
        <v>0</v>
      </c>
      <c r="CI9" s="31">
        <v>0</v>
      </c>
      <c r="CJ9" s="31">
        <v>0</v>
      </c>
      <c r="CK9" s="31">
        <v>0</v>
      </c>
      <c r="CL9" s="31">
        <v>0</v>
      </c>
      <c r="CM9" s="31">
        <v>135124.53000000009</v>
      </c>
      <c r="CN9" s="31">
        <v>0</v>
      </c>
      <c r="CO9" s="31">
        <v>0</v>
      </c>
      <c r="CP9" s="31">
        <v>135124.53000000009</v>
      </c>
      <c r="CQ9" s="31">
        <v>62477.500000000102</v>
      </c>
      <c r="CR9" s="31">
        <v>0</v>
      </c>
      <c r="CS9" s="31">
        <v>0</v>
      </c>
      <c r="CT9" s="31">
        <v>62477.500000000102</v>
      </c>
      <c r="CU9" s="31">
        <v>1927416.5799999994</v>
      </c>
      <c r="CV9" s="31">
        <v>2028917.2100000002</v>
      </c>
      <c r="CW9" s="31">
        <v>18472.099999999999</v>
      </c>
      <c r="CX9" s="31">
        <v>3974805.8899999997</v>
      </c>
      <c r="CY9" s="31">
        <v>424788.59903026186</v>
      </c>
      <c r="CZ9" s="31">
        <v>566347.46623924468</v>
      </c>
      <c r="DA9" s="31">
        <v>3726.2447304936468</v>
      </c>
      <c r="DB9" s="31">
        <v>994862.31000000017</v>
      </c>
      <c r="DC9" s="31">
        <v>-2.2737367544323206E-13</v>
      </c>
      <c r="DD9" s="31">
        <v>0</v>
      </c>
      <c r="DE9" s="31">
        <v>0</v>
      </c>
      <c r="DF9" s="31">
        <v>-2.2737367544323206E-13</v>
      </c>
      <c r="DG9" s="31">
        <v>-2.2737367544323206E-13</v>
      </c>
      <c r="DH9" s="31">
        <v>0</v>
      </c>
      <c r="DI9" s="31">
        <v>0</v>
      </c>
      <c r="DJ9" s="31">
        <v>-2.2737367544323206E-13</v>
      </c>
      <c r="DK9" s="31">
        <v>2019930.23</v>
      </c>
      <c r="DL9" s="31">
        <v>5000</v>
      </c>
      <c r="DM9" s="31">
        <v>0</v>
      </c>
      <c r="DN9" s="31">
        <v>2024930.23</v>
      </c>
      <c r="DO9" s="31">
        <v>400725.68326463783</v>
      </c>
      <c r="DP9" s="31">
        <v>1000.0467353621771</v>
      </c>
      <c r="DQ9" s="31">
        <v>0</v>
      </c>
      <c r="DR9" s="31">
        <v>401725.73</v>
      </c>
      <c r="DS9" s="31">
        <v>0</v>
      </c>
      <c r="DT9" s="31">
        <v>0</v>
      </c>
      <c r="DU9" s="31">
        <v>0</v>
      </c>
      <c r="DV9" s="31">
        <v>0</v>
      </c>
      <c r="DW9" s="31">
        <v>0</v>
      </c>
      <c r="DX9" s="31">
        <v>0</v>
      </c>
      <c r="DY9" s="31">
        <v>0</v>
      </c>
      <c r="DZ9" s="31">
        <v>0</v>
      </c>
      <c r="EA9" s="31">
        <v>225055.19000000035</v>
      </c>
      <c r="EB9" s="31">
        <v>507696.1</v>
      </c>
      <c r="EC9" s="31">
        <v>0</v>
      </c>
      <c r="ED9" s="31">
        <v>732751.29000000027</v>
      </c>
      <c r="EE9" s="31">
        <v>224943.15555504593</v>
      </c>
      <c r="EF9" s="31">
        <v>503607.32444495446</v>
      </c>
      <c r="EG9" s="31">
        <v>0</v>
      </c>
      <c r="EH9" s="31">
        <v>728550.48000000045</v>
      </c>
      <c r="EI9" s="31">
        <v>0</v>
      </c>
      <c r="EJ9" s="31">
        <v>0</v>
      </c>
      <c r="EK9" s="31">
        <v>0</v>
      </c>
      <c r="EL9" s="31">
        <v>0</v>
      </c>
      <c r="EM9" s="31">
        <v>0</v>
      </c>
      <c r="EN9" s="31">
        <v>0</v>
      </c>
      <c r="EO9" s="31">
        <v>0</v>
      </c>
      <c r="EP9" s="31">
        <v>0</v>
      </c>
      <c r="EQ9" s="31">
        <f t="shared" si="0"/>
        <v>24958551.822707005</v>
      </c>
      <c r="ER9" s="31">
        <f t="shared" si="1"/>
        <v>11432792.100268999</v>
      </c>
      <c r="ES9" s="31">
        <f t="shared" si="2"/>
        <v>5626997.1770239994</v>
      </c>
      <c r="ET9" s="31">
        <f t="shared" si="3"/>
        <v>42018341.100000001</v>
      </c>
      <c r="EU9" s="31">
        <f t="shared" si="4"/>
        <v>20981300.147808019</v>
      </c>
      <c r="EV9" s="31">
        <f t="shared" si="5"/>
        <v>9515098.9490832053</v>
      </c>
      <c r="EW9" s="31">
        <f t="shared" si="6"/>
        <v>5610956.6431087852</v>
      </c>
      <c r="EX9" s="31">
        <f t="shared" si="7"/>
        <v>36107355.739999995</v>
      </c>
    </row>
    <row r="10" spans="1:154" ht="24.95" customHeight="1" x14ac:dyDescent="0.2">
      <c r="A10" s="19">
        <v>3</v>
      </c>
      <c r="B10" s="30" t="s">
        <v>34</v>
      </c>
      <c r="C10" s="31">
        <v>62732.5</v>
      </c>
      <c r="D10" s="31">
        <v>0</v>
      </c>
      <c r="E10" s="31">
        <v>325000</v>
      </c>
      <c r="F10" s="31">
        <v>387732.5</v>
      </c>
      <c r="G10" s="31">
        <v>62732.5</v>
      </c>
      <c r="H10" s="31">
        <v>0</v>
      </c>
      <c r="I10" s="31">
        <v>325000</v>
      </c>
      <c r="J10" s="31">
        <v>387732.5</v>
      </c>
      <c r="K10" s="31">
        <v>0</v>
      </c>
      <c r="L10" s="31">
        <v>0</v>
      </c>
      <c r="M10" s="31">
        <v>952.64</v>
      </c>
      <c r="N10" s="31">
        <v>952.64</v>
      </c>
      <c r="O10" s="31">
        <v>0</v>
      </c>
      <c r="P10" s="31">
        <v>0</v>
      </c>
      <c r="Q10" s="31">
        <v>952.64</v>
      </c>
      <c r="R10" s="31">
        <v>952.64</v>
      </c>
      <c r="S10" s="31">
        <v>0</v>
      </c>
      <c r="T10" s="31">
        <v>0</v>
      </c>
      <c r="U10" s="31">
        <v>2000</v>
      </c>
      <c r="V10" s="31">
        <v>2000</v>
      </c>
      <c r="W10" s="31">
        <v>0</v>
      </c>
      <c r="X10" s="31">
        <v>0</v>
      </c>
      <c r="Y10" s="31">
        <v>2000</v>
      </c>
      <c r="Z10" s="31">
        <v>2000</v>
      </c>
      <c r="AA10" s="31">
        <v>5462037.6808492215</v>
      </c>
      <c r="AB10" s="31">
        <v>340652.22702035768</v>
      </c>
      <c r="AC10" s="31">
        <v>20952142.10212975</v>
      </c>
      <c r="AD10" s="31">
        <v>26754832.009999327</v>
      </c>
      <c r="AE10" s="31">
        <v>5462037.6808492215</v>
      </c>
      <c r="AF10" s="31">
        <v>340652.22702035768</v>
      </c>
      <c r="AG10" s="31">
        <v>20952142.10212975</v>
      </c>
      <c r="AH10" s="31">
        <v>26754832.009999327</v>
      </c>
      <c r="AI10" s="31">
        <v>174648.11</v>
      </c>
      <c r="AJ10" s="31">
        <v>231381.43</v>
      </c>
      <c r="AK10" s="31">
        <v>1068310.51</v>
      </c>
      <c r="AL10" s="31">
        <v>1474340.05</v>
      </c>
      <c r="AM10" s="31">
        <v>174648.11</v>
      </c>
      <c r="AN10" s="31">
        <v>231381.43</v>
      </c>
      <c r="AO10" s="31">
        <v>1068310.51</v>
      </c>
      <c r="AP10" s="31">
        <v>1474340.05</v>
      </c>
      <c r="AQ10" s="31">
        <v>19008.18</v>
      </c>
      <c r="AR10" s="31">
        <v>7279.13</v>
      </c>
      <c r="AS10" s="31">
        <v>96369.43</v>
      </c>
      <c r="AT10" s="31">
        <v>122656.73999999999</v>
      </c>
      <c r="AU10" s="31">
        <v>19008.18</v>
      </c>
      <c r="AV10" s="31">
        <v>7279.13</v>
      </c>
      <c r="AW10" s="31">
        <v>96369.43</v>
      </c>
      <c r="AX10" s="31">
        <v>122656.73999999999</v>
      </c>
      <c r="AY10" s="31">
        <v>0</v>
      </c>
      <c r="AZ10" s="31">
        <v>0</v>
      </c>
      <c r="BA10" s="31">
        <v>0</v>
      </c>
      <c r="BB10" s="31">
        <v>0</v>
      </c>
      <c r="BC10" s="31">
        <v>0</v>
      </c>
      <c r="BD10" s="31">
        <v>0</v>
      </c>
      <c r="BE10" s="31">
        <v>0</v>
      </c>
      <c r="BF10" s="31">
        <v>0</v>
      </c>
      <c r="BG10" s="31">
        <v>0</v>
      </c>
      <c r="BH10" s="31">
        <v>0</v>
      </c>
      <c r="BI10" s="31">
        <v>0</v>
      </c>
      <c r="BJ10" s="31">
        <v>0</v>
      </c>
      <c r="BK10" s="31">
        <v>0</v>
      </c>
      <c r="BL10" s="31">
        <v>0</v>
      </c>
      <c r="BM10" s="31">
        <v>0</v>
      </c>
      <c r="BN10" s="31">
        <v>0</v>
      </c>
      <c r="BO10" s="31">
        <v>0</v>
      </c>
      <c r="BP10" s="31">
        <v>0</v>
      </c>
      <c r="BQ10" s="31">
        <v>0</v>
      </c>
      <c r="BR10" s="31">
        <v>0</v>
      </c>
      <c r="BS10" s="31">
        <v>0</v>
      </c>
      <c r="BT10" s="31">
        <v>0</v>
      </c>
      <c r="BU10" s="31">
        <v>0</v>
      </c>
      <c r="BV10" s="31">
        <v>0</v>
      </c>
      <c r="BW10" s="31">
        <v>0</v>
      </c>
      <c r="BX10" s="31">
        <v>0</v>
      </c>
      <c r="BY10" s="31">
        <v>0</v>
      </c>
      <c r="BZ10" s="31">
        <v>0</v>
      </c>
      <c r="CA10" s="31">
        <v>0</v>
      </c>
      <c r="CB10" s="31">
        <v>0</v>
      </c>
      <c r="CC10" s="31">
        <v>0</v>
      </c>
      <c r="CD10" s="31">
        <v>0</v>
      </c>
      <c r="CE10" s="31">
        <v>0</v>
      </c>
      <c r="CF10" s="31">
        <v>0</v>
      </c>
      <c r="CG10" s="31">
        <v>0</v>
      </c>
      <c r="CH10" s="31">
        <v>0</v>
      </c>
      <c r="CI10" s="31">
        <v>0</v>
      </c>
      <c r="CJ10" s="31">
        <v>0</v>
      </c>
      <c r="CK10" s="31">
        <v>0</v>
      </c>
      <c r="CL10" s="31">
        <v>0</v>
      </c>
      <c r="CM10" s="31">
        <v>0</v>
      </c>
      <c r="CN10" s="31">
        <v>0</v>
      </c>
      <c r="CO10" s="31">
        <v>0</v>
      </c>
      <c r="CP10" s="31">
        <v>0</v>
      </c>
      <c r="CQ10" s="31">
        <v>0</v>
      </c>
      <c r="CR10" s="31">
        <v>0</v>
      </c>
      <c r="CS10" s="31">
        <v>0</v>
      </c>
      <c r="CT10" s="31">
        <v>0</v>
      </c>
      <c r="CU10" s="31">
        <v>0</v>
      </c>
      <c r="CV10" s="31">
        <v>0</v>
      </c>
      <c r="CW10" s="31">
        <v>0</v>
      </c>
      <c r="CX10" s="31">
        <v>0</v>
      </c>
      <c r="CY10" s="31">
        <v>0</v>
      </c>
      <c r="CZ10" s="31">
        <v>0</v>
      </c>
      <c r="DA10" s="31">
        <v>0</v>
      </c>
      <c r="DB10" s="31">
        <v>0</v>
      </c>
      <c r="DC10" s="31">
        <v>0</v>
      </c>
      <c r="DD10" s="31">
        <v>0</v>
      </c>
      <c r="DE10" s="31">
        <v>0</v>
      </c>
      <c r="DF10" s="31">
        <v>0</v>
      </c>
      <c r="DG10" s="31">
        <v>0</v>
      </c>
      <c r="DH10" s="31">
        <v>0</v>
      </c>
      <c r="DI10" s="31">
        <v>0</v>
      </c>
      <c r="DJ10" s="31">
        <v>0</v>
      </c>
      <c r="DK10" s="31">
        <v>0</v>
      </c>
      <c r="DL10" s="31">
        <v>0</v>
      </c>
      <c r="DM10" s="31">
        <v>0</v>
      </c>
      <c r="DN10" s="31">
        <v>0</v>
      </c>
      <c r="DO10" s="31">
        <v>0</v>
      </c>
      <c r="DP10" s="31">
        <v>0</v>
      </c>
      <c r="DQ10" s="31">
        <v>0</v>
      </c>
      <c r="DR10" s="31">
        <v>0</v>
      </c>
      <c r="DS10" s="31">
        <v>0</v>
      </c>
      <c r="DT10" s="31">
        <v>0</v>
      </c>
      <c r="DU10" s="31">
        <v>0</v>
      </c>
      <c r="DV10" s="31">
        <v>0</v>
      </c>
      <c r="DW10" s="31">
        <v>0</v>
      </c>
      <c r="DX10" s="31">
        <v>0</v>
      </c>
      <c r="DY10" s="31">
        <v>0</v>
      </c>
      <c r="DZ10" s="31">
        <v>0</v>
      </c>
      <c r="EA10" s="31">
        <v>0</v>
      </c>
      <c r="EB10" s="31">
        <v>0</v>
      </c>
      <c r="EC10" s="31">
        <v>0</v>
      </c>
      <c r="ED10" s="31">
        <v>0</v>
      </c>
      <c r="EE10" s="31">
        <v>0</v>
      </c>
      <c r="EF10" s="31">
        <v>0</v>
      </c>
      <c r="EG10" s="31">
        <v>0</v>
      </c>
      <c r="EH10" s="31">
        <v>0</v>
      </c>
      <c r="EI10" s="31">
        <v>0</v>
      </c>
      <c r="EJ10" s="31">
        <v>0</v>
      </c>
      <c r="EK10" s="31">
        <v>0</v>
      </c>
      <c r="EL10" s="31">
        <v>0</v>
      </c>
      <c r="EM10" s="31">
        <v>0</v>
      </c>
      <c r="EN10" s="31">
        <v>0</v>
      </c>
      <c r="EO10" s="31">
        <v>0</v>
      </c>
      <c r="EP10" s="31">
        <v>0</v>
      </c>
      <c r="EQ10" s="31">
        <f t="shared" si="0"/>
        <v>5718426.4708492216</v>
      </c>
      <c r="ER10" s="31">
        <f t="shared" si="1"/>
        <v>579312.78702035767</v>
      </c>
      <c r="ES10" s="31">
        <f t="shared" si="2"/>
        <v>22444774.682129752</v>
      </c>
      <c r="ET10" s="31">
        <f t="shared" si="3"/>
        <v>28742513.939999327</v>
      </c>
      <c r="EU10" s="31">
        <f t="shared" si="4"/>
        <v>5718426.4708492216</v>
      </c>
      <c r="EV10" s="31">
        <f t="shared" si="5"/>
        <v>579312.78702035767</v>
      </c>
      <c r="EW10" s="31">
        <f t="shared" si="6"/>
        <v>22444774.682129752</v>
      </c>
      <c r="EX10" s="31">
        <f t="shared" si="7"/>
        <v>28742513.939999327</v>
      </c>
    </row>
    <row r="11" spans="1:154" ht="24.95" customHeight="1" x14ac:dyDescent="0.2">
      <c r="A11" s="19">
        <v>4</v>
      </c>
      <c r="B11" s="30" t="s">
        <v>36</v>
      </c>
      <c r="C11" s="31">
        <v>825526.18293600006</v>
      </c>
      <c r="D11" s="31">
        <v>0</v>
      </c>
      <c r="E11" s="31">
        <v>2999.9870639999999</v>
      </c>
      <c r="F11" s="31">
        <v>828526.17</v>
      </c>
      <c r="G11" s="31">
        <v>30618.905038000084</v>
      </c>
      <c r="H11" s="31">
        <v>0</v>
      </c>
      <c r="I11" s="31">
        <v>855.51496199999974</v>
      </c>
      <c r="J11" s="31">
        <v>31474.420000000086</v>
      </c>
      <c r="K11" s="31">
        <v>125.54000000000087</v>
      </c>
      <c r="L11" s="31">
        <v>12310.34</v>
      </c>
      <c r="M11" s="31">
        <v>0</v>
      </c>
      <c r="N11" s="31">
        <v>12435.880000000001</v>
      </c>
      <c r="O11" s="31">
        <v>125.54000000000087</v>
      </c>
      <c r="P11" s="31">
        <v>12310.34</v>
      </c>
      <c r="Q11" s="31">
        <v>0</v>
      </c>
      <c r="R11" s="31">
        <v>12435.880000000001</v>
      </c>
      <c r="S11" s="31">
        <v>2499.9999999999995</v>
      </c>
      <c r="T11" s="31">
        <v>0</v>
      </c>
      <c r="U11" s="31">
        <v>0</v>
      </c>
      <c r="V11" s="31">
        <v>2499.9999999999995</v>
      </c>
      <c r="W11" s="31">
        <v>2499.9999999999995</v>
      </c>
      <c r="X11" s="31">
        <v>0</v>
      </c>
      <c r="Y11" s="31">
        <v>0</v>
      </c>
      <c r="Z11" s="31">
        <v>2499.9999999999995</v>
      </c>
      <c r="AA11" s="31">
        <v>6293061.2701890459</v>
      </c>
      <c r="AB11" s="31">
        <v>143486.24349999946</v>
      </c>
      <c r="AC11" s="31">
        <v>5013066.5205876781</v>
      </c>
      <c r="AD11" s="31">
        <v>11449614.034276724</v>
      </c>
      <c r="AE11" s="31">
        <v>6293061.2701890459</v>
      </c>
      <c r="AF11" s="31">
        <v>143486.24349999946</v>
      </c>
      <c r="AG11" s="31">
        <v>5013066.5205876781</v>
      </c>
      <c r="AH11" s="31">
        <v>11449614.034276724</v>
      </c>
      <c r="AI11" s="31">
        <v>797131.74069400073</v>
      </c>
      <c r="AJ11" s="31">
        <v>779370.97930599935</v>
      </c>
      <c r="AK11" s="31">
        <v>17658.61</v>
      </c>
      <c r="AL11" s="31">
        <v>1594161.3300000003</v>
      </c>
      <c r="AM11" s="31">
        <v>778699.39069400076</v>
      </c>
      <c r="AN11" s="31">
        <v>779370.97930599935</v>
      </c>
      <c r="AO11" s="31">
        <v>17658.61</v>
      </c>
      <c r="AP11" s="31">
        <v>1575728.9800000002</v>
      </c>
      <c r="AQ11" s="31">
        <v>105328.27388599991</v>
      </c>
      <c r="AR11" s="31">
        <v>109704.83611400003</v>
      </c>
      <c r="AS11" s="31">
        <v>0</v>
      </c>
      <c r="AT11" s="31">
        <v>215033.10999999993</v>
      </c>
      <c r="AU11" s="31">
        <v>105328.27388599991</v>
      </c>
      <c r="AV11" s="31">
        <v>109704.83611400003</v>
      </c>
      <c r="AW11" s="31">
        <v>0</v>
      </c>
      <c r="AX11" s="31">
        <v>215033.10999999993</v>
      </c>
      <c r="AY11" s="31">
        <v>0</v>
      </c>
      <c r="AZ11" s="31">
        <v>0</v>
      </c>
      <c r="BA11" s="31">
        <v>0</v>
      </c>
      <c r="BB11" s="31">
        <v>0</v>
      </c>
      <c r="BC11" s="31">
        <v>0</v>
      </c>
      <c r="BD11" s="31">
        <v>0</v>
      </c>
      <c r="BE11" s="31">
        <v>0</v>
      </c>
      <c r="BF11" s="31">
        <v>0</v>
      </c>
      <c r="BG11" s="31">
        <v>84063.53</v>
      </c>
      <c r="BH11" s="31">
        <v>0</v>
      </c>
      <c r="BI11" s="31">
        <v>0</v>
      </c>
      <c r="BJ11" s="31">
        <v>84063.53</v>
      </c>
      <c r="BK11" s="31">
        <v>84063.53</v>
      </c>
      <c r="BL11" s="31">
        <v>0</v>
      </c>
      <c r="BM11" s="31">
        <v>0</v>
      </c>
      <c r="BN11" s="31">
        <v>84063.53</v>
      </c>
      <c r="BO11" s="31">
        <v>0</v>
      </c>
      <c r="BP11" s="31">
        <v>0</v>
      </c>
      <c r="BQ11" s="31">
        <v>0</v>
      </c>
      <c r="BR11" s="31">
        <v>0</v>
      </c>
      <c r="BS11" s="31">
        <v>0</v>
      </c>
      <c r="BT11" s="31">
        <v>0</v>
      </c>
      <c r="BU11" s="31">
        <v>0</v>
      </c>
      <c r="BV11" s="31">
        <v>0</v>
      </c>
      <c r="BW11" s="31">
        <v>0</v>
      </c>
      <c r="BX11" s="31">
        <v>0</v>
      </c>
      <c r="BY11" s="31">
        <v>0</v>
      </c>
      <c r="BZ11" s="31">
        <v>0</v>
      </c>
      <c r="CA11" s="31">
        <v>0</v>
      </c>
      <c r="CB11" s="31">
        <v>0</v>
      </c>
      <c r="CC11" s="31">
        <v>0</v>
      </c>
      <c r="CD11" s="31">
        <v>0</v>
      </c>
      <c r="CE11" s="31">
        <v>0</v>
      </c>
      <c r="CF11" s="31">
        <v>0</v>
      </c>
      <c r="CG11" s="31">
        <v>0</v>
      </c>
      <c r="CH11" s="31">
        <v>0</v>
      </c>
      <c r="CI11" s="31">
        <v>0</v>
      </c>
      <c r="CJ11" s="31">
        <v>0</v>
      </c>
      <c r="CK11" s="31">
        <v>0</v>
      </c>
      <c r="CL11" s="31">
        <v>0</v>
      </c>
      <c r="CM11" s="31">
        <v>7965.4500000000035</v>
      </c>
      <c r="CN11" s="31">
        <v>0</v>
      </c>
      <c r="CO11" s="31">
        <v>0</v>
      </c>
      <c r="CP11" s="31">
        <v>7965.4500000000035</v>
      </c>
      <c r="CQ11" s="31">
        <v>7965.4500000000035</v>
      </c>
      <c r="CR11" s="31">
        <v>0</v>
      </c>
      <c r="CS11" s="31">
        <v>0</v>
      </c>
      <c r="CT11" s="31">
        <v>7965.4500000000035</v>
      </c>
      <c r="CU11" s="31">
        <v>6032234.2602880001</v>
      </c>
      <c r="CV11" s="31">
        <v>794535.27971200005</v>
      </c>
      <c r="CW11" s="31">
        <v>0</v>
      </c>
      <c r="CX11" s="31">
        <v>6826769.54</v>
      </c>
      <c r="CY11" s="31">
        <v>125178.42692999914</v>
      </c>
      <c r="CZ11" s="31">
        <v>9470.6715700000059</v>
      </c>
      <c r="DA11" s="31">
        <v>0</v>
      </c>
      <c r="DB11" s="31">
        <v>134649.09849999915</v>
      </c>
      <c r="DC11" s="31">
        <v>6918049.6000000006</v>
      </c>
      <c r="DD11" s="31">
        <v>0</v>
      </c>
      <c r="DE11" s="31">
        <v>0</v>
      </c>
      <c r="DF11" s="31">
        <v>6918049.6000000006</v>
      </c>
      <c r="DG11" s="31">
        <v>68258.13000000082</v>
      </c>
      <c r="DH11" s="31">
        <v>0</v>
      </c>
      <c r="DI11" s="31">
        <v>0</v>
      </c>
      <c r="DJ11" s="31">
        <v>68258.13000000082</v>
      </c>
      <c r="DK11" s="31">
        <v>0</v>
      </c>
      <c r="DL11" s="31">
        <v>0</v>
      </c>
      <c r="DM11" s="31">
        <v>0</v>
      </c>
      <c r="DN11" s="31">
        <v>0</v>
      </c>
      <c r="DO11" s="31">
        <v>0</v>
      </c>
      <c r="DP11" s="31">
        <v>0</v>
      </c>
      <c r="DQ11" s="31">
        <v>0</v>
      </c>
      <c r="DR11" s="31">
        <v>0</v>
      </c>
      <c r="DS11" s="31">
        <v>0</v>
      </c>
      <c r="DT11" s="31">
        <v>0</v>
      </c>
      <c r="DU11" s="31">
        <v>0</v>
      </c>
      <c r="DV11" s="31">
        <v>0</v>
      </c>
      <c r="DW11" s="31">
        <v>0</v>
      </c>
      <c r="DX11" s="31">
        <v>0</v>
      </c>
      <c r="DY11" s="31">
        <v>0</v>
      </c>
      <c r="DZ11" s="31">
        <v>0</v>
      </c>
      <c r="EA11" s="31">
        <v>19145.800000000021</v>
      </c>
      <c r="EB11" s="31">
        <v>394.1</v>
      </c>
      <c r="EC11" s="31">
        <v>0</v>
      </c>
      <c r="ED11" s="31">
        <v>19539.90000000002</v>
      </c>
      <c r="EE11" s="31">
        <v>4786.4300000000167</v>
      </c>
      <c r="EF11" s="31">
        <v>98.520000000000039</v>
      </c>
      <c r="EG11" s="31">
        <v>0</v>
      </c>
      <c r="EH11" s="31">
        <v>4884.9500000000171</v>
      </c>
      <c r="EI11" s="31">
        <v>0</v>
      </c>
      <c r="EJ11" s="31">
        <v>0</v>
      </c>
      <c r="EK11" s="31">
        <v>0</v>
      </c>
      <c r="EL11" s="31">
        <v>0</v>
      </c>
      <c r="EM11" s="31">
        <v>0</v>
      </c>
      <c r="EN11" s="31">
        <v>0</v>
      </c>
      <c r="EO11" s="31">
        <v>0</v>
      </c>
      <c r="EP11" s="31">
        <v>0</v>
      </c>
      <c r="EQ11" s="31">
        <f t="shared" si="0"/>
        <v>21085131.647993047</v>
      </c>
      <c r="ER11" s="31">
        <f t="shared" si="1"/>
        <v>1839801.7786319992</v>
      </c>
      <c r="ES11" s="31">
        <f t="shared" si="2"/>
        <v>5033725.1176516786</v>
      </c>
      <c r="ET11" s="31">
        <f t="shared" si="3"/>
        <v>27958658.544276722</v>
      </c>
      <c r="EU11" s="31">
        <f t="shared" si="4"/>
        <v>7500585.3467370467</v>
      </c>
      <c r="EV11" s="31">
        <f t="shared" si="5"/>
        <v>1054441.5904899989</v>
      </c>
      <c r="EW11" s="31">
        <f t="shared" si="6"/>
        <v>5031580.6455496782</v>
      </c>
      <c r="EX11" s="31">
        <f t="shared" si="7"/>
        <v>13586607.582776722</v>
      </c>
    </row>
    <row r="12" spans="1:154" ht="24.95" customHeight="1" x14ac:dyDescent="0.2">
      <c r="A12" s="19">
        <v>5</v>
      </c>
      <c r="B12" s="30" t="s">
        <v>31</v>
      </c>
      <c r="C12" s="31">
        <v>68343</v>
      </c>
      <c r="D12" s="31">
        <v>2274839.8300000015</v>
      </c>
      <c r="E12" s="31">
        <v>0</v>
      </c>
      <c r="F12" s="31">
        <v>2343182.8300000015</v>
      </c>
      <c r="G12" s="31">
        <v>-346.5</v>
      </c>
      <c r="H12" s="31">
        <v>2162614.4700000016</v>
      </c>
      <c r="I12" s="31">
        <v>0</v>
      </c>
      <c r="J12" s="31">
        <v>2162267.9700000016</v>
      </c>
      <c r="K12" s="31">
        <v>0</v>
      </c>
      <c r="L12" s="31">
        <v>0</v>
      </c>
      <c r="M12" s="31">
        <v>0</v>
      </c>
      <c r="N12" s="31">
        <v>0</v>
      </c>
      <c r="O12" s="31">
        <v>0</v>
      </c>
      <c r="P12" s="31">
        <v>0</v>
      </c>
      <c r="Q12" s="31">
        <v>0</v>
      </c>
      <c r="R12" s="31">
        <v>0</v>
      </c>
      <c r="S12" s="31">
        <v>0</v>
      </c>
      <c r="T12" s="31">
        <v>0</v>
      </c>
      <c r="U12" s="31">
        <v>0</v>
      </c>
      <c r="V12" s="31">
        <v>0</v>
      </c>
      <c r="W12" s="31">
        <v>0</v>
      </c>
      <c r="X12" s="31">
        <v>0</v>
      </c>
      <c r="Y12" s="31">
        <v>0</v>
      </c>
      <c r="Z12" s="31">
        <v>0</v>
      </c>
      <c r="AA12" s="31">
        <v>0</v>
      </c>
      <c r="AB12" s="31">
        <v>0</v>
      </c>
      <c r="AC12" s="31">
        <v>0</v>
      </c>
      <c r="AD12" s="31">
        <v>0</v>
      </c>
      <c r="AE12" s="31">
        <v>0</v>
      </c>
      <c r="AF12" s="31">
        <v>0</v>
      </c>
      <c r="AG12" s="31">
        <v>0</v>
      </c>
      <c r="AH12" s="31">
        <v>0</v>
      </c>
      <c r="AI12" s="31">
        <v>5571226.8299999973</v>
      </c>
      <c r="AJ12" s="31">
        <v>5685708.4699999951</v>
      </c>
      <c r="AK12" s="31">
        <v>1349875.52</v>
      </c>
      <c r="AL12" s="31">
        <v>12606810.819999993</v>
      </c>
      <c r="AM12" s="31">
        <v>5571226.8299999973</v>
      </c>
      <c r="AN12" s="31">
        <v>5684996.0899999952</v>
      </c>
      <c r="AO12" s="31">
        <v>1349875.52</v>
      </c>
      <c r="AP12" s="31">
        <v>12606098.439999992</v>
      </c>
      <c r="AQ12" s="31">
        <v>1256356.8700000001</v>
      </c>
      <c r="AR12" s="31">
        <v>696309.71</v>
      </c>
      <c r="AS12" s="31">
        <v>82007.349999999991</v>
      </c>
      <c r="AT12" s="31">
        <v>2034673.9300000002</v>
      </c>
      <c r="AU12" s="31">
        <v>1237419.76</v>
      </c>
      <c r="AV12" s="31">
        <v>696309.71</v>
      </c>
      <c r="AW12" s="31">
        <v>82007.349999999991</v>
      </c>
      <c r="AX12" s="31">
        <v>2015736.82</v>
      </c>
      <c r="AY12" s="31">
        <v>0</v>
      </c>
      <c r="AZ12" s="31">
        <v>0</v>
      </c>
      <c r="BA12" s="31">
        <v>0</v>
      </c>
      <c r="BB12" s="31">
        <v>0</v>
      </c>
      <c r="BC12" s="31">
        <v>0</v>
      </c>
      <c r="BD12" s="31">
        <v>0</v>
      </c>
      <c r="BE12" s="31">
        <v>0</v>
      </c>
      <c r="BF12" s="31">
        <v>0</v>
      </c>
      <c r="BG12" s="31">
        <v>0</v>
      </c>
      <c r="BH12" s="31">
        <v>0</v>
      </c>
      <c r="BI12" s="31">
        <v>0</v>
      </c>
      <c r="BJ12" s="31">
        <v>0</v>
      </c>
      <c r="BK12" s="31">
        <v>0</v>
      </c>
      <c r="BL12" s="31">
        <v>0</v>
      </c>
      <c r="BM12" s="31">
        <v>0</v>
      </c>
      <c r="BN12" s="31">
        <v>0</v>
      </c>
      <c r="BO12" s="31">
        <v>0</v>
      </c>
      <c r="BP12" s="31">
        <v>0</v>
      </c>
      <c r="BQ12" s="31">
        <v>0</v>
      </c>
      <c r="BR12" s="31">
        <v>0</v>
      </c>
      <c r="BS12" s="31">
        <v>0</v>
      </c>
      <c r="BT12" s="31">
        <v>0</v>
      </c>
      <c r="BU12" s="31">
        <v>0</v>
      </c>
      <c r="BV12" s="31">
        <v>0</v>
      </c>
      <c r="BW12" s="31">
        <v>0</v>
      </c>
      <c r="BX12" s="31">
        <v>0</v>
      </c>
      <c r="BY12" s="31">
        <v>0</v>
      </c>
      <c r="BZ12" s="31">
        <v>0</v>
      </c>
      <c r="CA12" s="31">
        <v>0</v>
      </c>
      <c r="CB12" s="31">
        <v>0</v>
      </c>
      <c r="CC12" s="31">
        <v>0</v>
      </c>
      <c r="CD12" s="31">
        <v>0</v>
      </c>
      <c r="CE12" s="31">
        <v>0</v>
      </c>
      <c r="CF12" s="31">
        <v>0</v>
      </c>
      <c r="CG12" s="31">
        <v>0</v>
      </c>
      <c r="CH12" s="31">
        <v>0</v>
      </c>
      <c r="CI12" s="31">
        <v>0</v>
      </c>
      <c r="CJ12" s="31">
        <v>0</v>
      </c>
      <c r="CK12" s="31">
        <v>0</v>
      </c>
      <c r="CL12" s="31">
        <v>0</v>
      </c>
      <c r="CM12" s="31">
        <v>152937.34</v>
      </c>
      <c r="CN12" s="31">
        <v>0</v>
      </c>
      <c r="CO12" s="31">
        <v>0</v>
      </c>
      <c r="CP12" s="31">
        <v>152937.34</v>
      </c>
      <c r="CQ12" s="31">
        <v>152937.34</v>
      </c>
      <c r="CR12" s="31">
        <v>0</v>
      </c>
      <c r="CS12" s="31">
        <v>0</v>
      </c>
      <c r="CT12" s="31">
        <v>152937.34</v>
      </c>
      <c r="CU12" s="31">
        <v>2798745.3200000008</v>
      </c>
      <c r="CV12" s="31">
        <v>2894280.53</v>
      </c>
      <c r="CW12" s="31">
        <v>0</v>
      </c>
      <c r="CX12" s="31">
        <v>5693025.8500000006</v>
      </c>
      <c r="CY12" s="31">
        <v>1352805.9900000007</v>
      </c>
      <c r="CZ12" s="31">
        <v>663982.68049999885</v>
      </c>
      <c r="DA12" s="31">
        <v>0</v>
      </c>
      <c r="DB12" s="31">
        <v>2016788.6704999995</v>
      </c>
      <c r="DC12" s="31">
        <v>0</v>
      </c>
      <c r="DD12" s="31">
        <v>0</v>
      </c>
      <c r="DE12" s="31">
        <v>0</v>
      </c>
      <c r="DF12" s="31">
        <v>0</v>
      </c>
      <c r="DG12" s="31">
        <v>0</v>
      </c>
      <c r="DH12" s="31">
        <v>0</v>
      </c>
      <c r="DI12" s="31">
        <v>0</v>
      </c>
      <c r="DJ12" s="31">
        <v>0</v>
      </c>
      <c r="DK12" s="31">
        <v>452446.33000000007</v>
      </c>
      <c r="DL12" s="31">
        <v>0</v>
      </c>
      <c r="DM12" s="31">
        <v>227267.66999999998</v>
      </c>
      <c r="DN12" s="31">
        <v>679714</v>
      </c>
      <c r="DO12" s="31">
        <v>241283.37000000008</v>
      </c>
      <c r="DP12" s="31">
        <v>0</v>
      </c>
      <c r="DQ12" s="31">
        <v>113803.12</v>
      </c>
      <c r="DR12" s="31">
        <v>355086.49000000011</v>
      </c>
      <c r="DS12" s="31">
        <v>0</v>
      </c>
      <c r="DT12" s="31">
        <v>0</v>
      </c>
      <c r="DU12" s="31">
        <v>0</v>
      </c>
      <c r="DV12" s="31">
        <v>0</v>
      </c>
      <c r="DW12" s="31">
        <v>0</v>
      </c>
      <c r="DX12" s="31">
        <v>0</v>
      </c>
      <c r="DY12" s="31">
        <v>0</v>
      </c>
      <c r="DZ12" s="31">
        <v>0</v>
      </c>
      <c r="EA12" s="31">
        <v>3780527.05</v>
      </c>
      <c r="EB12" s="31">
        <v>8735.7900000000009</v>
      </c>
      <c r="EC12" s="31">
        <v>0</v>
      </c>
      <c r="ED12" s="31">
        <v>3789262.84</v>
      </c>
      <c r="EE12" s="31">
        <v>69772.369999999646</v>
      </c>
      <c r="EF12" s="31">
        <v>8735.7900000000009</v>
      </c>
      <c r="EG12" s="31">
        <v>0</v>
      </c>
      <c r="EH12" s="31">
        <v>78508.159999999654</v>
      </c>
      <c r="EI12" s="31">
        <v>0</v>
      </c>
      <c r="EJ12" s="31">
        <v>0</v>
      </c>
      <c r="EK12" s="31">
        <v>0</v>
      </c>
      <c r="EL12" s="31">
        <v>0</v>
      </c>
      <c r="EM12" s="31">
        <v>0</v>
      </c>
      <c r="EN12" s="31">
        <v>0</v>
      </c>
      <c r="EO12" s="31">
        <v>0</v>
      </c>
      <c r="EP12" s="31">
        <v>0</v>
      </c>
      <c r="EQ12" s="31">
        <f t="shared" si="0"/>
        <v>14080582.739999998</v>
      </c>
      <c r="ER12" s="31">
        <f t="shared" si="1"/>
        <v>11559874.329999996</v>
      </c>
      <c r="ES12" s="31">
        <f t="shared" si="2"/>
        <v>1659150.54</v>
      </c>
      <c r="ET12" s="31">
        <f t="shared" si="3"/>
        <v>27299607.609999996</v>
      </c>
      <c r="EU12" s="31">
        <f t="shared" si="4"/>
        <v>8625099.1599999964</v>
      </c>
      <c r="EV12" s="31">
        <f t="shared" si="5"/>
        <v>9216638.7404999938</v>
      </c>
      <c r="EW12" s="31">
        <f t="shared" si="6"/>
        <v>1545685.9900000002</v>
      </c>
      <c r="EX12" s="31">
        <f t="shared" si="7"/>
        <v>19387423.89049999</v>
      </c>
    </row>
    <row r="13" spans="1:154" ht="24.95" customHeight="1" x14ac:dyDescent="0.2">
      <c r="A13" s="19">
        <v>6</v>
      </c>
      <c r="B13" s="30" t="s">
        <v>37</v>
      </c>
      <c r="C13" s="31">
        <v>0</v>
      </c>
      <c r="D13" s="31">
        <v>0</v>
      </c>
      <c r="E13" s="31">
        <v>0</v>
      </c>
      <c r="F13" s="31">
        <v>0</v>
      </c>
      <c r="G13" s="31">
        <v>0</v>
      </c>
      <c r="H13" s="31">
        <v>0</v>
      </c>
      <c r="I13" s="31">
        <v>0</v>
      </c>
      <c r="J13" s="31">
        <v>0</v>
      </c>
      <c r="K13" s="31">
        <v>1323.2399999999996</v>
      </c>
      <c r="L13" s="31">
        <v>10730.890000000001</v>
      </c>
      <c r="M13" s="31">
        <v>0</v>
      </c>
      <c r="N13" s="31">
        <v>12054.130000000001</v>
      </c>
      <c r="O13" s="31">
        <v>1323.2399999999996</v>
      </c>
      <c r="P13" s="31">
        <v>10730.890000000001</v>
      </c>
      <c r="Q13" s="31">
        <v>0</v>
      </c>
      <c r="R13" s="31">
        <v>12054.130000000001</v>
      </c>
      <c r="S13" s="31">
        <v>0</v>
      </c>
      <c r="T13" s="31">
        <v>0</v>
      </c>
      <c r="U13" s="31">
        <v>0</v>
      </c>
      <c r="V13" s="31">
        <v>0</v>
      </c>
      <c r="W13" s="31">
        <v>0</v>
      </c>
      <c r="X13" s="31">
        <v>0</v>
      </c>
      <c r="Y13" s="31">
        <v>0</v>
      </c>
      <c r="Z13" s="31">
        <v>0</v>
      </c>
      <c r="AA13" s="31">
        <v>9853360.2699999996</v>
      </c>
      <c r="AB13" s="31">
        <v>471456.8</v>
      </c>
      <c r="AC13" s="31">
        <v>2047006.93</v>
      </c>
      <c r="AD13" s="31">
        <v>12371824</v>
      </c>
      <c r="AE13" s="31">
        <v>9853360.2699999996</v>
      </c>
      <c r="AF13" s="31">
        <v>471456.8</v>
      </c>
      <c r="AG13" s="31">
        <v>2047006.93</v>
      </c>
      <c r="AH13" s="31">
        <v>12371824</v>
      </c>
      <c r="AI13" s="31">
        <v>491495.20999999915</v>
      </c>
      <c r="AJ13" s="31">
        <v>467187.28</v>
      </c>
      <c r="AK13" s="31">
        <v>332432.32000000007</v>
      </c>
      <c r="AL13" s="31">
        <v>1291114.8099999991</v>
      </c>
      <c r="AM13" s="31">
        <v>491495.20999999915</v>
      </c>
      <c r="AN13" s="31">
        <v>467187.28</v>
      </c>
      <c r="AO13" s="31">
        <v>332432.32000000007</v>
      </c>
      <c r="AP13" s="31">
        <v>1291114.8099999991</v>
      </c>
      <c r="AQ13" s="31">
        <v>60991.74</v>
      </c>
      <c r="AR13" s="31">
        <v>142433.70000000001</v>
      </c>
      <c r="AS13" s="31">
        <v>26105.43</v>
      </c>
      <c r="AT13" s="31">
        <v>229530.87</v>
      </c>
      <c r="AU13" s="31">
        <v>60991.74</v>
      </c>
      <c r="AV13" s="31">
        <v>142433.70000000001</v>
      </c>
      <c r="AW13" s="31">
        <v>26105.43</v>
      </c>
      <c r="AX13" s="31">
        <v>229530.87</v>
      </c>
      <c r="AY13" s="31">
        <v>0</v>
      </c>
      <c r="AZ13" s="31">
        <v>0</v>
      </c>
      <c r="BA13" s="31">
        <v>0</v>
      </c>
      <c r="BB13" s="31">
        <v>0</v>
      </c>
      <c r="BC13" s="31">
        <v>0</v>
      </c>
      <c r="BD13" s="31">
        <v>0</v>
      </c>
      <c r="BE13" s="31">
        <v>0</v>
      </c>
      <c r="BF13" s="31">
        <v>0</v>
      </c>
      <c r="BG13" s="31">
        <v>0</v>
      </c>
      <c r="BH13" s="31">
        <v>0</v>
      </c>
      <c r="BI13" s="31">
        <v>0</v>
      </c>
      <c r="BJ13" s="31">
        <v>0</v>
      </c>
      <c r="BK13" s="31">
        <v>0</v>
      </c>
      <c r="BL13" s="31">
        <v>0</v>
      </c>
      <c r="BM13" s="31">
        <v>0</v>
      </c>
      <c r="BN13" s="31">
        <v>0</v>
      </c>
      <c r="BO13" s="31">
        <v>0</v>
      </c>
      <c r="BP13" s="31">
        <v>0</v>
      </c>
      <c r="BQ13" s="31">
        <v>0</v>
      </c>
      <c r="BR13" s="31">
        <v>0</v>
      </c>
      <c r="BS13" s="31">
        <v>0</v>
      </c>
      <c r="BT13" s="31">
        <v>0</v>
      </c>
      <c r="BU13" s="31">
        <v>0</v>
      </c>
      <c r="BV13" s="31">
        <v>0</v>
      </c>
      <c r="BW13" s="31">
        <v>0</v>
      </c>
      <c r="BX13" s="31">
        <v>0</v>
      </c>
      <c r="BY13" s="31">
        <v>0</v>
      </c>
      <c r="BZ13" s="31">
        <v>0</v>
      </c>
      <c r="CA13" s="31">
        <v>0</v>
      </c>
      <c r="CB13" s="31">
        <v>0</v>
      </c>
      <c r="CC13" s="31">
        <v>0</v>
      </c>
      <c r="CD13" s="31">
        <v>0</v>
      </c>
      <c r="CE13" s="31">
        <v>0</v>
      </c>
      <c r="CF13" s="31">
        <v>0</v>
      </c>
      <c r="CG13" s="31">
        <v>0</v>
      </c>
      <c r="CH13" s="31">
        <v>0</v>
      </c>
      <c r="CI13" s="31">
        <v>0</v>
      </c>
      <c r="CJ13" s="31">
        <v>0</v>
      </c>
      <c r="CK13" s="31">
        <v>0</v>
      </c>
      <c r="CL13" s="31">
        <v>0</v>
      </c>
      <c r="CM13" s="31">
        <v>5784.45</v>
      </c>
      <c r="CN13" s="31">
        <v>0</v>
      </c>
      <c r="CO13" s="31">
        <v>0</v>
      </c>
      <c r="CP13" s="31">
        <v>5784.45</v>
      </c>
      <c r="CQ13" s="31">
        <v>5784.45</v>
      </c>
      <c r="CR13" s="31">
        <v>0</v>
      </c>
      <c r="CS13" s="31">
        <v>0</v>
      </c>
      <c r="CT13" s="31">
        <v>5784.45</v>
      </c>
      <c r="CU13" s="31">
        <v>371298.35</v>
      </c>
      <c r="CV13" s="31">
        <v>86270.560000000012</v>
      </c>
      <c r="CW13" s="31">
        <v>0</v>
      </c>
      <c r="CX13" s="31">
        <v>457568.91</v>
      </c>
      <c r="CY13" s="31">
        <v>371298.35</v>
      </c>
      <c r="CZ13" s="31">
        <v>86270.560000000012</v>
      </c>
      <c r="DA13" s="31">
        <v>0</v>
      </c>
      <c r="DB13" s="31">
        <v>457568.91</v>
      </c>
      <c r="DC13" s="31">
        <v>20560.849999999999</v>
      </c>
      <c r="DD13" s="31">
        <v>25204</v>
      </c>
      <c r="DE13" s="31">
        <v>1008.1500000000001</v>
      </c>
      <c r="DF13" s="31">
        <v>46773</v>
      </c>
      <c r="DG13" s="31">
        <v>20560.849999999999</v>
      </c>
      <c r="DH13" s="31">
        <v>25204</v>
      </c>
      <c r="DI13" s="31">
        <v>1008.1500000000001</v>
      </c>
      <c r="DJ13" s="31">
        <v>46773</v>
      </c>
      <c r="DK13" s="31">
        <v>2132195.2800000003</v>
      </c>
      <c r="DL13" s="31">
        <v>22300</v>
      </c>
      <c r="DM13" s="31">
        <v>0</v>
      </c>
      <c r="DN13" s="31">
        <v>2154495.2800000003</v>
      </c>
      <c r="DO13" s="31">
        <v>757312.18000000017</v>
      </c>
      <c r="DP13" s="31">
        <v>22300</v>
      </c>
      <c r="DQ13" s="31">
        <v>0</v>
      </c>
      <c r="DR13" s="31">
        <v>779612.18000000017</v>
      </c>
      <c r="DS13" s="31">
        <v>0</v>
      </c>
      <c r="DT13" s="31">
        <v>0</v>
      </c>
      <c r="DU13" s="31">
        <v>0</v>
      </c>
      <c r="DV13" s="31">
        <v>0</v>
      </c>
      <c r="DW13" s="31">
        <v>0</v>
      </c>
      <c r="DX13" s="31">
        <v>0</v>
      </c>
      <c r="DY13" s="31">
        <v>0</v>
      </c>
      <c r="DZ13" s="31">
        <v>0</v>
      </c>
      <c r="EA13" s="31">
        <v>13441.76</v>
      </c>
      <c r="EB13" s="31">
        <v>6786.85</v>
      </c>
      <c r="EC13" s="31">
        <v>0</v>
      </c>
      <c r="ED13" s="31">
        <v>20228.61</v>
      </c>
      <c r="EE13" s="31">
        <v>13441.76</v>
      </c>
      <c r="EF13" s="31">
        <v>6786.85</v>
      </c>
      <c r="EG13" s="31">
        <v>0</v>
      </c>
      <c r="EH13" s="31">
        <v>20228.61</v>
      </c>
      <c r="EI13" s="31">
        <v>0</v>
      </c>
      <c r="EJ13" s="31">
        <v>0</v>
      </c>
      <c r="EK13" s="31">
        <v>0</v>
      </c>
      <c r="EL13" s="31">
        <v>0</v>
      </c>
      <c r="EM13" s="31">
        <v>0</v>
      </c>
      <c r="EN13" s="31">
        <v>0</v>
      </c>
      <c r="EO13" s="31">
        <v>0</v>
      </c>
      <c r="EP13" s="31">
        <v>0</v>
      </c>
      <c r="EQ13" s="31">
        <f t="shared" si="0"/>
        <v>12950451.149999997</v>
      </c>
      <c r="ER13" s="31">
        <f t="shared" si="1"/>
        <v>1232370.08</v>
      </c>
      <c r="ES13" s="31">
        <f t="shared" si="2"/>
        <v>2406552.83</v>
      </c>
      <c r="ET13" s="31">
        <f t="shared" si="3"/>
        <v>16589374.059999999</v>
      </c>
      <c r="EU13" s="31">
        <f t="shared" si="4"/>
        <v>11575568.049999997</v>
      </c>
      <c r="EV13" s="31">
        <f t="shared" si="5"/>
        <v>1232370.08</v>
      </c>
      <c r="EW13" s="31">
        <f t="shared" si="6"/>
        <v>2406552.83</v>
      </c>
      <c r="EX13" s="31">
        <f t="shared" si="7"/>
        <v>15214490.959999997</v>
      </c>
    </row>
    <row r="14" spans="1:154" ht="24.95" customHeight="1" x14ac:dyDescent="0.2">
      <c r="A14" s="19">
        <v>7</v>
      </c>
      <c r="B14" s="30" t="s">
        <v>35</v>
      </c>
      <c r="C14" s="31">
        <v>18000</v>
      </c>
      <c r="D14" s="31">
        <v>0</v>
      </c>
      <c r="E14" s="31">
        <v>0</v>
      </c>
      <c r="F14" s="31">
        <v>18000</v>
      </c>
      <c r="G14" s="31">
        <v>4950</v>
      </c>
      <c r="H14" s="31">
        <v>0</v>
      </c>
      <c r="I14" s="31">
        <v>0</v>
      </c>
      <c r="J14" s="31">
        <v>4950</v>
      </c>
      <c r="K14" s="31">
        <v>0</v>
      </c>
      <c r="L14" s="31">
        <v>48086.414297000003</v>
      </c>
      <c r="M14" s="31">
        <v>0</v>
      </c>
      <c r="N14" s="31">
        <v>48086.414297000003</v>
      </c>
      <c r="O14" s="31">
        <v>-303.38279999999997</v>
      </c>
      <c r="P14" s="31">
        <v>48086.414297000003</v>
      </c>
      <c r="Q14" s="31">
        <v>0</v>
      </c>
      <c r="R14" s="31">
        <v>47783.031497000004</v>
      </c>
      <c r="S14" s="31">
        <v>0</v>
      </c>
      <c r="T14" s="31">
        <v>0</v>
      </c>
      <c r="U14" s="31">
        <v>0</v>
      </c>
      <c r="V14" s="31">
        <v>0</v>
      </c>
      <c r="W14" s="31">
        <v>0</v>
      </c>
      <c r="X14" s="31">
        <v>0</v>
      </c>
      <c r="Y14" s="31">
        <v>0</v>
      </c>
      <c r="Z14" s="31">
        <v>0</v>
      </c>
      <c r="AA14" s="31">
        <v>5519396.6076000882</v>
      </c>
      <c r="AB14" s="31">
        <v>17049.100200000041</v>
      </c>
      <c r="AC14" s="31">
        <v>222825.59800000003</v>
      </c>
      <c r="AD14" s="31">
        <v>5759271.3058000887</v>
      </c>
      <c r="AE14" s="31">
        <v>-813556.219290209</v>
      </c>
      <c r="AF14" s="31">
        <v>-3971.9751599999654</v>
      </c>
      <c r="AG14" s="31">
        <v>204545.91031000001</v>
      </c>
      <c r="AH14" s="31">
        <v>-612982.28414020897</v>
      </c>
      <c r="AI14" s="31">
        <v>319838.24145100004</v>
      </c>
      <c r="AJ14" s="31">
        <v>251424.83095799998</v>
      </c>
      <c r="AK14" s="31">
        <v>0</v>
      </c>
      <c r="AL14" s="31">
        <v>571263.07240900001</v>
      </c>
      <c r="AM14" s="31">
        <v>314315.18545100006</v>
      </c>
      <c r="AN14" s="31">
        <v>235558.73595799998</v>
      </c>
      <c r="AO14" s="31">
        <v>0</v>
      </c>
      <c r="AP14" s="31">
        <v>549873.92140900006</v>
      </c>
      <c r="AQ14" s="31">
        <v>30811.96</v>
      </c>
      <c r="AR14" s="31">
        <v>10429.119999999999</v>
      </c>
      <c r="AS14" s="31">
        <v>0</v>
      </c>
      <c r="AT14" s="31">
        <v>41241.08</v>
      </c>
      <c r="AU14" s="31">
        <v>29305.559999999998</v>
      </c>
      <c r="AV14" s="31">
        <v>10379.119999999999</v>
      </c>
      <c r="AW14" s="31">
        <v>0</v>
      </c>
      <c r="AX14" s="31">
        <v>39684.679999999993</v>
      </c>
      <c r="AY14" s="31">
        <v>0</v>
      </c>
      <c r="AZ14" s="31">
        <v>0</v>
      </c>
      <c r="BA14" s="31">
        <v>0</v>
      </c>
      <c r="BB14" s="31">
        <v>0</v>
      </c>
      <c r="BC14" s="31">
        <v>0</v>
      </c>
      <c r="BD14" s="31">
        <v>0</v>
      </c>
      <c r="BE14" s="31">
        <v>0</v>
      </c>
      <c r="BF14" s="31">
        <v>0</v>
      </c>
      <c r="BG14" s="31">
        <v>0</v>
      </c>
      <c r="BH14" s="31">
        <v>0</v>
      </c>
      <c r="BI14" s="31">
        <v>0</v>
      </c>
      <c r="BJ14" s="31">
        <v>0</v>
      </c>
      <c r="BK14" s="31">
        <v>0</v>
      </c>
      <c r="BL14" s="31">
        <v>0</v>
      </c>
      <c r="BM14" s="31">
        <v>0</v>
      </c>
      <c r="BN14" s="31">
        <v>0</v>
      </c>
      <c r="BO14" s="31">
        <v>1246221.754374</v>
      </c>
      <c r="BP14" s="31">
        <v>0</v>
      </c>
      <c r="BQ14" s="31">
        <v>0</v>
      </c>
      <c r="BR14" s="31">
        <v>1246221.754374</v>
      </c>
      <c r="BS14" s="31">
        <v>0</v>
      </c>
      <c r="BT14" s="31">
        <v>0</v>
      </c>
      <c r="BU14" s="31">
        <v>0</v>
      </c>
      <c r="BV14" s="31">
        <v>0</v>
      </c>
      <c r="BW14" s="31">
        <v>0</v>
      </c>
      <c r="BX14" s="31">
        <v>0</v>
      </c>
      <c r="BY14" s="31">
        <v>0</v>
      </c>
      <c r="BZ14" s="31">
        <v>0</v>
      </c>
      <c r="CA14" s="31">
        <v>0</v>
      </c>
      <c r="CB14" s="31">
        <v>0</v>
      </c>
      <c r="CC14" s="31">
        <v>0</v>
      </c>
      <c r="CD14" s="31">
        <v>0</v>
      </c>
      <c r="CE14" s="31">
        <v>0</v>
      </c>
      <c r="CF14" s="31">
        <v>0</v>
      </c>
      <c r="CG14" s="31">
        <v>0</v>
      </c>
      <c r="CH14" s="31">
        <v>0</v>
      </c>
      <c r="CI14" s="31">
        <v>0</v>
      </c>
      <c r="CJ14" s="31">
        <v>0</v>
      </c>
      <c r="CK14" s="31">
        <v>0</v>
      </c>
      <c r="CL14" s="31">
        <v>0</v>
      </c>
      <c r="CM14" s="31">
        <v>29477.29</v>
      </c>
      <c r="CN14" s="31">
        <v>171.67</v>
      </c>
      <c r="CO14" s="31">
        <v>0</v>
      </c>
      <c r="CP14" s="31">
        <v>29648.959999999999</v>
      </c>
      <c r="CQ14" s="31">
        <v>14681.456457288155</v>
      </c>
      <c r="CR14" s="31">
        <v>171.67</v>
      </c>
      <c r="CS14" s="31">
        <v>0</v>
      </c>
      <c r="CT14" s="31">
        <v>14853.126457288156</v>
      </c>
      <c r="CU14" s="31">
        <v>393294.5</v>
      </c>
      <c r="CV14" s="31">
        <v>655739.26500000001</v>
      </c>
      <c r="CW14" s="31">
        <v>0</v>
      </c>
      <c r="CX14" s="31">
        <v>1049033.7650000001</v>
      </c>
      <c r="CY14" s="31">
        <v>181400.42595736464</v>
      </c>
      <c r="CZ14" s="31">
        <v>135212.52299999999</v>
      </c>
      <c r="DA14" s="31">
        <v>0</v>
      </c>
      <c r="DB14" s="31">
        <v>316612.94895736466</v>
      </c>
      <c r="DC14" s="31">
        <v>0</v>
      </c>
      <c r="DD14" s="31">
        <v>6735.7800000000007</v>
      </c>
      <c r="DE14" s="31">
        <v>0</v>
      </c>
      <c r="DF14" s="31">
        <v>6735.7800000000007</v>
      </c>
      <c r="DG14" s="31">
        <v>0</v>
      </c>
      <c r="DH14" s="31">
        <v>6735.7800000000007</v>
      </c>
      <c r="DI14" s="31">
        <v>0</v>
      </c>
      <c r="DJ14" s="31">
        <v>6735.7800000000007</v>
      </c>
      <c r="DK14" s="31">
        <v>0</v>
      </c>
      <c r="DL14" s="31">
        <v>0</v>
      </c>
      <c r="DM14" s="31">
        <v>0</v>
      </c>
      <c r="DN14" s="31">
        <v>0</v>
      </c>
      <c r="DO14" s="31">
        <v>0</v>
      </c>
      <c r="DP14" s="31">
        <v>0</v>
      </c>
      <c r="DQ14" s="31">
        <v>0</v>
      </c>
      <c r="DR14" s="31">
        <v>0</v>
      </c>
      <c r="DS14" s="31">
        <v>0</v>
      </c>
      <c r="DT14" s="31">
        <v>0</v>
      </c>
      <c r="DU14" s="31">
        <v>0</v>
      </c>
      <c r="DV14" s="31">
        <v>0</v>
      </c>
      <c r="DW14" s="31">
        <v>0</v>
      </c>
      <c r="DX14" s="31">
        <v>0</v>
      </c>
      <c r="DY14" s="31">
        <v>0</v>
      </c>
      <c r="DZ14" s="31">
        <v>0</v>
      </c>
      <c r="EA14" s="31">
        <v>8148.440877</v>
      </c>
      <c r="EB14" s="31">
        <v>0</v>
      </c>
      <c r="EC14" s="31">
        <v>0</v>
      </c>
      <c r="ED14" s="31">
        <v>8148.440877</v>
      </c>
      <c r="EE14" s="31">
        <v>4074.2204385</v>
      </c>
      <c r="EF14" s="31">
        <v>0</v>
      </c>
      <c r="EG14" s="31">
        <v>0</v>
      </c>
      <c r="EH14" s="31">
        <v>4074.2204385</v>
      </c>
      <c r="EI14" s="31">
        <v>0</v>
      </c>
      <c r="EJ14" s="31">
        <v>0</v>
      </c>
      <c r="EK14" s="31">
        <v>0</v>
      </c>
      <c r="EL14" s="31">
        <v>0</v>
      </c>
      <c r="EM14" s="31">
        <v>0</v>
      </c>
      <c r="EN14" s="31">
        <v>0</v>
      </c>
      <c r="EO14" s="31">
        <v>0</v>
      </c>
      <c r="EP14" s="31">
        <v>0</v>
      </c>
      <c r="EQ14" s="31">
        <f t="shared" si="0"/>
        <v>7565188.7943020882</v>
      </c>
      <c r="ER14" s="31">
        <f t="shared" si="1"/>
        <v>989636.18045500002</v>
      </c>
      <c r="ES14" s="31">
        <f t="shared" si="2"/>
        <v>222825.59800000003</v>
      </c>
      <c r="ET14" s="31">
        <f t="shared" si="3"/>
        <v>8777650.5727570876</v>
      </c>
      <c r="EU14" s="31">
        <f t="shared" si="4"/>
        <v>-265132.75378605613</v>
      </c>
      <c r="EV14" s="31">
        <f t="shared" si="5"/>
        <v>432172.26809500001</v>
      </c>
      <c r="EW14" s="31">
        <f t="shared" si="6"/>
        <v>204545.91031000001</v>
      </c>
      <c r="EX14" s="31">
        <f t="shared" si="7"/>
        <v>371585.42461894394</v>
      </c>
    </row>
    <row r="15" spans="1:154" ht="24.95" customHeight="1" x14ac:dyDescent="0.2">
      <c r="A15" s="19">
        <v>8</v>
      </c>
      <c r="B15" s="30" t="s">
        <v>43</v>
      </c>
      <c r="C15" s="31">
        <v>0</v>
      </c>
      <c r="D15" s="31">
        <v>0</v>
      </c>
      <c r="E15" s="31">
        <v>130000</v>
      </c>
      <c r="F15" s="31">
        <v>130000</v>
      </c>
      <c r="G15" s="31">
        <v>0</v>
      </c>
      <c r="H15" s="31">
        <v>0</v>
      </c>
      <c r="I15" s="31">
        <v>130000</v>
      </c>
      <c r="J15" s="31">
        <v>130000</v>
      </c>
      <c r="K15" s="31">
        <v>0</v>
      </c>
      <c r="L15" s="31">
        <v>60</v>
      </c>
      <c r="M15" s="31">
        <v>515.84</v>
      </c>
      <c r="N15" s="31">
        <v>575.84</v>
      </c>
      <c r="O15" s="31">
        <v>0</v>
      </c>
      <c r="P15" s="31">
        <v>60</v>
      </c>
      <c r="Q15" s="31">
        <v>515.84</v>
      </c>
      <c r="R15" s="31">
        <v>575.84</v>
      </c>
      <c r="S15" s="31">
        <v>1478.98</v>
      </c>
      <c r="T15" s="31">
        <v>0</v>
      </c>
      <c r="U15" s="31">
        <v>0</v>
      </c>
      <c r="V15" s="31">
        <v>1478.98</v>
      </c>
      <c r="W15" s="31">
        <v>1478.98</v>
      </c>
      <c r="X15" s="31">
        <v>0</v>
      </c>
      <c r="Y15" s="31">
        <v>0</v>
      </c>
      <c r="Z15" s="31">
        <v>1478.98</v>
      </c>
      <c r="AA15" s="31">
        <v>2035760.4369483646</v>
      </c>
      <c r="AB15" s="31">
        <v>79280.303735252703</v>
      </c>
      <c r="AC15" s="31">
        <v>4876755.049316382</v>
      </c>
      <c r="AD15" s="31">
        <v>6991795.7899999991</v>
      </c>
      <c r="AE15" s="31">
        <v>2035760.4369483646</v>
      </c>
      <c r="AF15" s="31">
        <v>79280.303735252703</v>
      </c>
      <c r="AG15" s="31">
        <v>4876755.049316382</v>
      </c>
      <c r="AH15" s="31">
        <v>6991795.7899999991</v>
      </c>
      <c r="AI15" s="31">
        <v>19610.91</v>
      </c>
      <c r="AJ15" s="31">
        <v>57968.85</v>
      </c>
      <c r="AK15" s="31">
        <v>283106.27999999991</v>
      </c>
      <c r="AL15" s="31">
        <v>360686.03999999992</v>
      </c>
      <c r="AM15" s="31">
        <v>10581.470000000001</v>
      </c>
      <c r="AN15" s="31">
        <v>47948.649999999994</v>
      </c>
      <c r="AO15" s="31">
        <v>152785.78999999992</v>
      </c>
      <c r="AP15" s="31">
        <v>211315.90999999992</v>
      </c>
      <c r="AQ15" s="31">
        <v>5750</v>
      </c>
      <c r="AR15" s="31">
        <v>8284.15</v>
      </c>
      <c r="AS15" s="31">
        <v>17118.650000000001</v>
      </c>
      <c r="AT15" s="31">
        <v>31152.800000000003</v>
      </c>
      <c r="AU15" s="31">
        <v>3874.99</v>
      </c>
      <c r="AV15" s="31">
        <v>6627.0499999999993</v>
      </c>
      <c r="AW15" s="31">
        <v>10905.920000000002</v>
      </c>
      <c r="AX15" s="31">
        <v>21407.96</v>
      </c>
      <c r="AY15" s="31">
        <v>0</v>
      </c>
      <c r="AZ15" s="31">
        <v>0</v>
      </c>
      <c r="BA15" s="31">
        <v>0</v>
      </c>
      <c r="BB15" s="31">
        <v>0</v>
      </c>
      <c r="BC15" s="31">
        <v>0</v>
      </c>
      <c r="BD15" s="31">
        <v>0</v>
      </c>
      <c r="BE15" s="31">
        <v>0</v>
      </c>
      <c r="BF15" s="31">
        <v>0</v>
      </c>
      <c r="BG15" s="31">
        <v>0</v>
      </c>
      <c r="BH15" s="31">
        <v>0</v>
      </c>
      <c r="BI15" s="31">
        <v>0</v>
      </c>
      <c r="BJ15" s="31">
        <v>0</v>
      </c>
      <c r="BK15" s="31">
        <v>0</v>
      </c>
      <c r="BL15" s="31">
        <v>0</v>
      </c>
      <c r="BM15" s="31">
        <v>0</v>
      </c>
      <c r="BN15" s="31">
        <v>0</v>
      </c>
      <c r="BO15" s="31">
        <v>0</v>
      </c>
      <c r="BP15" s="31">
        <v>0</v>
      </c>
      <c r="BQ15" s="31">
        <v>0</v>
      </c>
      <c r="BR15" s="31">
        <v>0</v>
      </c>
      <c r="BS15" s="31">
        <v>0</v>
      </c>
      <c r="BT15" s="31">
        <v>0</v>
      </c>
      <c r="BU15" s="31">
        <v>0</v>
      </c>
      <c r="BV15" s="31">
        <v>0</v>
      </c>
      <c r="BW15" s="31">
        <v>0</v>
      </c>
      <c r="BX15" s="31">
        <v>0</v>
      </c>
      <c r="BY15" s="31">
        <v>0</v>
      </c>
      <c r="BZ15" s="31">
        <v>0</v>
      </c>
      <c r="CA15" s="31">
        <v>0</v>
      </c>
      <c r="CB15" s="31">
        <v>0</v>
      </c>
      <c r="CC15" s="31">
        <v>0</v>
      </c>
      <c r="CD15" s="31">
        <v>0</v>
      </c>
      <c r="CE15" s="31">
        <v>0</v>
      </c>
      <c r="CF15" s="31">
        <v>0</v>
      </c>
      <c r="CG15" s="31">
        <v>0</v>
      </c>
      <c r="CH15" s="31">
        <v>0</v>
      </c>
      <c r="CI15" s="31">
        <v>0</v>
      </c>
      <c r="CJ15" s="31">
        <v>0</v>
      </c>
      <c r="CK15" s="31">
        <v>0</v>
      </c>
      <c r="CL15" s="31">
        <v>0</v>
      </c>
      <c r="CM15" s="31">
        <v>2750</v>
      </c>
      <c r="CN15" s="31">
        <v>216.23</v>
      </c>
      <c r="CO15" s="31">
        <v>0</v>
      </c>
      <c r="CP15" s="31">
        <v>2966.23</v>
      </c>
      <c r="CQ15" s="31">
        <v>1132.21</v>
      </c>
      <c r="CR15" s="31">
        <v>64.869999999999976</v>
      </c>
      <c r="CS15" s="31">
        <v>0</v>
      </c>
      <c r="CT15" s="31">
        <v>1197.08</v>
      </c>
      <c r="CU15" s="31">
        <v>315936.40999999968</v>
      </c>
      <c r="CV15" s="31">
        <v>0</v>
      </c>
      <c r="CW15" s="31">
        <v>0</v>
      </c>
      <c r="CX15" s="31">
        <v>315936.40999999968</v>
      </c>
      <c r="CY15" s="31">
        <v>96811.209999999439</v>
      </c>
      <c r="CZ15" s="31">
        <v>0</v>
      </c>
      <c r="DA15" s="31">
        <v>0</v>
      </c>
      <c r="DB15" s="31">
        <v>96811.209999999439</v>
      </c>
      <c r="DC15" s="31">
        <v>0</v>
      </c>
      <c r="DD15" s="31">
        <v>0</v>
      </c>
      <c r="DE15" s="31">
        <v>0</v>
      </c>
      <c r="DF15" s="31">
        <v>0</v>
      </c>
      <c r="DG15" s="31">
        <v>0</v>
      </c>
      <c r="DH15" s="31">
        <v>0</v>
      </c>
      <c r="DI15" s="31">
        <v>0</v>
      </c>
      <c r="DJ15" s="31">
        <v>0</v>
      </c>
      <c r="DK15" s="31">
        <v>0</v>
      </c>
      <c r="DL15" s="31">
        <v>0</v>
      </c>
      <c r="DM15" s="31">
        <v>0</v>
      </c>
      <c r="DN15" s="31">
        <v>0</v>
      </c>
      <c r="DO15" s="31">
        <v>0</v>
      </c>
      <c r="DP15" s="31">
        <v>0</v>
      </c>
      <c r="DQ15" s="31">
        <v>0</v>
      </c>
      <c r="DR15" s="31">
        <v>0</v>
      </c>
      <c r="DS15" s="31">
        <v>0</v>
      </c>
      <c r="DT15" s="31">
        <v>0</v>
      </c>
      <c r="DU15" s="31">
        <v>0</v>
      </c>
      <c r="DV15" s="31">
        <v>0</v>
      </c>
      <c r="DW15" s="31">
        <v>0</v>
      </c>
      <c r="DX15" s="31">
        <v>0</v>
      </c>
      <c r="DY15" s="31">
        <v>0</v>
      </c>
      <c r="DZ15" s="31">
        <v>0</v>
      </c>
      <c r="EA15" s="31">
        <v>0</v>
      </c>
      <c r="EB15" s="31">
        <v>0</v>
      </c>
      <c r="EC15" s="31">
        <v>0</v>
      </c>
      <c r="ED15" s="31">
        <v>0</v>
      </c>
      <c r="EE15" s="31">
        <v>0</v>
      </c>
      <c r="EF15" s="31">
        <v>0</v>
      </c>
      <c r="EG15" s="31">
        <v>0</v>
      </c>
      <c r="EH15" s="31">
        <v>0</v>
      </c>
      <c r="EI15" s="31">
        <v>0</v>
      </c>
      <c r="EJ15" s="31">
        <v>0</v>
      </c>
      <c r="EK15" s="31">
        <v>0</v>
      </c>
      <c r="EL15" s="31">
        <v>0</v>
      </c>
      <c r="EM15" s="31">
        <v>0</v>
      </c>
      <c r="EN15" s="31">
        <v>0</v>
      </c>
      <c r="EO15" s="31">
        <v>0</v>
      </c>
      <c r="EP15" s="31">
        <v>0</v>
      </c>
      <c r="EQ15" s="31">
        <f t="shared" si="0"/>
        <v>2381286.7369483644</v>
      </c>
      <c r="ER15" s="31">
        <f t="shared" si="1"/>
        <v>145809.53373525271</v>
      </c>
      <c r="ES15" s="31">
        <f t="shared" si="2"/>
        <v>5307495.8193163825</v>
      </c>
      <c r="ET15" s="31">
        <f t="shared" si="3"/>
        <v>7834592.0899999999</v>
      </c>
      <c r="EU15" s="31">
        <f t="shared" si="4"/>
        <v>2149639.296948364</v>
      </c>
      <c r="EV15" s="31">
        <f t="shared" si="5"/>
        <v>133980.87373525268</v>
      </c>
      <c r="EW15" s="31">
        <f t="shared" si="6"/>
        <v>5170962.5993163818</v>
      </c>
      <c r="EX15" s="31">
        <f t="shared" si="7"/>
        <v>7454582.7699999986</v>
      </c>
    </row>
    <row r="16" spans="1:154" ht="24.95" customHeight="1" x14ac:dyDescent="0.2">
      <c r="A16" s="19">
        <v>9</v>
      </c>
      <c r="B16" s="30" t="s">
        <v>38</v>
      </c>
      <c r="C16" s="31">
        <v>0</v>
      </c>
      <c r="D16" s="31">
        <v>0</v>
      </c>
      <c r="E16" s="31">
        <v>10000</v>
      </c>
      <c r="F16" s="31">
        <v>10000</v>
      </c>
      <c r="G16" s="31">
        <v>0</v>
      </c>
      <c r="H16" s="31">
        <v>0</v>
      </c>
      <c r="I16" s="31">
        <v>10000</v>
      </c>
      <c r="J16" s="31">
        <v>10000</v>
      </c>
      <c r="K16" s="31">
        <v>0</v>
      </c>
      <c r="L16" s="31">
        <v>226.19</v>
      </c>
      <c r="M16" s="31">
        <v>0</v>
      </c>
      <c r="N16" s="31">
        <v>226.19</v>
      </c>
      <c r="O16" s="31">
        <v>0</v>
      </c>
      <c r="P16" s="31">
        <v>226.19</v>
      </c>
      <c r="Q16" s="31">
        <v>0</v>
      </c>
      <c r="R16" s="31">
        <v>226.19</v>
      </c>
      <c r="S16" s="31">
        <v>50</v>
      </c>
      <c r="T16" s="31">
        <v>0</v>
      </c>
      <c r="U16" s="31">
        <v>0</v>
      </c>
      <c r="V16" s="31">
        <v>50</v>
      </c>
      <c r="W16" s="31">
        <v>50</v>
      </c>
      <c r="X16" s="31">
        <v>0</v>
      </c>
      <c r="Y16" s="31">
        <v>0</v>
      </c>
      <c r="Z16" s="31">
        <v>50</v>
      </c>
      <c r="AA16" s="31">
        <v>1629965.61</v>
      </c>
      <c r="AB16" s="31">
        <v>65178.720000000001</v>
      </c>
      <c r="AC16" s="31">
        <v>2234253.39</v>
      </c>
      <c r="AD16" s="31">
        <v>3929397.72</v>
      </c>
      <c r="AE16" s="31">
        <v>1629965.61</v>
      </c>
      <c r="AF16" s="31">
        <v>65178.720000000001</v>
      </c>
      <c r="AG16" s="31">
        <v>2234253.39</v>
      </c>
      <c r="AH16" s="31">
        <v>3929397.72</v>
      </c>
      <c r="AI16" s="31">
        <v>714685.1</v>
      </c>
      <c r="AJ16" s="31">
        <v>301585.31</v>
      </c>
      <c r="AK16" s="31">
        <v>337839.14</v>
      </c>
      <c r="AL16" s="31">
        <v>1354109.5499999998</v>
      </c>
      <c r="AM16" s="31">
        <v>714685.1</v>
      </c>
      <c r="AN16" s="31">
        <v>301585.31</v>
      </c>
      <c r="AO16" s="31">
        <v>337839.14</v>
      </c>
      <c r="AP16" s="31">
        <v>1354109.5499999998</v>
      </c>
      <c r="AQ16" s="31">
        <v>67339.790000000008</v>
      </c>
      <c r="AR16" s="31">
        <v>34107.07</v>
      </c>
      <c r="AS16" s="31">
        <v>46929.97</v>
      </c>
      <c r="AT16" s="31">
        <v>148376.83000000002</v>
      </c>
      <c r="AU16" s="31">
        <v>57074.124000000011</v>
      </c>
      <c r="AV16" s="31">
        <v>34107.07</v>
      </c>
      <c r="AW16" s="31">
        <v>46929.97</v>
      </c>
      <c r="AX16" s="31">
        <v>138111.16400000002</v>
      </c>
      <c r="AY16" s="31">
        <v>0</v>
      </c>
      <c r="AZ16" s="31">
        <v>0</v>
      </c>
      <c r="BA16" s="31">
        <v>0</v>
      </c>
      <c r="BB16" s="31">
        <v>0</v>
      </c>
      <c r="BC16" s="31">
        <v>0</v>
      </c>
      <c r="BD16" s="31">
        <v>0</v>
      </c>
      <c r="BE16" s="31">
        <v>0</v>
      </c>
      <c r="BF16" s="31">
        <v>0</v>
      </c>
      <c r="BG16" s="31">
        <v>0</v>
      </c>
      <c r="BH16" s="31">
        <v>0</v>
      </c>
      <c r="BI16" s="31">
        <v>0</v>
      </c>
      <c r="BJ16" s="31">
        <v>0</v>
      </c>
      <c r="BK16" s="31">
        <v>0</v>
      </c>
      <c r="BL16" s="31">
        <v>0</v>
      </c>
      <c r="BM16" s="31">
        <v>0</v>
      </c>
      <c r="BN16" s="31">
        <v>0</v>
      </c>
      <c r="BO16" s="31">
        <v>0</v>
      </c>
      <c r="BP16" s="31">
        <v>0</v>
      </c>
      <c r="BQ16" s="31">
        <v>0</v>
      </c>
      <c r="BR16" s="31">
        <v>0</v>
      </c>
      <c r="BS16" s="31">
        <v>0</v>
      </c>
      <c r="BT16" s="31">
        <v>0</v>
      </c>
      <c r="BU16" s="31">
        <v>0</v>
      </c>
      <c r="BV16" s="31">
        <v>0</v>
      </c>
      <c r="BW16" s="31">
        <v>0</v>
      </c>
      <c r="BX16" s="31">
        <v>0</v>
      </c>
      <c r="BY16" s="31">
        <v>0</v>
      </c>
      <c r="BZ16" s="31">
        <v>0</v>
      </c>
      <c r="CA16" s="31">
        <v>0</v>
      </c>
      <c r="CB16" s="31">
        <v>0</v>
      </c>
      <c r="CC16" s="31">
        <v>0</v>
      </c>
      <c r="CD16" s="31">
        <v>0</v>
      </c>
      <c r="CE16" s="31">
        <v>0</v>
      </c>
      <c r="CF16" s="31">
        <v>0</v>
      </c>
      <c r="CG16" s="31">
        <v>0</v>
      </c>
      <c r="CH16" s="31">
        <v>0</v>
      </c>
      <c r="CI16" s="31">
        <v>0</v>
      </c>
      <c r="CJ16" s="31">
        <v>0</v>
      </c>
      <c r="CK16" s="31">
        <v>0</v>
      </c>
      <c r="CL16" s="31">
        <v>0</v>
      </c>
      <c r="CM16" s="31">
        <v>2895.68</v>
      </c>
      <c r="CN16" s="31">
        <v>12050.86</v>
      </c>
      <c r="CO16" s="31">
        <v>0</v>
      </c>
      <c r="CP16" s="31">
        <v>14946.54</v>
      </c>
      <c r="CQ16" s="31">
        <v>1559.36</v>
      </c>
      <c r="CR16" s="31">
        <v>12050.86</v>
      </c>
      <c r="CS16" s="31">
        <v>0</v>
      </c>
      <c r="CT16" s="31">
        <v>13610.220000000001</v>
      </c>
      <c r="CU16" s="31">
        <v>412598.99</v>
      </c>
      <c r="CV16" s="31">
        <v>471435.79</v>
      </c>
      <c r="CW16" s="31">
        <v>0</v>
      </c>
      <c r="CX16" s="31">
        <v>884034.78</v>
      </c>
      <c r="CY16" s="31">
        <v>45459.359480000043</v>
      </c>
      <c r="CZ16" s="31">
        <v>471435.79</v>
      </c>
      <c r="DA16" s="31">
        <v>0</v>
      </c>
      <c r="DB16" s="31">
        <v>516895.14948000002</v>
      </c>
      <c r="DC16" s="31">
        <v>2121</v>
      </c>
      <c r="DD16" s="31">
        <v>0</v>
      </c>
      <c r="DE16" s="31">
        <v>0</v>
      </c>
      <c r="DF16" s="31">
        <v>2121</v>
      </c>
      <c r="DG16" s="31">
        <v>0</v>
      </c>
      <c r="DH16" s="31">
        <v>0</v>
      </c>
      <c r="DI16" s="31">
        <v>0</v>
      </c>
      <c r="DJ16" s="31">
        <v>0</v>
      </c>
      <c r="DK16" s="31">
        <v>587597.5</v>
      </c>
      <c r="DL16" s="31">
        <v>38176.870000000003</v>
      </c>
      <c r="DM16" s="31">
        <v>0</v>
      </c>
      <c r="DN16" s="31">
        <v>625774.37</v>
      </c>
      <c r="DO16" s="31">
        <v>235039</v>
      </c>
      <c r="DP16" s="31">
        <v>38176.870000000003</v>
      </c>
      <c r="DQ16" s="31">
        <v>0</v>
      </c>
      <c r="DR16" s="31">
        <v>273215.87</v>
      </c>
      <c r="DS16" s="31">
        <v>0</v>
      </c>
      <c r="DT16" s="31">
        <v>0</v>
      </c>
      <c r="DU16" s="31">
        <v>0</v>
      </c>
      <c r="DV16" s="31">
        <v>0</v>
      </c>
      <c r="DW16" s="31">
        <v>0</v>
      </c>
      <c r="DX16" s="31">
        <v>0</v>
      </c>
      <c r="DY16" s="31">
        <v>0</v>
      </c>
      <c r="DZ16" s="31">
        <v>0</v>
      </c>
      <c r="EA16" s="31">
        <v>0</v>
      </c>
      <c r="EB16" s="31">
        <v>0</v>
      </c>
      <c r="EC16" s="31">
        <v>30195.29</v>
      </c>
      <c r="ED16" s="31">
        <v>30195.29</v>
      </c>
      <c r="EE16" s="31">
        <v>-8151.9487499999996</v>
      </c>
      <c r="EF16" s="31">
        <v>0</v>
      </c>
      <c r="EG16" s="31">
        <v>24763.870000000003</v>
      </c>
      <c r="EH16" s="31">
        <v>16611.921250000003</v>
      </c>
      <c r="EI16" s="31">
        <v>0</v>
      </c>
      <c r="EJ16" s="31">
        <v>0</v>
      </c>
      <c r="EK16" s="31">
        <v>0</v>
      </c>
      <c r="EL16" s="31">
        <v>0</v>
      </c>
      <c r="EM16" s="31">
        <v>0</v>
      </c>
      <c r="EN16" s="31">
        <v>0</v>
      </c>
      <c r="EO16" s="31">
        <v>0</v>
      </c>
      <c r="EP16" s="31">
        <v>0</v>
      </c>
      <c r="EQ16" s="31">
        <f t="shared" si="0"/>
        <v>3417253.67</v>
      </c>
      <c r="ER16" s="31">
        <f t="shared" si="1"/>
        <v>922760.80999999994</v>
      </c>
      <c r="ES16" s="31">
        <f t="shared" si="2"/>
        <v>2659217.7900000005</v>
      </c>
      <c r="ET16" s="31">
        <f t="shared" si="3"/>
        <v>6999232.2700000005</v>
      </c>
      <c r="EU16" s="31">
        <f t="shared" si="4"/>
        <v>2675680.6047299998</v>
      </c>
      <c r="EV16" s="31">
        <f t="shared" si="5"/>
        <v>922760.80999999994</v>
      </c>
      <c r="EW16" s="31">
        <f t="shared" si="6"/>
        <v>2653786.3700000006</v>
      </c>
      <c r="EX16" s="31">
        <f t="shared" si="7"/>
        <v>6252227.7847299995</v>
      </c>
    </row>
    <row r="17" spans="1:154" ht="24.95" customHeight="1" x14ac:dyDescent="0.2">
      <c r="A17" s="19">
        <v>10</v>
      </c>
      <c r="B17" s="30" t="s">
        <v>40</v>
      </c>
      <c r="C17" s="31">
        <v>0</v>
      </c>
      <c r="D17" s="31">
        <v>0</v>
      </c>
      <c r="E17" s="31">
        <v>0</v>
      </c>
      <c r="F17" s="31">
        <v>0</v>
      </c>
      <c r="G17" s="31">
        <v>0</v>
      </c>
      <c r="H17" s="31">
        <v>0</v>
      </c>
      <c r="I17" s="31">
        <v>0</v>
      </c>
      <c r="J17" s="31">
        <v>0</v>
      </c>
      <c r="K17" s="31">
        <v>0</v>
      </c>
      <c r="L17" s="31">
        <v>12372.83</v>
      </c>
      <c r="M17" s="31">
        <v>0</v>
      </c>
      <c r="N17" s="31">
        <v>12372.83</v>
      </c>
      <c r="O17" s="31">
        <v>0</v>
      </c>
      <c r="P17" s="31">
        <v>12372.83</v>
      </c>
      <c r="Q17" s="31">
        <v>0</v>
      </c>
      <c r="R17" s="31">
        <v>12372.83</v>
      </c>
      <c r="S17" s="31">
        <v>0</v>
      </c>
      <c r="T17" s="31">
        <v>0</v>
      </c>
      <c r="U17" s="31">
        <v>0</v>
      </c>
      <c r="V17" s="31">
        <v>0</v>
      </c>
      <c r="W17" s="31">
        <v>0</v>
      </c>
      <c r="X17" s="31">
        <v>0</v>
      </c>
      <c r="Y17" s="31">
        <v>0</v>
      </c>
      <c r="Z17" s="31">
        <v>0</v>
      </c>
      <c r="AA17" s="31">
        <v>1595703.8</v>
      </c>
      <c r="AB17" s="31">
        <v>658770.94999999995</v>
      </c>
      <c r="AC17" s="31">
        <v>655420.27001366753</v>
      </c>
      <c r="AD17" s="31">
        <v>2909895.0200136676</v>
      </c>
      <c r="AE17" s="31">
        <v>1595703.8</v>
      </c>
      <c r="AF17" s="31">
        <v>658770.94999999995</v>
      </c>
      <c r="AG17" s="31">
        <v>655420.27001366753</v>
      </c>
      <c r="AH17" s="31">
        <v>2909895.0200136676</v>
      </c>
      <c r="AI17" s="31">
        <v>203600.1</v>
      </c>
      <c r="AJ17" s="31">
        <v>87316.84</v>
      </c>
      <c r="AK17" s="31">
        <v>699338.93</v>
      </c>
      <c r="AL17" s="31">
        <v>990255.87000000011</v>
      </c>
      <c r="AM17" s="31">
        <v>168044.44</v>
      </c>
      <c r="AN17" s="31">
        <v>58217.195999999996</v>
      </c>
      <c r="AO17" s="31">
        <v>548241.24200000009</v>
      </c>
      <c r="AP17" s="31">
        <v>774502.87800000003</v>
      </c>
      <c r="AQ17" s="31">
        <v>28146.73</v>
      </c>
      <c r="AR17" s="31">
        <v>6702.76</v>
      </c>
      <c r="AS17" s="31">
        <v>81552.72</v>
      </c>
      <c r="AT17" s="31">
        <v>116402.20999999999</v>
      </c>
      <c r="AU17" s="31">
        <v>28146.73</v>
      </c>
      <c r="AV17" s="31">
        <v>5848.76</v>
      </c>
      <c r="AW17" s="31">
        <v>62138.535000000003</v>
      </c>
      <c r="AX17" s="31">
        <v>96134.024999999994</v>
      </c>
      <c r="AY17" s="31">
        <v>0</v>
      </c>
      <c r="AZ17" s="31">
        <v>0</v>
      </c>
      <c r="BA17" s="31">
        <v>0</v>
      </c>
      <c r="BB17" s="31">
        <v>0</v>
      </c>
      <c r="BC17" s="31">
        <v>0</v>
      </c>
      <c r="BD17" s="31">
        <v>0</v>
      </c>
      <c r="BE17" s="31">
        <v>0</v>
      </c>
      <c r="BF17" s="31">
        <v>0</v>
      </c>
      <c r="BG17" s="31">
        <v>0</v>
      </c>
      <c r="BH17" s="31">
        <v>0</v>
      </c>
      <c r="BI17" s="31">
        <v>0</v>
      </c>
      <c r="BJ17" s="31">
        <v>0</v>
      </c>
      <c r="BK17" s="31">
        <v>0</v>
      </c>
      <c r="BL17" s="31">
        <v>0</v>
      </c>
      <c r="BM17" s="31">
        <v>0</v>
      </c>
      <c r="BN17" s="31">
        <v>0</v>
      </c>
      <c r="BO17" s="31">
        <v>0</v>
      </c>
      <c r="BP17" s="31">
        <v>0</v>
      </c>
      <c r="BQ17" s="31">
        <v>0</v>
      </c>
      <c r="BR17" s="31">
        <v>0</v>
      </c>
      <c r="BS17" s="31">
        <v>0</v>
      </c>
      <c r="BT17" s="31">
        <v>0</v>
      </c>
      <c r="BU17" s="31">
        <v>0</v>
      </c>
      <c r="BV17" s="31">
        <v>0</v>
      </c>
      <c r="BW17" s="31">
        <v>0</v>
      </c>
      <c r="BX17" s="31">
        <v>0</v>
      </c>
      <c r="BY17" s="31">
        <v>0</v>
      </c>
      <c r="BZ17" s="31">
        <v>0</v>
      </c>
      <c r="CA17" s="31">
        <v>0</v>
      </c>
      <c r="CB17" s="31">
        <v>0</v>
      </c>
      <c r="CC17" s="31">
        <v>0</v>
      </c>
      <c r="CD17" s="31">
        <v>0</v>
      </c>
      <c r="CE17" s="31">
        <v>0</v>
      </c>
      <c r="CF17" s="31">
        <v>0</v>
      </c>
      <c r="CG17" s="31">
        <v>0</v>
      </c>
      <c r="CH17" s="31">
        <v>0</v>
      </c>
      <c r="CI17" s="31">
        <v>0</v>
      </c>
      <c r="CJ17" s="31">
        <v>0</v>
      </c>
      <c r="CK17" s="31">
        <v>0</v>
      </c>
      <c r="CL17" s="31">
        <v>0</v>
      </c>
      <c r="CM17" s="31">
        <v>521.25</v>
      </c>
      <c r="CN17" s="31">
        <v>0</v>
      </c>
      <c r="CO17" s="31">
        <v>0</v>
      </c>
      <c r="CP17" s="31">
        <v>521.25</v>
      </c>
      <c r="CQ17" s="31">
        <v>104.25</v>
      </c>
      <c r="CR17" s="31">
        <v>0</v>
      </c>
      <c r="CS17" s="31">
        <v>0</v>
      </c>
      <c r="CT17" s="31">
        <v>104.25</v>
      </c>
      <c r="CU17" s="31">
        <v>46828.59</v>
      </c>
      <c r="CV17" s="31">
        <v>1401746.31</v>
      </c>
      <c r="CW17" s="31">
        <v>0</v>
      </c>
      <c r="CX17" s="31">
        <v>1448574.9000000001</v>
      </c>
      <c r="CY17" s="31">
        <v>21286.309420916066</v>
      </c>
      <c r="CZ17" s="31">
        <v>1401746.31</v>
      </c>
      <c r="DA17" s="31">
        <v>0</v>
      </c>
      <c r="DB17" s="31">
        <v>1423032.6194209161</v>
      </c>
      <c r="DC17" s="31">
        <v>0</v>
      </c>
      <c r="DD17" s="31">
        <v>0</v>
      </c>
      <c r="DE17" s="31">
        <v>0</v>
      </c>
      <c r="DF17" s="31">
        <v>0</v>
      </c>
      <c r="DG17" s="31">
        <v>0</v>
      </c>
      <c r="DH17" s="31">
        <v>0</v>
      </c>
      <c r="DI17" s="31">
        <v>0</v>
      </c>
      <c r="DJ17" s="31">
        <v>0</v>
      </c>
      <c r="DK17" s="31">
        <v>0</v>
      </c>
      <c r="DL17" s="31">
        <v>0</v>
      </c>
      <c r="DM17" s="31">
        <v>0</v>
      </c>
      <c r="DN17" s="31">
        <v>0</v>
      </c>
      <c r="DO17" s="31">
        <v>0</v>
      </c>
      <c r="DP17" s="31">
        <v>0</v>
      </c>
      <c r="DQ17" s="31">
        <v>0</v>
      </c>
      <c r="DR17" s="31">
        <v>0</v>
      </c>
      <c r="DS17" s="31">
        <v>0</v>
      </c>
      <c r="DT17" s="31">
        <v>0</v>
      </c>
      <c r="DU17" s="31">
        <v>0</v>
      </c>
      <c r="DV17" s="31">
        <v>0</v>
      </c>
      <c r="DW17" s="31">
        <v>0</v>
      </c>
      <c r="DX17" s="31">
        <v>0</v>
      </c>
      <c r="DY17" s="31">
        <v>0</v>
      </c>
      <c r="DZ17" s="31">
        <v>0</v>
      </c>
      <c r="EA17" s="31">
        <v>0</v>
      </c>
      <c r="EB17" s="31">
        <v>0</v>
      </c>
      <c r="EC17" s="31">
        <v>0</v>
      </c>
      <c r="ED17" s="31">
        <v>0</v>
      </c>
      <c r="EE17" s="31">
        <v>0</v>
      </c>
      <c r="EF17" s="31">
        <v>0</v>
      </c>
      <c r="EG17" s="31">
        <v>0</v>
      </c>
      <c r="EH17" s="31">
        <v>0</v>
      </c>
      <c r="EI17" s="31">
        <v>0</v>
      </c>
      <c r="EJ17" s="31">
        <v>0</v>
      </c>
      <c r="EK17" s="31">
        <v>0</v>
      </c>
      <c r="EL17" s="31">
        <v>0</v>
      </c>
      <c r="EM17" s="31">
        <v>0</v>
      </c>
      <c r="EN17" s="31">
        <v>0</v>
      </c>
      <c r="EO17" s="31">
        <v>0</v>
      </c>
      <c r="EP17" s="31">
        <v>0</v>
      </c>
      <c r="EQ17" s="31">
        <f t="shared" si="0"/>
        <v>1874800.4700000002</v>
      </c>
      <c r="ER17" s="31">
        <f t="shared" si="1"/>
        <v>2166909.69</v>
      </c>
      <c r="ES17" s="31">
        <f t="shared" si="2"/>
        <v>1436311.9200136675</v>
      </c>
      <c r="ET17" s="31">
        <f t="shared" si="3"/>
        <v>5478022.0800136682</v>
      </c>
      <c r="EU17" s="31">
        <f t="shared" si="4"/>
        <v>1813285.529420916</v>
      </c>
      <c r="EV17" s="31">
        <f t="shared" si="5"/>
        <v>2136956.0460000001</v>
      </c>
      <c r="EW17" s="31">
        <f t="shared" si="6"/>
        <v>1265800.0470136676</v>
      </c>
      <c r="EX17" s="31">
        <f t="shared" si="7"/>
        <v>5216041.6224345835</v>
      </c>
    </row>
    <row r="18" spans="1:154" ht="24.95" customHeight="1" x14ac:dyDescent="0.2">
      <c r="A18" s="19">
        <v>11</v>
      </c>
      <c r="B18" s="30" t="s">
        <v>42</v>
      </c>
      <c r="C18" s="31">
        <v>0</v>
      </c>
      <c r="D18" s="31">
        <v>0</v>
      </c>
      <c r="E18" s="31">
        <v>0</v>
      </c>
      <c r="F18" s="31">
        <v>0</v>
      </c>
      <c r="G18" s="31">
        <v>0</v>
      </c>
      <c r="H18" s="31">
        <v>0</v>
      </c>
      <c r="I18" s="31">
        <v>0</v>
      </c>
      <c r="J18" s="31">
        <v>0</v>
      </c>
      <c r="K18" s="31">
        <v>0</v>
      </c>
      <c r="L18" s="31">
        <v>0</v>
      </c>
      <c r="M18" s="31">
        <v>0</v>
      </c>
      <c r="N18" s="31">
        <v>0</v>
      </c>
      <c r="O18" s="31">
        <v>0</v>
      </c>
      <c r="P18" s="31">
        <v>0</v>
      </c>
      <c r="Q18" s="31">
        <v>0</v>
      </c>
      <c r="R18" s="31">
        <v>0</v>
      </c>
      <c r="S18" s="31">
        <v>0</v>
      </c>
      <c r="T18" s="31">
        <v>2737.37</v>
      </c>
      <c r="U18" s="31">
        <v>715</v>
      </c>
      <c r="V18" s="31">
        <v>3452.37</v>
      </c>
      <c r="W18" s="31">
        <v>0</v>
      </c>
      <c r="X18" s="31">
        <v>2737.37</v>
      </c>
      <c r="Y18" s="31">
        <v>715</v>
      </c>
      <c r="Z18" s="31">
        <v>3452.37</v>
      </c>
      <c r="AA18" s="31">
        <v>0</v>
      </c>
      <c r="AB18" s="31">
        <v>0</v>
      </c>
      <c r="AC18" s="31">
        <v>0</v>
      </c>
      <c r="AD18" s="31">
        <v>0</v>
      </c>
      <c r="AE18" s="31">
        <v>0</v>
      </c>
      <c r="AF18" s="31">
        <v>0</v>
      </c>
      <c r="AG18" s="31">
        <v>0</v>
      </c>
      <c r="AH18" s="31">
        <v>0</v>
      </c>
      <c r="AI18" s="31">
        <v>937521.4800000001</v>
      </c>
      <c r="AJ18" s="31">
        <v>2054308.8800000004</v>
      </c>
      <c r="AK18" s="31">
        <v>963263.15000000014</v>
      </c>
      <c r="AL18" s="31">
        <v>3955093.5100000007</v>
      </c>
      <c r="AM18" s="31">
        <v>796900.41600000008</v>
      </c>
      <c r="AN18" s="31">
        <v>1828999.3730000004</v>
      </c>
      <c r="AO18" s="31">
        <v>901334.26100000017</v>
      </c>
      <c r="AP18" s="31">
        <v>3527234.0500000007</v>
      </c>
      <c r="AQ18" s="31">
        <v>65350.880000000005</v>
      </c>
      <c r="AR18" s="31">
        <v>211709.08000000002</v>
      </c>
      <c r="AS18" s="31">
        <v>65649.359999999986</v>
      </c>
      <c r="AT18" s="31">
        <v>342709.32</v>
      </c>
      <c r="AU18" s="31">
        <v>57234.971000000005</v>
      </c>
      <c r="AV18" s="31">
        <v>188538.21100000001</v>
      </c>
      <c r="AW18" s="31">
        <v>55455.779999999984</v>
      </c>
      <c r="AX18" s="31">
        <v>301228.962</v>
      </c>
      <c r="AY18" s="31">
        <v>0</v>
      </c>
      <c r="AZ18" s="31">
        <v>0</v>
      </c>
      <c r="BA18" s="31">
        <v>0</v>
      </c>
      <c r="BB18" s="31">
        <v>0</v>
      </c>
      <c r="BC18" s="31">
        <v>0</v>
      </c>
      <c r="BD18" s="31">
        <v>0</v>
      </c>
      <c r="BE18" s="31">
        <v>0</v>
      </c>
      <c r="BF18" s="31">
        <v>0</v>
      </c>
      <c r="BG18" s="31">
        <v>0</v>
      </c>
      <c r="BH18" s="31">
        <v>0</v>
      </c>
      <c r="BI18" s="31">
        <v>0</v>
      </c>
      <c r="BJ18" s="31">
        <v>0</v>
      </c>
      <c r="BK18" s="31">
        <v>0</v>
      </c>
      <c r="BL18" s="31">
        <v>0</v>
      </c>
      <c r="BM18" s="31">
        <v>0</v>
      </c>
      <c r="BN18" s="31">
        <v>0</v>
      </c>
      <c r="BO18" s="31">
        <v>0</v>
      </c>
      <c r="BP18" s="31">
        <v>0</v>
      </c>
      <c r="BQ18" s="31">
        <v>0</v>
      </c>
      <c r="BR18" s="31">
        <v>0</v>
      </c>
      <c r="BS18" s="31">
        <v>0</v>
      </c>
      <c r="BT18" s="31">
        <v>0</v>
      </c>
      <c r="BU18" s="31">
        <v>0</v>
      </c>
      <c r="BV18" s="31">
        <v>0</v>
      </c>
      <c r="BW18" s="31">
        <v>0</v>
      </c>
      <c r="BX18" s="31">
        <v>0</v>
      </c>
      <c r="BY18" s="31">
        <v>0</v>
      </c>
      <c r="BZ18" s="31">
        <v>0</v>
      </c>
      <c r="CA18" s="31">
        <v>0</v>
      </c>
      <c r="CB18" s="31">
        <v>0</v>
      </c>
      <c r="CC18" s="31">
        <v>0</v>
      </c>
      <c r="CD18" s="31">
        <v>0</v>
      </c>
      <c r="CE18" s="31">
        <v>0</v>
      </c>
      <c r="CF18" s="31">
        <v>0</v>
      </c>
      <c r="CG18" s="31">
        <v>0</v>
      </c>
      <c r="CH18" s="31">
        <v>0</v>
      </c>
      <c r="CI18" s="31">
        <v>0</v>
      </c>
      <c r="CJ18" s="31">
        <v>0</v>
      </c>
      <c r="CK18" s="31">
        <v>0</v>
      </c>
      <c r="CL18" s="31">
        <v>0</v>
      </c>
      <c r="CM18" s="31">
        <v>26162.880000000001</v>
      </c>
      <c r="CN18" s="31">
        <v>0</v>
      </c>
      <c r="CO18" s="31">
        <v>0</v>
      </c>
      <c r="CP18" s="31">
        <v>26162.880000000001</v>
      </c>
      <c r="CQ18" s="31">
        <v>13081.44</v>
      </c>
      <c r="CR18" s="31">
        <v>0</v>
      </c>
      <c r="CS18" s="31">
        <v>0</v>
      </c>
      <c r="CT18" s="31">
        <v>13081.44</v>
      </c>
      <c r="CU18" s="31">
        <v>63085.38</v>
      </c>
      <c r="CV18" s="31">
        <v>340</v>
      </c>
      <c r="CW18" s="31">
        <v>0</v>
      </c>
      <c r="CX18" s="31">
        <v>63425.38</v>
      </c>
      <c r="CY18" s="31">
        <v>40515.25</v>
      </c>
      <c r="CZ18" s="31">
        <v>340</v>
      </c>
      <c r="DA18" s="31">
        <v>0</v>
      </c>
      <c r="DB18" s="31">
        <v>40855.25</v>
      </c>
      <c r="DC18" s="31">
        <v>0</v>
      </c>
      <c r="DD18" s="31">
        <v>0</v>
      </c>
      <c r="DE18" s="31">
        <v>0</v>
      </c>
      <c r="DF18" s="31">
        <v>0</v>
      </c>
      <c r="DG18" s="31">
        <v>0</v>
      </c>
      <c r="DH18" s="31">
        <v>0</v>
      </c>
      <c r="DI18" s="31">
        <v>0</v>
      </c>
      <c r="DJ18" s="31">
        <v>0</v>
      </c>
      <c r="DK18" s="31">
        <v>13189.07</v>
      </c>
      <c r="DL18" s="31">
        <v>0</v>
      </c>
      <c r="DM18" s="31">
        <v>0</v>
      </c>
      <c r="DN18" s="31">
        <v>13189.07</v>
      </c>
      <c r="DO18" s="31">
        <v>13189.07</v>
      </c>
      <c r="DP18" s="31">
        <v>0</v>
      </c>
      <c r="DQ18" s="31">
        <v>0</v>
      </c>
      <c r="DR18" s="31">
        <v>13189.07</v>
      </c>
      <c r="DS18" s="31">
        <v>0</v>
      </c>
      <c r="DT18" s="31">
        <v>0</v>
      </c>
      <c r="DU18" s="31">
        <v>0</v>
      </c>
      <c r="DV18" s="31">
        <v>0</v>
      </c>
      <c r="DW18" s="31">
        <v>0</v>
      </c>
      <c r="DX18" s="31">
        <v>0</v>
      </c>
      <c r="DY18" s="31">
        <v>0</v>
      </c>
      <c r="DZ18" s="31">
        <v>0</v>
      </c>
      <c r="EA18" s="31">
        <v>20586</v>
      </c>
      <c r="EB18" s="31">
        <v>0</v>
      </c>
      <c r="EC18" s="31">
        <v>0</v>
      </c>
      <c r="ED18" s="31">
        <v>20586</v>
      </c>
      <c r="EE18" s="31">
        <v>19196</v>
      </c>
      <c r="EF18" s="31">
        <v>0</v>
      </c>
      <c r="EG18" s="31">
        <v>0</v>
      </c>
      <c r="EH18" s="31">
        <v>19196</v>
      </c>
      <c r="EI18" s="31">
        <v>0</v>
      </c>
      <c r="EJ18" s="31">
        <v>0</v>
      </c>
      <c r="EK18" s="31">
        <v>0</v>
      </c>
      <c r="EL18" s="31">
        <v>0</v>
      </c>
      <c r="EM18" s="31">
        <v>0</v>
      </c>
      <c r="EN18" s="31">
        <v>0</v>
      </c>
      <c r="EO18" s="31">
        <v>0</v>
      </c>
      <c r="EP18" s="31">
        <v>0</v>
      </c>
      <c r="EQ18" s="31">
        <f t="shared" si="0"/>
        <v>1125895.6900000002</v>
      </c>
      <c r="ER18" s="31">
        <f t="shared" si="1"/>
        <v>2269095.3300000005</v>
      </c>
      <c r="ES18" s="31">
        <f t="shared" si="2"/>
        <v>1029627.5100000001</v>
      </c>
      <c r="ET18" s="31">
        <f t="shared" si="3"/>
        <v>4424618.5300000012</v>
      </c>
      <c r="EU18" s="31">
        <f t="shared" si="4"/>
        <v>940117.147</v>
      </c>
      <c r="EV18" s="31">
        <f t="shared" si="5"/>
        <v>2020614.9540000004</v>
      </c>
      <c r="EW18" s="31">
        <f t="shared" si="6"/>
        <v>957505.0410000002</v>
      </c>
      <c r="EX18" s="31">
        <f t="shared" si="7"/>
        <v>3918237.1420000005</v>
      </c>
    </row>
    <row r="19" spans="1:154" ht="24.95" customHeight="1" x14ac:dyDescent="0.2">
      <c r="A19" s="19">
        <v>12</v>
      </c>
      <c r="B19" s="30" t="s">
        <v>41</v>
      </c>
      <c r="C19" s="31">
        <v>32875</v>
      </c>
      <c r="D19" s="31">
        <v>0</v>
      </c>
      <c r="E19" s="31">
        <v>0</v>
      </c>
      <c r="F19" s="31">
        <v>32875</v>
      </c>
      <c r="G19" s="31">
        <v>32875</v>
      </c>
      <c r="H19" s="31">
        <v>0</v>
      </c>
      <c r="I19" s="31">
        <v>0</v>
      </c>
      <c r="J19" s="31">
        <v>32875</v>
      </c>
      <c r="K19" s="31">
        <v>0</v>
      </c>
      <c r="L19" s="31">
        <v>629.92999999999995</v>
      </c>
      <c r="M19" s="31">
        <v>0</v>
      </c>
      <c r="N19" s="31">
        <v>629.92999999999995</v>
      </c>
      <c r="O19" s="31">
        <v>0</v>
      </c>
      <c r="P19" s="31">
        <v>629.92999999999995</v>
      </c>
      <c r="Q19" s="31">
        <v>0</v>
      </c>
      <c r="R19" s="31">
        <v>629.92999999999995</v>
      </c>
      <c r="S19" s="31">
        <v>0</v>
      </c>
      <c r="T19" s="31">
        <v>0</v>
      </c>
      <c r="U19" s="31">
        <v>0</v>
      </c>
      <c r="V19" s="31">
        <v>0</v>
      </c>
      <c r="W19" s="31">
        <v>0</v>
      </c>
      <c r="X19" s="31">
        <v>0</v>
      </c>
      <c r="Y19" s="31">
        <v>0</v>
      </c>
      <c r="Z19" s="31">
        <v>0</v>
      </c>
      <c r="AA19" s="31">
        <v>1720471.07</v>
      </c>
      <c r="AB19" s="31">
        <v>0</v>
      </c>
      <c r="AC19" s="31">
        <v>0</v>
      </c>
      <c r="AD19" s="31">
        <v>1720471.07</v>
      </c>
      <c r="AE19" s="31">
        <v>1720471.07</v>
      </c>
      <c r="AF19" s="31">
        <v>0</v>
      </c>
      <c r="AG19" s="31">
        <v>0</v>
      </c>
      <c r="AH19" s="31">
        <v>1720471.07</v>
      </c>
      <c r="AI19" s="31">
        <v>338730</v>
      </c>
      <c r="AJ19" s="31">
        <v>598966</v>
      </c>
      <c r="AK19" s="31">
        <v>0</v>
      </c>
      <c r="AL19" s="31">
        <v>937696</v>
      </c>
      <c r="AM19" s="31">
        <v>320491</v>
      </c>
      <c r="AN19" s="31">
        <v>541434</v>
      </c>
      <c r="AO19" s="31">
        <v>0</v>
      </c>
      <c r="AP19" s="31">
        <v>861925</v>
      </c>
      <c r="AQ19" s="31">
        <v>51540</v>
      </c>
      <c r="AR19" s="31">
        <v>72581</v>
      </c>
      <c r="AS19" s="31">
        <v>0</v>
      </c>
      <c r="AT19" s="31">
        <v>124121</v>
      </c>
      <c r="AU19" s="31">
        <v>48178</v>
      </c>
      <c r="AV19" s="31">
        <v>72581</v>
      </c>
      <c r="AW19" s="31">
        <v>0</v>
      </c>
      <c r="AX19" s="31">
        <v>120759</v>
      </c>
      <c r="AY19" s="31">
        <v>0</v>
      </c>
      <c r="AZ19" s="31">
        <v>0</v>
      </c>
      <c r="BA19" s="31">
        <v>0</v>
      </c>
      <c r="BB19" s="31">
        <v>0</v>
      </c>
      <c r="BC19" s="31">
        <v>0</v>
      </c>
      <c r="BD19" s="31">
        <v>0</v>
      </c>
      <c r="BE19" s="31">
        <v>0</v>
      </c>
      <c r="BF19" s="31">
        <v>0</v>
      </c>
      <c r="BG19" s="31">
        <v>0</v>
      </c>
      <c r="BH19" s="31">
        <v>0</v>
      </c>
      <c r="BI19" s="31">
        <v>0</v>
      </c>
      <c r="BJ19" s="31">
        <v>0</v>
      </c>
      <c r="BK19" s="31">
        <v>0</v>
      </c>
      <c r="BL19" s="31">
        <v>0</v>
      </c>
      <c r="BM19" s="31">
        <v>0</v>
      </c>
      <c r="BN19" s="31">
        <v>0</v>
      </c>
      <c r="BO19" s="31">
        <v>0</v>
      </c>
      <c r="BP19" s="31">
        <v>0</v>
      </c>
      <c r="BQ19" s="31">
        <v>0</v>
      </c>
      <c r="BR19" s="31">
        <v>0</v>
      </c>
      <c r="BS19" s="31">
        <v>0</v>
      </c>
      <c r="BT19" s="31">
        <v>0</v>
      </c>
      <c r="BU19" s="31">
        <v>0</v>
      </c>
      <c r="BV19" s="31">
        <v>0</v>
      </c>
      <c r="BW19" s="31">
        <v>0</v>
      </c>
      <c r="BX19" s="31">
        <v>0</v>
      </c>
      <c r="BY19" s="31">
        <v>0</v>
      </c>
      <c r="BZ19" s="31">
        <v>0</v>
      </c>
      <c r="CA19" s="31">
        <v>0</v>
      </c>
      <c r="CB19" s="31">
        <v>0</v>
      </c>
      <c r="CC19" s="31">
        <v>0</v>
      </c>
      <c r="CD19" s="31">
        <v>0</v>
      </c>
      <c r="CE19" s="31">
        <v>0</v>
      </c>
      <c r="CF19" s="31">
        <v>0</v>
      </c>
      <c r="CG19" s="31">
        <v>0</v>
      </c>
      <c r="CH19" s="31">
        <v>0</v>
      </c>
      <c r="CI19" s="31">
        <v>0</v>
      </c>
      <c r="CJ19" s="31">
        <v>0</v>
      </c>
      <c r="CK19" s="31">
        <v>0</v>
      </c>
      <c r="CL19" s="31">
        <v>0</v>
      </c>
      <c r="CM19" s="31">
        <v>50</v>
      </c>
      <c r="CN19" s="31">
        <v>0</v>
      </c>
      <c r="CO19" s="31">
        <v>0</v>
      </c>
      <c r="CP19" s="31">
        <v>50</v>
      </c>
      <c r="CQ19" s="31">
        <v>50</v>
      </c>
      <c r="CR19" s="31">
        <v>0</v>
      </c>
      <c r="CS19" s="31">
        <v>0</v>
      </c>
      <c r="CT19" s="31">
        <v>50</v>
      </c>
      <c r="CU19" s="31">
        <v>45472.479999999996</v>
      </c>
      <c r="CV19" s="31">
        <v>0</v>
      </c>
      <c r="CW19" s="31">
        <v>0</v>
      </c>
      <c r="CX19" s="31">
        <v>45472.479999999996</v>
      </c>
      <c r="CY19" s="31">
        <v>8680.9799999999959</v>
      </c>
      <c r="CZ19" s="31">
        <v>0</v>
      </c>
      <c r="DA19" s="31">
        <v>0</v>
      </c>
      <c r="DB19" s="31">
        <v>8680.9799999999959</v>
      </c>
      <c r="DC19" s="31">
        <v>0</v>
      </c>
      <c r="DD19" s="31">
        <v>0</v>
      </c>
      <c r="DE19" s="31">
        <v>0</v>
      </c>
      <c r="DF19" s="31">
        <v>0</v>
      </c>
      <c r="DG19" s="31">
        <v>0</v>
      </c>
      <c r="DH19" s="31">
        <v>0</v>
      </c>
      <c r="DI19" s="31">
        <v>0</v>
      </c>
      <c r="DJ19" s="31">
        <v>0</v>
      </c>
      <c r="DK19" s="31">
        <v>0</v>
      </c>
      <c r="DL19" s="31">
        <v>0</v>
      </c>
      <c r="DM19" s="31">
        <v>0</v>
      </c>
      <c r="DN19" s="31">
        <v>0</v>
      </c>
      <c r="DO19" s="31">
        <v>0</v>
      </c>
      <c r="DP19" s="31">
        <v>0</v>
      </c>
      <c r="DQ19" s="31">
        <v>0</v>
      </c>
      <c r="DR19" s="31">
        <v>0</v>
      </c>
      <c r="DS19" s="31">
        <v>0</v>
      </c>
      <c r="DT19" s="31">
        <v>0</v>
      </c>
      <c r="DU19" s="31">
        <v>0</v>
      </c>
      <c r="DV19" s="31">
        <v>0</v>
      </c>
      <c r="DW19" s="31">
        <v>0</v>
      </c>
      <c r="DX19" s="31">
        <v>0</v>
      </c>
      <c r="DY19" s="31">
        <v>0</v>
      </c>
      <c r="DZ19" s="31">
        <v>0</v>
      </c>
      <c r="EA19" s="31">
        <v>19009.599999999999</v>
      </c>
      <c r="EB19" s="31">
        <v>0</v>
      </c>
      <c r="EC19" s="31">
        <v>0</v>
      </c>
      <c r="ED19" s="31">
        <v>19009.599999999999</v>
      </c>
      <c r="EE19" s="31">
        <v>16062.699999999999</v>
      </c>
      <c r="EF19" s="31">
        <v>0</v>
      </c>
      <c r="EG19" s="31">
        <v>0</v>
      </c>
      <c r="EH19" s="31">
        <v>16062.699999999999</v>
      </c>
      <c r="EI19" s="31">
        <v>0</v>
      </c>
      <c r="EJ19" s="31">
        <v>0</v>
      </c>
      <c r="EK19" s="31">
        <v>0</v>
      </c>
      <c r="EL19" s="31">
        <v>0</v>
      </c>
      <c r="EM19" s="31">
        <v>0</v>
      </c>
      <c r="EN19" s="31">
        <v>0</v>
      </c>
      <c r="EO19" s="31">
        <v>0</v>
      </c>
      <c r="EP19" s="31">
        <v>0</v>
      </c>
      <c r="EQ19" s="31">
        <f t="shared" si="0"/>
        <v>2208148.1500000004</v>
      </c>
      <c r="ER19" s="31">
        <f t="shared" si="1"/>
        <v>672176.93</v>
      </c>
      <c r="ES19" s="31">
        <f t="shared" si="2"/>
        <v>0</v>
      </c>
      <c r="ET19" s="31">
        <f t="shared" si="3"/>
        <v>2880325.08</v>
      </c>
      <c r="EU19" s="31">
        <f t="shared" si="4"/>
        <v>2146808.7500000005</v>
      </c>
      <c r="EV19" s="31">
        <f t="shared" si="5"/>
        <v>614644.93000000005</v>
      </c>
      <c r="EW19" s="31">
        <f t="shared" si="6"/>
        <v>0</v>
      </c>
      <c r="EX19" s="31">
        <f t="shared" si="7"/>
        <v>2761453.68</v>
      </c>
    </row>
    <row r="20" spans="1:154" ht="24.95" customHeight="1" x14ac:dyDescent="0.2">
      <c r="A20" s="19">
        <v>13</v>
      </c>
      <c r="B20" s="30" t="s">
        <v>44</v>
      </c>
      <c r="C20" s="31">
        <v>0</v>
      </c>
      <c r="D20" s="31">
        <v>0</v>
      </c>
      <c r="E20" s="31">
        <v>0</v>
      </c>
      <c r="F20" s="31">
        <v>0</v>
      </c>
      <c r="G20" s="31">
        <v>0</v>
      </c>
      <c r="H20" s="31">
        <v>0</v>
      </c>
      <c r="I20" s="31">
        <v>0</v>
      </c>
      <c r="J20" s="31">
        <v>0</v>
      </c>
      <c r="K20" s="31">
        <v>0</v>
      </c>
      <c r="L20" s="31">
        <v>0</v>
      </c>
      <c r="M20" s="31">
        <v>0</v>
      </c>
      <c r="N20" s="31">
        <v>0</v>
      </c>
      <c r="O20" s="31">
        <v>0</v>
      </c>
      <c r="P20" s="31">
        <v>0</v>
      </c>
      <c r="Q20" s="31">
        <v>0</v>
      </c>
      <c r="R20" s="31">
        <v>0</v>
      </c>
      <c r="S20" s="31">
        <v>0</v>
      </c>
      <c r="T20" s="31">
        <v>0</v>
      </c>
      <c r="U20" s="31">
        <v>0</v>
      </c>
      <c r="V20" s="31">
        <v>0</v>
      </c>
      <c r="W20" s="31">
        <v>0</v>
      </c>
      <c r="X20" s="31">
        <v>0</v>
      </c>
      <c r="Y20" s="31">
        <v>0</v>
      </c>
      <c r="Z20" s="31">
        <v>0</v>
      </c>
      <c r="AA20" s="31">
        <v>0</v>
      </c>
      <c r="AB20" s="31">
        <v>0</v>
      </c>
      <c r="AC20" s="31">
        <v>0</v>
      </c>
      <c r="AD20" s="31">
        <v>0</v>
      </c>
      <c r="AE20" s="31">
        <v>0</v>
      </c>
      <c r="AF20" s="31">
        <v>0</v>
      </c>
      <c r="AG20" s="31">
        <v>0</v>
      </c>
      <c r="AH20" s="31">
        <v>0</v>
      </c>
      <c r="AI20" s="31">
        <v>6649.3</v>
      </c>
      <c r="AJ20" s="31">
        <v>6254.81</v>
      </c>
      <c r="AK20" s="31">
        <v>0</v>
      </c>
      <c r="AL20" s="31">
        <v>12904.11</v>
      </c>
      <c r="AM20" s="31">
        <v>6649.3</v>
      </c>
      <c r="AN20" s="31">
        <v>6254.81</v>
      </c>
      <c r="AO20" s="31">
        <v>0</v>
      </c>
      <c r="AP20" s="31">
        <v>12904.11</v>
      </c>
      <c r="AQ20" s="31">
        <v>3318.5</v>
      </c>
      <c r="AR20" s="31">
        <v>931</v>
      </c>
      <c r="AS20" s="31">
        <v>0</v>
      </c>
      <c r="AT20" s="31">
        <v>4249.5</v>
      </c>
      <c r="AU20" s="31">
        <v>3318.5</v>
      </c>
      <c r="AV20" s="31">
        <v>931</v>
      </c>
      <c r="AW20" s="31">
        <v>0</v>
      </c>
      <c r="AX20" s="31">
        <v>4249.5</v>
      </c>
      <c r="AY20" s="31">
        <v>0</v>
      </c>
      <c r="AZ20" s="31">
        <v>0</v>
      </c>
      <c r="BA20" s="31">
        <v>0</v>
      </c>
      <c r="BB20" s="31">
        <v>0</v>
      </c>
      <c r="BC20" s="31">
        <v>0</v>
      </c>
      <c r="BD20" s="31">
        <v>0</v>
      </c>
      <c r="BE20" s="31">
        <v>0</v>
      </c>
      <c r="BF20" s="31">
        <v>0</v>
      </c>
      <c r="BG20" s="31">
        <v>0</v>
      </c>
      <c r="BH20" s="31">
        <v>0</v>
      </c>
      <c r="BI20" s="31">
        <v>0</v>
      </c>
      <c r="BJ20" s="31">
        <v>0</v>
      </c>
      <c r="BK20" s="31">
        <v>0</v>
      </c>
      <c r="BL20" s="31">
        <v>0</v>
      </c>
      <c r="BM20" s="31">
        <v>0</v>
      </c>
      <c r="BN20" s="31">
        <v>0</v>
      </c>
      <c r="BO20" s="31">
        <v>0</v>
      </c>
      <c r="BP20" s="31">
        <v>0</v>
      </c>
      <c r="BQ20" s="31">
        <v>0</v>
      </c>
      <c r="BR20" s="31">
        <v>0</v>
      </c>
      <c r="BS20" s="31">
        <v>0</v>
      </c>
      <c r="BT20" s="31">
        <v>0</v>
      </c>
      <c r="BU20" s="31">
        <v>0</v>
      </c>
      <c r="BV20" s="31">
        <v>0</v>
      </c>
      <c r="BW20" s="31">
        <v>0</v>
      </c>
      <c r="BX20" s="31">
        <v>0</v>
      </c>
      <c r="BY20" s="31">
        <v>0</v>
      </c>
      <c r="BZ20" s="31">
        <v>0</v>
      </c>
      <c r="CA20" s="31">
        <v>0</v>
      </c>
      <c r="CB20" s="31">
        <v>0</v>
      </c>
      <c r="CC20" s="31">
        <v>0</v>
      </c>
      <c r="CD20" s="31">
        <v>0</v>
      </c>
      <c r="CE20" s="31">
        <v>0</v>
      </c>
      <c r="CF20" s="31">
        <v>0</v>
      </c>
      <c r="CG20" s="31">
        <v>0</v>
      </c>
      <c r="CH20" s="31">
        <v>0</v>
      </c>
      <c r="CI20" s="31">
        <v>0</v>
      </c>
      <c r="CJ20" s="31">
        <v>0</v>
      </c>
      <c r="CK20" s="31">
        <v>0</v>
      </c>
      <c r="CL20" s="31">
        <v>0</v>
      </c>
      <c r="CM20" s="31">
        <v>0</v>
      </c>
      <c r="CN20" s="31">
        <v>0</v>
      </c>
      <c r="CO20" s="31">
        <v>0</v>
      </c>
      <c r="CP20" s="31">
        <v>0</v>
      </c>
      <c r="CQ20" s="31">
        <v>0</v>
      </c>
      <c r="CR20" s="31">
        <v>0</v>
      </c>
      <c r="CS20" s="31">
        <v>0</v>
      </c>
      <c r="CT20" s="31">
        <v>0</v>
      </c>
      <c r="CU20" s="31">
        <v>0</v>
      </c>
      <c r="CV20" s="31">
        <v>0</v>
      </c>
      <c r="CW20" s="31">
        <v>0</v>
      </c>
      <c r="CX20" s="31">
        <v>0</v>
      </c>
      <c r="CY20" s="31">
        <v>0</v>
      </c>
      <c r="CZ20" s="31">
        <v>0</v>
      </c>
      <c r="DA20" s="31">
        <v>0</v>
      </c>
      <c r="DB20" s="31">
        <v>0</v>
      </c>
      <c r="DC20" s="31">
        <v>0</v>
      </c>
      <c r="DD20" s="31">
        <v>0</v>
      </c>
      <c r="DE20" s="31">
        <v>0</v>
      </c>
      <c r="DF20" s="31">
        <v>0</v>
      </c>
      <c r="DG20" s="31">
        <v>0</v>
      </c>
      <c r="DH20" s="31">
        <v>0</v>
      </c>
      <c r="DI20" s="31">
        <v>0</v>
      </c>
      <c r="DJ20" s="31">
        <v>0</v>
      </c>
      <c r="DK20" s="31">
        <v>186044.68</v>
      </c>
      <c r="DL20" s="31">
        <v>0</v>
      </c>
      <c r="DM20" s="31">
        <v>0</v>
      </c>
      <c r="DN20" s="31">
        <v>186044.68</v>
      </c>
      <c r="DO20" s="31">
        <v>186044.68</v>
      </c>
      <c r="DP20" s="31">
        <v>0</v>
      </c>
      <c r="DQ20" s="31">
        <v>0</v>
      </c>
      <c r="DR20" s="31">
        <v>186044.68</v>
      </c>
      <c r="DS20" s="31">
        <v>0</v>
      </c>
      <c r="DT20" s="31">
        <v>0</v>
      </c>
      <c r="DU20" s="31">
        <v>0</v>
      </c>
      <c r="DV20" s="31">
        <v>0</v>
      </c>
      <c r="DW20" s="31">
        <v>0</v>
      </c>
      <c r="DX20" s="31">
        <v>0</v>
      </c>
      <c r="DY20" s="31">
        <v>0</v>
      </c>
      <c r="DZ20" s="31">
        <v>0</v>
      </c>
      <c r="EA20" s="31">
        <v>0</v>
      </c>
      <c r="EB20" s="31">
        <v>0</v>
      </c>
      <c r="EC20" s="31">
        <v>0</v>
      </c>
      <c r="ED20" s="31">
        <v>0</v>
      </c>
      <c r="EE20" s="31">
        <v>0</v>
      </c>
      <c r="EF20" s="31">
        <v>0</v>
      </c>
      <c r="EG20" s="31">
        <v>0</v>
      </c>
      <c r="EH20" s="31">
        <v>0</v>
      </c>
      <c r="EI20" s="31">
        <v>0</v>
      </c>
      <c r="EJ20" s="31">
        <v>0</v>
      </c>
      <c r="EK20" s="31">
        <v>0</v>
      </c>
      <c r="EL20" s="31">
        <v>0</v>
      </c>
      <c r="EM20" s="31">
        <v>0</v>
      </c>
      <c r="EN20" s="31">
        <v>0</v>
      </c>
      <c r="EO20" s="31">
        <v>0</v>
      </c>
      <c r="EP20" s="31">
        <v>0</v>
      </c>
      <c r="EQ20" s="31">
        <f t="shared" si="0"/>
        <v>196012.47999999998</v>
      </c>
      <c r="ER20" s="31">
        <f t="shared" si="1"/>
        <v>7185.81</v>
      </c>
      <c r="ES20" s="31">
        <f t="shared" si="2"/>
        <v>0</v>
      </c>
      <c r="ET20" s="31">
        <f t="shared" si="3"/>
        <v>203198.28999999998</v>
      </c>
      <c r="EU20" s="31">
        <f t="shared" si="4"/>
        <v>196012.47999999998</v>
      </c>
      <c r="EV20" s="31">
        <f t="shared" si="5"/>
        <v>7185.81</v>
      </c>
      <c r="EW20" s="31">
        <f t="shared" si="6"/>
        <v>0</v>
      </c>
      <c r="EX20" s="31">
        <f t="shared" si="7"/>
        <v>203198.28999999998</v>
      </c>
    </row>
    <row r="21" spans="1:154" ht="24.95" customHeight="1" x14ac:dyDescent="0.2">
      <c r="A21" s="19">
        <v>14</v>
      </c>
      <c r="B21" s="32" t="s">
        <v>39</v>
      </c>
      <c r="C21" s="31">
        <v>0</v>
      </c>
      <c r="D21" s="31">
        <v>26878.639999999999</v>
      </c>
      <c r="E21" s="31">
        <v>0</v>
      </c>
      <c r="F21" s="31">
        <v>26878.639999999999</v>
      </c>
      <c r="G21" s="31">
        <v>0</v>
      </c>
      <c r="H21" s="31">
        <v>26878.639999999999</v>
      </c>
      <c r="I21" s="31">
        <v>0</v>
      </c>
      <c r="J21" s="31">
        <v>26878.639999999999</v>
      </c>
      <c r="K21" s="31">
        <v>0</v>
      </c>
      <c r="L21" s="31">
        <v>0</v>
      </c>
      <c r="M21" s="31">
        <v>0</v>
      </c>
      <c r="N21" s="31">
        <v>0</v>
      </c>
      <c r="O21" s="31">
        <v>0</v>
      </c>
      <c r="P21" s="31">
        <v>0</v>
      </c>
      <c r="Q21" s="31">
        <v>0</v>
      </c>
      <c r="R21" s="31">
        <v>0</v>
      </c>
      <c r="S21" s="31">
        <v>0</v>
      </c>
      <c r="T21" s="31">
        <v>0</v>
      </c>
      <c r="U21" s="31">
        <v>0</v>
      </c>
      <c r="V21" s="31">
        <v>0</v>
      </c>
      <c r="W21" s="31">
        <v>0</v>
      </c>
      <c r="X21" s="31">
        <v>0</v>
      </c>
      <c r="Y21" s="31">
        <v>0</v>
      </c>
      <c r="Z21" s="31">
        <v>0</v>
      </c>
      <c r="AA21" s="31">
        <v>8027</v>
      </c>
      <c r="AB21" s="31">
        <v>0</v>
      </c>
      <c r="AC21" s="31">
        <v>0</v>
      </c>
      <c r="AD21" s="31">
        <v>8027</v>
      </c>
      <c r="AE21" s="31">
        <v>8027</v>
      </c>
      <c r="AF21" s="31">
        <v>0</v>
      </c>
      <c r="AG21" s="31">
        <v>0</v>
      </c>
      <c r="AH21" s="31">
        <v>8027</v>
      </c>
      <c r="AI21" s="31">
        <v>46602.12</v>
      </c>
      <c r="AJ21" s="31">
        <v>0</v>
      </c>
      <c r="AK21" s="31">
        <v>0</v>
      </c>
      <c r="AL21" s="31">
        <v>46602.12</v>
      </c>
      <c r="AM21" s="31">
        <v>46602.12</v>
      </c>
      <c r="AN21" s="31">
        <v>0</v>
      </c>
      <c r="AO21" s="31">
        <v>0</v>
      </c>
      <c r="AP21" s="31">
        <v>46602.12</v>
      </c>
      <c r="AQ21" s="31">
        <v>0</v>
      </c>
      <c r="AR21" s="31">
        <v>0</v>
      </c>
      <c r="AS21" s="31">
        <v>0</v>
      </c>
      <c r="AT21" s="31">
        <v>0</v>
      </c>
      <c r="AU21" s="31">
        <v>0</v>
      </c>
      <c r="AV21" s="31">
        <v>0</v>
      </c>
      <c r="AW21" s="31">
        <v>0</v>
      </c>
      <c r="AX21" s="31">
        <v>0</v>
      </c>
      <c r="AY21" s="31">
        <v>0</v>
      </c>
      <c r="AZ21" s="31">
        <v>0</v>
      </c>
      <c r="BA21" s="31">
        <v>0</v>
      </c>
      <c r="BB21" s="31">
        <v>0</v>
      </c>
      <c r="BC21" s="31">
        <v>0</v>
      </c>
      <c r="BD21" s="31">
        <v>0</v>
      </c>
      <c r="BE21" s="31">
        <v>0</v>
      </c>
      <c r="BF21" s="31">
        <v>0</v>
      </c>
      <c r="BG21" s="31">
        <v>0</v>
      </c>
      <c r="BH21" s="31">
        <v>0</v>
      </c>
      <c r="BI21" s="31">
        <v>0</v>
      </c>
      <c r="BJ21" s="31">
        <v>0</v>
      </c>
      <c r="BK21" s="31">
        <v>0</v>
      </c>
      <c r="BL21" s="31">
        <v>0</v>
      </c>
      <c r="BM21" s="31">
        <v>0</v>
      </c>
      <c r="BN21" s="31">
        <v>0</v>
      </c>
      <c r="BO21" s="31">
        <v>0</v>
      </c>
      <c r="BP21" s="31">
        <v>0</v>
      </c>
      <c r="BQ21" s="31">
        <v>0</v>
      </c>
      <c r="BR21" s="31">
        <v>0</v>
      </c>
      <c r="BS21" s="31">
        <v>0</v>
      </c>
      <c r="BT21" s="31">
        <v>0</v>
      </c>
      <c r="BU21" s="31">
        <v>0</v>
      </c>
      <c r="BV21" s="31">
        <v>0</v>
      </c>
      <c r="BW21" s="31">
        <v>0</v>
      </c>
      <c r="BX21" s="31">
        <v>0</v>
      </c>
      <c r="BY21" s="31">
        <v>0</v>
      </c>
      <c r="BZ21" s="31">
        <v>0</v>
      </c>
      <c r="CA21" s="31">
        <v>0</v>
      </c>
      <c r="CB21" s="31">
        <v>0</v>
      </c>
      <c r="CC21" s="31">
        <v>0</v>
      </c>
      <c r="CD21" s="31">
        <v>0</v>
      </c>
      <c r="CE21" s="31">
        <v>0</v>
      </c>
      <c r="CF21" s="31">
        <v>0</v>
      </c>
      <c r="CG21" s="31">
        <v>0</v>
      </c>
      <c r="CH21" s="31">
        <v>0</v>
      </c>
      <c r="CI21" s="31">
        <v>0</v>
      </c>
      <c r="CJ21" s="31">
        <v>0</v>
      </c>
      <c r="CK21" s="31">
        <v>0</v>
      </c>
      <c r="CL21" s="31">
        <v>0</v>
      </c>
      <c r="CM21" s="31">
        <v>0</v>
      </c>
      <c r="CN21" s="31">
        <v>0</v>
      </c>
      <c r="CO21" s="31">
        <v>0</v>
      </c>
      <c r="CP21" s="31">
        <v>0</v>
      </c>
      <c r="CQ21" s="31">
        <v>0</v>
      </c>
      <c r="CR21" s="31">
        <v>0</v>
      </c>
      <c r="CS21" s="31">
        <v>0</v>
      </c>
      <c r="CT21" s="31">
        <v>0</v>
      </c>
      <c r="CU21" s="31">
        <v>0</v>
      </c>
      <c r="CV21" s="31">
        <v>2600</v>
      </c>
      <c r="CW21" s="31">
        <v>0</v>
      </c>
      <c r="CX21" s="31">
        <v>2600</v>
      </c>
      <c r="CY21" s="31">
        <v>0</v>
      </c>
      <c r="CZ21" s="31">
        <v>2600</v>
      </c>
      <c r="DA21" s="31">
        <v>0</v>
      </c>
      <c r="DB21" s="31">
        <v>2600</v>
      </c>
      <c r="DC21" s="31">
        <v>0</v>
      </c>
      <c r="DD21" s="31">
        <v>0</v>
      </c>
      <c r="DE21" s="31">
        <v>0</v>
      </c>
      <c r="DF21" s="31">
        <v>0</v>
      </c>
      <c r="DG21" s="31">
        <v>0</v>
      </c>
      <c r="DH21" s="31">
        <v>0</v>
      </c>
      <c r="DI21" s="31">
        <v>0</v>
      </c>
      <c r="DJ21" s="31">
        <v>0</v>
      </c>
      <c r="DK21" s="31">
        <v>0</v>
      </c>
      <c r="DL21" s="31">
        <v>0</v>
      </c>
      <c r="DM21" s="31">
        <v>0</v>
      </c>
      <c r="DN21" s="31">
        <v>0</v>
      </c>
      <c r="DO21" s="31">
        <v>0</v>
      </c>
      <c r="DP21" s="31">
        <v>0</v>
      </c>
      <c r="DQ21" s="31">
        <v>0</v>
      </c>
      <c r="DR21" s="31">
        <v>0</v>
      </c>
      <c r="DS21" s="31">
        <v>0</v>
      </c>
      <c r="DT21" s="31">
        <v>0</v>
      </c>
      <c r="DU21" s="31">
        <v>0</v>
      </c>
      <c r="DV21" s="31">
        <v>0</v>
      </c>
      <c r="DW21" s="31">
        <v>0</v>
      </c>
      <c r="DX21" s="31">
        <v>0</v>
      </c>
      <c r="DY21" s="31">
        <v>0</v>
      </c>
      <c r="DZ21" s="31">
        <v>0</v>
      </c>
      <c r="EA21" s="31">
        <v>0</v>
      </c>
      <c r="EB21" s="31">
        <v>0</v>
      </c>
      <c r="EC21" s="31">
        <v>0</v>
      </c>
      <c r="ED21" s="31">
        <v>0</v>
      </c>
      <c r="EE21" s="31">
        <v>0</v>
      </c>
      <c r="EF21" s="31">
        <v>0</v>
      </c>
      <c r="EG21" s="31">
        <v>0</v>
      </c>
      <c r="EH21" s="31">
        <v>0</v>
      </c>
      <c r="EI21" s="31">
        <v>0</v>
      </c>
      <c r="EJ21" s="31">
        <v>0</v>
      </c>
      <c r="EK21" s="31">
        <v>0</v>
      </c>
      <c r="EL21" s="31">
        <v>0</v>
      </c>
      <c r="EM21" s="31">
        <v>0</v>
      </c>
      <c r="EN21" s="31">
        <v>0</v>
      </c>
      <c r="EO21" s="31">
        <v>0</v>
      </c>
      <c r="EP21" s="31">
        <v>0</v>
      </c>
      <c r="EQ21" s="31">
        <f t="shared" si="0"/>
        <v>54629.120000000003</v>
      </c>
      <c r="ER21" s="31">
        <f t="shared" si="1"/>
        <v>29478.639999999999</v>
      </c>
      <c r="ES21" s="31">
        <f t="shared" si="2"/>
        <v>0</v>
      </c>
      <c r="ET21" s="31">
        <f t="shared" si="3"/>
        <v>84107.760000000009</v>
      </c>
      <c r="EU21" s="31">
        <f t="shared" si="4"/>
        <v>54629.120000000003</v>
      </c>
      <c r="EV21" s="31">
        <f t="shared" si="5"/>
        <v>29478.639999999999</v>
      </c>
      <c r="EW21" s="31">
        <f t="shared" si="6"/>
        <v>0</v>
      </c>
      <c r="EX21" s="31">
        <f t="shared" si="7"/>
        <v>84107.760000000009</v>
      </c>
    </row>
    <row r="22" spans="1:154" x14ac:dyDescent="0.2">
      <c r="A22" s="21"/>
      <c r="B22" s="39" t="s">
        <v>22</v>
      </c>
      <c r="C22" s="34">
        <f t="shared" ref="C22" si="8">SUM(C8:C21)</f>
        <v>2526784.792936</v>
      </c>
      <c r="D22" s="34">
        <f t="shared" ref="D22" si="9">SUM(D8:D21)</f>
        <v>3117193.0200000019</v>
      </c>
      <c r="E22" s="34">
        <f t="shared" ref="E22" si="10">SUM(E8:E21)</f>
        <v>871741.48706399999</v>
      </c>
      <c r="F22" s="34">
        <f t="shared" ref="F22" si="11">SUM(F8:F21)</f>
        <v>6515719.3000000007</v>
      </c>
      <c r="G22" s="34">
        <f t="shared" ref="G22" si="12">SUM(G8:G21)</f>
        <v>875043.89228906517</v>
      </c>
      <c r="H22" s="34">
        <f t="shared" ref="H22" si="13">SUM(H8:H21)</f>
        <v>2557932.9813946448</v>
      </c>
      <c r="I22" s="34">
        <f t="shared" ref="I22" si="14">SUM(I8:I21)</f>
        <v>868302.33631629159</v>
      </c>
      <c r="J22" s="34">
        <f t="shared" ref="J22" si="15">SUM(J8:J21)</f>
        <v>4301279.2100000009</v>
      </c>
      <c r="K22" s="34">
        <f t="shared" ref="K22" si="16">SUM(K8:K21)</f>
        <v>93539.740000000034</v>
      </c>
      <c r="L22" s="34">
        <f t="shared" ref="L22" si="17">SUM(L8:L21)</f>
        <v>356797.83429700008</v>
      </c>
      <c r="M22" s="34">
        <f t="shared" ref="M22" si="18">SUM(M8:M21)</f>
        <v>1468.48</v>
      </c>
      <c r="N22" s="34">
        <f t="shared" ref="N22" si="19">SUM(N8:N21)</f>
        <v>451806.05429700011</v>
      </c>
      <c r="O22" s="34">
        <f t="shared" ref="O22" si="20">SUM(O8:O21)</f>
        <v>93236.357200000028</v>
      </c>
      <c r="P22" s="34">
        <f t="shared" ref="P22" si="21">SUM(P8:P21)</f>
        <v>356797.83429700008</v>
      </c>
      <c r="Q22" s="34">
        <f t="shared" ref="Q22" si="22">SUM(Q8:Q21)</f>
        <v>1468.48</v>
      </c>
      <c r="R22" s="34">
        <f t="shared" ref="R22" si="23">SUM(R8:R21)</f>
        <v>451502.67149700015</v>
      </c>
      <c r="S22" s="34">
        <f t="shared" ref="S22" si="24">SUM(S8:S21)</f>
        <v>111352.07037900001</v>
      </c>
      <c r="T22" s="34">
        <f t="shared" ref="T22" si="25">SUM(T8:T21)</f>
        <v>6085.4796210000004</v>
      </c>
      <c r="U22" s="34">
        <f t="shared" ref="U22" si="26">SUM(U8:U21)</f>
        <v>2898.75</v>
      </c>
      <c r="V22" s="34">
        <f t="shared" ref="V22" si="27">SUM(V8:V21)</f>
        <v>120336.3</v>
      </c>
      <c r="W22" s="34">
        <f t="shared" ref="W22" si="28">SUM(W8:W21)</f>
        <v>111352.07037900001</v>
      </c>
      <c r="X22" s="34">
        <f t="shared" ref="X22" si="29">SUM(X8:X21)</f>
        <v>6085.4796210000004</v>
      </c>
      <c r="Y22" s="34">
        <f t="shared" ref="Y22" si="30">SUM(Y8:Y21)</f>
        <v>2898.75</v>
      </c>
      <c r="Z22" s="34">
        <f t="shared" ref="Z22" si="31">SUM(Z8:Z21)</f>
        <v>120336.3</v>
      </c>
      <c r="AA22" s="34">
        <f t="shared" ref="AA22" si="32">SUM(AA8:AA21)</f>
        <v>77116398.079814836</v>
      </c>
      <c r="AB22" s="34">
        <f t="shared" ref="AB22" si="33">SUM(AB8:AB21)</f>
        <v>10009285.126171557</v>
      </c>
      <c r="AC22" s="34">
        <f t="shared" ref="AC22" si="34">SUM(AC8:AC21)</f>
        <v>58653465.168317996</v>
      </c>
      <c r="AD22" s="34">
        <f t="shared" ref="AD22" si="35">SUM(AD8:AD21)</f>
        <v>145779148.37430441</v>
      </c>
      <c r="AE22" s="34">
        <f t="shared" ref="AE22" si="36">SUM(AE8:AE21)</f>
        <v>70783445.252924547</v>
      </c>
      <c r="AF22" s="34">
        <f t="shared" ref="AF22" si="37">SUM(AF8:AF21)</f>
        <v>9988264.0508115571</v>
      </c>
      <c r="AG22" s="34">
        <f t="shared" ref="AG22" si="38">SUM(AG8:AG21)</f>
        <v>58635185.480627999</v>
      </c>
      <c r="AH22" s="34">
        <f t="shared" ref="AH22" si="39">SUM(AH8:AH21)</f>
        <v>139406894.7843641</v>
      </c>
      <c r="AI22" s="34">
        <f t="shared" ref="AI22" si="40">SUM(AI8:AI21)</f>
        <v>12154682.950999999</v>
      </c>
      <c r="AJ22" s="34">
        <f t="shared" ref="AJ22" si="41">SUM(AJ8:AJ21)</f>
        <v>14304376.724284993</v>
      </c>
      <c r="AK22" s="34">
        <f t="shared" ref="AK22" si="42">SUM(AK8:AK21)</f>
        <v>8323267.9871239997</v>
      </c>
      <c r="AL22" s="34">
        <f t="shared" ref="AL22" si="43">SUM(AL8:AL21)</f>
        <v>34782327.662408985</v>
      </c>
      <c r="AM22" s="34">
        <f t="shared" ref="AM22" si="44">SUM(AM8:AM21)</f>
        <v>11927282.380999999</v>
      </c>
      <c r="AN22" s="34">
        <f t="shared" ref="AN22" si="45">SUM(AN8:AN21)</f>
        <v>13965836.898284994</v>
      </c>
      <c r="AO22" s="34">
        <f t="shared" ref="AO22" si="46">SUM(AO8:AO21)</f>
        <v>7979920.9201239999</v>
      </c>
      <c r="AP22" s="34">
        <f t="shared" ref="AP22" si="47">SUM(AP8:AP21)</f>
        <v>33873040.199408986</v>
      </c>
      <c r="AQ22" s="34">
        <f t="shared" ref="AQ22" si="48">SUM(AQ8:AQ21)</f>
        <v>2029197.1110590002</v>
      </c>
      <c r="AR22" s="34">
        <f t="shared" ref="AR22" si="49">SUM(AR8:AR21)</f>
        <v>1779737.698941</v>
      </c>
      <c r="AS22" s="34">
        <f t="shared" ref="AS22" si="50">SUM(AS8:AS21)</f>
        <v>616165.81999999995</v>
      </c>
      <c r="AT22" s="34">
        <f t="shared" ref="AT22" si="51">SUM(AT8:AT21)</f>
        <v>4425100.63</v>
      </c>
      <c r="AU22" s="34">
        <f t="shared" ref="AU22" si="52">SUM(AU8:AU21)</f>
        <v>1977569.0560590001</v>
      </c>
      <c r="AV22" s="34">
        <f t="shared" ref="AV22" si="53">SUM(AV8:AV21)</f>
        <v>1754005.7299410002</v>
      </c>
      <c r="AW22" s="34">
        <f t="shared" ref="AW22" si="54">SUM(AW8:AW21)</f>
        <v>580345.32499999995</v>
      </c>
      <c r="AX22" s="34">
        <f t="shared" ref="AX22" si="55">SUM(AX8:AX21)</f>
        <v>4311920.1109999996</v>
      </c>
      <c r="AY22" s="34">
        <f t="shared" ref="AY22" si="56">SUM(AY8:AY21)</f>
        <v>0</v>
      </c>
      <c r="AZ22" s="34">
        <f t="shared" ref="AZ22" si="57">SUM(AZ8:AZ21)</f>
        <v>0</v>
      </c>
      <c r="BA22" s="34">
        <f t="shared" ref="BA22" si="58">SUM(BA8:BA21)</f>
        <v>0</v>
      </c>
      <c r="BB22" s="34">
        <f t="shared" ref="BB22" si="59">SUM(BB8:BB21)</f>
        <v>0</v>
      </c>
      <c r="BC22" s="34">
        <f t="shared" ref="BC22" si="60">SUM(BC8:BC21)</f>
        <v>0</v>
      </c>
      <c r="BD22" s="34">
        <f t="shared" ref="BD22" si="61">SUM(BD8:BD21)</f>
        <v>0</v>
      </c>
      <c r="BE22" s="34">
        <f t="shared" ref="BE22" si="62">SUM(BE8:BE21)</f>
        <v>0</v>
      </c>
      <c r="BF22" s="34">
        <f t="shared" ref="BF22" si="63">SUM(BF8:BF21)</f>
        <v>0</v>
      </c>
      <c r="BG22" s="34">
        <f t="shared" ref="BG22" si="64">SUM(BG8:BG21)</f>
        <v>84063.53</v>
      </c>
      <c r="BH22" s="34">
        <f t="shared" ref="BH22" si="65">SUM(BH8:BH21)</f>
        <v>0</v>
      </c>
      <c r="BI22" s="34">
        <f t="shared" ref="BI22" si="66">SUM(BI8:BI21)</f>
        <v>0</v>
      </c>
      <c r="BJ22" s="34">
        <f t="shared" ref="BJ22" si="67">SUM(BJ8:BJ21)</f>
        <v>84063.53</v>
      </c>
      <c r="BK22" s="34">
        <f t="shared" ref="BK22" si="68">SUM(BK8:BK21)</f>
        <v>84063.53</v>
      </c>
      <c r="BL22" s="34">
        <f t="shared" ref="BL22" si="69">SUM(BL8:BL21)</f>
        <v>0</v>
      </c>
      <c r="BM22" s="34">
        <f t="shared" ref="BM22" si="70">SUM(BM8:BM21)</f>
        <v>0</v>
      </c>
      <c r="BN22" s="34">
        <f t="shared" ref="BN22" si="71">SUM(BN8:BN21)</f>
        <v>84063.53</v>
      </c>
      <c r="BO22" s="34">
        <f t="shared" ref="BO22" si="72">SUM(BO8:BO21)</f>
        <v>1246221.754374</v>
      </c>
      <c r="BP22" s="34">
        <f t="shared" ref="BP22" si="73">SUM(BP8:BP21)</f>
        <v>0</v>
      </c>
      <c r="BQ22" s="34">
        <f t="shared" ref="BQ22" si="74">SUM(BQ8:BQ21)</f>
        <v>0</v>
      </c>
      <c r="BR22" s="34">
        <f t="shared" ref="BR22" si="75">SUM(BR8:BR21)</f>
        <v>1246221.754374</v>
      </c>
      <c r="BS22" s="34">
        <f t="shared" ref="BS22" si="76">SUM(BS8:BS21)</f>
        <v>0</v>
      </c>
      <c r="BT22" s="34">
        <f t="shared" ref="BT22" si="77">SUM(BT8:BT21)</f>
        <v>0</v>
      </c>
      <c r="BU22" s="34">
        <f t="shared" ref="BU22" si="78">SUM(BU8:BU21)</f>
        <v>0</v>
      </c>
      <c r="BV22" s="34">
        <f t="shared" ref="BV22" si="79">SUM(BV8:BV21)</f>
        <v>0</v>
      </c>
      <c r="BW22" s="34">
        <f t="shared" ref="BW22" si="80">SUM(BW8:BW21)</f>
        <v>23367.890000000007</v>
      </c>
      <c r="BX22" s="34">
        <f t="shared" ref="BX22" si="81">SUM(BX8:BX21)</f>
        <v>0</v>
      </c>
      <c r="BY22" s="34">
        <f t="shared" ref="BY22" si="82">SUM(BY8:BY21)</f>
        <v>0</v>
      </c>
      <c r="BZ22" s="34">
        <f t="shared" ref="BZ22" si="83">SUM(BZ8:BZ21)</f>
        <v>23367.890000000007</v>
      </c>
      <c r="CA22" s="34">
        <f t="shared" ref="CA22" si="84">SUM(CA8:CA21)</f>
        <v>23367.890000000007</v>
      </c>
      <c r="CB22" s="34">
        <f t="shared" ref="CB22" si="85">SUM(CB8:CB21)</f>
        <v>0</v>
      </c>
      <c r="CC22" s="34">
        <f t="shared" ref="CC22" si="86">SUM(CC8:CC21)</f>
        <v>0</v>
      </c>
      <c r="CD22" s="34">
        <f t="shared" ref="CD22" si="87">SUM(CD8:CD21)</f>
        <v>23367.890000000007</v>
      </c>
      <c r="CE22" s="34">
        <f t="shared" ref="CE22" si="88">SUM(CE8:CE21)</f>
        <v>0</v>
      </c>
      <c r="CF22" s="34">
        <f t="shared" ref="CF22" si="89">SUM(CF8:CF21)</f>
        <v>0</v>
      </c>
      <c r="CG22" s="34">
        <f t="shared" ref="CG22" si="90">SUM(CG8:CG21)</f>
        <v>0</v>
      </c>
      <c r="CH22" s="34">
        <f t="shared" ref="CH22" si="91">SUM(CH8:CH21)</f>
        <v>0</v>
      </c>
      <c r="CI22" s="34">
        <f t="shared" ref="CI22" si="92">SUM(CI8:CI21)</f>
        <v>0</v>
      </c>
      <c r="CJ22" s="34">
        <f t="shared" ref="CJ22" si="93">SUM(CJ8:CJ21)</f>
        <v>0</v>
      </c>
      <c r="CK22" s="34">
        <f t="shared" ref="CK22" si="94">SUM(CK8:CK21)</f>
        <v>0</v>
      </c>
      <c r="CL22" s="34">
        <f t="shared" ref="CL22" si="95">SUM(CL8:CL21)</f>
        <v>0</v>
      </c>
      <c r="CM22" s="34">
        <f t="shared" ref="CM22" si="96">SUM(CM8:CM21)</f>
        <v>363668.87000000005</v>
      </c>
      <c r="CN22" s="34">
        <f t="shared" ref="CN22" si="97">SUM(CN8:CN21)</f>
        <v>12438.76</v>
      </c>
      <c r="CO22" s="34">
        <f t="shared" ref="CO22" si="98">SUM(CO8:CO21)</f>
        <v>0</v>
      </c>
      <c r="CP22" s="34">
        <f t="shared" ref="CP22" si="99">SUM(CP8:CP21)</f>
        <v>376107.63000000006</v>
      </c>
      <c r="CQ22" s="34">
        <f t="shared" ref="CQ22" si="100">SUM(CQ8:CQ21)</f>
        <v>259773.45645728824</v>
      </c>
      <c r="CR22" s="34">
        <f t="shared" ref="CR22" si="101">SUM(CR8:CR21)</f>
        <v>12287.400000000001</v>
      </c>
      <c r="CS22" s="34">
        <f t="shared" ref="CS22" si="102">SUM(CS8:CS21)</f>
        <v>0</v>
      </c>
      <c r="CT22" s="34">
        <f t="shared" ref="CT22" si="103">SUM(CT8:CT21)</f>
        <v>272060.85645728826</v>
      </c>
      <c r="CU22" s="34">
        <f t="shared" ref="CU22" si="104">SUM(CU8:CU21)</f>
        <v>12406910.860288002</v>
      </c>
      <c r="CV22" s="34">
        <f t="shared" ref="CV22" si="105">SUM(CV8:CV21)</f>
        <v>8335864.944712</v>
      </c>
      <c r="CW22" s="34">
        <f t="shared" ref="CW22" si="106">SUM(CW8:CW21)</f>
        <v>18472.099999999999</v>
      </c>
      <c r="CX22" s="34">
        <f t="shared" ref="CX22" si="107">SUM(CX8:CX21)</f>
        <v>20761247.905000001</v>
      </c>
      <c r="CY22" s="34">
        <f t="shared" ref="CY22" si="108">SUM(CY8:CY21)</f>
        <v>2668224.9008185421</v>
      </c>
      <c r="CZ22" s="34">
        <f t="shared" ref="CZ22" si="109">SUM(CZ8:CZ21)</f>
        <v>3337406.001309244</v>
      </c>
      <c r="DA22" s="34">
        <f t="shared" ref="DA22" si="110">SUM(DA8:DA21)</f>
        <v>3726.2447304936468</v>
      </c>
      <c r="DB22" s="34">
        <f t="shared" ref="DB22" si="111">SUM(DB8:DB21)</f>
        <v>6009357.1468582796</v>
      </c>
      <c r="DC22" s="34">
        <f t="shared" ref="DC22" si="112">SUM(DC8:DC21)</f>
        <v>6940731.4500000002</v>
      </c>
      <c r="DD22" s="34">
        <f t="shared" ref="DD22" si="113">SUM(DD8:DD21)</f>
        <v>31939.78</v>
      </c>
      <c r="DE22" s="34">
        <f t="shared" ref="DE22" si="114">SUM(DE8:DE21)</f>
        <v>1008.1500000000001</v>
      </c>
      <c r="DF22" s="34">
        <f t="shared" ref="DF22" si="115">SUM(DF8:DF21)</f>
        <v>6973679.3800000008</v>
      </c>
      <c r="DG22" s="34">
        <f t="shared" ref="DG22" si="116">SUM(DG8:DG21)</f>
        <v>88818.980000000825</v>
      </c>
      <c r="DH22" s="34">
        <f t="shared" ref="DH22" si="117">SUM(DH8:DH21)</f>
        <v>31939.78</v>
      </c>
      <c r="DI22" s="34">
        <f t="shared" ref="DI22" si="118">SUM(DI8:DI21)</f>
        <v>1008.1500000000001</v>
      </c>
      <c r="DJ22" s="34">
        <f t="shared" ref="DJ22" si="119">SUM(DJ8:DJ21)</f>
        <v>121766.91000000082</v>
      </c>
      <c r="DK22" s="34">
        <f t="shared" ref="DK22" si="120">SUM(DK8:DK21)</f>
        <v>5391403.0899999999</v>
      </c>
      <c r="DL22" s="34">
        <f t="shared" ref="DL22" si="121">SUM(DL8:DL21)</f>
        <v>65476.87</v>
      </c>
      <c r="DM22" s="34">
        <f t="shared" ref="DM22" si="122">SUM(DM8:DM21)</f>
        <v>227267.66999999998</v>
      </c>
      <c r="DN22" s="34">
        <f t="shared" ref="DN22" si="123">SUM(DN8:DN21)</f>
        <v>5684147.6299999999</v>
      </c>
      <c r="DO22" s="34">
        <f t="shared" ref="DO22" si="124">SUM(DO8:DO21)</f>
        <v>1833593.9832646381</v>
      </c>
      <c r="DP22" s="34">
        <f t="shared" ref="DP22" si="125">SUM(DP8:DP21)</f>
        <v>61476.916735362181</v>
      </c>
      <c r="DQ22" s="34">
        <f t="shared" ref="DQ22" si="126">SUM(DQ8:DQ21)</f>
        <v>113803.12</v>
      </c>
      <c r="DR22" s="34">
        <f t="shared" ref="DR22" si="127">SUM(DR8:DR21)</f>
        <v>2008874.0200000005</v>
      </c>
      <c r="DS22" s="34">
        <f t="shared" ref="DS22" si="128">SUM(DS8:DS21)</f>
        <v>0</v>
      </c>
      <c r="DT22" s="34">
        <f t="shared" ref="DT22" si="129">SUM(DT8:DT21)</f>
        <v>0</v>
      </c>
      <c r="DU22" s="34">
        <f t="shared" ref="DU22" si="130">SUM(DU8:DU21)</f>
        <v>0</v>
      </c>
      <c r="DV22" s="34">
        <f t="shared" ref="DV22" si="131">SUM(DV8:DV21)</f>
        <v>0</v>
      </c>
      <c r="DW22" s="34">
        <f t="shared" ref="DW22" si="132">SUM(DW8:DW21)</f>
        <v>0</v>
      </c>
      <c r="DX22" s="34">
        <f t="shared" ref="DX22" si="133">SUM(DX8:DX21)</f>
        <v>0</v>
      </c>
      <c r="DY22" s="34">
        <f t="shared" ref="DY22" si="134">SUM(DY8:DY21)</f>
        <v>0</v>
      </c>
      <c r="DZ22" s="34">
        <f t="shared" ref="DZ22" si="135">SUM(DZ8:DZ21)</f>
        <v>0</v>
      </c>
      <c r="EA22" s="34">
        <f t="shared" ref="EA22" si="136">SUM(EA8:EA21)</f>
        <v>4085913.8408769998</v>
      </c>
      <c r="EB22" s="34">
        <f t="shared" ref="EB22" si="137">SUM(EB8:EB21)</f>
        <v>523612.83999999991</v>
      </c>
      <c r="EC22" s="34">
        <f t="shared" ref="EC22" si="138">SUM(EC8:EC21)</f>
        <v>30195.29</v>
      </c>
      <c r="ED22" s="34">
        <f t="shared" ref="ED22" si="139">SUM(ED8:ED21)</f>
        <v>4639721.9708770001</v>
      </c>
      <c r="EE22" s="34">
        <f t="shared" ref="EE22" si="140">SUM(EE8:EE21)</f>
        <v>344124.68724354566</v>
      </c>
      <c r="EF22" s="34">
        <f t="shared" ref="EF22" si="141">SUM(EF8:EF21)</f>
        <v>519228.48444495443</v>
      </c>
      <c r="EG22" s="34">
        <f t="shared" ref="EG22" si="142">SUM(EG8:EG21)</f>
        <v>24763.870000000003</v>
      </c>
      <c r="EH22" s="34">
        <f t="shared" ref="EH22" si="143">SUM(EH8:EH21)</f>
        <v>888117.04168850021</v>
      </c>
      <c r="EI22" s="34">
        <f t="shared" ref="EI22" si="144">SUM(EI8:EI21)</f>
        <v>0</v>
      </c>
      <c r="EJ22" s="34">
        <f t="shared" ref="EJ22" si="145">SUM(EJ8:EJ21)</f>
        <v>0</v>
      </c>
      <c r="EK22" s="34">
        <f t="shared" ref="EK22" si="146">SUM(EK8:EK21)</f>
        <v>0</v>
      </c>
      <c r="EL22" s="34">
        <f t="shared" ref="EL22" si="147">SUM(EL8:EL21)</f>
        <v>0</v>
      </c>
      <c r="EM22" s="34">
        <f t="shared" ref="EM22" si="148">SUM(EM8:EM21)</f>
        <v>0</v>
      </c>
      <c r="EN22" s="34">
        <f t="shared" ref="EN22" si="149">SUM(EN8:EN21)</f>
        <v>0</v>
      </c>
      <c r="EO22" s="34">
        <f t="shared" ref="EO22" si="150">SUM(EO8:EO21)</f>
        <v>0</v>
      </c>
      <c r="EP22" s="34">
        <f t="shared" ref="EP22" si="151">SUM(EP8:EP21)</f>
        <v>0</v>
      </c>
      <c r="EQ22" s="34">
        <f t="shared" ref="EQ22" si="152">SUM(EQ8:EQ21)</f>
        <v>124574236.03072786</v>
      </c>
      <c r="ER22" s="34">
        <f t="shared" ref="ER22" si="153">SUM(ER8:ER21)</f>
        <v>38542809.078027554</v>
      </c>
      <c r="ES22" s="34">
        <f t="shared" ref="ES22" si="154">SUM(ES8:ES21)</f>
        <v>68745950.902506009</v>
      </c>
      <c r="ET22" s="34">
        <f t="shared" ref="ET22" si="155">SUM(ET8:ET21)</f>
        <v>231862996.0112614</v>
      </c>
      <c r="EU22" s="34">
        <f t="shared" ref="EU22" si="156">SUM(EU8:EU21)</f>
        <v>91069896.43763563</v>
      </c>
      <c r="EV22" s="34">
        <f t="shared" ref="EV22" si="157">SUM(EV8:EV21)</f>
        <v>32591261.556839753</v>
      </c>
      <c r="EW22" s="34">
        <f t="shared" ref="EW22" si="158">SUM(EW8:EW21)</f>
        <v>68211422.676798776</v>
      </c>
      <c r="EX22" s="34">
        <f t="shared" ref="EX22" si="159">SUM(EX8:EX21)</f>
        <v>191872580.67127413</v>
      </c>
    </row>
    <row r="23" spans="1:154" x14ac:dyDescent="0.2">
      <c r="A23" s="40"/>
      <c r="B23" s="46"/>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c r="CA23" s="43"/>
      <c r="CB23" s="43"/>
      <c r="CC23" s="43"/>
      <c r="CD23" s="43"/>
      <c r="CE23" s="43"/>
      <c r="CF23" s="43"/>
      <c r="CG23" s="43"/>
      <c r="CH23" s="43"/>
      <c r="CI23" s="43"/>
      <c r="CJ23" s="43"/>
      <c r="CK23" s="43"/>
      <c r="CL23" s="43"/>
      <c r="CM23" s="43"/>
      <c r="CN23" s="43"/>
      <c r="CO23" s="43"/>
      <c r="CP23" s="43"/>
      <c r="CQ23" s="43"/>
      <c r="CR23" s="43"/>
      <c r="CS23" s="43"/>
      <c r="CT23" s="43"/>
      <c r="CU23" s="43"/>
      <c r="CV23" s="43"/>
      <c r="CW23" s="43"/>
      <c r="CX23" s="43"/>
      <c r="CY23" s="43"/>
      <c r="CZ23" s="43"/>
      <c r="DA23" s="43"/>
      <c r="DB23" s="43"/>
      <c r="DC23" s="43"/>
      <c r="DD23" s="43"/>
      <c r="DE23" s="43"/>
      <c r="DF23" s="43"/>
      <c r="DG23" s="43"/>
      <c r="DH23" s="43"/>
      <c r="DI23" s="43"/>
      <c r="DJ23" s="43"/>
      <c r="DK23" s="43"/>
      <c r="DL23" s="43"/>
      <c r="DM23" s="43"/>
      <c r="DN23" s="43"/>
      <c r="DO23" s="43"/>
      <c r="DP23" s="43"/>
      <c r="DQ23" s="43"/>
      <c r="DR23" s="43"/>
      <c r="DS23" s="43"/>
      <c r="DT23" s="43"/>
      <c r="DU23" s="43"/>
      <c r="DV23" s="43"/>
      <c r="DW23" s="43"/>
      <c r="DX23" s="43"/>
      <c r="DY23" s="43"/>
      <c r="DZ23" s="43"/>
      <c r="EA23" s="43"/>
      <c r="EB23" s="43"/>
      <c r="EC23" s="43"/>
      <c r="ED23" s="43"/>
      <c r="EE23" s="43"/>
      <c r="EF23" s="43"/>
      <c r="EG23" s="43"/>
      <c r="EH23" s="43"/>
      <c r="EI23" s="43"/>
      <c r="EJ23" s="43"/>
      <c r="EK23" s="43"/>
      <c r="EL23" s="43"/>
      <c r="EM23" s="43"/>
      <c r="EN23" s="43"/>
      <c r="EO23" s="43"/>
      <c r="EP23" s="43"/>
      <c r="EQ23" s="43"/>
      <c r="ER23" s="43"/>
      <c r="ES23" s="43"/>
      <c r="ET23" s="43"/>
      <c r="EU23" s="43"/>
      <c r="EV23" s="43"/>
      <c r="EW23" s="43"/>
      <c r="EX23" s="43"/>
    </row>
    <row r="24" spans="1:154" s="13" customFormat="1" ht="12.75" customHeight="1" x14ac:dyDescent="0.2">
      <c r="EX24" s="51"/>
    </row>
    <row r="25" spans="1:154" s="70" customFormat="1" ht="15" x14ac:dyDescent="0.2">
      <c r="A25" s="101"/>
      <c r="B25" s="87" t="s">
        <v>56</v>
      </c>
      <c r="O25" s="102"/>
      <c r="P25" s="102"/>
      <c r="Q25" s="102"/>
      <c r="R25" s="102"/>
      <c r="S25" s="102"/>
      <c r="T25" s="102"/>
      <c r="U25" s="103"/>
      <c r="V25" s="103"/>
      <c r="W25" s="103"/>
      <c r="X25" s="103"/>
      <c r="Y25" s="103"/>
      <c r="Z25" s="103"/>
      <c r="AA25" s="103"/>
      <c r="AB25" s="103"/>
      <c r="AC25" s="103"/>
      <c r="AD25" s="103"/>
      <c r="AE25" s="103"/>
      <c r="AF25" s="103"/>
      <c r="AG25" s="103"/>
      <c r="AH25" s="103"/>
      <c r="AI25" s="103"/>
      <c r="AJ25" s="103"/>
      <c r="AK25" s="103"/>
      <c r="AL25" s="103"/>
      <c r="AM25" s="88"/>
      <c r="AN25" s="88"/>
    </row>
    <row r="26" spans="1:154" s="70" customFormat="1" ht="21" customHeight="1" x14ac:dyDescent="0.2">
      <c r="A26" s="101"/>
      <c r="B26" s="104" t="s">
        <v>71</v>
      </c>
      <c r="C26" s="104"/>
      <c r="D26" s="104"/>
      <c r="E26" s="104"/>
      <c r="F26" s="104"/>
      <c r="G26" s="104"/>
      <c r="H26" s="104"/>
      <c r="I26" s="104"/>
      <c r="J26" s="104"/>
      <c r="K26" s="104"/>
      <c r="L26" s="104"/>
      <c r="M26" s="104"/>
      <c r="N26" s="104"/>
      <c r="O26" s="105"/>
      <c r="P26" s="105"/>
      <c r="Q26" s="105"/>
      <c r="R26" s="105"/>
      <c r="S26" s="105"/>
      <c r="T26" s="105"/>
      <c r="U26" s="106"/>
      <c r="V26" s="106"/>
      <c r="W26" s="106"/>
      <c r="X26" s="106"/>
      <c r="Y26" s="106"/>
      <c r="Z26" s="106"/>
      <c r="AA26" s="106"/>
      <c r="AB26" s="106"/>
      <c r="AC26" s="106"/>
      <c r="AD26" s="106"/>
      <c r="AE26" s="106"/>
      <c r="AF26" s="106"/>
      <c r="AG26" s="106"/>
      <c r="AH26" s="106"/>
      <c r="AI26" s="106"/>
      <c r="AJ26" s="106"/>
      <c r="AK26" s="106"/>
      <c r="AL26" s="106"/>
      <c r="AM26" s="88"/>
      <c r="AN26" s="88"/>
    </row>
    <row r="27" spans="1:154" s="70" customFormat="1" ht="15" x14ac:dyDescent="0.2">
      <c r="B27" s="104"/>
      <c r="C27" s="104"/>
      <c r="D27" s="104"/>
      <c r="E27" s="104"/>
      <c r="F27" s="104"/>
      <c r="G27" s="104"/>
      <c r="H27" s="104"/>
      <c r="I27" s="104"/>
      <c r="J27" s="104"/>
      <c r="K27" s="104"/>
      <c r="L27" s="104"/>
      <c r="M27" s="104"/>
      <c r="N27" s="104"/>
      <c r="AM27" s="88"/>
      <c r="AN27" s="88"/>
    </row>
    <row r="28" spans="1:154" s="70" customFormat="1" ht="15" x14ac:dyDescent="0.25">
      <c r="B28" s="95" t="s">
        <v>69</v>
      </c>
      <c r="AM28" s="88"/>
      <c r="AN28" s="88"/>
    </row>
    <row r="29" spans="1:154" s="70" customFormat="1" ht="15" x14ac:dyDescent="0.25">
      <c r="B29" s="95" t="s">
        <v>70</v>
      </c>
    </row>
    <row r="30" spans="1:154" s="8" customFormat="1" ht="13.5" x14ac:dyDescent="0.2">
      <c r="AM30" s="16"/>
      <c r="AN30" s="16"/>
    </row>
  </sheetData>
  <sortState ref="B8:EX21">
    <sortCondition descending="1" ref="ET8:ET21"/>
  </sortState>
  <mergeCells count="60">
    <mergeCell ref="B26:N27"/>
    <mergeCell ref="CY6:DB6"/>
    <mergeCell ref="EA6:ED6"/>
    <mergeCell ref="BG6:BJ6"/>
    <mergeCell ref="BK6:BN6"/>
    <mergeCell ref="BO6:BR6"/>
    <mergeCell ref="BS6:BV6"/>
    <mergeCell ref="BW6:BZ6"/>
    <mergeCell ref="CA6:CD6"/>
    <mergeCell ref="AI6:AL6"/>
    <mergeCell ref="AM6:AP6"/>
    <mergeCell ref="AQ6:AT6"/>
    <mergeCell ref="AU6:AX6"/>
    <mergeCell ref="AY6:BB6"/>
    <mergeCell ref="CE6:CH6"/>
    <mergeCell ref="CI6:CL6"/>
    <mergeCell ref="CM6:CP6"/>
    <mergeCell ref="CQ6:CT6"/>
    <mergeCell ref="CU6:CX6"/>
    <mergeCell ref="EM6:EP6"/>
    <mergeCell ref="EQ6:ET6"/>
    <mergeCell ref="EU6:EX6"/>
    <mergeCell ref="DC6:DF6"/>
    <mergeCell ref="DG6:DJ6"/>
    <mergeCell ref="DK6:DN6"/>
    <mergeCell ref="DO6:DR6"/>
    <mergeCell ref="DS6:DV6"/>
    <mergeCell ref="DW6:DZ6"/>
    <mergeCell ref="EI6:EL6"/>
    <mergeCell ref="EE6:EH6"/>
    <mergeCell ref="BC6:BF6"/>
    <mergeCell ref="EA5:EH5"/>
    <mergeCell ref="EI5:EP5"/>
    <mergeCell ref="EQ5:EX5"/>
    <mergeCell ref="C6:F6"/>
    <mergeCell ref="G6:J6"/>
    <mergeCell ref="K6:N6"/>
    <mergeCell ref="O6:R6"/>
    <mergeCell ref="S6:V6"/>
    <mergeCell ref="W6:Z6"/>
    <mergeCell ref="AA6:AD6"/>
    <mergeCell ref="CE5:CL5"/>
    <mergeCell ref="CM5:CT5"/>
    <mergeCell ref="CU5:DB5"/>
    <mergeCell ref="DC5:DJ5"/>
    <mergeCell ref="DK5:DR5"/>
    <mergeCell ref="DS5:DZ5"/>
    <mergeCell ref="AI5:AP5"/>
    <mergeCell ref="AQ5:AX5"/>
    <mergeCell ref="AY5:BF5"/>
    <mergeCell ref="BG5:BN5"/>
    <mergeCell ref="BO5:BV5"/>
    <mergeCell ref="BW5:CD5"/>
    <mergeCell ref="AA5:AH5"/>
    <mergeCell ref="AE6:AH6"/>
    <mergeCell ref="A5:A7"/>
    <mergeCell ref="B5:B7"/>
    <mergeCell ref="C5:J5"/>
    <mergeCell ref="K5:R5"/>
    <mergeCell ref="S5:Z5"/>
  </mergeCells>
  <pageMargins left="0.31" right="0.15748031496063" top="0.26" bottom="0.38" header="0.17" footer="0.15748031496063"/>
  <pageSetup scale="58" orientation="landscape" r:id="rId1"/>
  <headerFooter alignWithMargins="0">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S31"/>
  <sheetViews>
    <sheetView zoomScale="90" zoomScaleNormal="90" workbookViewId="0">
      <pane xSplit="2" ySplit="6" topLeftCell="C7" activePane="bottomRight" state="frozen"/>
      <selection pane="topRight" activeCell="C1" sqref="C1"/>
      <selection pane="bottomLeft" activeCell="A7" sqref="A7"/>
      <selection pane="bottomRight" activeCell="B27" sqref="A1:XFD1048576"/>
    </sheetView>
  </sheetViews>
  <sheetFormatPr defaultRowHeight="13.5" x14ac:dyDescent="0.2"/>
  <cols>
    <col min="1" max="1" width="3.7109375" style="8" customWidth="1"/>
    <col min="2" max="2" width="50.85546875" style="8" customWidth="1"/>
    <col min="3" max="3" width="20.28515625" style="8" customWidth="1"/>
    <col min="4" max="4" width="18.42578125" style="8" customWidth="1"/>
    <col min="5" max="40" width="15.85546875" style="8" customWidth="1"/>
    <col min="41" max="16384" width="9.140625" style="8"/>
  </cols>
  <sheetData>
    <row r="1" spans="1:45" s="70" customFormat="1" ht="20.25" customHeight="1" x14ac:dyDescent="0.2">
      <c r="A1" s="107" t="s">
        <v>74</v>
      </c>
      <c r="B1" s="107"/>
      <c r="C1" s="107"/>
      <c r="D1" s="107"/>
      <c r="E1" s="107"/>
      <c r="F1" s="107"/>
      <c r="G1" s="107"/>
      <c r="H1" s="107"/>
      <c r="I1" s="107"/>
      <c r="J1" s="107"/>
      <c r="K1" s="107"/>
      <c r="L1" s="82"/>
    </row>
    <row r="2" spans="1:45" s="70" customFormat="1" ht="15" customHeight="1" x14ac:dyDescent="0.2">
      <c r="A2" s="55" t="s">
        <v>2</v>
      </c>
      <c r="B2" s="92"/>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2"/>
      <c r="AN2" s="92"/>
    </row>
    <row r="3" spans="1:45" s="99" customFormat="1" ht="15" customHeight="1" x14ac:dyDescent="0.2">
      <c r="A3" s="97"/>
      <c r="B3" s="40"/>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40"/>
      <c r="AN3" s="40"/>
    </row>
    <row r="4" spans="1:45" s="99" customFormat="1" ht="22.5" customHeight="1" x14ac:dyDescent="0.2">
      <c r="A4" s="100"/>
      <c r="B4" s="40"/>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98"/>
      <c r="AG4" s="98"/>
      <c r="AH4" s="98"/>
      <c r="AI4" s="98"/>
      <c r="AJ4" s="98"/>
      <c r="AK4" s="98"/>
      <c r="AL4" s="98"/>
      <c r="AM4" s="40"/>
      <c r="AN4" s="40"/>
    </row>
    <row r="5" spans="1:45" s="70" customFormat="1" ht="90" customHeight="1" x14ac:dyDescent="0.2">
      <c r="A5" s="57" t="s">
        <v>0</v>
      </c>
      <c r="B5" s="57" t="s">
        <v>3</v>
      </c>
      <c r="C5" s="108" t="s">
        <v>4</v>
      </c>
      <c r="D5" s="108"/>
      <c r="E5" s="84" t="s">
        <v>5</v>
      </c>
      <c r="F5" s="85"/>
      <c r="G5" s="84" t="s">
        <v>6</v>
      </c>
      <c r="H5" s="85"/>
      <c r="I5" s="84" t="s">
        <v>7</v>
      </c>
      <c r="J5" s="85"/>
      <c r="K5" s="84" t="s">
        <v>8</v>
      </c>
      <c r="L5" s="85"/>
      <c r="M5" s="84" t="s">
        <v>9</v>
      </c>
      <c r="N5" s="85"/>
      <c r="O5" s="84" t="s">
        <v>10</v>
      </c>
      <c r="P5" s="85"/>
      <c r="Q5" s="84" t="s">
        <v>11</v>
      </c>
      <c r="R5" s="85"/>
      <c r="S5" s="84" t="s">
        <v>12</v>
      </c>
      <c r="T5" s="85"/>
      <c r="U5" s="84" t="s">
        <v>13</v>
      </c>
      <c r="V5" s="85"/>
      <c r="W5" s="84" t="s">
        <v>14</v>
      </c>
      <c r="X5" s="85"/>
      <c r="Y5" s="84" t="s">
        <v>15</v>
      </c>
      <c r="Z5" s="85"/>
      <c r="AA5" s="58" t="s">
        <v>16</v>
      </c>
      <c r="AB5" s="60"/>
      <c r="AC5" s="58" t="s">
        <v>17</v>
      </c>
      <c r="AD5" s="60"/>
      <c r="AE5" s="58" t="s">
        <v>18</v>
      </c>
      <c r="AF5" s="60"/>
      <c r="AG5" s="58" t="s">
        <v>19</v>
      </c>
      <c r="AH5" s="60"/>
      <c r="AI5" s="109" t="s">
        <v>20</v>
      </c>
      <c r="AJ5" s="110"/>
      <c r="AK5" s="109" t="s">
        <v>21</v>
      </c>
      <c r="AL5" s="110"/>
      <c r="AM5" s="109" t="s">
        <v>22</v>
      </c>
      <c r="AN5" s="110"/>
    </row>
    <row r="6" spans="1:45" s="70" customFormat="1" ht="93" customHeight="1" x14ac:dyDescent="0.2">
      <c r="A6" s="67"/>
      <c r="B6" s="67"/>
      <c r="C6" s="86" t="s">
        <v>72</v>
      </c>
      <c r="D6" s="86" t="s">
        <v>73</v>
      </c>
      <c r="E6" s="86" t="s">
        <v>72</v>
      </c>
      <c r="F6" s="86" t="s">
        <v>73</v>
      </c>
      <c r="G6" s="86" t="s">
        <v>72</v>
      </c>
      <c r="H6" s="86" t="s">
        <v>73</v>
      </c>
      <c r="I6" s="86" t="s">
        <v>72</v>
      </c>
      <c r="J6" s="86" t="s">
        <v>73</v>
      </c>
      <c r="K6" s="86" t="s">
        <v>72</v>
      </c>
      <c r="L6" s="86" t="s">
        <v>73</v>
      </c>
      <c r="M6" s="86" t="s">
        <v>72</v>
      </c>
      <c r="N6" s="86" t="s">
        <v>73</v>
      </c>
      <c r="O6" s="86" t="s">
        <v>72</v>
      </c>
      <c r="P6" s="86" t="s">
        <v>73</v>
      </c>
      <c r="Q6" s="86" t="s">
        <v>72</v>
      </c>
      <c r="R6" s="86" t="s">
        <v>73</v>
      </c>
      <c r="S6" s="86" t="s">
        <v>72</v>
      </c>
      <c r="T6" s="86" t="s">
        <v>73</v>
      </c>
      <c r="U6" s="86" t="s">
        <v>72</v>
      </c>
      <c r="V6" s="86" t="s">
        <v>73</v>
      </c>
      <c r="W6" s="86" t="s">
        <v>72</v>
      </c>
      <c r="X6" s="86" t="s">
        <v>73</v>
      </c>
      <c r="Y6" s="86" t="s">
        <v>72</v>
      </c>
      <c r="Z6" s="86" t="s">
        <v>73</v>
      </c>
      <c r="AA6" s="86" t="s">
        <v>72</v>
      </c>
      <c r="AB6" s="86" t="s">
        <v>73</v>
      </c>
      <c r="AC6" s="86" t="s">
        <v>72</v>
      </c>
      <c r="AD6" s="86" t="s">
        <v>73</v>
      </c>
      <c r="AE6" s="86" t="s">
        <v>72</v>
      </c>
      <c r="AF6" s="86" t="s">
        <v>73</v>
      </c>
      <c r="AG6" s="86" t="s">
        <v>72</v>
      </c>
      <c r="AH6" s="86" t="s">
        <v>73</v>
      </c>
      <c r="AI6" s="86" t="s">
        <v>72</v>
      </c>
      <c r="AJ6" s="86" t="s">
        <v>73</v>
      </c>
      <c r="AK6" s="86" t="s">
        <v>72</v>
      </c>
      <c r="AL6" s="86" t="s">
        <v>73</v>
      </c>
      <c r="AM6" s="86" t="s">
        <v>72</v>
      </c>
      <c r="AN6" s="86" t="s">
        <v>73</v>
      </c>
    </row>
    <row r="7" spans="1:45" ht="24.95" customHeight="1" x14ac:dyDescent="0.2">
      <c r="A7" s="19">
        <v>1</v>
      </c>
      <c r="B7" s="20" t="s">
        <v>33</v>
      </c>
      <c r="C7" s="31">
        <v>484451.79235144478</v>
      </c>
      <c r="D7" s="31">
        <v>484451.79235144478</v>
      </c>
      <c r="E7" s="31">
        <v>170870.69482127845</v>
      </c>
      <c r="F7" s="31">
        <v>170870.69482127845</v>
      </c>
      <c r="G7" s="31">
        <v>76309.961998050552</v>
      </c>
      <c r="H7" s="31">
        <v>76309.961998050552</v>
      </c>
      <c r="I7" s="31">
        <v>49264222.768324256</v>
      </c>
      <c r="J7" s="31">
        <v>49264222.768324256</v>
      </c>
      <c r="K7" s="31">
        <v>0</v>
      </c>
      <c r="L7" s="31">
        <v>0</v>
      </c>
      <c r="M7" s="31">
        <v>0</v>
      </c>
      <c r="N7" s="31">
        <v>0</v>
      </c>
      <c r="O7" s="31">
        <v>0</v>
      </c>
      <c r="P7" s="31">
        <v>0</v>
      </c>
      <c r="Q7" s="31">
        <v>0</v>
      </c>
      <c r="R7" s="31">
        <v>0</v>
      </c>
      <c r="S7" s="31">
        <v>0</v>
      </c>
      <c r="T7" s="31">
        <v>0</v>
      </c>
      <c r="U7" s="31">
        <v>0</v>
      </c>
      <c r="V7" s="31">
        <v>0</v>
      </c>
      <c r="W7" s="31">
        <v>0</v>
      </c>
      <c r="X7" s="31">
        <v>0</v>
      </c>
      <c r="Y7" s="31">
        <v>0</v>
      </c>
      <c r="Z7" s="31">
        <v>0</v>
      </c>
      <c r="AA7" s="31">
        <v>0</v>
      </c>
      <c r="AB7" s="31">
        <v>0</v>
      </c>
      <c r="AC7" s="31">
        <v>0</v>
      </c>
      <c r="AD7" s="31">
        <v>0</v>
      </c>
      <c r="AE7" s="31">
        <v>0</v>
      </c>
      <c r="AF7" s="31">
        <v>0</v>
      </c>
      <c r="AG7" s="31">
        <v>0</v>
      </c>
      <c r="AH7" s="31">
        <v>0</v>
      </c>
      <c r="AI7" s="31">
        <v>0</v>
      </c>
      <c r="AJ7" s="31">
        <v>0</v>
      </c>
      <c r="AK7" s="31">
        <v>0</v>
      </c>
      <c r="AL7" s="31">
        <v>0</v>
      </c>
      <c r="AM7" s="33">
        <f t="shared" ref="AM7:AM20" si="0">C7+E7+G7+I7+K7+M7+O7+Q7+S7+U7+W7+Y7+AA7+AC7+AE7+AG7+AI7+AK7</f>
        <v>49995855.217495032</v>
      </c>
      <c r="AN7" s="33">
        <f t="shared" ref="AN7:AN20" si="1">D7+F7+H7+J7+L7+N7+P7+R7+T7+V7+X7+Z7+AB7+AD7+AF7+AH7+AJ7+AL7</f>
        <v>49995855.217495032</v>
      </c>
      <c r="AS7" s="49"/>
    </row>
    <row r="8" spans="1:45" ht="24.95" customHeight="1" x14ac:dyDescent="0.2">
      <c r="A8" s="19">
        <v>2</v>
      </c>
      <c r="B8" s="20" t="s">
        <v>32</v>
      </c>
      <c r="C8" s="31">
        <v>1602265.92</v>
      </c>
      <c r="D8" s="31">
        <v>820012.46999999986</v>
      </c>
      <c r="E8" s="31">
        <v>107074.62000000001</v>
      </c>
      <c r="F8" s="31">
        <v>107074.62000000001</v>
      </c>
      <c r="G8" s="31">
        <v>100272.09</v>
      </c>
      <c r="H8" s="31">
        <v>100272.09</v>
      </c>
      <c r="I8" s="31">
        <v>23051083.82</v>
      </c>
      <c r="J8" s="31">
        <v>23051083.82</v>
      </c>
      <c r="K8" s="31">
        <v>10486965.18</v>
      </c>
      <c r="L8" s="31">
        <v>10486849.92</v>
      </c>
      <c r="M8" s="31">
        <v>1158448.92</v>
      </c>
      <c r="N8" s="31">
        <v>1157930.8099999998</v>
      </c>
      <c r="O8" s="31">
        <v>5.5</v>
      </c>
      <c r="P8" s="31">
        <v>5.5</v>
      </c>
      <c r="Q8" s="31">
        <v>0</v>
      </c>
      <c r="R8" s="31">
        <v>0</v>
      </c>
      <c r="S8" s="31">
        <v>-939.94</v>
      </c>
      <c r="T8" s="31">
        <v>-939.94</v>
      </c>
      <c r="U8" s="31">
        <v>25155.250000000007</v>
      </c>
      <c r="V8" s="31">
        <v>25155.250000000007</v>
      </c>
      <c r="W8" s="31">
        <v>0</v>
      </c>
      <c r="X8" s="31">
        <v>0</v>
      </c>
      <c r="Y8" s="31">
        <v>110676.94000000009</v>
      </c>
      <c r="Z8" s="31">
        <v>33329.120000000119</v>
      </c>
      <c r="AA8" s="31">
        <v>5709906.4800000004</v>
      </c>
      <c r="AB8" s="31">
        <v>1430012.9600000009</v>
      </c>
      <c r="AC8" s="31">
        <v>1057.72</v>
      </c>
      <c r="AD8" s="31">
        <v>1057.72</v>
      </c>
      <c r="AE8" s="31">
        <v>1191736.81</v>
      </c>
      <c r="AF8" s="31">
        <v>231745.64799999993</v>
      </c>
      <c r="AG8" s="31">
        <v>0</v>
      </c>
      <c r="AH8" s="31">
        <v>0</v>
      </c>
      <c r="AI8" s="31">
        <v>1366734.85</v>
      </c>
      <c r="AJ8" s="31">
        <v>1279794.32</v>
      </c>
      <c r="AK8" s="31">
        <v>0</v>
      </c>
      <c r="AL8" s="31">
        <v>0</v>
      </c>
      <c r="AM8" s="33">
        <f t="shared" si="0"/>
        <v>44910444.160000004</v>
      </c>
      <c r="AN8" s="33">
        <f t="shared" si="1"/>
        <v>38723384.308000006</v>
      </c>
      <c r="AS8" s="49"/>
    </row>
    <row r="9" spans="1:45" ht="24.95" customHeight="1" x14ac:dyDescent="0.2">
      <c r="A9" s="19">
        <v>3</v>
      </c>
      <c r="B9" s="20" t="s">
        <v>34</v>
      </c>
      <c r="C9" s="31">
        <v>595264.65</v>
      </c>
      <c r="D9" s="31">
        <v>595264.65</v>
      </c>
      <c r="E9" s="31">
        <v>42857.08</v>
      </c>
      <c r="F9" s="31">
        <v>42857.08</v>
      </c>
      <c r="G9" s="31">
        <v>7873.47</v>
      </c>
      <c r="H9" s="31">
        <v>7873.47</v>
      </c>
      <c r="I9" s="31">
        <v>27675348.219999999</v>
      </c>
      <c r="J9" s="31">
        <v>27675348.219999999</v>
      </c>
      <c r="K9" s="31">
        <v>1699199.59</v>
      </c>
      <c r="L9" s="31">
        <v>1699199.59</v>
      </c>
      <c r="M9" s="31">
        <v>169635.27</v>
      </c>
      <c r="N9" s="31">
        <v>169635.27</v>
      </c>
      <c r="O9" s="31">
        <v>0</v>
      </c>
      <c r="P9" s="31">
        <v>0</v>
      </c>
      <c r="Q9" s="31">
        <v>0</v>
      </c>
      <c r="R9" s="31">
        <v>0</v>
      </c>
      <c r="S9" s="31">
        <v>0</v>
      </c>
      <c r="T9" s="31">
        <v>0</v>
      </c>
      <c r="U9" s="31">
        <v>0</v>
      </c>
      <c r="V9" s="31">
        <v>0</v>
      </c>
      <c r="W9" s="31">
        <v>0</v>
      </c>
      <c r="X9" s="31">
        <v>0</v>
      </c>
      <c r="Y9" s="31">
        <v>0</v>
      </c>
      <c r="Z9" s="31">
        <v>0</v>
      </c>
      <c r="AA9" s="31">
        <v>125.18</v>
      </c>
      <c r="AB9" s="31">
        <v>125.18</v>
      </c>
      <c r="AC9" s="31">
        <v>0</v>
      </c>
      <c r="AD9" s="31">
        <v>0</v>
      </c>
      <c r="AE9" s="31">
        <v>-150.44</v>
      </c>
      <c r="AF9" s="31">
        <v>-150.44</v>
      </c>
      <c r="AG9" s="31">
        <v>0</v>
      </c>
      <c r="AH9" s="31">
        <v>0</v>
      </c>
      <c r="AI9" s="31">
        <v>-350</v>
      </c>
      <c r="AJ9" s="31">
        <v>-350</v>
      </c>
      <c r="AK9" s="31">
        <v>0</v>
      </c>
      <c r="AL9" s="31">
        <v>0</v>
      </c>
      <c r="AM9" s="33">
        <f t="shared" si="0"/>
        <v>30189803.019999996</v>
      </c>
      <c r="AN9" s="33">
        <f t="shared" si="1"/>
        <v>30189803.019999996</v>
      </c>
      <c r="AS9" s="49"/>
    </row>
    <row r="10" spans="1:45" ht="24.95" customHeight="1" x14ac:dyDescent="0.2">
      <c r="A10" s="19">
        <v>4</v>
      </c>
      <c r="B10" s="20" t="s">
        <v>36</v>
      </c>
      <c r="C10" s="31">
        <v>829450.54</v>
      </c>
      <c r="D10" s="31">
        <v>24249.970000000088</v>
      </c>
      <c r="E10" s="31">
        <v>11287.970000000001</v>
      </c>
      <c r="F10" s="31">
        <v>11287.970000000001</v>
      </c>
      <c r="G10" s="31">
        <v>-968.82999999999993</v>
      </c>
      <c r="H10" s="31">
        <v>-968.82999999999993</v>
      </c>
      <c r="I10" s="31">
        <v>11434192.9</v>
      </c>
      <c r="J10" s="31">
        <v>11434192.9</v>
      </c>
      <c r="K10" s="31">
        <v>1767469.0900000003</v>
      </c>
      <c r="L10" s="31">
        <v>1749036.7400000002</v>
      </c>
      <c r="M10" s="31">
        <v>280285.49</v>
      </c>
      <c r="N10" s="31">
        <v>280285.49</v>
      </c>
      <c r="O10" s="31">
        <v>0</v>
      </c>
      <c r="P10" s="31">
        <v>0</v>
      </c>
      <c r="Q10" s="31">
        <v>0</v>
      </c>
      <c r="R10" s="31">
        <v>0</v>
      </c>
      <c r="S10" s="31">
        <v>83950.29</v>
      </c>
      <c r="T10" s="31">
        <v>83950.29</v>
      </c>
      <c r="U10" s="31">
        <v>0</v>
      </c>
      <c r="V10" s="31">
        <v>0</v>
      </c>
      <c r="W10" s="31">
        <v>0</v>
      </c>
      <c r="X10" s="31">
        <v>0</v>
      </c>
      <c r="Y10" s="31">
        <v>4934.4600000000037</v>
      </c>
      <c r="Z10" s="31">
        <v>4934.4600000000037</v>
      </c>
      <c r="AA10" s="31">
        <v>5406840.2700000005</v>
      </c>
      <c r="AB10" s="31">
        <v>178944.83999999985</v>
      </c>
      <c r="AC10" s="31">
        <v>6918315.9000000004</v>
      </c>
      <c r="AD10" s="31">
        <v>68524.540000000969</v>
      </c>
      <c r="AE10" s="31">
        <v>550791</v>
      </c>
      <c r="AF10" s="31">
        <v>150000</v>
      </c>
      <c r="AG10" s="31">
        <v>0</v>
      </c>
      <c r="AH10" s="31">
        <v>0</v>
      </c>
      <c r="AI10" s="31">
        <v>123002.14</v>
      </c>
      <c r="AJ10" s="31">
        <v>16995.959999999992</v>
      </c>
      <c r="AK10" s="31">
        <v>0</v>
      </c>
      <c r="AL10" s="31">
        <v>0</v>
      </c>
      <c r="AM10" s="33">
        <f t="shared" si="0"/>
        <v>27409551.219999999</v>
      </c>
      <c r="AN10" s="33">
        <f t="shared" si="1"/>
        <v>14001434.330000002</v>
      </c>
      <c r="AS10" s="49"/>
    </row>
    <row r="11" spans="1:45" ht="24.95" customHeight="1" x14ac:dyDescent="0.2">
      <c r="A11" s="19">
        <v>5</v>
      </c>
      <c r="B11" s="20" t="s">
        <v>31</v>
      </c>
      <c r="C11" s="31">
        <v>2961191.0772257927</v>
      </c>
      <c r="D11" s="31">
        <v>2689340.158041806</v>
      </c>
      <c r="E11" s="31">
        <v>0</v>
      </c>
      <c r="F11" s="31">
        <v>0</v>
      </c>
      <c r="G11" s="31">
        <v>17975.075036182101</v>
      </c>
      <c r="H11" s="31">
        <v>17975.075036182101</v>
      </c>
      <c r="I11" s="31">
        <v>-244.47329474390941</v>
      </c>
      <c r="J11" s="31">
        <v>-244.47329474390941</v>
      </c>
      <c r="K11" s="31">
        <v>10120295.272813033</v>
      </c>
      <c r="L11" s="31">
        <v>10119582.892813032</v>
      </c>
      <c r="M11" s="31">
        <v>2644325.3756299904</v>
      </c>
      <c r="N11" s="31">
        <v>1890676.0527359904</v>
      </c>
      <c r="O11" s="31">
        <v>0</v>
      </c>
      <c r="P11" s="31">
        <v>0</v>
      </c>
      <c r="Q11" s="31">
        <v>0</v>
      </c>
      <c r="R11" s="31">
        <v>0</v>
      </c>
      <c r="S11" s="31">
        <v>-239.74084999735646</v>
      </c>
      <c r="T11" s="31">
        <v>-239.74084999735646</v>
      </c>
      <c r="U11" s="31">
        <v>-1269.0720000000001</v>
      </c>
      <c r="V11" s="31">
        <v>-1269.0720000000001</v>
      </c>
      <c r="W11" s="31">
        <v>0</v>
      </c>
      <c r="X11" s="31">
        <v>0</v>
      </c>
      <c r="Y11" s="31">
        <v>235966.5903117455</v>
      </c>
      <c r="Z11" s="31">
        <v>247376.72087071551</v>
      </c>
      <c r="AA11" s="31">
        <v>4593638.698634387</v>
      </c>
      <c r="AB11" s="31">
        <v>1796668.0402977155</v>
      </c>
      <c r="AC11" s="31">
        <v>0</v>
      </c>
      <c r="AD11" s="31">
        <v>0</v>
      </c>
      <c r="AE11" s="31">
        <v>312970.8146821321</v>
      </c>
      <c r="AF11" s="31">
        <v>39573.099209632041</v>
      </c>
      <c r="AG11" s="31">
        <v>-1069.060856900021</v>
      </c>
      <c r="AH11" s="31">
        <v>-1069.060856900021</v>
      </c>
      <c r="AI11" s="31">
        <v>3586278.5735003953</v>
      </c>
      <c r="AJ11" s="31">
        <v>492918.5864417351</v>
      </c>
      <c r="AK11" s="31">
        <v>0</v>
      </c>
      <c r="AL11" s="31">
        <v>0</v>
      </c>
      <c r="AM11" s="33">
        <f t="shared" si="0"/>
        <v>24469819.130832016</v>
      </c>
      <c r="AN11" s="33">
        <f t="shared" si="1"/>
        <v>17291288.278445166</v>
      </c>
      <c r="AS11" s="49"/>
    </row>
    <row r="12" spans="1:45" ht="24.95" customHeight="1" x14ac:dyDescent="0.2">
      <c r="A12" s="19">
        <v>6</v>
      </c>
      <c r="B12" s="20" t="s">
        <v>37</v>
      </c>
      <c r="C12" s="31">
        <v>1387.47</v>
      </c>
      <c r="D12" s="31">
        <v>1387.47</v>
      </c>
      <c r="E12" s="31">
        <v>13186.18999999999</v>
      </c>
      <c r="F12" s="31">
        <v>13186.18999999999</v>
      </c>
      <c r="G12" s="31">
        <v>1132.9599999999998</v>
      </c>
      <c r="H12" s="31">
        <v>1132.9599999999998</v>
      </c>
      <c r="I12" s="31">
        <v>12247826.300000001</v>
      </c>
      <c r="J12" s="31">
        <v>12247826.300000001</v>
      </c>
      <c r="K12" s="31">
        <v>1008888.8199999989</v>
      </c>
      <c r="L12" s="31">
        <v>1008888.8199999989</v>
      </c>
      <c r="M12" s="31">
        <v>252906.18</v>
      </c>
      <c r="N12" s="31">
        <v>252906.18</v>
      </c>
      <c r="O12" s="31">
        <v>0</v>
      </c>
      <c r="P12" s="31">
        <v>0</v>
      </c>
      <c r="Q12" s="31">
        <v>3743.19</v>
      </c>
      <c r="R12" s="31">
        <v>3743.19</v>
      </c>
      <c r="S12" s="31">
        <v>1023.0799999999999</v>
      </c>
      <c r="T12" s="31">
        <v>1023.0799999999999</v>
      </c>
      <c r="U12" s="31">
        <v>-4731.7</v>
      </c>
      <c r="V12" s="31">
        <v>-4731.7</v>
      </c>
      <c r="W12" s="31">
        <v>0</v>
      </c>
      <c r="X12" s="31">
        <v>0</v>
      </c>
      <c r="Y12" s="31">
        <v>6815.0899999999992</v>
      </c>
      <c r="Z12" s="31">
        <v>6815.0899999999992</v>
      </c>
      <c r="AA12" s="31">
        <v>1795500.98</v>
      </c>
      <c r="AB12" s="31">
        <v>798222.70999999903</v>
      </c>
      <c r="AC12" s="31">
        <v>74844.320000000007</v>
      </c>
      <c r="AD12" s="31">
        <v>74844.320000000007</v>
      </c>
      <c r="AE12" s="31">
        <v>4247574.0100000016</v>
      </c>
      <c r="AF12" s="31">
        <v>-576581.09999999916</v>
      </c>
      <c r="AG12" s="31">
        <v>0</v>
      </c>
      <c r="AH12" s="31">
        <v>0</v>
      </c>
      <c r="AI12" s="31">
        <v>-26658.899999999994</v>
      </c>
      <c r="AJ12" s="31">
        <v>-26658.899999999994</v>
      </c>
      <c r="AK12" s="31">
        <v>0</v>
      </c>
      <c r="AL12" s="31">
        <v>0</v>
      </c>
      <c r="AM12" s="33">
        <f t="shared" si="0"/>
        <v>19623437.990000002</v>
      </c>
      <c r="AN12" s="33">
        <f t="shared" si="1"/>
        <v>13802004.609999998</v>
      </c>
      <c r="AS12" s="49"/>
    </row>
    <row r="13" spans="1:45" ht="24.95" customHeight="1" x14ac:dyDescent="0.2">
      <c r="A13" s="19">
        <v>7</v>
      </c>
      <c r="B13" s="20" t="s">
        <v>35</v>
      </c>
      <c r="C13" s="31">
        <v>38894.891882093594</v>
      </c>
      <c r="D13" s="31">
        <v>-37786.044117906407</v>
      </c>
      <c r="E13" s="31">
        <v>100284.41970423798</v>
      </c>
      <c r="F13" s="31">
        <v>99981.036904237975</v>
      </c>
      <c r="G13" s="31">
        <v>-1965.1085465907504</v>
      </c>
      <c r="H13" s="31">
        <v>-27165.108546590749</v>
      </c>
      <c r="I13" s="31">
        <v>5088238.1012309911</v>
      </c>
      <c r="J13" s="31">
        <v>-3296680.8420993239</v>
      </c>
      <c r="K13" s="31">
        <v>492889.19508668402</v>
      </c>
      <c r="L13" s="31">
        <v>474631.951397684</v>
      </c>
      <c r="M13" s="31">
        <v>73719.194041052062</v>
      </c>
      <c r="N13" s="31">
        <v>67684.05792283405</v>
      </c>
      <c r="O13" s="31">
        <v>0</v>
      </c>
      <c r="P13" s="31">
        <v>0</v>
      </c>
      <c r="Q13" s="31">
        <v>659635.91180429736</v>
      </c>
      <c r="R13" s="31">
        <v>594.92275229806546</v>
      </c>
      <c r="S13" s="31">
        <v>1142960.3092869809</v>
      </c>
      <c r="T13" s="31">
        <v>116.30928698088974</v>
      </c>
      <c r="U13" s="31">
        <v>0</v>
      </c>
      <c r="V13" s="31">
        <v>0</v>
      </c>
      <c r="W13" s="31">
        <v>0</v>
      </c>
      <c r="X13" s="31">
        <v>0</v>
      </c>
      <c r="Y13" s="31">
        <v>145125.80871360729</v>
      </c>
      <c r="Z13" s="31">
        <v>70072.713912895415</v>
      </c>
      <c r="AA13" s="31">
        <v>1327903.9550177159</v>
      </c>
      <c r="AB13" s="31">
        <v>273768.11083362065</v>
      </c>
      <c r="AC13" s="31">
        <v>11236.828636784539</v>
      </c>
      <c r="AD13" s="31">
        <v>11236.828636784539</v>
      </c>
      <c r="AE13" s="31">
        <v>0</v>
      </c>
      <c r="AF13" s="31">
        <v>0</v>
      </c>
      <c r="AG13" s="31">
        <v>0</v>
      </c>
      <c r="AH13" s="31">
        <v>0</v>
      </c>
      <c r="AI13" s="31">
        <v>-79156.718078083606</v>
      </c>
      <c r="AJ13" s="31">
        <v>1994.6673167498584</v>
      </c>
      <c r="AK13" s="31">
        <v>0</v>
      </c>
      <c r="AL13" s="31">
        <v>0</v>
      </c>
      <c r="AM13" s="33">
        <f t="shared" si="0"/>
        <v>8999766.7887797691</v>
      </c>
      <c r="AN13" s="33">
        <f t="shared" si="1"/>
        <v>-2361551.395799736</v>
      </c>
      <c r="AS13" s="49"/>
    </row>
    <row r="14" spans="1:45" ht="24.95" customHeight="1" x14ac:dyDescent="0.2">
      <c r="A14" s="19">
        <v>8</v>
      </c>
      <c r="B14" s="20" t="s">
        <v>38</v>
      </c>
      <c r="C14" s="31">
        <v>10349.456499999998</v>
      </c>
      <c r="D14" s="31">
        <v>10349.456499999998</v>
      </c>
      <c r="E14" s="31">
        <v>4421.4250319163211</v>
      </c>
      <c r="F14" s="31">
        <v>4421.4250319163211</v>
      </c>
      <c r="G14" s="31">
        <v>-589.34875554999985</v>
      </c>
      <c r="H14" s="31">
        <v>-589.34875554999985</v>
      </c>
      <c r="I14" s="31">
        <v>5040876.4907999998</v>
      </c>
      <c r="J14" s="31">
        <v>5040876.4907999998</v>
      </c>
      <c r="K14" s="31">
        <v>1677230.8158</v>
      </c>
      <c r="L14" s="31">
        <v>1677230.8158</v>
      </c>
      <c r="M14" s="31">
        <v>192057.8637227279</v>
      </c>
      <c r="N14" s="31">
        <v>150563.61272272788</v>
      </c>
      <c r="O14" s="31">
        <v>0</v>
      </c>
      <c r="P14" s="31">
        <v>0</v>
      </c>
      <c r="Q14" s="31">
        <v>36679.426067894827</v>
      </c>
      <c r="R14" s="31">
        <v>36679.426067894827</v>
      </c>
      <c r="S14" s="31">
        <v>1220.7980840983644</v>
      </c>
      <c r="T14" s="31">
        <v>1220.7980840983644</v>
      </c>
      <c r="U14" s="31">
        <v>-859.21995925554711</v>
      </c>
      <c r="V14" s="31">
        <v>-859.21995925554711</v>
      </c>
      <c r="W14" s="31">
        <v>1107.0462225250001</v>
      </c>
      <c r="X14" s="31">
        <v>1107.0462225250001</v>
      </c>
      <c r="Y14" s="31">
        <v>1004.8414574734209</v>
      </c>
      <c r="Z14" s="31">
        <v>-331.47854252657908</v>
      </c>
      <c r="AA14" s="31">
        <v>1216702.7162640621</v>
      </c>
      <c r="AB14" s="31">
        <v>545724.79591657338</v>
      </c>
      <c r="AC14" s="31">
        <v>-2122.9964284308471</v>
      </c>
      <c r="AD14" s="31">
        <v>-1037.396428430847</v>
      </c>
      <c r="AE14" s="31">
        <v>205302.96793171176</v>
      </c>
      <c r="AF14" s="31">
        <v>171156.53993171168</v>
      </c>
      <c r="AG14" s="31">
        <v>0</v>
      </c>
      <c r="AH14" s="31">
        <v>0</v>
      </c>
      <c r="AI14" s="31">
        <v>15020.716026281942</v>
      </c>
      <c r="AJ14" s="31">
        <v>49748.258776281946</v>
      </c>
      <c r="AK14" s="31">
        <v>0</v>
      </c>
      <c r="AL14" s="31">
        <v>0</v>
      </c>
      <c r="AM14" s="33">
        <f t="shared" si="0"/>
        <v>8398402.9987654556</v>
      </c>
      <c r="AN14" s="33">
        <f t="shared" si="1"/>
        <v>7686261.222167966</v>
      </c>
      <c r="AS14" s="49"/>
    </row>
    <row r="15" spans="1:45" ht="24.95" customHeight="1" x14ac:dyDescent="0.2">
      <c r="A15" s="19">
        <v>9</v>
      </c>
      <c r="B15" s="20" t="s">
        <v>40</v>
      </c>
      <c r="C15" s="31">
        <v>-1465.267511574938</v>
      </c>
      <c r="D15" s="31">
        <v>-1465.267511574938</v>
      </c>
      <c r="E15" s="31">
        <v>13598.855555680146</v>
      </c>
      <c r="F15" s="31">
        <v>13598.855555680146</v>
      </c>
      <c r="G15" s="31">
        <v>-3404.027712657728</v>
      </c>
      <c r="H15" s="31">
        <v>-2844.027712657728</v>
      </c>
      <c r="I15" s="31">
        <v>3263641.1196799078</v>
      </c>
      <c r="J15" s="31">
        <v>3263641.1196799078</v>
      </c>
      <c r="K15" s="31">
        <v>1212231.9153612901</v>
      </c>
      <c r="L15" s="31">
        <v>974616.13136129011</v>
      </c>
      <c r="M15" s="31">
        <v>127288.55383042211</v>
      </c>
      <c r="N15" s="31">
        <v>107215.87882342211</v>
      </c>
      <c r="O15" s="31">
        <v>0</v>
      </c>
      <c r="P15" s="31">
        <v>0</v>
      </c>
      <c r="Q15" s="31">
        <v>-4205.0741794769619</v>
      </c>
      <c r="R15" s="31">
        <v>-4205.0741794769619</v>
      </c>
      <c r="S15" s="31">
        <v>1270.6390215284109</v>
      </c>
      <c r="T15" s="31">
        <v>1270.6390215284109</v>
      </c>
      <c r="U15" s="31">
        <v>737.29900000000009</v>
      </c>
      <c r="V15" s="31">
        <v>737.29900000000009</v>
      </c>
      <c r="W15" s="31">
        <v>27.897000000000002</v>
      </c>
      <c r="X15" s="31">
        <v>27.897000000000002</v>
      </c>
      <c r="Y15" s="31">
        <v>10177.95497715704</v>
      </c>
      <c r="Z15" s="31">
        <v>2117.5757771570397</v>
      </c>
      <c r="AA15" s="31">
        <v>2209425.3876454481</v>
      </c>
      <c r="AB15" s="31">
        <v>2174338.2793511432</v>
      </c>
      <c r="AC15" s="31">
        <v>740.69859999999994</v>
      </c>
      <c r="AD15" s="31">
        <v>740.69859999999994</v>
      </c>
      <c r="AE15" s="31">
        <v>-304.87462971817524</v>
      </c>
      <c r="AF15" s="31">
        <v>-304.87462971817524</v>
      </c>
      <c r="AG15" s="31">
        <v>0</v>
      </c>
      <c r="AH15" s="31">
        <v>0</v>
      </c>
      <c r="AI15" s="31">
        <v>31171.042849066012</v>
      </c>
      <c r="AJ15" s="31">
        <v>31171.042849066012</v>
      </c>
      <c r="AK15" s="31">
        <v>0</v>
      </c>
      <c r="AL15" s="31">
        <v>0</v>
      </c>
      <c r="AM15" s="33">
        <f t="shared" si="0"/>
        <v>6860932.1194870705</v>
      </c>
      <c r="AN15" s="33">
        <f t="shared" si="1"/>
        <v>6560656.1729857652</v>
      </c>
      <c r="AS15" s="49"/>
    </row>
    <row r="16" spans="1:45" ht="24.95" customHeight="1" x14ac:dyDescent="0.2">
      <c r="A16" s="19">
        <v>10</v>
      </c>
      <c r="B16" s="20" t="s">
        <v>42</v>
      </c>
      <c r="C16" s="31">
        <v>0</v>
      </c>
      <c r="D16" s="31">
        <v>0</v>
      </c>
      <c r="E16" s="31">
        <v>-8</v>
      </c>
      <c r="F16" s="31">
        <v>-8</v>
      </c>
      <c r="G16" s="31">
        <v>4076.196260842858</v>
      </c>
      <c r="H16" s="31">
        <v>4076.196260842858</v>
      </c>
      <c r="I16" s="31">
        <v>0</v>
      </c>
      <c r="J16" s="31">
        <v>0</v>
      </c>
      <c r="K16" s="31">
        <v>4085780.51936894</v>
      </c>
      <c r="L16" s="31">
        <v>3772965.3003189396</v>
      </c>
      <c r="M16" s="31">
        <v>362440.62935214886</v>
      </c>
      <c r="N16" s="31">
        <v>326712.51035214885</v>
      </c>
      <c r="O16" s="31">
        <v>0</v>
      </c>
      <c r="P16" s="31">
        <v>0</v>
      </c>
      <c r="Q16" s="31">
        <v>0</v>
      </c>
      <c r="R16" s="31">
        <v>0</v>
      </c>
      <c r="S16" s="31">
        <v>0</v>
      </c>
      <c r="T16" s="31">
        <v>0</v>
      </c>
      <c r="U16" s="31">
        <v>-354.21375</v>
      </c>
      <c r="V16" s="31">
        <v>-354.21375</v>
      </c>
      <c r="W16" s="31">
        <v>0</v>
      </c>
      <c r="X16" s="31">
        <v>0</v>
      </c>
      <c r="Y16" s="31">
        <v>20539.265393599999</v>
      </c>
      <c r="Z16" s="31">
        <v>9332.8253935999983</v>
      </c>
      <c r="AA16" s="31">
        <v>67182.719101211202</v>
      </c>
      <c r="AB16" s="31">
        <v>45862.589101211197</v>
      </c>
      <c r="AC16" s="31">
        <v>0</v>
      </c>
      <c r="AD16" s="31">
        <v>0</v>
      </c>
      <c r="AE16" s="31">
        <v>12977.0535</v>
      </c>
      <c r="AF16" s="31">
        <v>12977.0535</v>
      </c>
      <c r="AG16" s="31">
        <v>85.51</v>
      </c>
      <c r="AH16" s="31">
        <v>85.51</v>
      </c>
      <c r="AI16" s="31">
        <v>18477.764843749999</v>
      </c>
      <c r="AJ16" s="31">
        <v>17437.764843749999</v>
      </c>
      <c r="AK16" s="31">
        <v>0</v>
      </c>
      <c r="AL16" s="31">
        <v>0</v>
      </c>
      <c r="AM16" s="33">
        <f t="shared" si="0"/>
        <v>4571197.4440704929</v>
      </c>
      <c r="AN16" s="33">
        <f t="shared" si="1"/>
        <v>4189087.5360204917</v>
      </c>
      <c r="AS16" s="49"/>
    </row>
    <row r="17" spans="1:45" ht="24.95" customHeight="1" x14ac:dyDescent="0.2">
      <c r="A17" s="19">
        <v>11</v>
      </c>
      <c r="B17" s="20" t="s">
        <v>43</v>
      </c>
      <c r="C17" s="31">
        <v>80519.481499999994</v>
      </c>
      <c r="D17" s="31">
        <v>80519.481499999994</v>
      </c>
      <c r="E17" s="31">
        <v>603.5045000000008</v>
      </c>
      <c r="F17" s="31">
        <v>603.5045000000008</v>
      </c>
      <c r="G17" s="31">
        <v>1117.1219988750022</v>
      </c>
      <c r="H17" s="31">
        <v>1191.1219988750022</v>
      </c>
      <c r="I17" s="31">
        <v>3637883.5009998726</v>
      </c>
      <c r="J17" s="31">
        <v>3637883.5009998726</v>
      </c>
      <c r="K17" s="31">
        <v>224079.50065177982</v>
      </c>
      <c r="L17" s="31">
        <v>126268.87670751015</v>
      </c>
      <c r="M17" s="31">
        <v>-53278.717067574995</v>
      </c>
      <c r="N17" s="31">
        <v>-61473.557067574991</v>
      </c>
      <c r="O17" s="31">
        <v>0</v>
      </c>
      <c r="P17" s="31">
        <v>0</v>
      </c>
      <c r="Q17" s="31">
        <v>0</v>
      </c>
      <c r="R17" s="31">
        <v>0</v>
      </c>
      <c r="S17" s="31">
        <v>0</v>
      </c>
      <c r="T17" s="31">
        <v>0</v>
      </c>
      <c r="U17" s="31">
        <v>0</v>
      </c>
      <c r="V17" s="31">
        <v>0</v>
      </c>
      <c r="W17" s="31">
        <v>0</v>
      </c>
      <c r="X17" s="31">
        <v>0</v>
      </c>
      <c r="Y17" s="31">
        <v>3421.5105522499994</v>
      </c>
      <c r="Z17" s="31">
        <v>1652.3605522499993</v>
      </c>
      <c r="AA17" s="31">
        <v>319198.46498539986</v>
      </c>
      <c r="AB17" s="31">
        <v>95363.594985399686</v>
      </c>
      <c r="AC17" s="31">
        <v>0</v>
      </c>
      <c r="AD17" s="31">
        <v>0</v>
      </c>
      <c r="AE17" s="31">
        <v>0</v>
      </c>
      <c r="AF17" s="31">
        <v>0</v>
      </c>
      <c r="AG17" s="31">
        <v>0</v>
      </c>
      <c r="AH17" s="31">
        <v>0</v>
      </c>
      <c r="AI17" s="31">
        <v>179.93436779999996</v>
      </c>
      <c r="AJ17" s="31">
        <v>179.93436779999996</v>
      </c>
      <c r="AK17" s="31">
        <v>0</v>
      </c>
      <c r="AL17" s="31">
        <v>0</v>
      </c>
      <c r="AM17" s="33">
        <f t="shared" si="0"/>
        <v>4213724.3024884015</v>
      </c>
      <c r="AN17" s="33">
        <f t="shared" si="1"/>
        <v>3882188.8185441326</v>
      </c>
      <c r="AS17" s="49"/>
    </row>
    <row r="18" spans="1:45" ht="24.95" customHeight="1" x14ac:dyDescent="0.2">
      <c r="A18" s="19">
        <v>12</v>
      </c>
      <c r="B18" s="20" t="s">
        <v>41</v>
      </c>
      <c r="C18" s="31">
        <v>7909.25</v>
      </c>
      <c r="D18" s="31">
        <v>7909.25</v>
      </c>
      <c r="E18" s="31">
        <v>717.57999999999981</v>
      </c>
      <c r="F18" s="31">
        <v>717.57999999999981</v>
      </c>
      <c r="G18" s="31">
        <v>-206.10999999999987</v>
      </c>
      <c r="H18" s="31">
        <v>-206.10999999999987</v>
      </c>
      <c r="I18" s="31">
        <v>1759164.67</v>
      </c>
      <c r="J18" s="31">
        <v>1759164.67</v>
      </c>
      <c r="K18" s="31">
        <v>853001.96</v>
      </c>
      <c r="L18" s="31">
        <v>779000.96</v>
      </c>
      <c r="M18" s="31">
        <v>149432.68</v>
      </c>
      <c r="N18" s="31">
        <v>146070.68</v>
      </c>
      <c r="O18" s="31">
        <v>0</v>
      </c>
      <c r="P18" s="31">
        <v>0</v>
      </c>
      <c r="Q18" s="31">
        <v>0</v>
      </c>
      <c r="R18" s="31">
        <v>0</v>
      </c>
      <c r="S18" s="31">
        <v>0</v>
      </c>
      <c r="T18" s="31">
        <v>0</v>
      </c>
      <c r="U18" s="31">
        <v>383.32999999999993</v>
      </c>
      <c r="V18" s="31">
        <v>383.32999999999993</v>
      </c>
      <c r="W18" s="31">
        <v>0</v>
      </c>
      <c r="X18" s="31">
        <v>0</v>
      </c>
      <c r="Y18" s="31">
        <v>16359.82</v>
      </c>
      <c r="Z18" s="31">
        <v>3459.8199999999997</v>
      </c>
      <c r="AA18" s="31">
        <v>750.3399999999931</v>
      </c>
      <c r="AB18" s="31">
        <v>-9174.2300000000068</v>
      </c>
      <c r="AC18" s="31">
        <v>0</v>
      </c>
      <c r="AD18" s="31">
        <v>0</v>
      </c>
      <c r="AE18" s="31">
        <v>8980.4</v>
      </c>
      <c r="AF18" s="31">
        <v>8980.4</v>
      </c>
      <c r="AG18" s="31">
        <v>0</v>
      </c>
      <c r="AH18" s="31">
        <v>0</v>
      </c>
      <c r="AI18" s="31">
        <v>20477.620999999999</v>
      </c>
      <c r="AJ18" s="31">
        <v>16396.720999999998</v>
      </c>
      <c r="AK18" s="31">
        <v>0</v>
      </c>
      <c r="AL18" s="31">
        <v>0</v>
      </c>
      <c r="AM18" s="33">
        <f t="shared" si="0"/>
        <v>2816971.5409999993</v>
      </c>
      <c r="AN18" s="33">
        <f t="shared" si="1"/>
        <v>2712703.0709999995</v>
      </c>
      <c r="AS18" s="49"/>
    </row>
    <row r="19" spans="1:45" ht="24.95" customHeight="1" x14ac:dyDescent="0.2">
      <c r="A19" s="19">
        <v>13</v>
      </c>
      <c r="B19" s="20" t="s">
        <v>44</v>
      </c>
      <c r="C19" s="31">
        <v>0</v>
      </c>
      <c r="D19" s="31">
        <v>0</v>
      </c>
      <c r="E19" s="31">
        <v>532.97499999999934</v>
      </c>
      <c r="F19" s="31">
        <v>532.97499999999934</v>
      </c>
      <c r="G19" s="31">
        <v>16.619994620386784</v>
      </c>
      <c r="H19" s="31">
        <v>16.619994620386784</v>
      </c>
      <c r="I19" s="31">
        <v>0</v>
      </c>
      <c r="J19" s="31">
        <v>0</v>
      </c>
      <c r="K19" s="31">
        <v>15374.818941944319</v>
      </c>
      <c r="L19" s="31">
        <v>15374.818941944319</v>
      </c>
      <c r="M19" s="31">
        <v>4830.4107420402388</v>
      </c>
      <c r="N19" s="31">
        <v>4830.4107420402388</v>
      </c>
      <c r="O19" s="31">
        <v>0</v>
      </c>
      <c r="P19" s="31">
        <v>0</v>
      </c>
      <c r="Q19" s="31">
        <v>0</v>
      </c>
      <c r="R19" s="31">
        <v>0</v>
      </c>
      <c r="S19" s="31">
        <v>0</v>
      </c>
      <c r="T19" s="31">
        <v>0</v>
      </c>
      <c r="U19" s="31">
        <v>0</v>
      </c>
      <c r="V19" s="31">
        <v>0</v>
      </c>
      <c r="W19" s="31">
        <v>0</v>
      </c>
      <c r="X19" s="31">
        <v>0</v>
      </c>
      <c r="Y19" s="31">
        <v>0</v>
      </c>
      <c r="Z19" s="31">
        <v>0</v>
      </c>
      <c r="AA19" s="31">
        <v>25.742000000000004</v>
      </c>
      <c r="AB19" s="31">
        <v>25.742000000000004</v>
      </c>
      <c r="AC19" s="31">
        <v>24.516000000000002</v>
      </c>
      <c r="AD19" s="31">
        <v>24.516000000000002</v>
      </c>
      <c r="AE19" s="31">
        <v>30574.947326156616</v>
      </c>
      <c r="AF19" s="31">
        <v>30574.947326156616</v>
      </c>
      <c r="AG19" s="31">
        <v>0</v>
      </c>
      <c r="AH19" s="31">
        <v>0</v>
      </c>
      <c r="AI19" s="31">
        <v>0</v>
      </c>
      <c r="AJ19" s="31">
        <v>0</v>
      </c>
      <c r="AK19" s="31">
        <v>0</v>
      </c>
      <c r="AL19" s="31">
        <v>0</v>
      </c>
      <c r="AM19" s="33">
        <f t="shared" si="0"/>
        <v>51380.03000476156</v>
      </c>
      <c r="AN19" s="33">
        <f t="shared" si="1"/>
        <v>51380.03000476156</v>
      </c>
      <c r="AS19" s="49"/>
    </row>
    <row r="20" spans="1:45" ht="24.95" customHeight="1" x14ac:dyDescent="0.2">
      <c r="A20" s="19">
        <v>14</v>
      </c>
      <c r="B20" s="29" t="s">
        <v>39</v>
      </c>
      <c r="C20" s="31">
        <v>30519.681026322789</v>
      </c>
      <c r="D20" s="31">
        <v>36666.271026322793</v>
      </c>
      <c r="E20" s="31">
        <v>-144.70361800000001</v>
      </c>
      <c r="F20" s="31">
        <v>-144.70361800000001</v>
      </c>
      <c r="G20" s="31">
        <v>-373.24544775000004</v>
      </c>
      <c r="H20" s="31">
        <v>-373.24544775000004</v>
      </c>
      <c r="I20" s="31">
        <v>-56149.521624710578</v>
      </c>
      <c r="J20" s="31">
        <v>-56149.521624710578</v>
      </c>
      <c r="K20" s="31">
        <v>45877.08</v>
      </c>
      <c r="L20" s="31">
        <v>45877.08</v>
      </c>
      <c r="M20" s="31">
        <v>-361.16729129999999</v>
      </c>
      <c r="N20" s="31">
        <v>-361.16729129999999</v>
      </c>
      <c r="O20" s="31">
        <v>0</v>
      </c>
      <c r="P20" s="31">
        <v>0</v>
      </c>
      <c r="Q20" s="31">
        <v>0</v>
      </c>
      <c r="R20" s="31">
        <v>0</v>
      </c>
      <c r="S20" s="31">
        <v>0</v>
      </c>
      <c r="T20" s="31">
        <v>0</v>
      </c>
      <c r="U20" s="31">
        <v>0</v>
      </c>
      <c r="V20" s="31">
        <v>0</v>
      </c>
      <c r="W20" s="31">
        <v>0</v>
      </c>
      <c r="X20" s="31">
        <v>0</v>
      </c>
      <c r="Y20" s="31">
        <v>0</v>
      </c>
      <c r="Z20" s="31">
        <v>0</v>
      </c>
      <c r="AA20" s="31">
        <v>-3008.4502479999956</v>
      </c>
      <c r="AB20" s="31">
        <v>2396.641752000005</v>
      </c>
      <c r="AC20" s="31">
        <v>0</v>
      </c>
      <c r="AD20" s="31">
        <v>0</v>
      </c>
      <c r="AE20" s="31">
        <v>-339.64050719441406</v>
      </c>
      <c r="AF20" s="31">
        <v>-339.64050719441406</v>
      </c>
      <c r="AG20" s="31">
        <v>-757.33914309997999</v>
      </c>
      <c r="AH20" s="31">
        <v>-757.33914309997999</v>
      </c>
      <c r="AI20" s="31">
        <v>0</v>
      </c>
      <c r="AJ20" s="31">
        <v>0</v>
      </c>
      <c r="AK20" s="31">
        <v>0</v>
      </c>
      <c r="AL20" s="31">
        <v>0</v>
      </c>
      <c r="AM20" s="33">
        <f t="shared" si="0"/>
        <v>15262.693146267824</v>
      </c>
      <c r="AN20" s="33">
        <f t="shared" si="1"/>
        <v>26814.375146267826</v>
      </c>
      <c r="AS20" s="49"/>
    </row>
    <row r="21" spans="1:45" ht="15" x14ac:dyDescent="0.2">
      <c r="A21" s="12"/>
      <c r="B21" s="6" t="s">
        <v>22</v>
      </c>
      <c r="C21" s="34">
        <f t="shared" ref="C21:AN21" si="2">SUM(C7:C20)</f>
        <v>6640738.9429740794</v>
      </c>
      <c r="D21" s="34">
        <f t="shared" si="2"/>
        <v>4710899.6577900928</v>
      </c>
      <c r="E21" s="34">
        <f t="shared" si="2"/>
        <v>465282.61099511292</v>
      </c>
      <c r="F21" s="34">
        <f t="shared" si="2"/>
        <v>464979.2281951129</v>
      </c>
      <c r="G21" s="34">
        <f t="shared" si="2"/>
        <v>201266.82482602241</v>
      </c>
      <c r="H21" s="34">
        <f t="shared" si="2"/>
        <v>176700.82482602241</v>
      </c>
      <c r="I21" s="34">
        <f t="shared" si="2"/>
        <v>142406083.89611554</v>
      </c>
      <c r="J21" s="34">
        <f t="shared" si="2"/>
        <v>134021164.95278524</v>
      </c>
      <c r="K21" s="34">
        <f t="shared" si="2"/>
        <v>33689283.758023664</v>
      </c>
      <c r="L21" s="34">
        <f t="shared" si="2"/>
        <v>32929523.897340402</v>
      </c>
      <c r="M21" s="34">
        <f t="shared" si="2"/>
        <v>5361730.6829595044</v>
      </c>
      <c r="N21" s="34">
        <f t="shared" si="2"/>
        <v>4492676.2289402876</v>
      </c>
      <c r="O21" s="34">
        <f t="shared" si="2"/>
        <v>5.5</v>
      </c>
      <c r="P21" s="34">
        <f t="shared" si="2"/>
        <v>5.5</v>
      </c>
      <c r="Q21" s="34">
        <f t="shared" si="2"/>
        <v>695853.45369271515</v>
      </c>
      <c r="R21" s="34">
        <f t="shared" si="2"/>
        <v>36812.464640715931</v>
      </c>
      <c r="S21" s="34">
        <f t="shared" si="2"/>
        <v>1229245.4355426102</v>
      </c>
      <c r="T21" s="34">
        <f t="shared" si="2"/>
        <v>86401.435542610299</v>
      </c>
      <c r="U21" s="34">
        <f t="shared" si="2"/>
        <v>19061.67329074446</v>
      </c>
      <c r="V21" s="34">
        <f t="shared" si="2"/>
        <v>19061.67329074446</v>
      </c>
      <c r="W21" s="34">
        <f t="shared" si="2"/>
        <v>1134.943222525</v>
      </c>
      <c r="X21" s="34">
        <f t="shared" si="2"/>
        <v>1134.943222525</v>
      </c>
      <c r="Y21" s="34">
        <f t="shared" si="2"/>
        <v>555022.28140583332</v>
      </c>
      <c r="Z21" s="34">
        <f t="shared" si="2"/>
        <v>378759.2079640915</v>
      </c>
      <c r="AA21" s="34">
        <f t="shared" si="2"/>
        <v>22644192.483400226</v>
      </c>
      <c r="AB21" s="34">
        <f t="shared" si="2"/>
        <v>7332279.2542376621</v>
      </c>
      <c r="AC21" s="34">
        <f t="shared" si="2"/>
        <v>7004096.9868083531</v>
      </c>
      <c r="AD21" s="34">
        <f t="shared" si="2"/>
        <v>155391.22680835467</v>
      </c>
      <c r="AE21" s="34">
        <f t="shared" si="2"/>
        <v>6560113.048303091</v>
      </c>
      <c r="AF21" s="34">
        <f t="shared" si="2"/>
        <v>67631.632830588496</v>
      </c>
      <c r="AG21" s="34">
        <f t="shared" si="2"/>
        <v>-1740.890000000001</v>
      </c>
      <c r="AH21" s="34">
        <f t="shared" si="2"/>
        <v>-1740.890000000001</v>
      </c>
      <c r="AI21" s="34">
        <f t="shared" si="2"/>
        <v>5055177.0245092092</v>
      </c>
      <c r="AJ21" s="34">
        <f t="shared" si="2"/>
        <v>1879628.3555953829</v>
      </c>
      <c r="AK21" s="34">
        <f t="shared" si="2"/>
        <v>0</v>
      </c>
      <c r="AL21" s="34">
        <f t="shared" si="2"/>
        <v>0</v>
      </c>
      <c r="AM21" s="34">
        <f t="shared" si="2"/>
        <v>232526548.65606928</v>
      </c>
      <c r="AN21" s="34">
        <f t="shared" si="2"/>
        <v>186751309.59400985</v>
      </c>
    </row>
    <row r="22" spans="1:45" ht="15" x14ac:dyDescent="0.2">
      <c r="A22" s="44"/>
      <c r="B22" s="45"/>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row>
    <row r="23" spans="1:45" x14ac:dyDescent="0.2">
      <c r="AN23" s="49"/>
    </row>
    <row r="24" spans="1:45" s="70" customFormat="1" ht="15" x14ac:dyDescent="0.2">
      <c r="B24" s="87" t="s">
        <v>56</v>
      </c>
      <c r="C24" s="111"/>
      <c r="D24" s="111"/>
      <c r="E24" s="111"/>
      <c r="F24" s="111"/>
      <c r="G24" s="111"/>
      <c r="H24" s="111"/>
      <c r="I24" s="111"/>
      <c r="J24" s="111"/>
      <c r="K24" s="111"/>
      <c r="L24" s="111"/>
      <c r="M24" s="111"/>
      <c r="N24" s="111"/>
    </row>
    <row r="25" spans="1:45" s="70" customFormat="1" ht="15" customHeight="1" x14ac:dyDescent="0.2">
      <c r="B25" s="104" t="s">
        <v>77</v>
      </c>
      <c r="C25" s="104"/>
      <c r="D25" s="104"/>
      <c r="E25" s="104"/>
      <c r="F25" s="104"/>
      <c r="G25" s="104"/>
      <c r="H25" s="104"/>
      <c r="I25" s="104"/>
      <c r="J25" s="104"/>
      <c r="K25" s="104"/>
      <c r="L25" s="104"/>
      <c r="M25" s="104"/>
      <c r="N25" s="104"/>
    </row>
    <row r="26" spans="1:45" s="70" customFormat="1" ht="15" x14ac:dyDescent="0.2">
      <c r="B26" s="104"/>
      <c r="C26" s="104"/>
      <c r="D26" s="104"/>
      <c r="E26" s="104"/>
      <c r="F26" s="104"/>
      <c r="G26" s="104"/>
      <c r="H26" s="104"/>
      <c r="I26" s="104"/>
      <c r="J26" s="104"/>
      <c r="K26" s="104"/>
      <c r="L26" s="104"/>
      <c r="M26" s="104"/>
      <c r="N26" s="104"/>
    </row>
    <row r="27" spans="1:45" s="70" customFormat="1" ht="9" customHeight="1" x14ac:dyDescent="0.2">
      <c r="B27" s="112"/>
      <c r="C27" s="112"/>
      <c r="D27" s="112"/>
      <c r="E27" s="112"/>
      <c r="F27" s="112"/>
      <c r="G27" s="112"/>
      <c r="H27" s="112"/>
      <c r="I27" s="112"/>
      <c r="J27" s="112"/>
      <c r="K27" s="112"/>
      <c r="L27" s="112"/>
      <c r="M27" s="112"/>
      <c r="N27" s="112"/>
    </row>
    <row r="28" spans="1:45" s="70" customFormat="1" ht="15" x14ac:dyDescent="0.25">
      <c r="B28" s="95" t="s">
        <v>75</v>
      </c>
    </row>
    <row r="29" spans="1:45" s="70" customFormat="1" ht="15" x14ac:dyDescent="0.25">
      <c r="B29" s="95" t="s">
        <v>76</v>
      </c>
    </row>
    <row r="30" spans="1:45" x14ac:dyDescent="0.2">
      <c r="AM30" s="16"/>
      <c r="AN30" s="16"/>
    </row>
    <row r="31" spans="1:45" x14ac:dyDescent="0.2">
      <c r="AM31" s="16"/>
      <c r="AN31" s="16"/>
    </row>
  </sheetData>
  <sortState ref="B7:AN20">
    <sortCondition descending="1" ref="AM7:AM20"/>
  </sortState>
  <mergeCells count="23">
    <mergeCell ref="M5:N5"/>
    <mergeCell ref="E5:F5"/>
    <mergeCell ref="G5:H5"/>
    <mergeCell ref="I5:J5"/>
    <mergeCell ref="B25:N26"/>
    <mergeCell ref="AK5:AL5"/>
    <mergeCell ref="AM5:AN5"/>
    <mergeCell ref="AI5:AJ5"/>
    <mergeCell ref="O5:P5"/>
    <mergeCell ref="Q5:R5"/>
    <mergeCell ref="S5:T5"/>
    <mergeCell ref="U5:V5"/>
    <mergeCell ref="W5:X5"/>
    <mergeCell ref="AG5:AH5"/>
    <mergeCell ref="Y5:Z5"/>
    <mergeCell ref="AA5:AB5"/>
    <mergeCell ref="AC5:AD5"/>
    <mergeCell ref="AE5:AF5"/>
    <mergeCell ref="A1:K1"/>
    <mergeCell ref="A5:A6"/>
    <mergeCell ref="B5:B6"/>
    <mergeCell ref="C5:D5"/>
    <mergeCell ref="K5:L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39997558519241921"/>
  </sheetPr>
  <dimension ref="A1:G34"/>
  <sheetViews>
    <sheetView zoomScale="90" zoomScaleNormal="90" workbookViewId="0">
      <pane xSplit="2" ySplit="6" topLeftCell="C7" activePane="bottomRight" state="frozen"/>
      <selection pane="topRight" activeCell="C1" sqref="C1"/>
      <selection pane="bottomLeft" activeCell="A7" sqref="A7"/>
      <selection pane="bottomRight" activeCell="A5" sqref="A1:XFD1048576"/>
    </sheetView>
  </sheetViews>
  <sheetFormatPr defaultRowHeight="12.75" x14ac:dyDescent="0.2"/>
  <cols>
    <col min="1" max="1" width="4.42578125" customWidth="1"/>
    <col min="2" max="2" width="56.28515625" customWidth="1"/>
    <col min="3" max="3" width="13" customWidth="1"/>
    <col min="4" max="4" width="10.5703125" customWidth="1"/>
    <col min="7" max="7" width="12" bestFit="1" customWidth="1"/>
  </cols>
  <sheetData>
    <row r="1" spans="1:5" x14ac:dyDescent="0.2">
      <c r="A1" s="74"/>
      <c r="B1" s="74"/>
      <c r="C1" s="74"/>
      <c r="D1" s="74"/>
    </row>
    <row r="2" spans="1:5" ht="12.75" customHeight="1" x14ac:dyDescent="0.2">
      <c r="A2" s="75" t="s">
        <v>49</v>
      </c>
      <c r="B2" s="75"/>
      <c r="C2" s="75"/>
      <c r="D2" s="75"/>
    </row>
    <row r="3" spans="1:5" ht="12.75" customHeight="1" x14ac:dyDescent="0.2">
      <c r="A3" s="75"/>
      <c r="B3" s="75"/>
      <c r="C3" s="75"/>
      <c r="D3" s="75"/>
      <c r="E3" s="2"/>
    </row>
    <row r="4" spans="1:5" x14ac:dyDescent="0.2">
      <c r="A4" s="75"/>
      <c r="B4" s="75"/>
      <c r="C4" s="75"/>
      <c r="D4" s="75"/>
      <c r="E4" s="2"/>
    </row>
    <row r="5" spans="1:5" x14ac:dyDescent="0.2">
      <c r="A5" s="74"/>
      <c r="B5" s="74"/>
      <c r="C5" s="74"/>
      <c r="D5" s="74"/>
    </row>
    <row r="6" spans="1:5" ht="43.5" customHeight="1" x14ac:dyDescent="0.2">
      <c r="A6" s="76" t="s">
        <v>0</v>
      </c>
      <c r="B6" s="76" t="s">
        <v>45</v>
      </c>
      <c r="C6" s="76" t="s">
        <v>46</v>
      </c>
      <c r="D6" s="76" t="s">
        <v>47</v>
      </c>
    </row>
    <row r="7" spans="1:5" ht="27" customHeight="1" x14ac:dyDescent="0.2">
      <c r="A7" s="7">
        <v>1</v>
      </c>
      <c r="B7" s="72" t="s">
        <v>4</v>
      </c>
      <c r="C7" s="35">
        <f>HLOOKUP(B7,'Wr. Prem. &amp;  Re Prem.'!$4:$20,17,FALSE)</f>
        <v>25374505.107541889</v>
      </c>
      <c r="D7" s="24">
        <f>C7/$C$25</f>
        <v>6.4559827410621551E-2</v>
      </c>
    </row>
    <row r="8" spans="1:5" ht="27" customHeight="1" x14ac:dyDescent="0.2">
      <c r="A8" s="7">
        <v>2</v>
      </c>
      <c r="B8" s="72" t="s">
        <v>5</v>
      </c>
      <c r="C8" s="35">
        <f>HLOOKUP(B8,'Wr. Prem. &amp;  Re Prem.'!$4:$20,17,FALSE)</f>
        <v>6048830.3863703748</v>
      </c>
      <c r="D8" s="24">
        <f t="shared" ref="D8:D21" si="0">C8/$C$25</f>
        <v>1.5389913778618904E-2</v>
      </c>
    </row>
    <row r="9" spans="1:5" ht="27" customHeight="1" x14ac:dyDescent="0.2">
      <c r="A9" s="7">
        <v>3</v>
      </c>
      <c r="B9" s="72" t="s">
        <v>6</v>
      </c>
      <c r="C9" s="35">
        <f>HLOOKUP(B9,'Wr. Prem. &amp;  Re Prem.'!$4:$20,17,FALSE)</f>
        <v>4461128.7029214529</v>
      </c>
      <c r="D9" s="24">
        <f t="shared" si="0"/>
        <v>1.1350357293533021E-2</v>
      </c>
    </row>
    <row r="10" spans="1:5" ht="27" customHeight="1" x14ac:dyDescent="0.2">
      <c r="A10" s="7">
        <v>4</v>
      </c>
      <c r="B10" s="72" t="s">
        <v>7</v>
      </c>
      <c r="C10" s="35">
        <f>HLOOKUP(B10,'Wr. Prem. &amp;  Re Prem.'!$4:$20,17,FALSE)</f>
        <v>175316207.15586489</v>
      </c>
      <c r="D10" s="24">
        <f t="shared" si="0"/>
        <v>0.44605339210747114</v>
      </c>
    </row>
    <row r="11" spans="1:5" ht="38.25" customHeight="1" x14ac:dyDescent="0.2">
      <c r="A11" s="7">
        <v>5</v>
      </c>
      <c r="B11" s="72" t="s">
        <v>8</v>
      </c>
      <c r="C11" s="35">
        <f>HLOOKUP(B11,'Wr. Prem. &amp;  Re Prem.'!$4:$20,17,FALSE)</f>
        <v>59705031.747329868</v>
      </c>
      <c r="D11" s="24">
        <f t="shared" si="0"/>
        <v>0.15190627477529153</v>
      </c>
    </row>
    <row r="12" spans="1:5" ht="27" customHeight="1" x14ac:dyDescent="0.2">
      <c r="A12" s="7">
        <v>6</v>
      </c>
      <c r="B12" s="72" t="s">
        <v>9</v>
      </c>
      <c r="C12" s="35">
        <f>HLOOKUP(B12,'Wr. Prem. &amp;  Re Prem.'!$4:$20,17,FALSE)</f>
        <v>9462021.1083237063</v>
      </c>
      <c r="D12" s="24">
        <f t="shared" si="0"/>
        <v>2.4074024187666732E-2</v>
      </c>
    </row>
    <row r="13" spans="1:5" ht="27" customHeight="1" x14ac:dyDescent="0.2">
      <c r="A13" s="7">
        <v>7</v>
      </c>
      <c r="B13" s="72" t="s">
        <v>10</v>
      </c>
      <c r="C13" s="35">
        <f>HLOOKUP(B13,'Wr. Prem. &amp;  Re Prem.'!$4:$20,17,FALSE)</f>
        <v>166338.14945</v>
      </c>
      <c r="D13" s="24">
        <f t="shared" si="0"/>
        <v>4.2321070597362568E-4</v>
      </c>
    </row>
    <row r="14" spans="1:5" ht="27" customHeight="1" x14ac:dyDescent="0.2">
      <c r="A14" s="7">
        <v>8</v>
      </c>
      <c r="B14" s="72" t="s">
        <v>11</v>
      </c>
      <c r="C14" s="35">
        <f>HLOOKUP(B14,'Wr. Prem. &amp;  Re Prem.'!$4:$20,17,FALSE)</f>
        <v>3729946.1102803601</v>
      </c>
      <c r="D14" s="24">
        <f t="shared" si="0"/>
        <v>9.490024578215182E-3</v>
      </c>
    </row>
    <row r="15" spans="1:5" ht="27" customHeight="1" x14ac:dyDescent="0.2">
      <c r="A15" s="7">
        <v>9</v>
      </c>
      <c r="B15" s="72" t="s">
        <v>12</v>
      </c>
      <c r="C15" s="35">
        <f>HLOOKUP(B15,'Wr. Prem. &amp;  Re Prem.'!$4:$20,17,FALSE)</f>
        <v>4686355.44461306</v>
      </c>
      <c r="D15" s="24">
        <f t="shared" si="0"/>
        <v>1.1923397024169776E-2</v>
      </c>
    </row>
    <row r="16" spans="1:5" ht="27" customHeight="1" x14ac:dyDescent="0.2">
      <c r="A16" s="7">
        <v>10</v>
      </c>
      <c r="B16" s="72" t="s">
        <v>13</v>
      </c>
      <c r="C16" s="35">
        <f>HLOOKUP(B16,'Wr. Prem. &amp;  Re Prem.'!$4:$20,17,FALSE)</f>
        <v>432823.48035000003</v>
      </c>
      <c r="D16" s="24">
        <f t="shared" si="0"/>
        <v>1.101223809971184E-3</v>
      </c>
    </row>
    <row r="17" spans="1:7" ht="27" customHeight="1" x14ac:dyDescent="0.2">
      <c r="A17" s="7">
        <v>11</v>
      </c>
      <c r="B17" s="72" t="s">
        <v>14</v>
      </c>
      <c r="C17" s="35">
        <f>HLOOKUP(B17,'Wr. Prem. &amp;  Re Prem.'!$4:$20,17,FALSE)</f>
        <v>32571.119999999999</v>
      </c>
      <c r="D17" s="24">
        <f t="shared" si="0"/>
        <v>8.2870025518079848E-5</v>
      </c>
    </row>
    <row r="18" spans="1:7" ht="27" customHeight="1" x14ac:dyDescent="0.2">
      <c r="A18" s="7">
        <v>12</v>
      </c>
      <c r="B18" s="72" t="s">
        <v>15</v>
      </c>
      <c r="C18" s="35">
        <f>HLOOKUP(B18,'Wr. Prem. &amp;  Re Prem.'!$4:$20,17,FALSE)</f>
        <v>4997351.9574832544</v>
      </c>
      <c r="D18" s="24">
        <f t="shared" si="0"/>
        <v>1.2714659005875867E-2</v>
      </c>
    </row>
    <row r="19" spans="1:7" ht="27" customHeight="1" x14ac:dyDescent="0.2">
      <c r="A19" s="7">
        <v>13</v>
      </c>
      <c r="B19" s="72" t="s">
        <v>16</v>
      </c>
      <c r="C19" s="35">
        <f>HLOOKUP(B19,'Wr. Prem. &amp;  Re Prem.'!$4:$20,17,FALSE)</f>
        <v>65373029.72914131</v>
      </c>
      <c r="D19" s="24">
        <f t="shared" si="0"/>
        <v>0.1663272445604613</v>
      </c>
    </row>
    <row r="20" spans="1:7" ht="27" customHeight="1" x14ac:dyDescent="0.2">
      <c r="A20" s="7">
        <v>14</v>
      </c>
      <c r="B20" s="72" t="s">
        <v>17</v>
      </c>
      <c r="C20" s="35">
        <f>HLOOKUP(B20,'Wr. Prem. &amp;  Re Prem.'!$4:$20,17,FALSE)</f>
        <v>2013093.7965594558</v>
      </c>
      <c r="D20" s="24">
        <f t="shared" si="0"/>
        <v>5.1218728214188006E-3</v>
      </c>
    </row>
    <row r="21" spans="1:7" ht="27" customHeight="1" x14ac:dyDescent="0.2">
      <c r="A21" s="7">
        <v>15</v>
      </c>
      <c r="B21" s="72" t="s">
        <v>18</v>
      </c>
      <c r="C21" s="35">
        <f>HLOOKUP(B21,'Wr. Prem. &amp;  Re Prem.'!$4:$20,17,FALSE)</f>
        <v>6038368.0904019065</v>
      </c>
      <c r="D21" s="24">
        <f t="shared" si="0"/>
        <v>1.5363294775837154E-2</v>
      </c>
    </row>
    <row r="22" spans="1:7" ht="27" customHeight="1" x14ac:dyDescent="0.2">
      <c r="A22" s="7">
        <v>16</v>
      </c>
      <c r="B22" s="72" t="s">
        <v>19</v>
      </c>
      <c r="C22" s="35">
        <f>HLOOKUP(B22,'Wr. Prem. &amp;  Re Prem.'!$4:$20,17,FALSE)</f>
        <v>11474.25643836</v>
      </c>
      <c r="D22" s="24">
        <f>C22/$C$25</f>
        <v>2.9193712830503991E-5</v>
      </c>
    </row>
    <row r="23" spans="1:7" ht="27" customHeight="1" x14ac:dyDescent="0.2">
      <c r="A23" s="7">
        <v>17</v>
      </c>
      <c r="B23" s="72" t="s">
        <v>20</v>
      </c>
      <c r="C23" s="35">
        <f>HLOOKUP(B23,'Wr. Prem. &amp;  Re Prem.'!$4:$20,17,FALSE)</f>
        <v>25189537.99757525</v>
      </c>
      <c r="D23" s="24">
        <f>C23/$C$25</f>
        <v>6.408921942652579E-2</v>
      </c>
    </row>
    <row r="24" spans="1:7" ht="27" customHeight="1" x14ac:dyDescent="0.2">
      <c r="A24" s="7">
        <v>18</v>
      </c>
      <c r="B24" s="72" t="s">
        <v>21</v>
      </c>
      <c r="C24" s="35">
        <f>HLOOKUP(B24,'Wr. Prem. &amp;  Re Prem.'!$4:$20,17,FALSE)</f>
        <v>0</v>
      </c>
      <c r="D24" s="24">
        <f>C24/$C$25</f>
        <v>0</v>
      </c>
    </row>
    <row r="25" spans="1:7" ht="27" customHeight="1" x14ac:dyDescent="0.2">
      <c r="A25" s="3"/>
      <c r="B25" s="73" t="s">
        <v>22</v>
      </c>
      <c r="C25" s="25">
        <f>SUM(C7:C24)</f>
        <v>393038614.34064507</v>
      </c>
      <c r="D25" s="26">
        <f>SUM(D7:D24)</f>
        <v>1</v>
      </c>
      <c r="G25" s="1"/>
    </row>
    <row r="27" spans="1:7" x14ac:dyDescent="0.2">
      <c r="C27" s="1"/>
    </row>
    <row r="28" spans="1:7" x14ac:dyDescent="0.2">
      <c r="C28" s="1"/>
    </row>
    <row r="34" spans="3:3" x14ac:dyDescent="0.2">
      <c r="C34" s="4"/>
    </row>
  </sheetData>
  <mergeCells count="1">
    <mergeCell ref="A2:D4"/>
  </mergeCells>
  <phoneticPr fontId="7"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30"/>
  </sheetPr>
  <dimension ref="A1:AN30"/>
  <sheetViews>
    <sheetView zoomScale="90" zoomScaleNormal="90" workbookViewId="0">
      <pane xSplit="2" ySplit="5" topLeftCell="C6" activePane="bottomRight" state="frozen"/>
      <selection pane="topRight" activeCell="C1" sqref="C1"/>
      <selection pane="bottomLeft" activeCell="A6" sqref="A6"/>
      <selection pane="bottomRight" activeCell="B26" sqref="A1:XFD1048576"/>
    </sheetView>
  </sheetViews>
  <sheetFormatPr defaultRowHeight="12.75" x14ac:dyDescent="0.2"/>
  <cols>
    <col min="1" max="1" width="4.42578125" customWidth="1"/>
    <col min="2" max="2" width="49.28515625" customWidth="1"/>
    <col min="3" max="6" width="11.5703125" customWidth="1"/>
    <col min="7" max="7" width="12.28515625" customWidth="1"/>
    <col min="8" max="38" width="11.5703125" customWidth="1"/>
    <col min="39" max="39" width="13.140625" customWidth="1"/>
    <col min="40" max="40" width="11.5703125" customWidth="1"/>
  </cols>
  <sheetData>
    <row r="1" spans="1:40" s="70" customFormat="1" ht="27.75" customHeight="1" x14ac:dyDescent="0.2">
      <c r="A1" s="87" t="s">
        <v>79</v>
      </c>
      <c r="B1" s="87"/>
      <c r="C1" s="87"/>
      <c r="D1" s="87"/>
      <c r="E1" s="87"/>
      <c r="F1" s="87"/>
      <c r="G1" s="87"/>
      <c r="H1" s="87"/>
      <c r="I1" s="87"/>
      <c r="J1" s="87"/>
      <c r="K1" s="87"/>
      <c r="L1" s="87"/>
      <c r="M1" s="87"/>
      <c r="N1" s="87"/>
      <c r="O1" s="87"/>
    </row>
    <row r="2" spans="1:40" s="113" customFormat="1" ht="17.25" customHeight="1" x14ac:dyDescent="0.25">
      <c r="A2" s="55" t="s">
        <v>2</v>
      </c>
      <c r="C2" s="114"/>
      <c r="E2" s="114"/>
      <c r="G2" s="114"/>
      <c r="I2" s="114"/>
      <c r="K2" s="114"/>
      <c r="M2" s="114"/>
      <c r="O2" s="114"/>
      <c r="Q2" s="114"/>
      <c r="S2" s="114"/>
      <c r="U2" s="114"/>
      <c r="W2" s="114"/>
      <c r="Y2" s="114"/>
      <c r="AA2" s="114"/>
      <c r="AC2" s="114"/>
      <c r="AE2" s="114"/>
      <c r="AG2" s="114"/>
      <c r="AI2" s="114"/>
      <c r="AK2" s="114"/>
    </row>
    <row r="3" spans="1:40" s="113" customFormat="1" ht="21.75" customHeight="1" x14ac:dyDescent="0.25">
      <c r="A3" s="115"/>
      <c r="C3" s="114"/>
      <c r="E3" s="114"/>
      <c r="G3" s="114"/>
      <c r="I3" s="114"/>
      <c r="K3" s="114"/>
      <c r="M3" s="114"/>
      <c r="O3" s="114"/>
      <c r="Q3" s="114"/>
      <c r="S3" s="114"/>
      <c r="U3" s="114"/>
      <c r="W3" s="114"/>
      <c r="Y3" s="114"/>
      <c r="AA3" s="114"/>
      <c r="AC3" s="114"/>
      <c r="AE3" s="114"/>
      <c r="AG3" s="114"/>
      <c r="AI3" s="114"/>
      <c r="AK3" s="114"/>
    </row>
    <row r="4" spans="1:40" s="116" customFormat="1" ht="96" customHeight="1" x14ac:dyDescent="0.25">
      <c r="A4" s="57" t="s">
        <v>0</v>
      </c>
      <c r="B4" s="57" t="s">
        <v>3</v>
      </c>
      <c r="C4" s="108" t="s">
        <v>4</v>
      </c>
      <c r="D4" s="108"/>
      <c r="E4" s="84" t="s">
        <v>5</v>
      </c>
      <c r="F4" s="85"/>
      <c r="G4" s="84" t="s">
        <v>6</v>
      </c>
      <c r="H4" s="85"/>
      <c r="I4" s="84" t="s">
        <v>7</v>
      </c>
      <c r="J4" s="85"/>
      <c r="K4" s="84" t="s">
        <v>8</v>
      </c>
      <c r="L4" s="85"/>
      <c r="M4" s="84" t="s">
        <v>9</v>
      </c>
      <c r="N4" s="85"/>
      <c r="O4" s="84" t="s">
        <v>10</v>
      </c>
      <c r="P4" s="85"/>
      <c r="Q4" s="84" t="s">
        <v>11</v>
      </c>
      <c r="R4" s="85"/>
      <c r="S4" s="84" t="s">
        <v>12</v>
      </c>
      <c r="T4" s="85"/>
      <c r="U4" s="84" t="s">
        <v>13</v>
      </c>
      <c r="V4" s="85"/>
      <c r="W4" s="84" t="s">
        <v>14</v>
      </c>
      <c r="X4" s="85"/>
      <c r="Y4" s="84" t="s">
        <v>15</v>
      </c>
      <c r="Z4" s="85"/>
      <c r="AA4" s="84" t="s">
        <v>16</v>
      </c>
      <c r="AB4" s="85"/>
      <c r="AC4" s="84" t="s">
        <v>17</v>
      </c>
      <c r="AD4" s="85"/>
      <c r="AE4" s="84" t="s">
        <v>18</v>
      </c>
      <c r="AF4" s="85"/>
      <c r="AG4" s="58" t="s">
        <v>19</v>
      </c>
      <c r="AH4" s="60"/>
      <c r="AI4" s="109" t="s">
        <v>20</v>
      </c>
      <c r="AJ4" s="110"/>
      <c r="AK4" s="109" t="s">
        <v>21</v>
      </c>
      <c r="AL4" s="110"/>
      <c r="AM4" s="109" t="s">
        <v>22</v>
      </c>
      <c r="AN4" s="110"/>
    </row>
    <row r="5" spans="1:40" s="116" customFormat="1" ht="48.75" customHeight="1" x14ac:dyDescent="0.25">
      <c r="A5" s="67"/>
      <c r="B5" s="67"/>
      <c r="C5" s="86" t="s">
        <v>53</v>
      </c>
      <c r="D5" s="86" t="s">
        <v>78</v>
      </c>
      <c r="E5" s="86" t="s">
        <v>53</v>
      </c>
      <c r="F5" s="86" t="s">
        <v>78</v>
      </c>
      <c r="G5" s="86" t="s">
        <v>53</v>
      </c>
      <c r="H5" s="86" t="s">
        <v>78</v>
      </c>
      <c r="I5" s="86" t="s">
        <v>53</v>
      </c>
      <c r="J5" s="86" t="s">
        <v>78</v>
      </c>
      <c r="K5" s="86" t="s">
        <v>53</v>
      </c>
      <c r="L5" s="86" t="s">
        <v>78</v>
      </c>
      <c r="M5" s="86" t="s">
        <v>53</v>
      </c>
      <c r="N5" s="86" t="s">
        <v>78</v>
      </c>
      <c r="O5" s="86" t="s">
        <v>53</v>
      </c>
      <c r="P5" s="86" t="s">
        <v>78</v>
      </c>
      <c r="Q5" s="86" t="s">
        <v>53</v>
      </c>
      <c r="R5" s="86" t="s">
        <v>78</v>
      </c>
      <c r="S5" s="86" t="s">
        <v>53</v>
      </c>
      <c r="T5" s="86" t="s">
        <v>78</v>
      </c>
      <c r="U5" s="86" t="s">
        <v>53</v>
      </c>
      <c r="V5" s="86" t="s">
        <v>78</v>
      </c>
      <c r="W5" s="86" t="s">
        <v>53</v>
      </c>
      <c r="X5" s="86" t="s">
        <v>78</v>
      </c>
      <c r="Y5" s="86" t="s">
        <v>53</v>
      </c>
      <c r="Z5" s="86" t="s">
        <v>78</v>
      </c>
      <c r="AA5" s="86" t="s">
        <v>53</v>
      </c>
      <c r="AB5" s="86" t="s">
        <v>78</v>
      </c>
      <c r="AC5" s="86" t="s">
        <v>53</v>
      </c>
      <c r="AD5" s="86" t="s">
        <v>78</v>
      </c>
      <c r="AE5" s="86" t="s">
        <v>53</v>
      </c>
      <c r="AF5" s="86" t="s">
        <v>78</v>
      </c>
      <c r="AG5" s="86" t="s">
        <v>53</v>
      </c>
      <c r="AH5" s="86" t="s">
        <v>78</v>
      </c>
      <c r="AI5" s="86" t="s">
        <v>53</v>
      </c>
      <c r="AJ5" s="86" t="s">
        <v>78</v>
      </c>
      <c r="AK5" s="86" t="s">
        <v>53</v>
      </c>
      <c r="AL5" s="86" t="s">
        <v>78</v>
      </c>
      <c r="AM5" s="86" t="s">
        <v>53</v>
      </c>
      <c r="AN5" s="86" t="s">
        <v>78</v>
      </c>
    </row>
    <row r="6" spans="1:40" ht="24.95" customHeight="1" x14ac:dyDescent="0.2">
      <c r="A6" s="19">
        <v>1</v>
      </c>
      <c r="B6" s="30" t="s">
        <v>32</v>
      </c>
      <c r="C6" s="36">
        <v>0</v>
      </c>
      <c r="D6" s="36">
        <v>0</v>
      </c>
      <c r="E6" s="36">
        <v>0</v>
      </c>
      <c r="F6" s="36">
        <v>0</v>
      </c>
      <c r="G6" s="36">
        <v>0</v>
      </c>
      <c r="H6" s="36">
        <v>0</v>
      </c>
      <c r="I6" s="36">
        <v>0</v>
      </c>
      <c r="J6" s="36">
        <v>0</v>
      </c>
      <c r="K6" s="36">
        <v>27416.800477999997</v>
      </c>
      <c r="L6" s="36">
        <v>0</v>
      </c>
      <c r="M6" s="36">
        <v>6510.7068400000007</v>
      </c>
      <c r="N6" s="36">
        <v>1279.9000000000001</v>
      </c>
      <c r="O6" s="36">
        <v>0</v>
      </c>
      <c r="P6" s="36">
        <v>0</v>
      </c>
      <c r="Q6" s="36">
        <v>0</v>
      </c>
      <c r="R6" s="36">
        <v>0</v>
      </c>
      <c r="S6" s="36">
        <v>0</v>
      </c>
      <c r="T6" s="36">
        <v>0</v>
      </c>
      <c r="U6" s="36">
        <v>0</v>
      </c>
      <c r="V6" s="36">
        <v>0</v>
      </c>
      <c r="W6" s="36">
        <v>0</v>
      </c>
      <c r="X6" s="36">
        <v>0</v>
      </c>
      <c r="Y6" s="36">
        <v>0</v>
      </c>
      <c r="Z6" s="36">
        <v>0</v>
      </c>
      <c r="AA6" s="36">
        <v>35725.850000000006</v>
      </c>
      <c r="AB6" s="36">
        <v>24711.560694</v>
      </c>
      <c r="AC6" s="36">
        <v>0</v>
      </c>
      <c r="AD6" s="36">
        <v>0</v>
      </c>
      <c r="AE6" s="36">
        <v>0</v>
      </c>
      <c r="AF6" s="36">
        <v>0</v>
      </c>
      <c r="AG6" s="36">
        <v>0</v>
      </c>
      <c r="AH6" s="36">
        <v>0</v>
      </c>
      <c r="AI6" s="36">
        <v>0</v>
      </c>
      <c r="AJ6" s="36">
        <v>0</v>
      </c>
      <c r="AK6" s="36">
        <v>0</v>
      </c>
      <c r="AL6" s="36">
        <v>0</v>
      </c>
      <c r="AM6" s="33">
        <f t="shared" ref="AM6:AM19" si="0">C6+E6+G6+I6+K6+M6+O6+Q6+S6+U6+W6+Y6+AA6+AC6+AE6+AG6+AI6+AK6</f>
        <v>69653.357317999995</v>
      </c>
      <c r="AN6" s="33">
        <f t="shared" ref="AN6:AN19" si="1">D6+F6+H6+J6+L6+N6+P6+R6+T6+V6+X6+Z6+AB6+AD6+AF6+AH6+AJ6+AL6</f>
        <v>25991.460694000001</v>
      </c>
    </row>
    <row r="7" spans="1:40" ht="24.95" customHeight="1" x14ac:dyDescent="0.2">
      <c r="A7" s="19">
        <v>2</v>
      </c>
      <c r="B7" s="30" t="s">
        <v>36</v>
      </c>
      <c r="C7" s="36">
        <v>0</v>
      </c>
      <c r="D7" s="36">
        <v>0</v>
      </c>
      <c r="E7" s="36">
        <v>0</v>
      </c>
      <c r="F7" s="36">
        <v>0</v>
      </c>
      <c r="G7" s="36">
        <v>0</v>
      </c>
      <c r="H7" s="36">
        <v>0</v>
      </c>
      <c r="I7" s="36">
        <v>0</v>
      </c>
      <c r="J7" s="36">
        <v>0</v>
      </c>
      <c r="K7" s="36">
        <v>0</v>
      </c>
      <c r="L7" s="36">
        <v>0</v>
      </c>
      <c r="M7" s="36">
        <v>1040</v>
      </c>
      <c r="N7" s="36">
        <v>16.757180000000002</v>
      </c>
      <c r="O7" s="36">
        <v>0</v>
      </c>
      <c r="P7" s="36">
        <v>0</v>
      </c>
      <c r="Q7" s="36">
        <v>0</v>
      </c>
      <c r="R7" s="36">
        <v>0</v>
      </c>
      <c r="S7" s="36">
        <v>0</v>
      </c>
      <c r="T7" s="36">
        <v>0</v>
      </c>
      <c r="U7" s="36">
        <v>0</v>
      </c>
      <c r="V7" s="36">
        <v>0</v>
      </c>
      <c r="W7" s="36">
        <v>0</v>
      </c>
      <c r="X7" s="36">
        <v>0</v>
      </c>
      <c r="Y7" s="36">
        <v>0</v>
      </c>
      <c r="Z7" s="36">
        <v>0</v>
      </c>
      <c r="AA7" s="36">
        <v>51065.576977999997</v>
      </c>
      <c r="AB7" s="36">
        <v>43676.788922531399</v>
      </c>
      <c r="AC7" s="36">
        <v>3675.16</v>
      </c>
      <c r="AD7" s="36">
        <v>2427.1557010000001</v>
      </c>
      <c r="AE7" s="36">
        <v>0</v>
      </c>
      <c r="AF7" s="36">
        <v>0</v>
      </c>
      <c r="AG7" s="36">
        <v>0</v>
      </c>
      <c r="AH7" s="36">
        <v>0</v>
      </c>
      <c r="AI7" s="36">
        <v>0</v>
      </c>
      <c r="AJ7" s="36">
        <v>0</v>
      </c>
      <c r="AK7" s="36">
        <v>0</v>
      </c>
      <c r="AL7" s="36">
        <v>0</v>
      </c>
      <c r="AM7" s="33">
        <f t="shared" si="0"/>
        <v>55780.736978000001</v>
      </c>
      <c r="AN7" s="33">
        <f t="shared" si="1"/>
        <v>46120.701803531403</v>
      </c>
    </row>
    <row r="8" spans="1:40" ht="24.95" customHeight="1" x14ac:dyDescent="0.2">
      <c r="A8" s="19">
        <v>3</v>
      </c>
      <c r="B8" s="30" t="s">
        <v>31</v>
      </c>
      <c r="C8" s="36">
        <v>0</v>
      </c>
      <c r="D8" s="36">
        <v>0</v>
      </c>
      <c r="E8" s="36">
        <v>0</v>
      </c>
      <c r="F8" s="36">
        <v>0</v>
      </c>
      <c r="G8" s="36">
        <v>0</v>
      </c>
      <c r="H8" s="36">
        <v>0</v>
      </c>
      <c r="I8" s="36">
        <v>0</v>
      </c>
      <c r="J8" s="36">
        <v>0</v>
      </c>
      <c r="K8" s="36">
        <v>0</v>
      </c>
      <c r="L8" s="36">
        <v>0</v>
      </c>
      <c r="M8" s="36">
        <v>0</v>
      </c>
      <c r="N8" s="36">
        <v>0</v>
      </c>
      <c r="O8" s="36">
        <v>0</v>
      </c>
      <c r="P8" s="36">
        <v>0</v>
      </c>
      <c r="Q8" s="36">
        <v>0</v>
      </c>
      <c r="R8" s="36">
        <v>0</v>
      </c>
      <c r="S8" s="36">
        <v>0</v>
      </c>
      <c r="T8" s="36">
        <v>0</v>
      </c>
      <c r="U8" s="36">
        <v>0</v>
      </c>
      <c r="V8" s="36">
        <v>0</v>
      </c>
      <c r="W8" s="36">
        <v>0</v>
      </c>
      <c r="X8" s="36">
        <v>0</v>
      </c>
      <c r="Y8" s="36">
        <v>0</v>
      </c>
      <c r="Z8" s="36">
        <v>0</v>
      </c>
      <c r="AA8" s="36">
        <v>0</v>
      </c>
      <c r="AB8" s="36">
        <v>0</v>
      </c>
      <c r="AC8" s="36">
        <v>0</v>
      </c>
      <c r="AD8" s="36">
        <v>0</v>
      </c>
      <c r="AE8" s="36">
        <v>0</v>
      </c>
      <c r="AF8" s="36">
        <v>0</v>
      </c>
      <c r="AG8" s="36">
        <v>0</v>
      </c>
      <c r="AH8" s="36">
        <v>0</v>
      </c>
      <c r="AI8" s="36">
        <v>0</v>
      </c>
      <c r="AJ8" s="36">
        <v>0</v>
      </c>
      <c r="AK8" s="36">
        <v>0</v>
      </c>
      <c r="AL8" s="36">
        <v>0</v>
      </c>
      <c r="AM8" s="33">
        <f t="shared" si="0"/>
        <v>0</v>
      </c>
      <c r="AN8" s="33">
        <f t="shared" si="1"/>
        <v>0</v>
      </c>
    </row>
    <row r="9" spans="1:40" ht="24.95" customHeight="1" x14ac:dyDescent="0.2">
      <c r="A9" s="19">
        <v>4</v>
      </c>
      <c r="B9" s="30" t="s">
        <v>35</v>
      </c>
      <c r="C9" s="36">
        <v>0</v>
      </c>
      <c r="D9" s="36">
        <v>0</v>
      </c>
      <c r="E9" s="36">
        <v>0</v>
      </c>
      <c r="F9" s="36">
        <v>0</v>
      </c>
      <c r="G9" s="36">
        <v>0</v>
      </c>
      <c r="H9" s="36">
        <v>0</v>
      </c>
      <c r="I9" s="36">
        <v>0</v>
      </c>
      <c r="J9" s="36">
        <v>0</v>
      </c>
      <c r="K9" s="36">
        <v>0</v>
      </c>
      <c r="L9" s="36">
        <v>0</v>
      </c>
      <c r="M9" s="36">
        <v>0</v>
      </c>
      <c r="N9" s="36">
        <v>0</v>
      </c>
      <c r="O9" s="36">
        <v>0</v>
      </c>
      <c r="P9" s="36">
        <v>0</v>
      </c>
      <c r="Q9" s="36">
        <v>0</v>
      </c>
      <c r="R9" s="36">
        <v>0</v>
      </c>
      <c r="S9" s="36">
        <v>0</v>
      </c>
      <c r="T9" s="36">
        <v>0</v>
      </c>
      <c r="U9" s="36">
        <v>0</v>
      </c>
      <c r="V9" s="36">
        <v>0</v>
      </c>
      <c r="W9" s="36">
        <v>0</v>
      </c>
      <c r="X9" s="36">
        <v>0</v>
      </c>
      <c r="Y9" s="36">
        <v>0</v>
      </c>
      <c r="Z9" s="36">
        <v>0</v>
      </c>
      <c r="AA9" s="36">
        <v>0</v>
      </c>
      <c r="AB9" s="36">
        <v>0</v>
      </c>
      <c r="AC9" s="36">
        <v>0</v>
      </c>
      <c r="AD9" s="36">
        <v>0</v>
      </c>
      <c r="AE9" s="36">
        <v>0</v>
      </c>
      <c r="AF9" s="36">
        <v>0</v>
      </c>
      <c r="AG9" s="36">
        <v>0</v>
      </c>
      <c r="AH9" s="36">
        <v>0</v>
      </c>
      <c r="AI9" s="36">
        <v>0</v>
      </c>
      <c r="AJ9" s="36">
        <v>0</v>
      </c>
      <c r="AK9" s="36">
        <v>0</v>
      </c>
      <c r="AL9" s="36">
        <v>0</v>
      </c>
      <c r="AM9" s="33">
        <f t="shared" si="0"/>
        <v>0</v>
      </c>
      <c r="AN9" s="33">
        <f t="shared" si="1"/>
        <v>0</v>
      </c>
    </row>
    <row r="10" spans="1:40" ht="24.95" customHeight="1" x14ac:dyDescent="0.2">
      <c r="A10" s="19">
        <v>5</v>
      </c>
      <c r="B10" s="30" t="s">
        <v>37</v>
      </c>
      <c r="C10" s="36">
        <v>0</v>
      </c>
      <c r="D10" s="36">
        <v>0</v>
      </c>
      <c r="E10" s="36">
        <v>0</v>
      </c>
      <c r="F10" s="36">
        <v>0</v>
      </c>
      <c r="G10" s="36">
        <v>0</v>
      </c>
      <c r="H10" s="36">
        <v>0</v>
      </c>
      <c r="I10" s="36">
        <v>0</v>
      </c>
      <c r="J10" s="36">
        <v>0</v>
      </c>
      <c r="K10" s="36">
        <v>0</v>
      </c>
      <c r="L10" s="36">
        <v>0</v>
      </c>
      <c r="M10" s="36">
        <v>0</v>
      </c>
      <c r="N10" s="36">
        <v>0</v>
      </c>
      <c r="O10" s="36">
        <v>0</v>
      </c>
      <c r="P10" s="36">
        <v>0</v>
      </c>
      <c r="Q10" s="36">
        <v>0</v>
      </c>
      <c r="R10" s="36">
        <v>0</v>
      </c>
      <c r="S10" s="36">
        <v>0</v>
      </c>
      <c r="T10" s="36">
        <v>0</v>
      </c>
      <c r="U10" s="36">
        <v>0</v>
      </c>
      <c r="V10" s="36">
        <v>0</v>
      </c>
      <c r="W10" s="36">
        <v>0</v>
      </c>
      <c r="X10" s="36">
        <v>0</v>
      </c>
      <c r="Y10" s="36">
        <v>0</v>
      </c>
      <c r="Z10" s="36">
        <v>0</v>
      </c>
      <c r="AA10" s="36">
        <v>0</v>
      </c>
      <c r="AB10" s="36">
        <v>0</v>
      </c>
      <c r="AC10" s="36">
        <v>0</v>
      </c>
      <c r="AD10" s="36">
        <v>0</v>
      </c>
      <c r="AE10" s="36">
        <v>0</v>
      </c>
      <c r="AF10" s="36">
        <v>0</v>
      </c>
      <c r="AG10" s="36">
        <v>0</v>
      </c>
      <c r="AH10" s="36">
        <v>0</v>
      </c>
      <c r="AI10" s="36">
        <v>0</v>
      </c>
      <c r="AJ10" s="36">
        <v>0</v>
      </c>
      <c r="AK10" s="36">
        <v>0</v>
      </c>
      <c r="AL10" s="36">
        <v>0</v>
      </c>
      <c r="AM10" s="33">
        <f t="shared" si="0"/>
        <v>0</v>
      </c>
      <c r="AN10" s="33">
        <f t="shared" si="1"/>
        <v>0</v>
      </c>
    </row>
    <row r="11" spans="1:40" ht="24.95" customHeight="1" x14ac:dyDescent="0.2">
      <c r="A11" s="19">
        <v>6</v>
      </c>
      <c r="B11" s="30" t="s">
        <v>43</v>
      </c>
      <c r="C11" s="36">
        <v>0</v>
      </c>
      <c r="D11" s="36">
        <v>0</v>
      </c>
      <c r="E11" s="36">
        <v>0</v>
      </c>
      <c r="F11" s="36">
        <v>0</v>
      </c>
      <c r="G11" s="36">
        <v>0</v>
      </c>
      <c r="H11" s="36">
        <v>0</v>
      </c>
      <c r="I11" s="36">
        <v>0</v>
      </c>
      <c r="J11" s="36">
        <v>0</v>
      </c>
      <c r="K11" s="36">
        <v>0</v>
      </c>
      <c r="L11" s="36">
        <v>0</v>
      </c>
      <c r="M11" s="36">
        <v>0</v>
      </c>
      <c r="N11" s="36">
        <v>0</v>
      </c>
      <c r="O11" s="36">
        <v>0</v>
      </c>
      <c r="P11" s="36">
        <v>0</v>
      </c>
      <c r="Q11" s="36">
        <v>0</v>
      </c>
      <c r="R11" s="36">
        <v>0</v>
      </c>
      <c r="S11" s="36">
        <v>0</v>
      </c>
      <c r="T11" s="36">
        <v>0</v>
      </c>
      <c r="U11" s="36">
        <v>0</v>
      </c>
      <c r="V11" s="36">
        <v>0</v>
      </c>
      <c r="W11" s="36">
        <v>0</v>
      </c>
      <c r="X11" s="36">
        <v>0</v>
      </c>
      <c r="Y11" s="36">
        <v>0</v>
      </c>
      <c r="Z11" s="36">
        <v>0</v>
      </c>
      <c r="AA11" s="36">
        <v>0</v>
      </c>
      <c r="AB11" s="36">
        <v>0</v>
      </c>
      <c r="AC11" s="36">
        <v>0</v>
      </c>
      <c r="AD11" s="36">
        <v>0</v>
      </c>
      <c r="AE11" s="36">
        <v>0</v>
      </c>
      <c r="AF11" s="36">
        <v>0</v>
      </c>
      <c r="AG11" s="36">
        <v>0</v>
      </c>
      <c r="AH11" s="36">
        <v>0</v>
      </c>
      <c r="AI11" s="36">
        <v>0</v>
      </c>
      <c r="AJ11" s="36">
        <v>0</v>
      </c>
      <c r="AK11" s="36">
        <v>0</v>
      </c>
      <c r="AL11" s="36">
        <v>0</v>
      </c>
      <c r="AM11" s="33">
        <f t="shared" si="0"/>
        <v>0</v>
      </c>
      <c r="AN11" s="33">
        <f t="shared" si="1"/>
        <v>0</v>
      </c>
    </row>
    <row r="12" spans="1:40" ht="24.95" customHeight="1" x14ac:dyDescent="0.2">
      <c r="A12" s="19">
        <v>7</v>
      </c>
      <c r="B12" s="30" t="s">
        <v>38</v>
      </c>
      <c r="C12" s="36">
        <v>0</v>
      </c>
      <c r="D12" s="36">
        <v>0</v>
      </c>
      <c r="E12" s="36">
        <v>0</v>
      </c>
      <c r="F12" s="36">
        <v>0</v>
      </c>
      <c r="G12" s="36">
        <v>0</v>
      </c>
      <c r="H12" s="36">
        <v>0</v>
      </c>
      <c r="I12" s="36">
        <v>0</v>
      </c>
      <c r="J12" s="36">
        <v>0</v>
      </c>
      <c r="K12" s="36">
        <v>0</v>
      </c>
      <c r="L12" s="36">
        <v>0</v>
      </c>
      <c r="M12" s="36">
        <v>0</v>
      </c>
      <c r="N12" s="36">
        <v>0</v>
      </c>
      <c r="O12" s="36">
        <v>0</v>
      </c>
      <c r="P12" s="36">
        <v>0</v>
      </c>
      <c r="Q12" s="36">
        <v>0</v>
      </c>
      <c r="R12" s="36">
        <v>0</v>
      </c>
      <c r="S12" s="36">
        <v>0</v>
      </c>
      <c r="T12" s="36">
        <v>0</v>
      </c>
      <c r="U12" s="36">
        <v>0</v>
      </c>
      <c r="V12" s="36">
        <v>0</v>
      </c>
      <c r="W12" s="36">
        <v>0</v>
      </c>
      <c r="X12" s="36">
        <v>0</v>
      </c>
      <c r="Y12" s="36">
        <v>0</v>
      </c>
      <c r="Z12" s="36">
        <v>0</v>
      </c>
      <c r="AA12" s="36">
        <v>0</v>
      </c>
      <c r="AB12" s="36">
        <v>0</v>
      </c>
      <c r="AC12" s="36">
        <v>0</v>
      </c>
      <c r="AD12" s="36">
        <v>0</v>
      </c>
      <c r="AE12" s="36">
        <v>0</v>
      </c>
      <c r="AF12" s="36">
        <v>0</v>
      </c>
      <c r="AG12" s="36">
        <v>0</v>
      </c>
      <c r="AH12" s="36">
        <v>0</v>
      </c>
      <c r="AI12" s="36">
        <v>0</v>
      </c>
      <c r="AJ12" s="36">
        <v>0</v>
      </c>
      <c r="AK12" s="36">
        <v>0</v>
      </c>
      <c r="AL12" s="36">
        <v>0</v>
      </c>
      <c r="AM12" s="33">
        <f t="shared" si="0"/>
        <v>0</v>
      </c>
      <c r="AN12" s="33">
        <f t="shared" si="1"/>
        <v>0</v>
      </c>
    </row>
    <row r="13" spans="1:40" ht="24.95" customHeight="1" x14ac:dyDescent="0.2">
      <c r="A13" s="19">
        <v>8</v>
      </c>
      <c r="B13" s="30" t="s">
        <v>34</v>
      </c>
      <c r="C13" s="36">
        <v>0</v>
      </c>
      <c r="D13" s="36">
        <v>0</v>
      </c>
      <c r="E13" s="36">
        <v>0</v>
      </c>
      <c r="F13" s="36">
        <v>0</v>
      </c>
      <c r="G13" s="36">
        <v>0</v>
      </c>
      <c r="H13" s="36">
        <v>0</v>
      </c>
      <c r="I13" s="36">
        <v>0</v>
      </c>
      <c r="J13" s="36">
        <v>0</v>
      </c>
      <c r="K13" s="36">
        <v>0</v>
      </c>
      <c r="L13" s="36">
        <v>0</v>
      </c>
      <c r="M13" s="36">
        <v>0</v>
      </c>
      <c r="N13" s="36">
        <v>0</v>
      </c>
      <c r="O13" s="36">
        <v>0</v>
      </c>
      <c r="P13" s="36">
        <v>0</v>
      </c>
      <c r="Q13" s="36">
        <v>0</v>
      </c>
      <c r="R13" s="36">
        <v>0</v>
      </c>
      <c r="S13" s="36">
        <v>0</v>
      </c>
      <c r="T13" s="36">
        <v>0</v>
      </c>
      <c r="U13" s="36">
        <v>0</v>
      </c>
      <c r="V13" s="36">
        <v>0</v>
      </c>
      <c r="W13" s="36">
        <v>0</v>
      </c>
      <c r="X13" s="36">
        <v>0</v>
      </c>
      <c r="Y13" s="36">
        <v>0</v>
      </c>
      <c r="Z13" s="36">
        <v>0</v>
      </c>
      <c r="AA13" s="36">
        <v>0</v>
      </c>
      <c r="AB13" s="36">
        <v>0</v>
      </c>
      <c r="AC13" s="36">
        <v>0</v>
      </c>
      <c r="AD13" s="36">
        <v>0</v>
      </c>
      <c r="AE13" s="36">
        <v>0</v>
      </c>
      <c r="AF13" s="36">
        <v>0</v>
      </c>
      <c r="AG13" s="36">
        <v>0</v>
      </c>
      <c r="AH13" s="36">
        <v>0</v>
      </c>
      <c r="AI13" s="36">
        <v>0</v>
      </c>
      <c r="AJ13" s="36">
        <v>0</v>
      </c>
      <c r="AK13" s="36">
        <v>0</v>
      </c>
      <c r="AL13" s="36">
        <v>0</v>
      </c>
      <c r="AM13" s="33">
        <f t="shared" si="0"/>
        <v>0</v>
      </c>
      <c r="AN13" s="33">
        <f t="shared" si="1"/>
        <v>0</v>
      </c>
    </row>
    <row r="14" spans="1:40" ht="24.95" customHeight="1" x14ac:dyDescent="0.2">
      <c r="A14" s="19">
        <v>9</v>
      </c>
      <c r="B14" s="30" t="s">
        <v>40</v>
      </c>
      <c r="C14" s="36">
        <v>0</v>
      </c>
      <c r="D14" s="36">
        <v>0</v>
      </c>
      <c r="E14" s="36">
        <v>0</v>
      </c>
      <c r="F14" s="36">
        <v>0</v>
      </c>
      <c r="G14" s="36">
        <v>0</v>
      </c>
      <c r="H14" s="36">
        <v>0</v>
      </c>
      <c r="I14" s="36">
        <v>0</v>
      </c>
      <c r="J14" s="36">
        <v>0</v>
      </c>
      <c r="K14" s="36">
        <v>0</v>
      </c>
      <c r="L14" s="36">
        <v>0</v>
      </c>
      <c r="M14" s="36">
        <v>0</v>
      </c>
      <c r="N14" s="36">
        <v>0</v>
      </c>
      <c r="O14" s="36">
        <v>0</v>
      </c>
      <c r="P14" s="36">
        <v>0</v>
      </c>
      <c r="Q14" s="36">
        <v>0</v>
      </c>
      <c r="R14" s="36">
        <v>0</v>
      </c>
      <c r="S14" s="36">
        <v>0</v>
      </c>
      <c r="T14" s="36">
        <v>0</v>
      </c>
      <c r="U14" s="36">
        <v>0</v>
      </c>
      <c r="V14" s="36">
        <v>0</v>
      </c>
      <c r="W14" s="36">
        <v>0</v>
      </c>
      <c r="X14" s="36">
        <v>0</v>
      </c>
      <c r="Y14" s="36">
        <v>0</v>
      </c>
      <c r="Z14" s="36">
        <v>0</v>
      </c>
      <c r="AA14" s="36">
        <v>0</v>
      </c>
      <c r="AB14" s="36">
        <v>0</v>
      </c>
      <c r="AC14" s="36">
        <v>0</v>
      </c>
      <c r="AD14" s="36">
        <v>0</v>
      </c>
      <c r="AE14" s="36">
        <v>0</v>
      </c>
      <c r="AF14" s="36">
        <v>0</v>
      </c>
      <c r="AG14" s="36">
        <v>0</v>
      </c>
      <c r="AH14" s="36">
        <v>0</v>
      </c>
      <c r="AI14" s="36">
        <v>0</v>
      </c>
      <c r="AJ14" s="36">
        <v>0</v>
      </c>
      <c r="AK14" s="36">
        <v>0</v>
      </c>
      <c r="AL14" s="36">
        <v>0</v>
      </c>
      <c r="AM14" s="33">
        <f t="shared" si="0"/>
        <v>0</v>
      </c>
      <c r="AN14" s="33">
        <f t="shared" si="1"/>
        <v>0</v>
      </c>
    </row>
    <row r="15" spans="1:40" ht="24.95" customHeight="1" x14ac:dyDescent="0.2">
      <c r="A15" s="19">
        <v>10</v>
      </c>
      <c r="B15" s="30" t="s">
        <v>39</v>
      </c>
      <c r="C15" s="36">
        <v>0</v>
      </c>
      <c r="D15" s="36">
        <v>0</v>
      </c>
      <c r="E15" s="36">
        <v>0</v>
      </c>
      <c r="F15" s="36">
        <v>0</v>
      </c>
      <c r="G15" s="36">
        <v>0</v>
      </c>
      <c r="H15" s="36">
        <v>0</v>
      </c>
      <c r="I15" s="36">
        <v>0</v>
      </c>
      <c r="J15" s="36">
        <v>0</v>
      </c>
      <c r="K15" s="36">
        <v>0</v>
      </c>
      <c r="L15" s="36">
        <v>0</v>
      </c>
      <c r="M15" s="36">
        <v>0</v>
      </c>
      <c r="N15" s="36">
        <v>0</v>
      </c>
      <c r="O15" s="36">
        <v>0</v>
      </c>
      <c r="P15" s="36">
        <v>0</v>
      </c>
      <c r="Q15" s="36">
        <v>0</v>
      </c>
      <c r="R15" s="36">
        <v>0</v>
      </c>
      <c r="S15" s="36">
        <v>0</v>
      </c>
      <c r="T15" s="36">
        <v>0</v>
      </c>
      <c r="U15" s="36">
        <v>0</v>
      </c>
      <c r="V15" s="36">
        <v>0</v>
      </c>
      <c r="W15" s="36">
        <v>0</v>
      </c>
      <c r="X15" s="36">
        <v>0</v>
      </c>
      <c r="Y15" s="36">
        <v>0</v>
      </c>
      <c r="Z15" s="36">
        <v>0</v>
      </c>
      <c r="AA15" s="36">
        <v>0</v>
      </c>
      <c r="AB15" s="36">
        <v>0</v>
      </c>
      <c r="AC15" s="36">
        <v>0</v>
      </c>
      <c r="AD15" s="36">
        <v>0</v>
      </c>
      <c r="AE15" s="36">
        <v>0</v>
      </c>
      <c r="AF15" s="36">
        <v>0</v>
      </c>
      <c r="AG15" s="36">
        <v>0</v>
      </c>
      <c r="AH15" s="36">
        <v>0</v>
      </c>
      <c r="AI15" s="36">
        <v>0</v>
      </c>
      <c r="AJ15" s="36">
        <v>0</v>
      </c>
      <c r="AK15" s="36">
        <v>0</v>
      </c>
      <c r="AL15" s="36">
        <v>0</v>
      </c>
      <c r="AM15" s="33">
        <f t="shared" si="0"/>
        <v>0</v>
      </c>
      <c r="AN15" s="33">
        <f t="shared" si="1"/>
        <v>0</v>
      </c>
    </row>
    <row r="16" spans="1:40" ht="24.95" customHeight="1" x14ac:dyDescent="0.2">
      <c r="A16" s="19">
        <v>11</v>
      </c>
      <c r="B16" s="30" t="s">
        <v>41</v>
      </c>
      <c r="C16" s="36">
        <v>0</v>
      </c>
      <c r="D16" s="36">
        <v>0</v>
      </c>
      <c r="E16" s="36">
        <v>0</v>
      </c>
      <c r="F16" s="36">
        <v>0</v>
      </c>
      <c r="G16" s="36">
        <v>0</v>
      </c>
      <c r="H16" s="36">
        <v>0</v>
      </c>
      <c r="I16" s="36">
        <v>0</v>
      </c>
      <c r="J16" s="36">
        <v>0</v>
      </c>
      <c r="K16" s="36">
        <v>0</v>
      </c>
      <c r="L16" s="36">
        <v>0</v>
      </c>
      <c r="M16" s="36">
        <v>0</v>
      </c>
      <c r="N16" s="36">
        <v>0</v>
      </c>
      <c r="O16" s="36">
        <v>0</v>
      </c>
      <c r="P16" s="36">
        <v>0</v>
      </c>
      <c r="Q16" s="36">
        <v>0</v>
      </c>
      <c r="R16" s="36">
        <v>0</v>
      </c>
      <c r="S16" s="36">
        <v>0</v>
      </c>
      <c r="T16" s="36">
        <v>0</v>
      </c>
      <c r="U16" s="36">
        <v>0</v>
      </c>
      <c r="V16" s="36">
        <v>0</v>
      </c>
      <c r="W16" s="36">
        <v>0</v>
      </c>
      <c r="X16" s="36">
        <v>0</v>
      </c>
      <c r="Y16" s="36">
        <v>0</v>
      </c>
      <c r="Z16" s="36">
        <v>0</v>
      </c>
      <c r="AA16" s="36">
        <v>0</v>
      </c>
      <c r="AB16" s="36">
        <v>0</v>
      </c>
      <c r="AC16" s="36">
        <v>0</v>
      </c>
      <c r="AD16" s="36">
        <v>0</v>
      </c>
      <c r="AE16" s="36">
        <v>0</v>
      </c>
      <c r="AF16" s="36">
        <v>0</v>
      </c>
      <c r="AG16" s="36">
        <v>0</v>
      </c>
      <c r="AH16" s="36">
        <v>0</v>
      </c>
      <c r="AI16" s="36">
        <v>0</v>
      </c>
      <c r="AJ16" s="36">
        <v>0</v>
      </c>
      <c r="AK16" s="36">
        <v>0</v>
      </c>
      <c r="AL16" s="36">
        <v>0</v>
      </c>
      <c r="AM16" s="33">
        <f t="shared" si="0"/>
        <v>0</v>
      </c>
      <c r="AN16" s="33">
        <f t="shared" si="1"/>
        <v>0</v>
      </c>
    </row>
    <row r="17" spans="1:40" ht="24.95" customHeight="1" x14ac:dyDescent="0.2">
      <c r="A17" s="19">
        <v>12</v>
      </c>
      <c r="B17" s="30" t="s">
        <v>44</v>
      </c>
      <c r="C17" s="36">
        <v>0</v>
      </c>
      <c r="D17" s="36">
        <v>0</v>
      </c>
      <c r="E17" s="36">
        <v>0</v>
      </c>
      <c r="F17" s="36">
        <v>0</v>
      </c>
      <c r="G17" s="36">
        <v>0</v>
      </c>
      <c r="H17" s="36">
        <v>0</v>
      </c>
      <c r="I17" s="36">
        <v>0</v>
      </c>
      <c r="J17" s="36">
        <v>0</v>
      </c>
      <c r="K17" s="36">
        <v>0</v>
      </c>
      <c r="L17" s="36">
        <v>0</v>
      </c>
      <c r="M17" s="36">
        <v>0</v>
      </c>
      <c r="N17" s="36">
        <v>0</v>
      </c>
      <c r="O17" s="36">
        <v>0</v>
      </c>
      <c r="P17" s="36">
        <v>0</v>
      </c>
      <c r="Q17" s="36">
        <v>0</v>
      </c>
      <c r="R17" s="36">
        <v>0</v>
      </c>
      <c r="S17" s="36">
        <v>0</v>
      </c>
      <c r="T17" s="36">
        <v>0</v>
      </c>
      <c r="U17" s="36">
        <v>0</v>
      </c>
      <c r="V17" s="36">
        <v>0</v>
      </c>
      <c r="W17" s="36">
        <v>0</v>
      </c>
      <c r="X17" s="36">
        <v>0</v>
      </c>
      <c r="Y17" s="36">
        <v>0</v>
      </c>
      <c r="Z17" s="36">
        <v>0</v>
      </c>
      <c r="AA17" s="36">
        <v>0</v>
      </c>
      <c r="AB17" s="36">
        <v>0</v>
      </c>
      <c r="AC17" s="36">
        <v>0</v>
      </c>
      <c r="AD17" s="36">
        <v>0</v>
      </c>
      <c r="AE17" s="36">
        <v>0</v>
      </c>
      <c r="AF17" s="36">
        <v>0</v>
      </c>
      <c r="AG17" s="36">
        <v>0</v>
      </c>
      <c r="AH17" s="36">
        <v>0</v>
      </c>
      <c r="AI17" s="36">
        <v>0</v>
      </c>
      <c r="AJ17" s="36">
        <v>0</v>
      </c>
      <c r="AK17" s="36">
        <v>0</v>
      </c>
      <c r="AL17" s="36">
        <v>0</v>
      </c>
      <c r="AM17" s="33">
        <f t="shared" si="0"/>
        <v>0</v>
      </c>
      <c r="AN17" s="33">
        <f t="shared" si="1"/>
        <v>0</v>
      </c>
    </row>
    <row r="18" spans="1:40" ht="24.95" customHeight="1" x14ac:dyDescent="0.2">
      <c r="A18" s="19">
        <v>13</v>
      </c>
      <c r="B18" s="30" t="s">
        <v>33</v>
      </c>
      <c r="C18" s="36">
        <v>0</v>
      </c>
      <c r="D18" s="36">
        <v>0</v>
      </c>
      <c r="E18" s="36">
        <v>0</v>
      </c>
      <c r="F18" s="36">
        <v>0</v>
      </c>
      <c r="G18" s="36">
        <v>0</v>
      </c>
      <c r="H18" s="36">
        <v>0</v>
      </c>
      <c r="I18" s="36">
        <v>0</v>
      </c>
      <c r="J18" s="36">
        <v>0</v>
      </c>
      <c r="K18" s="36">
        <v>0</v>
      </c>
      <c r="L18" s="36">
        <v>0</v>
      </c>
      <c r="M18" s="36">
        <v>0</v>
      </c>
      <c r="N18" s="36">
        <v>0</v>
      </c>
      <c r="O18" s="36">
        <v>0</v>
      </c>
      <c r="P18" s="36">
        <v>0</v>
      </c>
      <c r="Q18" s="36">
        <v>0</v>
      </c>
      <c r="R18" s="36">
        <v>0</v>
      </c>
      <c r="S18" s="36">
        <v>0</v>
      </c>
      <c r="T18" s="36">
        <v>0</v>
      </c>
      <c r="U18" s="36">
        <v>0</v>
      </c>
      <c r="V18" s="36">
        <v>0</v>
      </c>
      <c r="W18" s="36">
        <v>0</v>
      </c>
      <c r="X18" s="36">
        <v>0</v>
      </c>
      <c r="Y18" s="36">
        <v>0</v>
      </c>
      <c r="Z18" s="36">
        <v>0</v>
      </c>
      <c r="AA18" s="36">
        <v>0</v>
      </c>
      <c r="AB18" s="36">
        <v>0</v>
      </c>
      <c r="AC18" s="36">
        <v>0</v>
      </c>
      <c r="AD18" s="36">
        <v>0</v>
      </c>
      <c r="AE18" s="36">
        <v>0</v>
      </c>
      <c r="AF18" s="36">
        <v>0</v>
      </c>
      <c r="AG18" s="36">
        <v>0</v>
      </c>
      <c r="AH18" s="36">
        <v>0</v>
      </c>
      <c r="AI18" s="36">
        <v>0</v>
      </c>
      <c r="AJ18" s="36">
        <v>0</v>
      </c>
      <c r="AK18" s="36">
        <v>0</v>
      </c>
      <c r="AL18" s="36">
        <v>0</v>
      </c>
      <c r="AM18" s="33">
        <f t="shared" si="0"/>
        <v>0</v>
      </c>
      <c r="AN18" s="33">
        <f t="shared" si="1"/>
        <v>0</v>
      </c>
    </row>
    <row r="19" spans="1:40" ht="24.95" customHeight="1" x14ac:dyDescent="0.2">
      <c r="A19" s="19">
        <v>14</v>
      </c>
      <c r="B19" s="32" t="s">
        <v>42</v>
      </c>
      <c r="C19" s="36">
        <v>0</v>
      </c>
      <c r="D19" s="36">
        <v>0</v>
      </c>
      <c r="E19" s="36">
        <v>0</v>
      </c>
      <c r="F19" s="36">
        <v>0</v>
      </c>
      <c r="G19" s="36">
        <v>0</v>
      </c>
      <c r="H19" s="36">
        <v>0</v>
      </c>
      <c r="I19" s="36">
        <v>0</v>
      </c>
      <c r="J19" s="36">
        <v>0</v>
      </c>
      <c r="K19" s="36">
        <v>0</v>
      </c>
      <c r="L19" s="36">
        <v>0</v>
      </c>
      <c r="M19" s="36">
        <v>0</v>
      </c>
      <c r="N19" s="36">
        <v>0</v>
      </c>
      <c r="O19" s="36">
        <v>0</v>
      </c>
      <c r="P19" s="36">
        <v>0</v>
      </c>
      <c r="Q19" s="36">
        <v>0</v>
      </c>
      <c r="R19" s="36">
        <v>0</v>
      </c>
      <c r="S19" s="36">
        <v>0</v>
      </c>
      <c r="T19" s="36">
        <v>0</v>
      </c>
      <c r="U19" s="36">
        <v>0</v>
      </c>
      <c r="V19" s="36">
        <v>0</v>
      </c>
      <c r="W19" s="36">
        <v>0</v>
      </c>
      <c r="X19" s="36">
        <v>0</v>
      </c>
      <c r="Y19" s="36">
        <v>0</v>
      </c>
      <c r="Z19" s="36">
        <v>0</v>
      </c>
      <c r="AA19" s="36">
        <v>0</v>
      </c>
      <c r="AB19" s="36">
        <v>0</v>
      </c>
      <c r="AC19" s="36">
        <v>0</v>
      </c>
      <c r="AD19" s="36">
        <v>0</v>
      </c>
      <c r="AE19" s="36">
        <v>0</v>
      </c>
      <c r="AF19" s="36">
        <v>0</v>
      </c>
      <c r="AG19" s="36">
        <v>0</v>
      </c>
      <c r="AH19" s="36">
        <v>0</v>
      </c>
      <c r="AI19" s="36">
        <v>0</v>
      </c>
      <c r="AJ19" s="36">
        <v>0</v>
      </c>
      <c r="AK19" s="36">
        <v>0</v>
      </c>
      <c r="AL19" s="36">
        <v>0</v>
      </c>
      <c r="AM19" s="33">
        <f t="shared" si="0"/>
        <v>0</v>
      </c>
      <c r="AN19" s="33">
        <f t="shared" si="1"/>
        <v>0</v>
      </c>
    </row>
    <row r="20" spans="1:40" ht="16.5" customHeight="1" x14ac:dyDescent="0.3">
      <c r="A20" s="18"/>
      <c r="B20" s="6" t="s">
        <v>22</v>
      </c>
      <c r="C20" s="34">
        <f t="shared" ref="C20:AN20" si="2">SUM(C6:C19)</f>
        <v>0</v>
      </c>
      <c r="D20" s="34">
        <f t="shared" si="2"/>
        <v>0</v>
      </c>
      <c r="E20" s="34">
        <f t="shared" si="2"/>
        <v>0</v>
      </c>
      <c r="F20" s="34">
        <f t="shared" si="2"/>
        <v>0</v>
      </c>
      <c r="G20" s="34">
        <f t="shared" si="2"/>
        <v>0</v>
      </c>
      <c r="H20" s="34">
        <f t="shared" si="2"/>
        <v>0</v>
      </c>
      <c r="I20" s="34">
        <f t="shared" si="2"/>
        <v>0</v>
      </c>
      <c r="J20" s="34">
        <f t="shared" si="2"/>
        <v>0</v>
      </c>
      <c r="K20" s="34">
        <f t="shared" si="2"/>
        <v>27416.800477999997</v>
      </c>
      <c r="L20" s="34">
        <f t="shared" si="2"/>
        <v>0</v>
      </c>
      <c r="M20" s="34">
        <f t="shared" si="2"/>
        <v>7550.7068400000007</v>
      </c>
      <c r="N20" s="34">
        <f t="shared" si="2"/>
        <v>1296.6571800000002</v>
      </c>
      <c r="O20" s="34">
        <f t="shared" si="2"/>
        <v>0</v>
      </c>
      <c r="P20" s="34">
        <f t="shared" si="2"/>
        <v>0</v>
      </c>
      <c r="Q20" s="34">
        <f t="shared" si="2"/>
        <v>0</v>
      </c>
      <c r="R20" s="34">
        <f t="shared" si="2"/>
        <v>0</v>
      </c>
      <c r="S20" s="34">
        <f t="shared" si="2"/>
        <v>0</v>
      </c>
      <c r="T20" s="34">
        <f t="shared" si="2"/>
        <v>0</v>
      </c>
      <c r="U20" s="34">
        <f t="shared" si="2"/>
        <v>0</v>
      </c>
      <c r="V20" s="34">
        <f t="shared" si="2"/>
        <v>0</v>
      </c>
      <c r="W20" s="34">
        <f t="shared" si="2"/>
        <v>0</v>
      </c>
      <c r="X20" s="34">
        <f t="shared" si="2"/>
        <v>0</v>
      </c>
      <c r="Y20" s="34">
        <f t="shared" si="2"/>
        <v>0</v>
      </c>
      <c r="Z20" s="34">
        <f t="shared" si="2"/>
        <v>0</v>
      </c>
      <c r="AA20" s="34">
        <f t="shared" si="2"/>
        <v>86791.426978000003</v>
      </c>
      <c r="AB20" s="34">
        <f t="shared" si="2"/>
        <v>68388.349616531399</v>
      </c>
      <c r="AC20" s="34">
        <f t="shared" si="2"/>
        <v>3675.16</v>
      </c>
      <c r="AD20" s="34">
        <f t="shared" si="2"/>
        <v>2427.1557010000001</v>
      </c>
      <c r="AE20" s="34">
        <f t="shared" si="2"/>
        <v>0</v>
      </c>
      <c r="AF20" s="34">
        <f t="shared" si="2"/>
        <v>0</v>
      </c>
      <c r="AG20" s="34">
        <f t="shared" si="2"/>
        <v>0</v>
      </c>
      <c r="AH20" s="34">
        <f t="shared" si="2"/>
        <v>0</v>
      </c>
      <c r="AI20" s="34">
        <f t="shared" si="2"/>
        <v>0</v>
      </c>
      <c r="AJ20" s="34">
        <f t="shared" si="2"/>
        <v>0</v>
      </c>
      <c r="AK20" s="34">
        <f t="shared" si="2"/>
        <v>0</v>
      </c>
      <c r="AL20" s="34">
        <f t="shared" si="2"/>
        <v>0</v>
      </c>
      <c r="AM20" s="34">
        <f t="shared" si="2"/>
        <v>125434.094296</v>
      </c>
      <c r="AN20" s="34">
        <f t="shared" si="2"/>
        <v>72112.162497531404</v>
      </c>
    </row>
    <row r="21" spans="1:40" ht="16.5" customHeight="1" x14ac:dyDescent="0.3">
      <c r="A21" s="47"/>
      <c r="B21" s="45"/>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row>
    <row r="22" spans="1:40" ht="14.25" customHeight="1" x14ac:dyDescent="0.2"/>
    <row r="23" spans="1:40" s="116" customFormat="1" ht="15" x14ac:dyDescent="0.25">
      <c r="B23" s="87" t="s">
        <v>56</v>
      </c>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row>
    <row r="24" spans="1:40" s="116" customFormat="1" ht="12.75" customHeight="1" x14ac:dyDescent="0.25">
      <c r="B24" s="89" t="s">
        <v>80</v>
      </c>
      <c r="C24" s="89"/>
      <c r="D24" s="89"/>
      <c r="E24" s="89"/>
      <c r="F24" s="89"/>
      <c r="G24" s="89"/>
      <c r="H24" s="89"/>
      <c r="I24" s="89"/>
      <c r="J24" s="89"/>
      <c r="K24" s="89"/>
      <c r="L24" s="89"/>
      <c r="M24" s="89"/>
      <c r="N24" s="89"/>
      <c r="AM24" s="117"/>
      <c r="AN24" s="117"/>
    </row>
    <row r="25" spans="1:40" s="116" customFormat="1" ht="15" x14ac:dyDescent="0.25">
      <c r="B25" s="89"/>
      <c r="C25" s="89"/>
      <c r="D25" s="89"/>
      <c r="E25" s="89"/>
      <c r="F25" s="89"/>
      <c r="G25" s="89"/>
      <c r="H25" s="89"/>
      <c r="I25" s="89"/>
      <c r="J25" s="89"/>
      <c r="K25" s="89"/>
      <c r="L25" s="89"/>
      <c r="M25" s="89"/>
      <c r="N25" s="89"/>
      <c r="AM25" s="117"/>
      <c r="AN25" s="117"/>
    </row>
    <row r="26" spans="1:40" s="116" customFormat="1" ht="15" x14ac:dyDescent="0.25">
      <c r="AM26" s="117"/>
      <c r="AN26" s="117"/>
    </row>
    <row r="27" spans="1:40" x14ac:dyDescent="0.2">
      <c r="AM27" s="1"/>
      <c r="AN27" s="1"/>
    </row>
    <row r="28" spans="1:40" x14ac:dyDescent="0.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1"/>
      <c r="AN28" s="1"/>
    </row>
    <row r="29" spans="1:40" x14ac:dyDescent="0.2">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
      <c r="AN29" s="1"/>
    </row>
    <row r="30" spans="1:40" x14ac:dyDescent="0.2">
      <c r="AM30" s="1"/>
      <c r="AN30" s="1"/>
    </row>
  </sheetData>
  <sortState ref="B6:AN19">
    <sortCondition descending="1" ref="AM6:AM19"/>
  </sortState>
  <mergeCells count="22">
    <mergeCell ref="I4:J4"/>
    <mergeCell ref="A4:A5"/>
    <mergeCell ref="B4:B5"/>
    <mergeCell ref="C4:D4"/>
    <mergeCell ref="E4:F4"/>
    <mergeCell ref="G4:H4"/>
    <mergeCell ref="U4:V4"/>
    <mergeCell ref="AI4:AJ4"/>
    <mergeCell ref="AK4:AL4"/>
    <mergeCell ref="AM4:AN4"/>
    <mergeCell ref="B24:N25"/>
    <mergeCell ref="W4:X4"/>
    <mergeCell ref="Y4:Z4"/>
    <mergeCell ref="AA4:AB4"/>
    <mergeCell ref="AC4:AD4"/>
    <mergeCell ref="AE4:AF4"/>
    <mergeCell ref="AG4:AH4"/>
    <mergeCell ref="K4:L4"/>
    <mergeCell ref="M4:N4"/>
    <mergeCell ref="O4:P4"/>
    <mergeCell ref="Q4:R4"/>
    <mergeCell ref="S4:T4"/>
  </mergeCells>
  <pageMargins left="0.23622047244094491" right="0.19685039370078741" top="0.19685039370078741" bottom="0.15748031496062992" header="0.15748031496062992" footer="0.15748031496062992"/>
  <pageSetup paperSize="9" scale="67" orientation="landscape" r:id="rId1"/>
  <headerFooter alignWithMargins="0"/>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Number of Policies</vt:lpstr>
      <vt:lpstr>Transport means</vt:lpstr>
      <vt:lpstr>Wr. Prem. &amp;  Re Prem.</vt:lpstr>
      <vt:lpstr>Financial Wr. &amp; RE Prem.</vt:lpstr>
      <vt:lpstr>Earned Premiums</vt:lpstr>
      <vt:lpstr>Claims Paid</vt:lpstr>
      <vt:lpstr>Inccured Claims</vt:lpstr>
      <vt:lpstr>Structure of Insurance Market</vt:lpstr>
      <vt:lpstr>Accept. Re Prem. &amp; Retrocession</vt:lpstr>
      <vt:lpstr>Fin. Accept Re Prem. &amp; Retroces</vt:lpstr>
      <vt:lpstr>Accept. Re. Earned Premiums</vt:lpstr>
      <vt:lpstr>Re. Claims Paid</vt:lpstr>
      <vt:lpstr>Re. Incurred Claims</vt:lpstr>
      <vt:lpstr>Structure of Ins. Market Re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ISSS</dc:creator>
  <cp:lastModifiedBy>Lamriko Alkhanashvili</cp:lastModifiedBy>
  <cp:lastPrinted>2013-03-25T13:33:55Z</cp:lastPrinted>
  <dcterms:created xsi:type="dcterms:W3CDTF">1996-10-14T23:33:28Z</dcterms:created>
  <dcterms:modified xsi:type="dcterms:W3CDTF">2017-03-31T07:43:47Z</dcterms:modified>
</cp:coreProperties>
</file>