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Users\lalkhanashvili\Desktop\სათარგმნი 3 კვარტალი 2017\"/>
    </mc:Choice>
  </mc:AlternateContent>
  <bookViews>
    <workbookView xWindow="120" yWindow="660" windowWidth="15135" windowHeight="8760" tabRatio="929"/>
  </bookViews>
  <sheets>
    <sheet name="Number of Policies" sheetId="21" r:id="rId1"/>
    <sheet name="Transport means" sheetId="22" r:id="rId2"/>
    <sheet name="Wr. Prem. &amp;  Re Prem." sheetId="4" r:id="rId3"/>
    <sheet name="Financial Wr. &amp; RE Prem." sheetId="28" r:id="rId4"/>
    <sheet name="Earned Premiums" sheetId="14" r:id="rId5"/>
    <sheet name="Claims Paid" sheetId="29" r:id="rId6"/>
    <sheet name="Inccured Claims" sheetId="24" r:id="rId7"/>
    <sheet name="Structure of Insurance Market" sheetId="8" r:id="rId8"/>
    <sheet name="Accept. Re Prem. &amp; Retrocession" sheetId="17" r:id="rId9"/>
    <sheet name="Fin. Accept Re Prem. &amp; Retroces" sheetId="30" r:id="rId10"/>
    <sheet name="Accept. Re. Earned Premiums" sheetId="18" r:id="rId11"/>
    <sheet name="Re. Claims Paid" sheetId="32" r:id="rId12"/>
    <sheet name="Re. Incurred Claims" sheetId="26" r:id="rId13"/>
    <sheet name="Structure of Ins. Market Re" sheetId="20" r:id="rId14"/>
  </sheets>
  <definedNames>
    <definedName name="_xlnm._FilterDatabase" localSheetId="8" hidden="1">'Accept. Re Prem. &amp; Retrocession'!$A$5:$AN$5</definedName>
    <definedName name="_xlnm._FilterDatabase" localSheetId="10" hidden="1">'Accept. Re. Earned Premiums'!$A$5:$AN$5</definedName>
    <definedName name="_xlnm._FilterDatabase" localSheetId="5" hidden="1">'Claims Paid'!$A$7:$EX$7</definedName>
    <definedName name="_xlnm._FilterDatabase" localSheetId="4" hidden="1">'Earned Premiums'!$A$5:$AN$5</definedName>
    <definedName name="_xlnm._FilterDatabase" localSheetId="9" hidden="1">'Fin. Accept Re Prem. &amp; Retroces'!$A$6:$AN$6</definedName>
    <definedName name="_xlnm._FilterDatabase" localSheetId="3" hidden="1">'Financial Wr. &amp; RE Prem.'!$A$6:$CS$6</definedName>
    <definedName name="_xlnm._FilterDatabase" localSheetId="6" hidden="1">'Inccured Claims'!$A$6:$AN$6</definedName>
    <definedName name="_xlnm._FilterDatabase" localSheetId="0" hidden="1">'Number of Policies'!$B$7:$CV$22</definedName>
    <definedName name="_xlnm._FilterDatabase" localSheetId="11" hidden="1">'Re. Claims Paid'!$A$6:$AN$6</definedName>
    <definedName name="_xlnm._FilterDatabase" localSheetId="12" hidden="1">'Re. Incurred Claims'!$A$6:$AN$6</definedName>
    <definedName name="_xlnm._FilterDatabase" localSheetId="1" hidden="1">'Transport means'!#REF!</definedName>
    <definedName name="_xlnm._FilterDatabase" localSheetId="2" hidden="1">'Wr. Prem. &amp;  Re Prem.'!$A$5:$AN$5</definedName>
  </definedNames>
  <calcPr calcId="152511"/>
</workbook>
</file>

<file path=xl/calcChain.xml><?xml version="1.0" encoding="utf-8"?>
<calcChain xmlns="http://schemas.openxmlformats.org/spreadsheetml/2006/main">
  <c r="CR20" i="21" l="1"/>
  <c r="CS20" i="21"/>
  <c r="CT20" i="21"/>
  <c r="CU20" i="21"/>
  <c r="CV20" i="21"/>
  <c r="CV21" i="21" l="1"/>
  <c r="AM20" i="26" l="1"/>
  <c r="AN20" i="26"/>
  <c r="AM21" i="32"/>
  <c r="AN21" i="32"/>
  <c r="AM7" i="30"/>
  <c r="AN7" i="30"/>
  <c r="AM9" i="18"/>
  <c r="AN9" i="18"/>
  <c r="AM12" i="17" l="1"/>
  <c r="AN12" i="17"/>
  <c r="EW19" i="29"/>
  <c r="EV19" i="29"/>
  <c r="EU19" i="29"/>
  <c r="ET19" i="29"/>
  <c r="ES19" i="29"/>
  <c r="ER19" i="29"/>
  <c r="EQ19" i="29"/>
  <c r="CS21" i="28"/>
  <c r="CR21" i="28"/>
  <c r="CQ21" i="28"/>
  <c r="CP21" i="28"/>
  <c r="CO21" i="28"/>
  <c r="AM8" i="4"/>
  <c r="CS22" i="21"/>
  <c r="CR22" i="21"/>
  <c r="CV22" i="21"/>
  <c r="CU22" i="21"/>
  <c r="CT22" i="21"/>
  <c r="H7" i="22"/>
  <c r="AN8" i="4"/>
  <c r="AN8" i="14"/>
  <c r="AM8" i="14"/>
  <c r="EX19" i="29"/>
  <c r="AN20" i="24"/>
  <c r="AM20" i="24"/>
  <c r="AN20" i="17"/>
  <c r="AM20" i="17"/>
  <c r="AN20" i="30"/>
  <c r="AM20" i="30"/>
  <c r="AN20" i="18"/>
  <c r="AM20" i="18"/>
  <c r="AN18" i="32"/>
  <c r="AM18" i="32"/>
  <c r="AN17" i="26"/>
  <c r="AM17" i="26"/>
  <c r="AM19" i="24"/>
  <c r="AM10" i="24" l="1"/>
  <c r="AN10" i="24"/>
  <c r="AM14" i="24"/>
  <c r="AN14" i="24"/>
  <c r="AM17" i="24"/>
  <c r="AN17" i="24"/>
  <c r="AM21" i="24"/>
  <c r="AN21" i="24"/>
  <c r="AM16" i="24"/>
  <c r="AN16" i="24"/>
  <c r="AM18" i="24"/>
  <c r="AN18" i="24"/>
  <c r="AM13" i="24"/>
  <c r="AN13" i="24"/>
  <c r="AM22" i="24"/>
  <c r="AN22" i="24"/>
  <c r="AM11" i="24"/>
  <c r="AN11" i="24"/>
  <c r="AM15" i="24"/>
  <c r="AN15" i="24"/>
  <c r="AN19" i="24"/>
  <c r="AM8" i="24"/>
  <c r="AN8" i="24"/>
  <c r="EX20" i="29"/>
  <c r="EW20" i="29"/>
  <c r="EV20" i="29"/>
  <c r="EU20" i="29"/>
  <c r="ET20" i="29"/>
  <c r="ES20" i="29"/>
  <c r="ER20" i="29"/>
  <c r="EQ20" i="29"/>
  <c r="ET9" i="29"/>
  <c r="AM7" i="14"/>
  <c r="AN7" i="14"/>
  <c r="AM6" i="14"/>
  <c r="AN6" i="14"/>
  <c r="AM11" i="14"/>
  <c r="AN11" i="14"/>
  <c r="AM14" i="14"/>
  <c r="AN14" i="14"/>
  <c r="AM10" i="14"/>
  <c r="AN10" i="14"/>
  <c r="AM15" i="14"/>
  <c r="AN15" i="14"/>
  <c r="AM12" i="14"/>
  <c r="AN12" i="14"/>
  <c r="AM9" i="14"/>
  <c r="AN9" i="14"/>
  <c r="AM16" i="14"/>
  <c r="AN16" i="14"/>
  <c r="AM21" i="14"/>
  <c r="AN21" i="14"/>
  <c r="AM17" i="14"/>
  <c r="AN17" i="14"/>
  <c r="AM19" i="14"/>
  <c r="AN19" i="14"/>
  <c r="AM13" i="14"/>
  <c r="AN13" i="14"/>
  <c r="AM20" i="14"/>
  <c r="AN20" i="14"/>
  <c r="AM18" i="14"/>
  <c r="AN18" i="14"/>
  <c r="CO9" i="28" l="1"/>
  <c r="CP9" i="28"/>
  <c r="CQ9" i="28"/>
  <c r="CR9" i="28"/>
  <c r="CS9" i="28"/>
  <c r="H16" i="22"/>
  <c r="C21" i="22"/>
  <c r="D21" i="22"/>
  <c r="E21" i="22"/>
  <c r="G21" i="22"/>
  <c r="AM18" i="26" l="1"/>
  <c r="AN18" i="26"/>
  <c r="AM20" i="32"/>
  <c r="AN20" i="32"/>
  <c r="AM7" i="18"/>
  <c r="AN7" i="18"/>
  <c r="AM22" i="30"/>
  <c r="AN22" i="30"/>
  <c r="AM6" i="17"/>
  <c r="AN6" i="17"/>
  <c r="EQ9" i="29"/>
  <c r="ER9" i="29"/>
  <c r="ES9" i="29"/>
  <c r="EV9" i="29"/>
  <c r="EW9" i="29"/>
  <c r="CO14" i="28"/>
  <c r="CP14" i="28"/>
  <c r="CQ14" i="28"/>
  <c r="CR14" i="28"/>
  <c r="CS14" i="28"/>
  <c r="AM13" i="4"/>
  <c r="AN13" i="4"/>
  <c r="H15" i="22"/>
  <c r="EX9" i="29" l="1"/>
  <c r="EU9" i="29"/>
  <c r="AM7" i="24"/>
  <c r="AN7" i="24"/>
  <c r="AM9" i="24"/>
  <c r="AN9" i="24"/>
  <c r="AM12" i="24"/>
  <c r="AN12" i="24"/>
  <c r="AM13" i="26" l="1"/>
  <c r="AM9" i="26"/>
  <c r="AM14" i="26"/>
  <c r="AM16" i="26"/>
  <c r="AM15" i="26"/>
  <c r="AM19" i="26"/>
  <c r="AM12" i="26"/>
  <c r="AM8" i="26"/>
  <c r="AM21" i="26"/>
  <c r="AM22" i="26"/>
  <c r="AM7" i="26"/>
  <c r="AM10" i="26"/>
  <c r="AM11" i="26"/>
  <c r="H6" i="22" l="1"/>
  <c r="H10" i="22"/>
  <c r="H19" i="22"/>
  <c r="H20" i="22"/>
  <c r="H14" i="22"/>
  <c r="H12" i="22"/>
  <c r="H9" i="22"/>
  <c r="H17" i="22"/>
  <c r="H18" i="22"/>
  <c r="H8" i="22"/>
  <c r="H11" i="22"/>
  <c r="H13" i="22"/>
  <c r="H5" i="22"/>
  <c r="C23" i="21" l="1"/>
  <c r="D23" i="21"/>
  <c r="E23" i="21"/>
  <c r="F23" i="21"/>
  <c r="G23" i="21"/>
  <c r="H23" i="21"/>
  <c r="I23" i="21"/>
  <c r="J23" i="21"/>
  <c r="K23" i="21"/>
  <c r="L23" i="21"/>
  <c r="M23" i="21"/>
  <c r="N23" i="21"/>
  <c r="O23" i="21"/>
  <c r="P23" i="21"/>
  <c r="Q23" i="21"/>
  <c r="R23" i="21"/>
  <c r="S23" i="21"/>
  <c r="T23" i="21"/>
  <c r="U23" i="21"/>
  <c r="V23" i="21"/>
  <c r="W23" i="21"/>
  <c r="X23" i="21"/>
  <c r="Y23" i="21"/>
  <c r="Z23" i="21"/>
  <c r="AA23" i="21"/>
  <c r="AB23" i="21"/>
  <c r="AC23" i="21"/>
  <c r="AD23" i="21"/>
  <c r="AE23" i="21"/>
  <c r="AF23" i="21"/>
  <c r="AG23" i="21"/>
  <c r="AH23" i="21"/>
  <c r="AI23" i="21"/>
  <c r="AJ23" i="21"/>
  <c r="AK23" i="21"/>
  <c r="AL23" i="21"/>
  <c r="AM23" i="21"/>
  <c r="AN23" i="21"/>
  <c r="AO23" i="21"/>
  <c r="AP23" i="21"/>
  <c r="AQ23" i="21"/>
  <c r="AR23" i="21"/>
  <c r="AS23" i="21"/>
  <c r="AT23" i="21"/>
  <c r="AU23" i="21"/>
  <c r="AV23" i="21"/>
  <c r="AW23" i="21"/>
  <c r="AX23" i="21"/>
  <c r="AY23" i="21"/>
  <c r="AZ23" i="21"/>
  <c r="BA23" i="21"/>
  <c r="BB23" i="21"/>
  <c r="BC23" i="21"/>
  <c r="BD23" i="21"/>
  <c r="BE23" i="21"/>
  <c r="BF23" i="21"/>
  <c r="BG23" i="21"/>
  <c r="BH23" i="21"/>
  <c r="BI23" i="21"/>
  <c r="BJ23" i="21"/>
  <c r="BK23" i="21"/>
  <c r="BL23" i="21"/>
  <c r="BM23" i="21"/>
  <c r="BN23" i="21"/>
  <c r="BO23" i="21"/>
  <c r="BP23" i="21"/>
  <c r="BQ23" i="21"/>
  <c r="BR23" i="21"/>
  <c r="BS23" i="21"/>
  <c r="BT23" i="21"/>
  <c r="BU23" i="21"/>
  <c r="BV23" i="21"/>
  <c r="BW23" i="21"/>
  <c r="BX23" i="21"/>
  <c r="BY23" i="21"/>
  <c r="BZ23" i="21"/>
  <c r="CA23" i="21"/>
  <c r="CB23" i="21"/>
  <c r="CC23" i="21"/>
  <c r="CD23" i="21"/>
  <c r="CE23" i="21"/>
  <c r="CF23" i="21"/>
  <c r="CG23" i="21"/>
  <c r="CH23" i="21"/>
  <c r="CI23" i="21"/>
  <c r="CJ23" i="21"/>
  <c r="CK23" i="21"/>
  <c r="CL23" i="21"/>
  <c r="CM23" i="21"/>
  <c r="CN23" i="21"/>
  <c r="CO23" i="21"/>
  <c r="CP23" i="21"/>
  <c r="CQ23" i="21"/>
  <c r="C23" i="30" l="1"/>
  <c r="D23" i="30"/>
  <c r="E23" i="30"/>
  <c r="F23" i="30"/>
  <c r="G23" i="30"/>
  <c r="H23" i="30"/>
  <c r="I23" i="30"/>
  <c r="J23" i="30"/>
  <c r="K23" i="30"/>
  <c r="L23" i="30"/>
  <c r="M23" i="30"/>
  <c r="N23" i="30"/>
  <c r="O23" i="30"/>
  <c r="P23" i="30"/>
  <c r="Q23" i="30"/>
  <c r="R23" i="30"/>
  <c r="S23" i="30"/>
  <c r="T23" i="30"/>
  <c r="U23" i="30"/>
  <c r="V23" i="30"/>
  <c r="W23" i="30"/>
  <c r="X23" i="30"/>
  <c r="Y23" i="30"/>
  <c r="Z23" i="30"/>
  <c r="AA23" i="30"/>
  <c r="AB23" i="30"/>
  <c r="AC23" i="30"/>
  <c r="AD23" i="30"/>
  <c r="AE23" i="30"/>
  <c r="AF23" i="30"/>
  <c r="AG23" i="30"/>
  <c r="AH23" i="30"/>
  <c r="AI23" i="30"/>
  <c r="AJ23" i="30"/>
  <c r="AK23" i="30"/>
  <c r="AL23" i="30"/>
  <c r="AM18" i="30"/>
  <c r="AN18" i="30"/>
  <c r="AM16" i="30"/>
  <c r="AN16" i="30"/>
  <c r="AM8" i="30"/>
  <c r="AN8" i="30"/>
  <c r="AM17" i="30"/>
  <c r="AN17" i="30"/>
  <c r="AM11" i="30"/>
  <c r="AN11" i="30"/>
  <c r="AM10" i="30"/>
  <c r="AN10" i="30"/>
  <c r="AM12" i="30"/>
  <c r="AN12" i="30"/>
  <c r="AM19" i="30"/>
  <c r="AN19" i="30"/>
  <c r="AM15" i="30"/>
  <c r="AN15" i="30"/>
  <c r="AM14" i="30"/>
  <c r="AN14" i="30"/>
  <c r="AM21" i="30"/>
  <c r="AN21" i="30"/>
  <c r="AM13" i="30"/>
  <c r="AN13" i="30"/>
  <c r="EU15" i="29"/>
  <c r="EV15" i="29"/>
  <c r="EW15" i="29"/>
  <c r="EU18" i="29"/>
  <c r="EV18" i="29"/>
  <c r="EW18" i="29"/>
  <c r="EU23" i="29"/>
  <c r="EV23" i="29"/>
  <c r="EW23" i="29"/>
  <c r="EU11" i="29"/>
  <c r="EV11" i="29"/>
  <c r="EW11" i="29"/>
  <c r="EU16" i="29"/>
  <c r="EV16" i="29"/>
  <c r="EW16" i="29"/>
  <c r="EU22" i="29"/>
  <c r="EV22" i="29"/>
  <c r="EW22" i="29"/>
  <c r="EU8" i="29"/>
  <c r="EV8" i="29"/>
  <c r="EW8" i="29"/>
  <c r="EU12" i="29"/>
  <c r="EV12" i="29"/>
  <c r="EW12" i="29"/>
  <c r="EU13" i="29"/>
  <c r="EV13" i="29"/>
  <c r="EW13" i="29"/>
  <c r="EU21" i="29"/>
  <c r="EV21" i="29"/>
  <c r="EW21" i="29"/>
  <c r="EU17" i="29"/>
  <c r="EV17" i="29"/>
  <c r="EW17" i="29"/>
  <c r="EU14" i="29"/>
  <c r="EV14" i="29"/>
  <c r="EW14" i="29"/>
  <c r="EU10" i="29"/>
  <c r="EV10" i="29"/>
  <c r="EW10" i="29"/>
  <c r="EQ15" i="29"/>
  <c r="ER15" i="29"/>
  <c r="ES15" i="29"/>
  <c r="EQ18" i="29"/>
  <c r="ER18" i="29"/>
  <c r="ES18" i="29"/>
  <c r="EQ23" i="29"/>
  <c r="ER23" i="29"/>
  <c r="ES23" i="29"/>
  <c r="EQ11" i="29"/>
  <c r="ER11" i="29"/>
  <c r="ES11" i="29"/>
  <c r="EQ16" i="29"/>
  <c r="ER16" i="29"/>
  <c r="ES16" i="29"/>
  <c r="EQ22" i="29"/>
  <c r="ER22" i="29"/>
  <c r="ES22" i="29"/>
  <c r="EQ8" i="29"/>
  <c r="ER8" i="29"/>
  <c r="ES8" i="29"/>
  <c r="EQ12" i="29"/>
  <c r="ER12" i="29"/>
  <c r="ES12" i="29"/>
  <c r="EQ13" i="29"/>
  <c r="ER13" i="29"/>
  <c r="ES13" i="29"/>
  <c r="EQ21" i="29"/>
  <c r="ER21" i="29"/>
  <c r="ES21" i="29"/>
  <c r="EQ17" i="29"/>
  <c r="ER17" i="29"/>
  <c r="ES17" i="29"/>
  <c r="EQ14" i="29"/>
  <c r="ER14" i="29"/>
  <c r="ES14" i="29"/>
  <c r="EQ10" i="29"/>
  <c r="ER10" i="29"/>
  <c r="ES10" i="29"/>
  <c r="C24" i="29"/>
  <c r="D24" i="29"/>
  <c r="E24" i="29"/>
  <c r="F24" i="29"/>
  <c r="G24" i="29"/>
  <c r="H24" i="29"/>
  <c r="I24" i="29"/>
  <c r="J24" i="29"/>
  <c r="K24" i="29"/>
  <c r="L24" i="29"/>
  <c r="M24" i="29"/>
  <c r="N24" i="29"/>
  <c r="O24" i="29"/>
  <c r="P24" i="29"/>
  <c r="Q24" i="29"/>
  <c r="R24" i="29"/>
  <c r="S24" i="29"/>
  <c r="T24" i="29"/>
  <c r="U24" i="29"/>
  <c r="V24" i="29"/>
  <c r="W24" i="29"/>
  <c r="X24" i="29"/>
  <c r="Y24" i="29"/>
  <c r="Z24" i="29"/>
  <c r="AA24" i="29"/>
  <c r="AB24" i="29"/>
  <c r="AC24" i="29"/>
  <c r="AD24" i="29"/>
  <c r="AE24" i="29"/>
  <c r="AF24" i="29"/>
  <c r="AG24" i="29"/>
  <c r="AH24" i="29"/>
  <c r="AI24" i="29"/>
  <c r="AJ24" i="29"/>
  <c r="AK24" i="29"/>
  <c r="AL24" i="29"/>
  <c r="AM24" i="29"/>
  <c r="AN24" i="29"/>
  <c r="AO24" i="29"/>
  <c r="AP24" i="29"/>
  <c r="AQ24" i="29"/>
  <c r="AR24" i="29"/>
  <c r="AS24" i="29"/>
  <c r="AT24" i="29"/>
  <c r="AU24" i="29"/>
  <c r="AV24" i="29"/>
  <c r="AW24" i="29"/>
  <c r="AX24" i="29"/>
  <c r="AY24" i="29"/>
  <c r="AZ24" i="29"/>
  <c r="BA24" i="29"/>
  <c r="BB24" i="29"/>
  <c r="BC24" i="29"/>
  <c r="BD24" i="29"/>
  <c r="BE24" i="29"/>
  <c r="BF24" i="29"/>
  <c r="BG24" i="29"/>
  <c r="BH24" i="29"/>
  <c r="BI24" i="29"/>
  <c r="BJ24" i="29"/>
  <c r="BK24" i="29"/>
  <c r="BL24" i="29"/>
  <c r="BM24" i="29"/>
  <c r="BN24" i="29"/>
  <c r="BO24" i="29"/>
  <c r="BP24" i="29"/>
  <c r="BQ24" i="29"/>
  <c r="BR24" i="29"/>
  <c r="BS24" i="29"/>
  <c r="BT24" i="29"/>
  <c r="BU24" i="29"/>
  <c r="BV24" i="29"/>
  <c r="BW24" i="29"/>
  <c r="BX24" i="29"/>
  <c r="BY24" i="29"/>
  <c r="BZ24" i="29"/>
  <c r="CA24" i="29"/>
  <c r="CB24" i="29"/>
  <c r="CC24" i="29"/>
  <c r="CD24" i="29"/>
  <c r="CE24" i="29"/>
  <c r="CF24" i="29"/>
  <c r="CG24" i="29"/>
  <c r="CH24" i="29"/>
  <c r="CI24" i="29"/>
  <c r="CJ24" i="29"/>
  <c r="CK24" i="29"/>
  <c r="CL24" i="29"/>
  <c r="CM24" i="29"/>
  <c r="CN24" i="29"/>
  <c r="CO24" i="29"/>
  <c r="CP24" i="29"/>
  <c r="CQ24" i="29"/>
  <c r="CR24" i="29"/>
  <c r="CS24" i="29"/>
  <c r="CT24" i="29"/>
  <c r="CU24" i="29"/>
  <c r="CV24" i="29"/>
  <c r="CW24" i="29"/>
  <c r="CX24" i="29"/>
  <c r="CY24" i="29"/>
  <c r="CZ24" i="29"/>
  <c r="DA24" i="29"/>
  <c r="DB24" i="29"/>
  <c r="DC24" i="29"/>
  <c r="DD24" i="29"/>
  <c r="DE24" i="29"/>
  <c r="DF24" i="29"/>
  <c r="DG24" i="29"/>
  <c r="DH24" i="29"/>
  <c r="DI24" i="29"/>
  <c r="DJ24" i="29"/>
  <c r="DK24" i="29"/>
  <c r="DL24" i="29"/>
  <c r="DM24" i="29"/>
  <c r="DN24" i="29"/>
  <c r="DO24" i="29"/>
  <c r="DP24" i="29"/>
  <c r="DQ24" i="29"/>
  <c r="DR24" i="29"/>
  <c r="DS24" i="29"/>
  <c r="DT24" i="29"/>
  <c r="DU24" i="29"/>
  <c r="DV24" i="29"/>
  <c r="DW24" i="29"/>
  <c r="DX24" i="29"/>
  <c r="DY24" i="29"/>
  <c r="DZ24" i="29"/>
  <c r="EA24" i="29"/>
  <c r="EB24" i="29"/>
  <c r="EC24" i="29"/>
  <c r="ED24" i="29"/>
  <c r="EE24" i="29"/>
  <c r="EF24" i="29"/>
  <c r="EG24" i="29"/>
  <c r="EH24" i="29"/>
  <c r="EI24" i="29"/>
  <c r="EJ24" i="29"/>
  <c r="EK24" i="29"/>
  <c r="EL24" i="29"/>
  <c r="EM24" i="29"/>
  <c r="EN24" i="29"/>
  <c r="EO24" i="29"/>
  <c r="EP24" i="29"/>
  <c r="EQ24" i="29" l="1"/>
  <c r="EU24" i="29"/>
  <c r="EV24" i="29"/>
  <c r="ER24" i="29"/>
  <c r="EW24" i="29"/>
  <c r="ES24" i="29"/>
  <c r="CO16" i="28" l="1"/>
  <c r="CP16" i="28"/>
  <c r="CQ16" i="28"/>
  <c r="CR16" i="28"/>
  <c r="CS16" i="28"/>
  <c r="CO10" i="28"/>
  <c r="CP10" i="28"/>
  <c r="CQ10" i="28"/>
  <c r="CR10" i="28"/>
  <c r="CS10" i="28"/>
  <c r="CO18" i="28"/>
  <c r="CP18" i="28"/>
  <c r="CQ18" i="28"/>
  <c r="CR18" i="28"/>
  <c r="CS18" i="28"/>
  <c r="CO17" i="28"/>
  <c r="CP17" i="28"/>
  <c r="CQ17" i="28"/>
  <c r="CR17" i="28"/>
  <c r="CS17" i="28"/>
  <c r="CO13" i="28"/>
  <c r="CP13" i="28"/>
  <c r="CQ13" i="28"/>
  <c r="CR13" i="28"/>
  <c r="CS13" i="28"/>
  <c r="CO20" i="28"/>
  <c r="CP20" i="28"/>
  <c r="CQ20" i="28"/>
  <c r="CR20" i="28"/>
  <c r="CS20" i="28"/>
  <c r="CO19" i="28"/>
  <c r="CP19" i="28"/>
  <c r="CQ19" i="28"/>
  <c r="CR19" i="28"/>
  <c r="CS19" i="28"/>
  <c r="CO12" i="28"/>
  <c r="CP12" i="28"/>
  <c r="CQ12" i="28"/>
  <c r="CR12" i="28"/>
  <c r="CS12" i="28"/>
  <c r="CO7" i="28"/>
  <c r="CP7" i="28"/>
  <c r="CQ7" i="28"/>
  <c r="CR7" i="28"/>
  <c r="CS7" i="28"/>
  <c r="CO8" i="28"/>
  <c r="CP8" i="28"/>
  <c r="CQ8" i="28"/>
  <c r="CR8" i="28"/>
  <c r="CS8" i="28"/>
  <c r="CO22" i="28"/>
  <c r="CP22" i="28"/>
  <c r="CQ22" i="28"/>
  <c r="CR22" i="28"/>
  <c r="CS22" i="28"/>
  <c r="CO15" i="28"/>
  <c r="CP15" i="28"/>
  <c r="CQ15" i="28"/>
  <c r="CR15" i="28"/>
  <c r="CS15" i="28"/>
  <c r="CS11" i="28"/>
  <c r="CR11" i="28"/>
  <c r="CQ11" i="28"/>
  <c r="CP11" i="28"/>
  <c r="CO11" i="28"/>
  <c r="D23" i="28"/>
  <c r="E23" i="28"/>
  <c r="F23" i="28"/>
  <c r="G23" i="28"/>
  <c r="H23" i="28"/>
  <c r="I23" i="28"/>
  <c r="J23" i="28"/>
  <c r="K23" i="28"/>
  <c r="L23" i="28"/>
  <c r="M23" i="28"/>
  <c r="N23" i="28"/>
  <c r="O23" i="28"/>
  <c r="P23" i="28"/>
  <c r="Q23" i="28"/>
  <c r="R23" i="28"/>
  <c r="S23" i="28"/>
  <c r="T23" i="28"/>
  <c r="U23" i="28"/>
  <c r="V23" i="28"/>
  <c r="W23" i="28"/>
  <c r="X23" i="28"/>
  <c r="Y23" i="28"/>
  <c r="Z23" i="28"/>
  <c r="AA23" i="28"/>
  <c r="AB23" i="28"/>
  <c r="AC23" i="28"/>
  <c r="AD23" i="28"/>
  <c r="AE23" i="28"/>
  <c r="AF23" i="28"/>
  <c r="AG23" i="28"/>
  <c r="AH23" i="28"/>
  <c r="AI23" i="28"/>
  <c r="AJ23" i="28"/>
  <c r="AK23" i="28"/>
  <c r="AL23" i="28"/>
  <c r="AM23" i="28"/>
  <c r="AN23" i="28"/>
  <c r="AO23" i="28"/>
  <c r="AP23" i="28"/>
  <c r="AQ23" i="28"/>
  <c r="AR23" i="28"/>
  <c r="AS23" i="28"/>
  <c r="AT23" i="28"/>
  <c r="AU23" i="28"/>
  <c r="AV23" i="28"/>
  <c r="AW23" i="28"/>
  <c r="AX23" i="28"/>
  <c r="AY23" i="28"/>
  <c r="AZ23" i="28"/>
  <c r="BA23" i="28"/>
  <c r="BB23" i="28"/>
  <c r="BC23" i="28"/>
  <c r="BD23" i="28"/>
  <c r="BE23" i="28"/>
  <c r="BF23" i="28"/>
  <c r="BG23" i="28"/>
  <c r="BH23" i="28"/>
  <c r="BI23" i="28"/>
  <c r="BJ23" i="28"/>
  <c r="BK23" i="28"/>
  <c r="BL23" i="28"/>
  <c r="BM23" i="28"/>
  <c r="BN23" i="28"/>
  <c r="BO23" i="28"/>
  <c r="BP23" i="28"/>
  <c r="BQ23" i="28"/>
  <c r="BR23" i="28"/>
  <c r="BS23" i="28"/>
  <c r="BT23" i="28"/>
  <c r="BU23" i="28"/>
  <c r="BV23" i="28"/>
  <c r="BW23" i="28"/>
  <c r="BX23" i="28"/>
  <c r="BY23" i="28"/>
  <c r="BZ23" i="28"/>
  <c r="CA23" i="28"/>
  <c r="CB23" i="28"/>
  <c r="CC23" i="28"/>
  <c r="CD23" i="28"/>
  <c r="CE23" i="28"/>
  <c r="CF23" i="28"/>
  <c r="CG23" i="28"/>
  <c r="CH23" i="28"/>
  <c r="CI23" i="28"/>
  <c r="CJ23" i="28"/>
  <c r="CK23" i="28"/>
  <c r="CL23" i="28"/>
  <c r="CM23" i="28"/>
  <c r="CN23" i="28"/>
  <c r="CV12" i="21"/>
  <c r="CV10" i="21"/>
  <c r="CV13" i="21"/>
  <c r="CV11" i="21"/>
  <c r="CV16" i="21"/>
  <c r="CV15" i="21"/>
  <c r="CV8" i="21"/>
  <c r="CV18" i="21"/>
  <c r="CV19" i="21"/>
  <c r="CV7" i="21"/>
  <c r="CV14" i="21"/>
  <c r="CV9" i="21"/>
  <c r="CV17" i="21"/>
  <c r="CR12" i="21"/>
  <c r="CS12" i="21"/>
  <c r="CT12" i="21"/>
  <c r="CU12" i="21"/>
  <c r="CR10" i="21"/>
  <c r="CS10" i="21"/>
  <c r="CT10" i="21"/>
  <c r="CU10" i="21"/>
  <c r="CR13" i="21"/>
  <c r="CS13" i="21"/>
  <c r="CT13" i="21"/>
  <c r="CU13" i="21"/>
  <c r="CR11" i="21"/>
  <c r="CS11" i="21"/>
  <c r="CT11" i="21"/>
  <c r="CU11" i="21"/>
  <c r="CR16" i="21"/>
  <c r="CS16" i="21"/>
  <c r="CT16" i="21"/>
  <c r="CU16" i="21"/>
  <c r="CR15" i="21"/>
  <c r="CS15" i="21"/>
  <c r="CT15" i="21"/>
  <c r="CU15" i="21"/>
  <c r="CR8" i="21"/>
  <c r="CS8" i="21"/>
  <c r="CT8" i="21"/>
  <c r="CU8" i="21"/>
  <c r="CR18" i="21"/>
  <c r="CS18" i="21"/>
  <c r="CT18" i="21"/>
  <c r="CU18" i="21"/>
  <c r="CR19" i="21"/>
  <c r="CS19" i="21"/>
  <c r="CT19" i="21"/>
  <c r="CU19" i="21"/>
  <c r="CR7" i="21"/>
  <c r="CS7" i="21"/>
  <c r="CT7" i="21"/>
  <c r="CU7" i="21"/>
  <c r="CR21" i="21"/>
  <c r="CS21" i="21"/>
  <c r="CT21" i="21"/>
  <c r="CU21" i="21"/>
  <c r="CR14" i="21"/>
  <c r="CS14" i="21"/>
  <c r="CT14" i="21"/>
  <c r="CU14" i="21"/>
  <c r="CR9" i="21"/>
  <c r="CS9" i="21"/>
  <c r="CT9" i="21"/>
  <c r="CU9" i="21"/>
  <c r="CU17" i="21"/>
  <c r="CT17" i="21"/>
  <c r="CS17" i="21"/>
  <c r="CR17" i="21"/>
  <c r="CS23" i="21" l="1"/>
  <c r="CT23" i="21"/>
  <c r="CR23" i="21"/>
  <c r="CV23" i="21"/>
  <c r="CP23" i="28"/>
  <c r="CR23" i="28"/>
  <c r="CQ23" i="28"/>
  <c r="CO23" i="28"/>
  <c r="CS23" i="28"/>
  <c r="CU23" i="21"/>
  <c r="AM9" i="30" l="1"/>
  <c r="AM23" i="30" s="1"/>
  <c r="AN9" i="30"/>
  <c r="AN23" i="30" s="1"/>
  <c r="AL23" i="32"/>
  <c r="AK23" i="32"/>
  <c r="AJ23" i="32"/>
  <c r="AI23" i="32"/>
  <c r="AH23" i="32"/>
  <c r="AG23" i="32"/>
  <c r="AF23" i="32"/>
  <c r="AE23" i="32"/>
  <c r="AD23" i="32"/>
  <c r="AC23" i="32"/>
  <c r="AB23" i="32"/>
  <c r="AA23" i="32"/>
  <c r="Z23" i="32"/>
  <c r="Y23" i="32"/>
  <c r="X23" i="32"/>
  <c r="W23" i="32"/>
  <c r="V23" i="32"/>
  <c r="U23" i="32"/>
  <c r="T23" i="32"/>
  <c r="S23" i="32"/>
  <c r="R23" i="32"/>
  <c r="Q23" i="32"/>
  <c r="P23" i="32"/>
  <c r="O23" i="32"/>
  <c r="N23" i="32"/>
  <c r="M23" i="32"/>
  <c r="L23" i="32"/>
  <c r="K23" i="32"/>
  <c r="J23" i="32"/>
  <c r="I23" i="32"/>
  <c r="H23" i="32"/>
  <c r="G23" i="32"/>
  <c r="F23" i="32"/>
  <c r="E23" i="32"/>
  <c r="D23" i="32"/>
  <c r="C23" i="32"/>
  <c r="AN22" i="32"/>
  <c r="AM22" i="32"/>
  <c r="AN19" i="32"/>
  <c r="AM19" i="32"/>
  <c r="AN17" i="32"/>
  <c r="AM17" i="32"/>
  <c r="AN16" i="32"/>
  <c r="AM16" i="32"/>
  <c r="AN15" i="32"/>
  <c r="AM15" i="32"/>
  <c r="AN14" i="32"/>
  <c r="AM14" i="32"/>
  <c r="AN13" i="32"/>
  <c r="AM13" i="32"/>
  <c r="AN12" i="32"/>
  <c r="AM12" i="32"/>
  <c r="AN11" i="32"/>
  <c r="AM11" i="32"/>
  <c r="AN10" i="32"/>
  <c r="AM10" i="32"/>
  <c r="AN7" i="32"/>
  <c r="AM7" i="32"/>
  <c r="AN8" i="32"/>
  <c r="AM8" i="32"/>
  <c r="AN9" i="32"/>
  <c r="AM9" i="32"/>
  <c r="EX14" i="29"/>
  <c r="ET14" i="29"/>
  <c r="EX17" i="29"/>
  <c r="ET17" i="29"/>
  <c r="EX21" i="29"/>
  <c r="ET21" i="29"/>
  <c r="EX13" i="29"/>
  <c r="ET13" i="29"/>
  <c r="ET12" i="29"/>
  <c r="EX12" i="29"/>
  <c r="EX8" i="29"/>
  <c r="ET8" i="29"/>
  <c r="EX22" i="29"/>
  <c r="ET22" i="29"/>
  <c r="ET16" i="29"/>
  <c r="EX16" i="29"/>
  <c r="EX11" i="29"/>
  <c r="ET11" i="29"/>
  <c r="EX23" i="29"/>
  <c r="ET23" i="29"/>
  <c r="EX18" i="29"/>
  <c r="ET18" i="29"/>
  <c r="ET15" i="29"/>
  <c r="EX15" i="29"/>
  <c r="EX10" i="29"/>
  <c r="ET10" i="29"/>
  <c r="C23" i="28"/>
  <c r="AN13" i="26"/>
  <c r="AN10" i="26"/>
  <c r="AN11" i="26"/>
  <c r="AN9" i="26"/>
  <c r="AN14" i="26"/>
  <c r="AN16" i="26"/>
  <c r="AN15" i="26"/>
  <c r="AN19" i="26"/>
  <c r="AN12" i="26"/>
  <c r="AN8" i="26"/>
  <c r="AN21" i="26"/>
  <c r="AN22" i="26"/>
  <c r="AN7" i="26"/>
  <c r="C23" i="26"/>
  <c r="D23" i="26"/>
  <c r="E23" i="26"/>
  <c r="F23" i="26"/>
  <c r="G23" i="26"/>
  <c r="H23" i="26"/>
  <c r="I23" i="26"/>
  <c r="J23" i="26"/>
  <c r="K23" i="26"/>
  <c r="L23" i="26"/>
  <c r="M23" i="26"/>
  <c r="N23" i="26"/>
  <c r="O23" i="26"/>
  <c r="P23" i="26"/>
  <c r="Q23" i="26"/>
  <c r="R23" i="26"/>
  <c r="S23" i="26"/>
  <c r="T23" i="26"/>
  <c r="U23" i="26"/>
  <c r="V23" i="26"/>
  <c r="W23" i="26"/>
  <c r="X23" i="26"/>
  <c r="Y23" i="26"/>
  <c r="Z23" i="26"/>
  <c r="AA23" i="26"/>
  <c r="AB23" i="26"/>
  <c r="AC23" i="26"/>
  <c r="AD23" i="26"/>
  <c r="AE23" i="26"/>
  <c r="AF23" i="26"/>
  <c r="AG23" i="26"/>
  <c r="AH23" i="26"/>
  <c r="AI23" i="26"/>
  <c r="AJ23" i="26"/>
  <c r="AK23" i="26"/>
  <c r="AL23" i="26"/>
  <c r="AL23" i="24"/>
  <c r="AK23"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F23" i="24"/>
  <c r="E23" i="24"/>
  <c r="D23" i="24"/>
  <c r="C23" i="24"/>
  <c r="AM11" i="4"/>
  <c r="AN11" i="4"/>
  <c r="AM15" i="4"/>
  <c r="AN15" i="4"/>
  <c r="AM17" i="4"/>
  <c r="AN17" i="4"/>
  <c r="AM14" i="4"/>
  <c r="AN14" i="4"/>
  <c r="AM9" i="4"/>
  <c r="AN9" i="4"/>
  <c r="AM10" i="4"/>
  <c r="AN10" i="4"/>
  <c r="AM18" i="4"/>
  <c r="AN18" i="4"/>
  <c r="AM16" i="4"/>
  <c r="AN16" i="4"/>
  <c r="AM19" i="4"/>
  <c r="AN19" i="4"/>
  <c r="AM21" i="4"/>
  <c r="AN21" i="4"/>
  <c r="AM6" i="4"/>
  <c r="AN6" i="4"/>
  <c r="AM12" i="4"/>
  <c r="AN12" i="4"/>
  <c r="AM20" i="4"/>
  <c r="AN20" i="4"/>
  <c r="AN21" i="18"/>
  <c r="AM21" i="18"/>
  <c r="AL22" i="18"/>
  <c r="AK22" i="18"/>
  <c r="AJ22" i="18"/>
  <c r="AI22" i="18"/>
  <c r="AH22" i="18"/>
  <c r="AG22" i="18"/>
  <c r="AF22" i="18"/>
  <c r="AE22" i="18"/>
  <c r="AD22" i="18"/>
  <c r="AC22" i="18"/>
  <c r="AB22" i="18"/>
  <c r="AA22" i="18"/>
  <c r="Z22" i="18"/>
  <c r="Y22" i="18"/>
  <c r="X22" i="18"/>
  <c r="W22" i="18"/>
  <c r="V22" i="18"/>
  <c r="U22" i="18"/>
  <c r="T22" i="18"/>
  <c r="S22" i="18"/>
  <c r="R22" i="18"/>
  <c r="Q22" i="18"/>
  <c r="P22" i="18"/>
  <c r="O22" i="18"/>
  <c r="N22" i="18"/>
  <c r="M22" i="18"/>
  <c r="L22" i="18"/>
  <c r="K22" i="18"/>
  <c r="J22" i="18"/>
  <c r="I22" i="18"/>
  <c r="H22" i="18"/>
  <c r="G22" i="18"/>
  <c r="F22" i="18"/>
  <c r="E22" i="18"/>
  <c r="D22" i="18"/>
  <c r="C22" i="18"/>
  <c r="AN21" i="17"/>
  <c r="AM21" i="17"/>
  <c r="AL22" i="17"/>
  <c r="AK22" i="17"/>
  <c r="C24" i="20" s="1"/>
  <c r="AJ22" i="17"/>
  <c r="AI22" i="17"/>
  <c r="C23" i="20" s="1"/>
  <c r="AH22" i="17"/>
  <c r="AG22" i="17"/>
  <c r="C22" i="20" s="1"/>
  <c r="AF22" i="17"/>
  <c r="AE22" i="17"/>
  <c r="C21" i="20" s="1"/>
  <c r="AD22" i="17"/>
  <c r="AC22" i="17"/>
  <c r="C20" i="20" s="1"/>
  <c r="AB22" i="17"/>
  <c r="AA22" i="17"/>
  <c r="C19" i="20" s="1"/>
  <c r="Z22" i="17"/>
  <c r="Y22" i="17"/>
  <c r="C18" i="20" s="1"/>
  <c r="X22" i="17"/>
  <c r="W22" i="17"/>
  <c r="C17" i="20" s="1"/>
  <c r="V22" i="17"/>
  <c r="U22" i="17"/>
  <c r="C16" i="20" s="1"/>
  <c r="T22" i="17"/>
  <c r="S22" i="17"/>
  <c r="C15" i="20" s="1"/>
  <c r="R22" i="17"/>
  <c r="Q22" i="17"/>
  <c r="C14" i="20" s="1"/>
  <c r="P22" i="17"/>
  <c r="O22" i="17"/>
  <c r="C13" i="20" s="1"/>
  <c r="N22" i="17"/>
  <c r="M22" i="17"/>
  <c r="C12" i="20" s="1"/>
  <c r="L22" i="17"/>
  <c r="K22" i="17"/>
  <c r="C11" i="20" s="1"/>
  <c r="J22" i="17"/>
  <c r="I22" i="17"/>
  <c r="C10" i="20" s="1"/>
  <c r="H22" i="17"/>
  <c r="G22" i="17"/>
  <c r="C9" i="20" s="1"/>
  <c r="F22" i="17"/>
  <c r="E22" i="17"/>
  <c r="C8" i="20" s="1"/>
  <c r="D22" i="17"/>
  <c r="C22" i="17"/>
  <c r="C7" i="20" s="1"/>
  <c r="AL22" i="14"/>
  <c r="AK22" i="14"/>
  <c r="AJ22" i="14"/>
  <c r="AI22" i="14"/>
  <c r="AH22" i="14"/>
  <c r="AG22" i="14"/>
  <c r="AF22" i="14"/>
  <c r="AE22" i="14"/>
  <c r="AD22" i="14"/>
  <c r="AC22" i="14"/>
  <c r="AB22" i="14"/>
  <c r="AA22" i="14"/>
  <c r="Z22" i="14"/>
  <c r="Y22" i="14"/>
  <c r="X22" i="14"/>
  <c r="W22" i="14"/>
  <c r="V22" i="14"/>
  <c r="U22" i="14"/>
  <c r="T22" i="14"/>
  <c r="S22" i="14"/>
  <c r="R22" i="14"/>
  <c r="Q22" i="14"/>
  <c r="P22" i="14"/>
  <c r="O22" i="14"/>
  <c r="N22" i="14"/>
  <c r="M22" i="14"/>
  <c r="L22" i="14"/>
  <c r="K22" i="14"/>
  <c r="J22" i="14"/>
  <c r="I22" i="14"/>
  <c r="H22" i="14"/>
  <c r="G22" i="14"/>
  <c r="F22" i="14"/>
  <c r="E22" i="14"/>
  <c r="D22" i="14"/>
  <c r="C22" i="14"/>
  <c r="AL22" i="4"/>
  <c r="AK22" i="4"/>
  <c r="C24" i="8" s="1"/>
  <c r="AJ22" i="4"/>
  <c r="AI22" i="4"/>
  <c r="C23" i="8" s="1"/>
  <c r="AH22" i="4"/>
  <c r="AG22" i="4"/>
  <c r="C22" i="8" s="1"/>
  <c r="AF22" i="4"/>
  <c r="AE22" i="4"/>
  <c r="C21" i="8" s="1"/>
  <c r="AD22" i="4"/>
  <c r="AC22" i="4"/>
  <c r="C20" i="8" s="1"/>
  <c r="AB22" i="4"/>
  <c r="AA22" i="4"/>
  <c r="C19" i="8" s="1"/>
  <c r="Z22" i="4"/>
  <c r="Y22" i="4"/>
  <c r="C18" i="8" s="1"/>
  <c r="X22" i="4"/>
  <c r="W22" i="4"/>
  <c r="C17" i="8" s="1"/>
  <c r="V22" i="4"/>
  <c r="U22" i="4"/>
  <c r="C16" i="8" s="1"/>
  <c r="T22" i="4"/>
  <c r="S22" i="4"/>
  <c r="C15" i="8" s="1"/>
  <c r="R22" i="4"/>
  <c r="Q22" i="4"/>
  <c r="C14" i="8" s="1"/>
  <c r="P22" i="4"/>
  <c r="O22" i="4"/>
  <c r="C13" i="8" s="1"/>
  <c r="N22" i="4"/>
  <c r="M22" i="4"/>
  <c r="C12" i="8" s="1"/>
  <c r="L22" i="4"/>
  <c r="K22" i="4"/>
  <c r="C11" i="8" s="1"/>
  <c r="J22" i="4"/>
  <c r="I22" i="4"/>
  <c r="C10" i="8" s="1"/>
  <c r="H22" i="4"/>
  <c r="G22" i="4"/>
  <c r="C9" i="8" s="1"/>
  <c r="F22" i="4"/>
  <c r="E22" i="4"/>
  <c r="C8" i="8" s="1"/>
  <c r="D22" i="4"/>
  <c r="C22" i="4"/>
  <c r="C7" i="8" s="1"/>
  <c r="AN19" i="18"/>
  <c r="AM19" i="18"/>
  <c r="AN13" i="18"/>
  <c r="AM13" i="18"/>
  <c r="AN14" i="18"/>
  <c r="AM14" i="18"/>
  <c r="AN11" i="18"/>
  <c r="AM11" i="18"/>
  <c r="AN18" i="18"/>
  <c r="AM18" i="18"/>
  <c r="AN15" i="18"/>
  <c r="AM15" i="18"/>
  <c r="AN10" i="18"/>
  <c r="AM10" i="18"/>
  <c r="AN17" i="18"/>
  <c r="AM17" i="18"/>
  <c r="AN12" i="18"/>
  <c r="AM12" i="18"/>
  <c r="AN16" i="18"/>
  <c r="AM16" i="18"/>
  <c r="AN6" i="18"/>
  <c r="AM6" i="18"/>
  <c r="AN8" i="18"/>
  <c r="AM8" i="18"/>
  <c r="AN19" i="17"/>
  <c r="AM19" i="17"/>
  <c r="AN13" i="17"/>
  <c r="AM13" i="17"/>
  <c r="AN14" i="17"/>
  <c r="AM14" i="17"/>
  <c r="AN18" i="17"/>
  <c r="AM18" i="17"/>
  <c r="AN7" i="17"/>
  <c r="AM7" i="17"/>
  <c r="AN8" i="17"/>
  <c r="AM8" i="17"/>
  <c r="AN11" i="17"/>
  <c r="AM11" i="17"/>
  <c r="AN9" i="17"/>
  <c r="AM9" i="17"/>
  <c r="AN16" i="17"/>
  <c r="AM16" i="17"/>
  <c r="AN10" i="17"/>
  <c r="AM10" i="17"/>
  <c r="AN15" i="17"/>
  <c r="AM15" i="17"/>
  <c r="AN17" i="17"/>
  <c r="AM17" i="17"/>
  <c r="AN7" i="4"/>
  <c r="AM7" i="4"/>
  <c r="AN23" i="32" l="1"/>
  <c r="C25" i="8"/>
  <c r="D18" i="8" s="1"/>
  <c r="AN23" i="24"/>
  <c r="AM23" i="26"/>
  <c r="AM23" i="24"/>
  <c r="ET24" i="29"/>
  <c r="EX24" i="29"/>
  <c r="AM23" i="32"/>
  <c r="AN23" i="26"/>
  <c r="H21" i="22"/>
  <c r="AM22" i="18"/>
  <c r="AN22" i="18"/>
  <c r="AM22" i="17"/>
  <c r="AN22" i="17"/>
  <c r="C25" i="20"/>
  <c r="D18" i="20" s="1"/>
  <c r="AM22" i="14"/>
  <c r="AN22" i="14"/>
  <c r="AM22" i="4"/>
  <c r="AN22" i="4"/>
  <c r="D15" i="20" l="1"/>
  <c r="D22" i="20"/>
  <c r="D12" i="20"/>
  <c r="D19" i="20"/>
  <c r="D13" i="20"/>
  <c r="D14" i="20"/>
  <c r="D10" i="20"/>
  <c r="D8" i="20"/>
  <c r="D21" i="20"/>
  <c r="D20" i="20"/>
  <c r="D9" i="20"/>
  <c r="D23" i="20"/>
  <c r="D7" i="20"/>
  <c r="D17" i="20"/>
  <c r="D11" i="20"/>
  <c r="D16" i="20"/>
  <c r="D24" i="20"/>
  <c r="D8" i="8"/>
  <c r="D7" i="8"/>
  <c r="D15" i="8"/>
  <c r="D24" i="8"/>
  <c r="D22" i="8"/>
  <c r="D13" i="8"/>
  <c r="D10" i="8"/>
  <c r="D14" i="8"/>
  <c r="D12" i="8"/>
  <c r="D16" i="8"/>
  <c r="D23" i="8"/>
  <c r="D20" i="8"/>
  <c r="D21" i="8"/>
  <c r="D19" i="8"/>
  <c r="D17" i="8"/>
  <c r="D11" i="8"/>
  <c r="D9" i="8"/>
  <c r="D25" i="20" l="1"/>
  <c r="D25" i="8"/>
</calcChain>
</file>

<file path=xl/sharedStrings.xml><?xml version="1.0" encoding="utf-8"?>
<sst xmlns="http://schemas.openxmlformats.org/spreadsheetml/2006/main" count="1350" uniqueCount="90">
  <si>
    <t>#</t>
  </si>
  <si>
    <t>Information on Number of Policies  - (Direct Insurance Business)</t>
  </si>
  <si>
    <t>*As information is being specified  in several companies, minor change of data is possible.</t>
  </si>
  <si>
    <t>Company Name</t>
  </si>
  <si>
    <t>Life</t>
  </si>
  <si>
    <t>Travel</t>
  </si>
  <si>
    <t>Personal Accident</t>
  </si>
  <si>
    <t>Medical (Health)</t>
  </si>
  <si>
    <t>Road Transport Means (Casco)</t>
  </si>
  <si>
    <t>Motor Third Party Liability</t>
  </si>
  <si>
    <t>Railway Transport Means</t>
  </si>
  <si>
    <t>Aviation Transport Means (Hull)</t>
  </si>
  <si>
    <t>Aviation Third Party Liability</t>
  </si>
  <si>
    <t>Marine Transport Means (Hull)</t>
  </si>
  <si>
    <t>Marine Third Party Liability</t>
  </si>
  <si>
    <t>Cargo</t>
  </si>
  <si>
    <t>Property</t>
  </si>
  <si>
    <t>Financial Risks</t>
  </si>
  <si>
    <t>Suretyships</t>
  </si>
  <si>
    <t>Credit</t>
  </si>
  <si>
    <t>Third Party Liability</t>
  </si>
  <si>
    <t>Legal Expenses</t>
  </si>
  <si>
    <t>Total</t>
  </si>
  <si>
    <t>Number of policies issued from the beginning of the year</t>
  </si>
  <si>
    <t>Number of policies in force at the end of the reporting period</t>
  </si>
  <si>
    <t>Corporate</t>
  </si>
  <si>
    <t>Retail</t>
  </si>
  <si>
    <t>Government</t>
  </si>
  <si>
    <t>ToTal</t>
  </si>
  <si>
    <t>JSC Insurance "PSP"</t>
  </si>
  <si>
    <t>JSC Insurance Company "Aldagi"</t>
  </si>
  <si>
    <t>JSC Insurance Company "GPI Holding"</t>
  </si>
  <si>
    <t>JSC Insurance Company "Imedi L"</t>
  </si>
  <si>
    <t>JSC Insurance Company "ARDI Insurance"</t>
  </si>
  <si>
    <t>JSC Insurance Company "IC Group"</t>
  </si>
  <si>
    <t>JSC International Insurance "Company IRAO"</t>
  </si>
  <si>
    <t>JSC Insurance Company "Unison"</t>
  </si>
  <si>
    <t>JSC Insurance Company "ALPHA"</t>
  </si>
  <si>
    <t>JSC  "TBC Insurance"</t>
  </si>
  <si>
    <t>JSC "Insurance Group Of Georgia"</t>
  </si>
  <si>
    <t xml:space="preserve">JSC "Standard"  Insurance Georgia </t>
  </si>
  <si>
    <t>JSC Insurance Company "TAO"</t>
  </si>
  <si>
    <t>JSC Risk Management and Insurance Company Global Benefits Georgia </t>
  </si>
  <si>
    <t>JSC Insurance Company "CARTU"</t>
  </si>
  <si>
    <t>JSC International Insurance "Company KAMARA"</t>
  </si>
  <si>
    <t>Reporting date: 30 September 2017</t>
  </si>
  <si>
    <t>Reporting period: 1 January 2017 - 30 September 2017</t>
  </si>
  <si>
    <t xml:space="preserve">Number of Transport Means Insured during the reporting period </t>
  </si>
  <si>
    <t>Other Road Transport Means</t>
  </si>
  <si>
    <t>Motor Third Party Liability (Voluntary)</t>
  </si>
  <si>
    <t>Written Premium (Gross)</t>
  </si>
  <si>
    <t>Reinsurance Premium</t>
  </si>
  <si>
    <t>Written Premium (Gross) and Reinsurance Premiums (01.01.17-30.09.17) - (Direct Insurance Business)</t>
  </si>
  <si>
    <t>Note:</t>
  </si>
  <si>
    <r>
      <rPr>
        <b/>
        <sz val="11"/>
        <rFont val="Calibri"/>
        <family val="2"/>
        <scheme val="minor"/>
      </rPr>
      <t>Written Premium (Gross)</t>
    </r>
    <r>
      <rPr>
        <sz val="11"/>
        <rFont val="Calibri"/>
        <family val="2"/>
        <scheme val="minor"/>
      </rPr>
      <t xml:space="preserve"> includes insurance premium, which belongs to direct insurance contracts (including long-term contracts) validated during the reporting period (01.01.17-30.09.17)despite the fact whether premium is paid or not to the Insurer.</t>
    </r>
  </si>
  <si>
    <t>Financial Written Premium (Gross) and Reinsurance Premiums (01.01.17-30.09.17) - (Direct Insurance Business)</t>
  </si>
  <si>
    <r>
      <rPr>
        <b/>
        <sz val="11"/>
        <rFont val="Calibri"/>
        <family val="2"/>
        <scheme val="minor"/>
      </rPr>
      <t>Financial Written Premium</t>
    </r>
    <r>
      <rPr>
        <sz val="11"/>
        <rFont val="Calibri"/>
        <family val="2"/>
        <scheme val="minor"/>
      </rPr>
      <t xml:space="preserve"> includes insurance premium, which belongs to direct insurance contracts (including long-term contracts) validated during the reporting period (01.01.17-30.09.17)despite the fact whether premium is paid or not to the Insurer. Unlike Statistical written premium FInancial premium is adjusted by cancellation of the previous reporting period (previous years) accounted policies </t>
    </r>
  </si>
  <si>
    <t>Earned Premiums (gross)*</t>
  </si>
  <si>
    <t>Earned Premiums (net)**</t>
  </si>
  <si>
    <t>Earned Premiums (01.01.17-30.09.17) - (Direct Insurance Business)</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</si>
  <si>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including Reinsurers' Share </t>
    </r>
    <r>
      <rPr>
        <b/>
        <sz val="10"/>
        <rFont val="AcadNusx"/>
      </rPr>
      <t/>
    </r>
  </si>
  <si>
    <r>
      <t xml:space="preserve">**term </t>
    </r>
    <r>
      <rPr>
        <b/>
        <sz val="11"/>
        <rFont val="Calibri"/>
        <family val="2"/>
        <scheme val="minor"/>
      </rPr>
      <t>Net</t>
    </r>
    <r>
      <rPr>
        <sz val="11"/>
        <rFont val="Calibri"/>
        <family val="2"/>
        <scheme val="minor"/>
      </rPr>
      <t xml:space="preserve"> means Earned Premiums after the deduction of Reinsurers' Share</t>
    </r>
  </si>
  <si>
    <r>
      <rPr>
        <b/>
        <sz val="11"/>
        <rFont val="Calibri"/>
        <family val="2"/>
        <scheme val="minor"/>
      </rPr>
      <t>Earned premium</t>
    </r>
    <r>
      <rPr>
        <sz val="11"/>
        <rFont val="Calibri"/>
        <family val="2"/>
        <scheme val="minor"/>
      </rPr>
      <t xml:space="preserve"> corresponds to the income received by the Insurers from the direct insurance during the reporting period (01.01.17-30.09.17), despite the fact whether premium is paid or not to the Insurer.</t>
    </r>
  </si>
  <si>
    <t>Claims Paid (gross)*</t>
  </si>
  <si>
    <t>Claims Paid (net)**</t>
  </si>
  <si>
    <t>Claims Paid (01.01.17-30.09.17) - (Direct Insurance Business)</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</si>
  <si>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Claims Paid including Reinsurers' Share </t>
    </r>
    <r>
      <rPr>
        <b/>
        <sz val="10"/>
        <rFont val="AcadNusx"/>
      </rPr>
      <t/>
    </r>
  </si>
  <si>
    <r>
      <t xml:space="preserve">**term </t>
    </r>
    <r>
      <rPr>
        <b/>
        <sz val="11"/>
        <rFont val="Calibri"/>
        <family val="2"/>
        <scheme val="minor"/>
      </rPr>
      <t>Net</t>
    </r>
    <r>
      <rPr>
        <sz val="11"/>
        <rFont val="Calibri"/>
        <family val="2"/>
        <scheme val="minor"/>
      </rPr>
      <t xml:space="preserve"> means Claims Paid after the deduction of Reinsurers' Share</t>
    </r>
  </si>
  <si>
    <r>
      <rPr>
        <b/>
        <sz val="11"/>
        <rFont val="Calibri"/>
        <family val="2"/>
        <scheme val="minor"/>
      </rPr>
      <t>Claims paid</t>
    </r>
    <r>
      <rPr>
        <sz val="11"/>
        <rFont val="Calibri"/>
        <family val="2"/>
        <scheme val="minor"/>
      </rPr>
      <t xml:space="preserve"> represent amount of  claims indemnified by insurers during the reporting period (01.01.17-30.09.17) despite the fact claim occurred during or before the period.</t>
    </r>
  </si>
  <si>
    <t>Incurred Claims (Gross)</t>
  </si>
  <si>
    <t>Incurred Claims (Net)</t>
  </si>
  <si>
    <t>Incurred Claims (01.01.17-30.09.17) - (Direct Insurance Business)</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</si>
  <si>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including Reinsurers' Share </t>
    </r>
    <r>
      <rPr>
        <b/>
        <sz val="10"/>
        <rFont val="AcadNusx"/>
      </rPr>
      <t/>
    </r>
  </si>
  <si>
    <r>
      <t xml:space="preserve">**term </t>
    </r>
    <r>
      <rPr>
        <b/>
        <sz val="11"/>
        <rFont val="Calibri"/>
        <family val="2"/>
        <scheme val="minor"/>
      </rPr>
      <t>Net</t>
    </r>
    <r>
      <rPr>
        <sz val="11"/>
        <rFont val="Calibri"/>
        <family val="2"/>
        <scheme val="minor"/>
      </rPr>
      <t xml:space="preserve"> means Incurred claims after the deduction of Reinsurers' Share</t>
    </r>
  </si>
  <si>
    <r>
      <rPr>
        <b/>
        <sz val="11"/>
        <rFont val="Calibri"/>
        <family val="2"/>
        <scheme val="minor"/>
      </rPr>
      <t xml:space="preserve">Incurred claims </t>
    </r>
    <r>
      <rPr>
        <sz val="11"/>
        <rFont val="Calibri"/>
        <family val="2"/>
        <scheme val="minor"/>
      </rPr>
      <t xml:space="preserve">represent incurred claims during the reporting period (01.01.17-30.09.17) </t>
    </r>
  </si>
  <si>
    <t xml:space="preserve">Structure of Insurance Market by Classes of Insurance by 30.06.2017  - (Direct Insurance Business)        </t>
  </si>
  <si>
    <t>Class of Insurance</t>
  </si>
  <si>
    <t>Written Premium</t>
  </si>
  <si>
    <t>Market Share</t>
  </si>
  <si>
    <t>Retrocession Premium</t>
  </si>
  <si>
    <t xml:space="preserve"> Written Premium (Gross) and Retrocession Premiums (01.01.17-30.09.17) - (Accepted Reinsurance)</t>
  </si>
  <si>
    <t>Written Premium (Gross) includes insurance premium, which belongs to accepted reinsurance contracts (including long-term contracts) validated during the reporting period (01.01.17-30.09.17) despite the fact whether premium is paid or not to the Insurer.</t>
  </si>
  <si>
    <t xml:space="preserve"> Financial Written Premium (Gross) and Retrocession Premiums (01.01.17-30.09.17) - (Accepted Reinsurance)</t>
  </si>
  <si>
    <t>Earned Premiums (01.01.17-30.09.17) -  (Accepted Reinsurance)</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</si>
  <si>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including Reinsurers Share </t>
    </r>
    <r>
      <rPr>
        <b/>
        <sz val="10"/>
        <rFont val="AcadNusx"/>
      </rPr>
      <t/>
    </r>
  </si>
  <si>
    <t>Earned premium corresponds to the income received by the Insurers from the accepted reinsurance during the accounting period (01.01.17-30.09.17), despite the fact whether premium is paid or not to the Insurer.</t>
  </si>
  <si>
    <t>Claims Paid  (01.01.17-30.09.17) - (Accepted Reinsurance)</t>
  </si>
  <si>
    <t>Claims paid represent amount of  claims indemnified by insurers during the reporting period (01.01.17-30.09.17) despite the fact claim occurred during or before the period.</t>
  </si>
  <si>
    <t>Incurred Claims (01.01.17-30.09.17) -  (Accepted Reinsurance)</t>
  </si>
  <si>
    <t>Structure of Insurance Market by Classes of Insurance by 30.09.2017  - (Accepted Reinsurance)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</si>
</sst>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0_-;\-* #,##0.00_-;_-* &quot;-&quot;??_-;_-@_-"/>
    <numFmt numFmtId="166" formatCode="_(* #,##0_);_(* \(#,##0\);_(* &quot;-&quot;??_);_(@_)"/>
  </numFmts>
  <fonts count="22" x14ac:knownFonts="1">
    <font>
      <sz val="10"/>
      <name val="Arial"/>
    </font>
    <font>
      <sz val="10"/>
      <name val="Arial"/>
      <family val="2"/>
    </font>
    <font>
      <sz val="10"/>
      <name val="Arial"/>
      <family val="2"/>
    </font>
    <font>
      <sz val="8"/>
      <name val="Arial"/>
      <family val="2"/>
    </font>
    <font>
      <b/>
      <sz val="10"/>
      <name val="AcadNusx"/>
    </font>
    <font>
      <sz val="8"/>
      <name val="Arial"/>
      <family val="2"/>
    </font>
    <font>
      <sz val="10"/>
      <name val="Arial"/>
      <family val="2"/>
      <charset val="204"/>
    </font>
    <font>
      <b/>
      <sz val="10"/>
      <color indexed="18"/>
      <name val="Calibri"/>
      <family val="2"/>
      <scheme val="minor"/>
    </font>
    <font>
      <sz val="10"/>
      <color indexed="18"/>
      <name val="Calibri"/>
      <family val="2"/>
      <scheme val="minor"/>
    </font>
    <font>
      <sz val="10"/>
      <name val="Calibri"/>
      <family val="2"/>
      <scheme val="minor"/>
    </font>
    <font>
      <sz val="10"/>
      <color indexed="30"/>
      <name val="Calibri"/>
      <family val="2"/>
      <scheme val="minor"/>
    </font>
    <font>
      <b/>
      <sz val="10"/>
      <name val="Calibri"/>
      <family val="2"/>
      <scheme val="minor"/>
    </font>
    <font>
      <sz val="11"/>
      <color rgb="FFFF0000"/>
      <name val="Calibri"/>
      <family val="2"/>
      <scheme val="minor"/>
    </font>
    <font>
      <b/>
      <sz val="11"/>
      <name val="Calibri"/>
      <family val="2"/>
      <scheme val="minor"/>
    </font>
    <font>
      <sz val="11"/>
      <name val="Calibri"/>
      <family val="2"/>
      <scheme val="minor"/>
    </font>
    <font>
      <sz val="11"/>
      <color rgb="FFFF0000"/>
      <name val="Arial"/>
      <family val="2"/>
    </font>
    <font>
      <sz val="11"/>
      <name val="Arial"/>
      <family val="2"/>
    </font>
    <font>
      <sz val="10"/>
      <color rgb="FFFF0000"/>
      <name val="Calibri"/>
      <family val="2"/>
      <scheme val="minor"/>
    </font>
    <font>
      <b/>
      <sz val="11"/>
      <color indexed="18"/>
      <name val="Calibri"/>
      <family val="2"/>
      <scheme val="minor"/>
    </font>
    <font>
      <sz val="11"/>
      <color indexed="18"/>
      <name val="Calibri"/>
      <family val="2"/>
      <scheme val="minor"/>
    </font>
    <font>
      <b/>
      <sz val="11"/>
      <name val="AcadMtavr"/>
    </font>
    <font>
      <sz val="11"/>
      <color indexed="10"/>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43" fontId="6"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cellStyleXfs>
  <cellXfs count="124">
    <xf numFmtId="0" fontId="0" fillId="0" borderId="0" xfId="0"/>
    <xf numFmtId="0" fontId="7" fillId="0" borderId="6" xfId="0" applyFont="1" applyBorder="1" applyAlignment="1" applyProtection="1">
      <alignment horizontal="center" vertical="center" wrapText="1"/>
      <protection locked="0"/>
    </xf>
    <xf numFmtId="3" fontId="8" fillId="0" borderId="2" xfId="0" applyNumberFormat="1" applyFont="1" applyFill="1" applyBorder="1" applyAlignment="1">
      <alignment horizontal="left" vertical="center" wrapText="1"/>
    </xf>
    <xf numFmtId="0" fontId="9" fillId="0" borderId="2" xfId="0" applyFont="1" applyBorder="1" applyAlignment="1">
      <alignment vertical="center"/>
    </xf>
    <xf numFmtId="0" fontId="7" fillId="0" borderId="3" xfId="0" applyFont="1" applyFill="1" applyBorder="1" applyAlignment="1">
      <alignment horizontal="center" vertical="center" wrapText="1"/>
    </xf>
    <xf numFmtId="3" fontId="7" fillId="0" borderId="2" xfId="0" applyNumberFormat="1" applyFont="1" applyBorder="1" applyAlignment="1">
      <alignment vertical="center"/>
    </xf>
    <xf numFmtId="10" fontId="10" fillId="0" borderId="2" xfId="7" applyNumberFormat="1" applyFont="1" applyBorder="1" applyAlignment="1">
      <alignment horizontal="center" vertical="center"/>
    </xf>
    <xf numFmtId="3" fontId="11" fillId="2" borderId="2" xfId="2" applyNumberFormat="1" applyFont="1" applyFill="1" applyBorder="1" applyAlignment="1">
      <alignment horizontal="center" vertical="center" wrapText="1"/>
    </xf>
    <xf numFmtId="9" fontId="11" fillId="2" borderId="2" xfId="7" applyFont="1" applyFill="1" applyBorder="1" applyAlignment="1">
      <alignment horizontal="center" vertical="center" wrapText="1"/>
    </xf>
    <xf numFmtId="10" fontId="10" fillId="0" borderId="2" xfId="7" applyNumberFormat="1" applyFont="1" applyBorder="1" applyAlignment="1">
      <alignment horizontal="center"/>
    </xf>
    <xf numFmtId="3" fontId="8" fillId="0" borderId="3" xfId="0" applyNumberFormat="1" applyFont="1" applyFill="1" applyBorder="1" applyAlignment="1">
      <alignment horizontal="left" vertical="center" wrapText="1"/>
    </xf>
    <xf numFmtId="166" fontId="8" fillId="0" borderId="2" xfId="1" applyNumberFormat="1" applyFont="1" applyFill="1" applyBorder="1" applyAlignment="1">
      <alignment horizontal="left" vertical="center" wrapText="1"/>
    </xf>
    <xf numFmtId="166" fontId="8" fillId="0" borderId="2" xfId="1" applyNumberFormat="1" applyFont="1" applyBorder="1" applyAlignment="1" applyProtection="1">
      <alignment horizontal="center" vertical="center" wrapText="1"/>
      <protection locked="0"/>
    </xf>
    <xf numFmtId="166" fontId="8" fillId="0" borderId="3" xfId="1" applyNumberFormat="1" applyFont="1" applyFill="1" applyBorder="1" applyAlignment="1">
      <alignment horizontal="left" vertical="center" wrapText="1"/>
    </xf>
    <xf numFmtId="166" fontId="7" fillId="0" borderId="2" xfId="1" applyNumberFormat="1" applyFont="1" applyBorder="1" applyAlignment="1" applyProtection="1">
      <alignment vertical="center"/>
      <protection locked="0"/>
    </xf>
    <xf numFmtId="166" fontId="7" fillId="0" borderId="2" xfId="1" applyNumberFormat="1" applyFont="1" applyBorder="1" applyAlignment="1">
      <alignment vertical="center"/>
    </xf>
    <xf numFmtId="166" fontId="10" fillId="0" borderId="2" xfId="1" applyNumberFormat="1" applyFont="1" applyBorder="1" applyAlignment="1">
      <alignment horizontal="center" vertical="center"/>
    </xf>
    <xf numFmtId="166" fontId="8" fillId="0" borderId="2" xfId="1" applyNumberFormat="1" applyFont="1" applyFill="1" applyBorder="1" applyAlignment="1">
      <alignment horizontal="center" vertical="center"/>
    </xf>
    <xf numFmtId="166" fontId="10" fillId="0" borderId="2" xfId="1" applyNumberFormat="1" applyFont="1" applyBorder="1" applyAlignment="1">
      <alignment horizontal="center"/>
    </xf>
    <xf numFmtId="43" fontId="7" fillId="0" borderId="2" xfId="1" applyFont="1" applyBorder="1" applyAlignment="1">
      <alignment vertical="center"/>
    </xf>
    <xf numFmtId="166" fontId="7" fillId="0" borderId="3" xfId="1" applyNumberFormat="1" applyFont="1" applyFill="1" applyBorder="1" applyAlignment="1">
      <alignment horizontal="center" vertical="center" wrapText="1"/>
    </xf>
    <xf numFmtId="0" fontId="9" fillId="0" borderId="0" xfId="0" applyFont="1" applyBorder="1" applyAlignment="1">
      <alignment vertical="center"/>
    </xf>
    <xf numFmtId="0" fontId="7" fillId="0" borderId="0" xfId="0" applyFont="1" applyFill="1" applyBorder="1" applyAlignment="1">
      <alignment horizontal="center" vertical="center" wrapText="1"/>
    </xf>
    <xf numFmtId="3" fontId="7" fillId="0" borderId="0" xfId="0" applyNumberFormat="1" applyFont="1" applyBorder="1" applyAlignment="1">
      <alignment vertical="center"/>
    </xf>
    <xf numFmtId="166" fontId="7" fillId="0" borderId="0" xfId="1" applyNumberFormat="1" applyFont="1" applyBorder="1" applyAlignment="1">
      <alignment vertical="center"/>
    </xf>
    <xf numFmtId="166" fontId="7" fillId="0" borderId="0" xfId="1" applyNumberFormat="1" applyFont="1" applyFill="1" applyBorder="1" applyAlignment="1">
      <alignment horizontal="center" vertical="center" wrapText="1"/>
    </xf>
    <xf numFmtId="43" fontId="7" fillId="0" borderId="0" xfId="1" applyFont="1" applyBorder="1" applyAlignment="1">
      <alignment vertical="center"/>
    </xf>
    <xf numFmtId="0" fontId="13" fillId="0" borderId="0" xfId="0" applyFont="1" applyAlignment="1">
      <alignment horizontal="left"/>
    </xf>
    <xf numFmtId="0" fontId="14" fillId="0" borderId="0" xfId="0" applyFont="1" applyAlignment="1" applyProtection="1">
      <alignment vertical="center" wrapText="1"/>
    </xf>
    <xf numFmtId="0" fontId="14" fillId="0" borderId="0" xfId="0" applyFont="1" applyAlignment="1" applyProtection="1">
      <alignment vertical="center"/>
    </xf>
    <xf numFmtId="0" fontId="12" fillId="0" borderId="0" xfId="0" applyFont="1" applyAlignment="1" applyProtection="1">
      <alignment vertical="center"/>
    </xf>
    <xf numFmtId="0" fontId="14" fillId="2" borderId="1" xfId="0" applyNumberFormat="1" applyFont="1" applyFill="1" applyBorder="1" applyAlignment="1" applyProtection="1">
      <alignment horizontal="center" vertical="center" wrapText="1"/>
    </xf>
    <xf numFmtId="0" fontId="14" fillId="2" borderId="3" xfId="0" applyNumberFormat="1" applyFont="1" applyFill="1" applyBorder="1" applyAlignment="1" applyProtection="1">
      <alignment horizontal="center" vertical="center" wrapText="1"/>
    </xf>
    <xf numFmtId="0" fontId="14" fillId="2" borderId="8" xfId="0" applyNumberFormat="1" applyFont="1" applyFill="1" applyBorder="1" applyAlignment="1" applyProtection="1">
      <alignment horizontal="center" vertical="center" wrapText="1"/>
    </xf>
    <xf numFmtId="0" fontId="14" fillId="2" borderId="7" xfId="0" applyNumberFormat="1" applyFont="1" applyFill="1" applyBorder="1" applyAlignment="1" applyProtection="1">
      <alignment horizontal="center" vertical="center" wrapText="1"/>
    </xf>
    <xf numFmtId="0" fontId="14" fillId="2" borderId="9" xfId="0" applyNumberFormat="1" applyFont="1" applyFill="1" applyBorder="1" applyAlignment="1" applyProtection="1">
      <alignment horizontal="center" vertical="center" wrapText="1"/>
    </xf>
    <xf numFmtId="0" fontId="14" fillId="2" borderId="2"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6" xfId="0" applyNumberFormat="1" applyFont="1" applyFill="1" applyBorder="1" applyAlignment="1" applyProtection="1">
      <alignment horizontal="center" vertical="center" wrapText="1"/>
    </xf>
    <xf numFmtId="0" fontId="14" fillId="2" borderId="2" xfId="0" applyFont="1" applyFill="1" applyBorder="1" applyAlignment="1">
      <alignment horizontal="center" vertical="center" textRotation="90" wrapText="1"/>
    </xf>
    <xf numFmtId="0" fontId="15" fillId="0" borderId="0" xfId="0" applyFont="1" applyAlignment="1">
      <alignment vertical="center"/>
    </xf>
    <xf numFmtId="0" fontId="16" fillId="0" borderId="0" xfId="0" applyFont="1" applyAlignment="1">
      <alignment vertical="center"/>
    </xf>
    <xf numFmtId="0" fontId="13" fillId="0" borderId="0" xfId="0" applyFont="1"/>
    <xf numFmtId="166" fontId="9" fillId="0" borderId="0" xfId="0" applyNumberFormat="1" applyFont="1" applyAlignment="1" applyProtection="1">
      <alignment vertical="center"/>
    </xf>
    <xf numFmtId="0" fontId="9" fillId="0" borderId="0" xfId="0" applyFont="1" applyAlignment="1" applyProtection="1">
      <alignment vertical="center"/>
    </xf>
    <xf numFmtId="0" fontId="9" fillId="0" borderId="0" xfId="0" applyFont="1" applyAlignment="1" applyProtection="1">
      <alignment vertical="center"/>
      <protection locked="0"/>
    </xf>
    <xf numFmtId="0" fontId="9" fillId="0" borderId="0" xfId="0" applyFont="1" applyAlignment="1">
      <alignment vertical="center"/>
    </xf>
    <xf numFmtId="0" fontId="17" fillId="0" borderId="0" xfId="0" applyFont="1" applyAlignment="1">
      <alignment vertical="center"/>
    </xf>
    <xf numFmtId="0" fontId="12" fillId="0" borderId="0" xfId="0" applyFont="1" applyAlignment="1">
      <alignment vertical="center"/>
    </xf>
    <xf numFmtId="0" fontId="14" fillId="0" borderId="0" xfId="0" applyFont="1" applyAlignment="1">
      <alignment vertical="center"/>
    </xf>
    <xf numFmtId="0" fontId="13" fillId="0" borderId="5" xfId="0" applyFont="1" applyBorder="1" applyAlignment="1">
      <alignment vertical="center"/>
    </xf>
    <xf numFmtId="0" fontId="14" fillId="2" borderId="1" xfId="0" applyNumberFormat="1" applyFont="1" applyFill="1" applyBorder="1" applyAlignment="1" applyProtection="1">
      <alignment horizontal="center" vertical="center" wrapText="1"/>
    </xf>
    <xf numFmtId="0" fontId="14" fillId="2" borderId="2" xfId="0" applyNumberFormat="1" applyFont="1" applyFill="1" applyBorder="1" applyAlignment="1">
      <alignment horizontal="center" vertical="center" wrapText="1"/>
    </xf>
    <xf numFmtId="0" fontId="14" fillId="2" borderId="2" xfId="0" applyNumberFormat="1" applyFont="1" applyFill="1" applyBorder="1" applyAlignment="1" applyProtection="1">
      <alignment horizontal="center" vertical="center" wrapText="1"/>
    </xf>
    <xf numFmtId="0" fontId="18" fillId="0" borderId="6" xfId="0" applyFont="1" applyBorder="1" applyAlignment="1" applyProtection="1">
      <alignment horizontal="center" vertical="center" wrapText="1"/>
      <protection locked="0"/>
    </xf>
    <xf numFmtId="3" fontId="19" fillId="0" borderId="2" xfId="0" applyNumberFormat="1" applyFont="1" applyFill="1" applyBorder="1" applyAlignment="1">
      <alignment horizontal="left" vertical="center" wrapText="1"/>
    </xf>
    <xf numFmtId="166" fontId="19" fillId="0" borderId="2" xfId="1" applyNumberFormat="1" applyFont="1" applyBorder="1" applyAlignment="1" applyProtection="1">
      <alignment horizontal="center" vertical="center" wrapText="1"/>
      <protection locked="0"/>
    </xf>
    <xf numFmtId="166" fontId="18" fillId="0" borderId="2" xfId="1" applyNumberFormat="1" applyFont="1" applyBorder="1" applyAlignment="1" applyProtection="1">
      <alignment vertical="center"/>
      <protection locked="0"/>
    </xf>
    <xf numFmtId="0" fontId="16" fillId="0" borderId="0" xfId="0" applyFont="1" applyAlignment="1" applyProtection="1">
      <alignment vertical="center"/>
    </xf>
    <xf numFmtId="0" fontId="16" fillId="0" borderId="0" xfId="0" applyFont="1" applyAlignment="1" applyProtection="1">
      <alignment vertical="center"/>
      <protection locked="0"/>
    </xf>
    <xf numFmtId="3" fontId="19" fillId="0" borderId="3" xfId="0" applyNumberFormat="1" applyFont="1" applyFill="1" applyBorder="1" applyAlignment="1">
      <alignment horizontal="left" vertical="center" wrapText="1"/>
    </xf>
    <xf numFmtId="0" fontId="14" fillId="0" borderId="2" xfId="0" applyFont="1" applyBorder="1" applyAlignment="1">
      <alignment vertical="center"/>
    </xf>
    <xf numFmtId="0" fontId="18" fillId="0" borderId="3" xfId="0" applyFont="1" applyFill="1" applyBorder="1" applyAlignment="1">
      <alignment horizontal="center" vertical="center" wrapText="1"/>
    </xf>
    <xf numFmtId="166" fontId="18" fillId="0" borderId="2" xfId="1" applyNumberFormat="1" applyFont="1" applyBorder="1" applyAlignment="1">
      <alignment vertical="center"/>
    </xf>
    <xf numFmtId="0" fontId="20" fillId="0" borderId="0" xfId="0" applyFont="1" applyAlignment="1" applyProtection="1">
      <alignment horizontal="center" vertical="center" wrapText="1"/>
    </xf>
    <xf numFmtId="0" fontId="13" fillId="0" borderId="0" xfId="0" applyFont="1" applyAlignment="1" applyProtection="1">
      <alignment vertical="center"/>
    </xf>
    <xf numFmtId="0" fontId="14" fillId="0" borderId="0" xfId="0" applyFont="1" applyAlignment="1" applyProtection="1">
      <alignment horizontal="center" vertical="center" wrapText="1"/>
    </xf>
    <xf numFmtId="0" fontId="14" fillId="3" borderId="3" xfId="0" applyNumberFormat="1" applyFont="1" applyFill="1" applyBorder="1" applyAlignment="1" applyProtection="1">
      <alignment horizontal="center" vertical="center" wrapText="1"/>
    </xf>
    <xf numFmtId="0" fontId="14" fillId="3" borderId="7" xfId="0" applyNumberFormat="1" applyFont="1" applyFill="1" applyBorder="1" applyAlignment="1" applyProtection="1">
      <alignment horizontal="center" vertical="center" wrapText="1"/>
    </xf>
    <xf numFmtId="0" fontId="14" fillId="2" borderId="4" xfId="0" applyFont="1" applyFill="1" applyBorder="1" applyAlignment="1" applyProtection="1">
      <alignment horizontal="center" vertical="center" wrapText="1"/>
    </xf>
    <xf numFmtId="0" fontId="13" fillId="0" borderId="0" xfId="0" applyFont="1" applyAlignment="1">
      <alignment vertical="center"/>
    </xf>
    <xf numFmtId="3" fontId="14" fillId="0" borderId="0" xfId="0" applyNumberFormat="1" applyFont="1" applyAlignment="1">
      <alignment vertical="center"/>
    </xf>
    <xf numFmtId="0" fontId="14" fillId="0" borderId="0" xfId="0" applyFont="1" applyAlignment="1" applyProtection="1">
      <alignment horizontal="left" vertical="center" wrapText="1"/>
    </xf>
    <xf numFmtId="0" fontId="13" fillId="0" borderId="0" xfId="0" applyFont="1" applyAlignment="1" applyProtection="1">
      <alignment horizontal="center" vertical="center" wrapText="1"/>
    </xf>
    <xf numFmtId="0" fontId="14" fillId="2" borderId="2" xfId="0" applyFont="1" applyFill="1" applyBorder="1" applyAlignment="1">
      <alignment vertical="center" wrapText="1"/>
    </xf>
    <xf numFmtId="0" fontId="14" fillId="0" borderId="0" xfId="0" applyFont="1" applyBorder="1" applyAlignment="1">
      <alignment vertical="center"/>
    </xf>
    <xf numFmtId="0" fontId="18" fillId="0" borderId="0" xfId="0" applyFont="1" applyFill="1" applyBorder="1" applyAlignment="1">
      <alignment horizontal="center" vertical="center" wrapText="1"/>
    </xf>
    <xf numFmtId="3" fontId="18" fillId="0" borderId="0" xfId="0" applyNumberFormat="1" applyFont="1" applyBorder="1" applyAlignment="1">
      <alignment vertical="center"/>
    </xf>
    <xf numFmtId="3" fontId="12" fillId="0" borderId="0" xfId="0" applyNumberFormat="1" applyFont="1" applyAlignment="1">
      <alignment vertical="center"/>
    </xf>
    <xf numFmtId="0" fontId="11" fillId="0" borderId="0" xfId="0" applyFont="1"/>
    <xf numFmtId="0" fontId="14" fillId="0" borderId="0" xfId="0" applyFont="1" applyBorder="1" applyAlignment="1">
      <alignment vertical="center" wrapText="1"/>
    </xf>
    <xf numFmtId="0" fontId="14" fillId="2" borderId="4" xfId="6" applyFont="1" applyFill="1" applyBorder="1" applyAlignment="1">
      <alignment horizontal="center" vertical="top" wrapText="1"/>
    </xf>
    <xf numFmtId="0" fontId="14" fillId="0" borderId="0" xfId="8" applyFont="1"/>
    <xf numFmtId="166" fontId="9" fillId="0" borderId="0" xfId="0" applyNumberFormat="1" applyFont="1" applyAlignment="1">
      <alignment vertical="center"/>
    </xf>
    <xf numFmtId="0" fontId="13" fillId="0" borderId="0" xfId="0" applyFont="1" applyAlignment="1">
      <alignment horizontal="center" vertical="center"/>
    </xf>
    <xf numFmtId="0" fontId="13" fillId="0" borderId="0" xfId="0" applyFont="1" applyFill="1" applyBorder="1" applyAlignment="1">
      <alignment horizontal="center" vertical="center" wrapText="1"/>
    </xf>
    <xf numFmtId="3" fontId="14" fillId="0" borderId="0" xfId="0" applyNumberFormat="1" applyFont="1" applyFill="1" applyBorder="1" applyAlignment="1">
      <alignment horizontal="center" vertical="center" wrapText="1"/>
    </xf>
    <xf numFmtId="3" fontId="14" fillId="0" borderId="0" xfId="0" applyNumberFormat="1" applyFont="1" applyFill="1" applyBorder="1" applyAlignment="1">
      <alignment horizontal="center" vertical="center"/>
    </xf>
    <xf numFmtId="0" fontId="14" fillId="0" borderId="0" xfId="0" applyFont="1" applyFill="1" applyAlignment="1" applyProtection="1">
      <alignment horizontal="left" vertical="center" wrapText="1"/>
    </xf>
    <xf numFmtId="4" fontId="14" fillId="0" borderId="0" xfId="0" applyNumberFormat="1" applyFont="1" applyFill="1" applyBorder="1" applyAlignment="1">
      <alignment horizontal="center" vertical="center" wrapText="1"/>
    </xf>
    <xf numFmtId="4" fontId="14" fillId="0" borderId="0" xfId="0" applyNumberFormat="1" applyFont="1" applyFill="1" applyBorder="1" applyAlignment="1">
      <alignment horizontal="center" vertical="center"/>
    </xf>
    <xf numFmtId="43" fontId="17" fillId="0" borderId="0" xfId="0" applyNumberFormat="1" applyFont="1" applyAlignment="1">
      <alignment vertical="center"/>
    </xf>
    <xf numFmtId="3" fontId="9" fillId="0" borderId="0" xfId="0" applyNumberFormat="1" applyFont="1" applyAlignment="1">
      <alignment vertical="center"/>
    </xf>
    <xf numFmtId="0" fontId="13" fillId="0" borderId="0" xfId="0" applyFont="1" applyAlignment="1">
      <alignment horizontal="center" vertical="center"/>
    </xf>
    <xf numFmtId="0" fontId="14" fillId="3" borderId="2" xfId="0" applyNumberFormat="1" applyFont="1" applyFill="1" applyBorder="1" applyAlignment="1" applyProtection="1">
      <alignment horizontal="center" vertical="center" wrapText="1"/>
    </xf>
    <xf numFmtId="0" fontId="14" fillId="2" borderId="2" xfId="0" applyNumberFormat="1" applyFont="1" applyFill="1" applyBorder="1" applyAlignment="1" applyProtection="1">
      <alignment horizontal="center" vertical="center" wrapText="1"/>
    </xf>
    <xf numFmtId="0" fontId="14" fillId="0" borderId="2" xfId="0" applyFont="1" applyBorder="1" applyAlignment="1" applyProtection="1">
      <alignment horizontal="center" vertical="center" wrapText="1"/>
    </xf>
    <xf numFmtId="0" fontId="14" fillId="0" borderId="0" xfId="0" applyFont="1" applyFill="1" applyAlignment="1" applyProtection="1">
      <alignment vertical="center"/>
    </xf>
    <xf numFmtId="0" fontId="14" fillId="0" borderId="0" xfId="0" applyFont="1" applyFill="1" applyAlignment="1" applyProtection="1">
      <alignment horizontal="left" vertical="center" wrapText="1"/>
    </xf>
    <xf numFmtId="0" fontId="9" fillId="0" borderId="0" xfId="0" applyFont="1"/>
    <xf numFmtId="2" fontId="13" fillId="0" borderId="0" xfId="0" applyNumberFormat="1" applyFont="1" applyAlignment="1">
      <alignment horizontal="center" vertical="center" wrapText="1"/>
    </xf>
    <xf numFmtId="2" fontId="11" fillId="0" borderId="0" xfId="0" applyNumberFormat="1" applyFont="1" applyAlignment="1">
      <alignment vertical="center" wrapText="1"/>
    </xf>
    <xf numFmtId="0" fontId="13" fillId="2" borderId="1" xfId="0" applyNumberFormat="1" applyFont="1" applyFill="1" applyBorder="1" applyAlignment="1">
      <alignment horizontal="center" vertical="center" wrapText="1"/>
    </xf>
    <xf numFmtId="0" fontId="14" fillId="0" borderId="2" xfId="0" applyFont="1" applyBorder="1" applyAlignment="1">
      <alignment vertical="center" wrapText="1"/>
    </xf>
    <xf numFmtId="0" fontId="13" fillId="2" borderId="2" xfId="0" applyFont="1" applyFill="1" applyBorder="1" applyAlignment="1">
      <alignment horizontal="center" vertical="center"/>
    </xf>
    <xf numFmtId="0" fontId="9" fillId="0" borderId="2" xfId="0" applyFont="1" applyBorder="1" applyAlignment="1">
      <alignment horizontal="center" vertical="center"/>
    </xf>
    <xf numFmtId="0" fontId="9" fillId="2" borderId="2" xfId="0" applyFont="1" applyFill="1" applyBorder="1"/>
    <xf numFmtId="3" fontId="9" fillId="0" borderId="0" xfId="0" applyNumberFormat="1" applyFont="1"/>
    <xf numFmtId="0" fontId="14" fillId="0" borderId="0" xfId="0" applyFont="1" applyProtection="1"/>
    <xf numFmtId="0" fontId="14" fillId="0" borderId="0" xfId="0" applyFont="1" applyAlignment="1" applyProtection="1">
      <alignment wrapText="1"/>
    </xf>
    <xf numFmtId="0" fontId="21" fillId="0" borderId="0" xfId="0" applyFont="1" applyAlignment="1" applyProtection="1">
      <alignment vertical="center"/>
    </xf>
    <xf numFmtId="0" fontId="14" fillId="0" borderId="0" xfId="0" applyFont="1"/>
    <xf numFmtId="3" fontId="14" fillId="0" borderId="0" xfId="0" applyNumberFormat="1" applyFont="1"/>
    <xf numFmtId="0" fontId="9" fillId="0" borderId="2" xfId="0" applyFont="1" applyBorder="1"/>
    <xf numFmtId="0" fontId="9" fillId="0" borderId="0" xfId="0" applyFont="1" applyBorder="1"/>
    <xf numFmtId="0" fontId="11" fillId="0" borderId="0" xfId="0" applyFont="1" applyAlignment="1">
      <alignment horizontal="center"/>
    </xf>
    <xf numFmtId="0" fontId="13" fillId="0" borderId="0" xfId="0" applyFont="1" applyAlignment="1">
      <alignment horizontal="left" vertical="center"/>
    </xf>
    <xf numFmtId="0" fontId="14" fillId="0" borderId="0" xfId="0" applyFont="1" applyAlignment="1">
      <alignment horizontal="left" vertical="center"/>
    </xf>
    <xf numFmtId="0" fontId="14" fillId="0" borderId="5" xfId="0" applyFont="1" applyBorder="1" applyAlignment="1">
      <alignment vertical="center" wrapText="1"/>
    </xf>
    <xf numFmtId="0" fontId="14" fillId="2" borderId="4" xfId="6" applyFont="1" applyFill="1" applyBorder="1" applyAlignment="1">
      <alignment horizontal="center" vertical="center" wrapText="1"/>
    </xf>
    <xf numFmtId="2" fontId="13" fillId="0" borderId="0" xfId="0" applyNumberFormat="1" applyFont="1" applyAlignment="1">
      <alignment vertical="center" wrapText="1"/>
    </xf>
  </cellXfs>
  <cellStyles count="9">
    <cellStyle name="Comma" xfId="1" builtinId="3"/>
    <cellStyle name="Comma 2" xfId="2"/>
    <cellStyle name="Comma 3" xfId="3"/>
    <cellStyle name="Comma 5" xfId="4"/>
    <cellStyle name="Normal" xfId="0" builtinId="0"/>
    <cellStyle name="Normal 11" xfId="5"/>
    <cellStyle name="Normal 2" xfId="6"/>
    <cellStyle name="Normal_dazgveva" xfId="8"/>
    <cellStyle name="Percent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CW58"/>
  <sheetViews>
    <sheetView tabSelected="1" zoomScale="80" zoomScaleNormal="80" workbookViewId="0">
      <pane xSplit="2" ySplit="6" topLeftCell="C7" activePane="bottomRight" state="frozen"/>
      <selection pane="topRight" activeCell="C1" sqref="C1"/>
      <selection pane="bottomLeft" activeCell="A6" sqref="A6"/>
      <selection pane="bottomRight" sqref="A1:XFD1048576"/>
    </sheetView>
  </sheetViews>
  <sheetFormatPr defaultRowHeight="12.75" outlineLevelCol="1" x14ac:dyDescent="0.2"/>
  <cols>
    <col min="1" max="1" width="5.85546875" style="49" customWidth="1"/>
    <col min="2" max="2" width="49.5703125" style="49" customWidth="1"/>
    <col min="3" max="5" width="12.7109375" style="49" customWidth="1" outlineLevel="1"/>
    <col min="6" max="6" width="15.140625" style="49" customWidth="1"/>
    <col min="7" max="7" width="12.7109375" style="49" customWidth="1"/>
    <col min="8" max="10" width="12.7109375" style="49" customWidth="1" outlineLevel="1"/>
    <col min="11" max="11" width="15.140625" style="49" customWidth="1"/>
    <col min="12" max="12" width="12.7109375" style="49" customWidth="1"/>
    <col min="13" max="15" width="12.7109375" style="49" customWidth="1" outlineLevel="1"/>
    <col min="16" max="16" width="15.140625" style="49" customWidth="1"/>
    <col min="17" max="17" width="12.7109375" style="49" customWidth="1"/>
    <col min="18" max="20" width="12.7109375" style="49" customWidth="1" outlineLevel="1"/>
    <col min="21" max="21" width="15.140625" style="49" customWidth="1"/>
    <col min="22" max="24" width="15.140625" style="49" customWidth="1" outlineLevel="1"/>
    <col min="25" max="25" width="12.7109375" style="49" customWidth="1"/>
    <col min="26" max="28" width="12.7109375" style="49" customWidth="1" outlineLevel="1"/>
    <col min="29" max="29" width="15.140625" style="49" customWidth="1"/>
    <col min="30" max="30" width="12.7109375" style="49" customWidth="1"/>
    <col min="31" max="33" width="12.7109375" style="49" customWidth="1" outlineLevel="1"/>
    <col min="34" max="34" width="15.140625" style="49" customWidth="1"/>
    <col min="35" max="35" width="12.7109375" style="49" customWidth="1"/>
    <col min="36" max="38" width="12.7109375" style="49" customWidth="1" outlineLevel="1"/>
    <col min="39" max="39" width="15.140625" style="49" customWidth="1"/>
    <col min="40" max="40" width="12.7109375" style="49" customWidth="1"/>
    <col min="41" max="43" width="12.7109375" style="49" customWidth="1" outlineLevel="1"/>
    <col min="44" max="44" width="15.140625" style="49" customWidth="1"/>
    <col min="45" max="45" width="12.7109375" style="49" customWidth="1"/>
    <col min="46" max="48" width="12.7109375" style="49" customWidth="1" outlineLevel="1"/>
    <col min="49" max="49" width="15.140625" style="49" customWidth="1"/>
    <col min="50" max="50" width="12.7109375" style="49" customWidth="1"/>
    <col min="51" max="53" width="12.7109375" style="49" customWidth="1" outlineLevel="1"/>
    <col min="54" max="54" width="15.140625" style="49" customWidth="1"/>
    <col min="55" max="55" width="12.7109375" style="49" customWidth="1"/>
    <col min="56" max="58" width="12.7109375" style="49" customWidth="1" outlineLevel="1"/>
    <col min="59" max="59" width="15.140625" style="49" customWidth="1"/>
    <col min="60" max="60" width="12.7109375" style="49" customWidth="1"/>
    <col min="61" max="63" width="12.7109375" style="49" customWidth="1" outlineLevel="1"/>
    <col min="64" max="64" width="15.140625" style="49" customWidth="1"/>
    <col min="65" max="65" width="12.7109375" style="49" customWidth="1"/>
    <col min="66" max="68" width="12.7109375" style="49" customWidth="1" outlineLevel="1"/>
    <col min="69" max="69" width="15.140625" style="49" customWidth="1"/>
    <col min="70" max="70" width="12.7109375" style="49" customWidth="1"/>
    <col min="71" max="73" width="12.7109375" style="49" customWidth="1" outlineLevel="1"/>
    <col min="74" max="74" width="15.140625" style="49" customWidth="1"/>
    <col min="75" max="75" width="12.7109375" style="49" customWidth="1"/>
    <col min="76" max="78" width="12.7109375" style="49" customWidth="1" outlineLevel="1"/>
    <col min="79" max="79" width="15.140625" style="49" customWidth="1"/>
    <col min="80" max="80" width="12.7109375" style="49" customWidth="1"/>
    <col min="81" max="83" width="12.7109375" style="49" customWidth="1" outlineLevel="1"/>
    <col min="84" max="84" width="15.140625" style="49" customWidth="1"/>
    <col min="85" max="85" width="12.7109375" style="49" customWidth="1"/>
    <col min="86" max="88" width="12.7109375" style="49" customWidth="1" outlineLevel="1"/>
    <col min="89" max="89" width="15.140625" style="49" customWidth="1"/>
    <col min="90" max="90" width="12.7109375" style="49" customWidth="1"/>
    <col min="91" max="93" width="12.7109375" style="49" customWidth="1" outlineLevel="1"/>
    <col min="94" max="94" width="15.140625" style="49" customWidth="1"/>
    <col min="95" max="95" width="12.7109375" style="49" customWidth="1"/>
    <col min="96" max="98" width="12.7109375" style="49" customWidth="1" outlineLevel="1"/>
    <col min="99" max="99" width="15.140625" style="49" customWidth="1"/>
    <col min="100" max="100" width="12.7109375" style="49" customWidth="1"/>
    <col min="101" max="16384" width="9.140625" style="49"/>
  </cols>
  <sheetData>
    <row r="1" spans="1:101" s="29" customFormat="1" ht="28.5" customHeight="1" x14ac:dyDescent="0.25">
      <c r="A1" s="27" t="s">
        <v>1</v>
      </c>
      <c r="B1" s="28"/>
      <c r="C1" s="28"/>
      <c r="D1" s="28"/>
      <c r="E1" s="28"/>
      <c r="F1" s="28"/>
      <c r="G1" s="28"/>
      <c r="H1" s="28"/>
      <c r="I1" s="28"/>
      <c r="J1" s="28"/>
      <c r="K1" s="28"/>
      <c r="L1" s="28"/>
      <c r="M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row>
    <row r="2" spans="1:101" s="29" customFormat="1" ht="18" customHeight="1" x14ac:dyDescent="0.2">
      <c r="A2" s="29" t="s">
        <v>2</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row>
    <row r="3" spans="1:101" s="29" customFormat="1" ht="18" customHeight="1" x14ac:dyDescent="0.2">
      <c r="A3" s="30"/>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row>
    <row r="4" spans="1:101" s="29" customFormat="1" ht="56.25" customHeight="1" x14ac:dyDescent="0.2">
      <c r="A4" s="31" t="s">
        <v>0</v>
      </c>
      <c r="B4" s="31" t="s">
        <v>3</v>
      </c>
      <c r="C4" s="32" t="s">
        <v>4</v>
      </c>
      <c r="D4" s="33"/>
      <c r="E4" s="33"/>
      <c r="F4" s="33"/>
      <c r="G4" s="34"/>
      <c r="H4" s="32" t="s">
        <v>5</v>
      </c>
      <c r="I4" s="33"/>
      <c r="J4" s="33"/>
      <c r="K4" s="33"/>
      <c r="L4" s="34"/>
      <c r="M4" s="32" t="s">
        <v>6</v>
      </c>
      <c r="N4" s="33"/>
      <c r="O4" s="33"/>
      <c r="P4" s="33"/>
      <c r="Q4" s="34"/>
      <c r="R4" s="32" t="s">
        <v>7</v>
      </c>
      <c r="S4" s="33"/>
      <c r="T4" s="33"/>
      <c r="U4" s="33"/>
      <c r="V4" s="33"/>
      <c r="W4" s="33"/>
      <c r="X4" s="33"/>
      <c r="Y4" s="34"/>
      <c r="Z4" s="32" t="s">
        <v>8</v>
      </c>
      <c r="AA4" s="33"/>
      <c r="AB4" s="33"/>
      <c r="AC4" s="33"/>
      <c r="AD4" s="34"/>
      <c r="AE4" s="32" t="s">
        <v>9</v>
      </c>
      <c r="AF4" s="33"/>
      <c r="AG4" s="33"/>
      <c r="AH4" s="33"/>
      <c r="AI4" s="34"/>
      <c r="AJ4" s="32" t="s">
        <v>10</v>
      </c>
      <c r="AK4" s="33"/>
      <c r="AL4" s="33"/>
      <c r="AM4" s="33"/>
      <c r="AN4" s="34"/>
      <c r="AO4" s="32" t="s">
        <v>11</v>
      </c>
      <c r="AP4" s="33"/>
      <c r="AQ4" s="33"/>
      <c r="AR4" s="33"/>
      <c r="AS4" s="34"/>
      <c r="AT4" s="32" t="s">
        <v>12</v>
      </c>
      <c r="AU4" s="33"/>
      <c r="AV4" s="33"/>
      <c r="AW4" s="33"/>
      <c r="AX4" s="34"/>
      <c r="AY4" s="32" t="s">
        <v>13</v>
      </c>
      <c r="AZ4" s="33"/>
      <c r="BA4" s="33"/>
      <c r="BB4" s="33"/>
      <c r="BC4" s="34"/>
      <c r="BD4" s="32" t="s">
        <v>14</v>
      </c>
      <c r="BE4" s="33"/>
      <c r="BF4" s="33"/>
      <c r="BG4" s="33"/>
      <c r="BH4" s="34"/>
      <c r="BI4" s="32" t="s">
        <v>15</v>
      </c>
      <c r="BJ4" s="33"/>
      <c r="BK4" s="33"/>
      <c r="BL4" s="33"/>
      <c r="BM4" s="34"/>
      <c r="BN4" s="32" t="s">
        <v>16</v>
      </c>
      <c r="BO4" s="33"/>
      <c r="BP4" s="33"/>
      <c r="BQ4" s="33"/>
      <c r="BR4" s="34"/>
      <c r="BS4" s="32" t="s">
        <v>17</v>
      </c>
      <c r="BT4" s="33"/>
      <c r="BU4" s="33"/>
      <c r="BV4" s="33"/>
      <c r="BW4" s="34"/>
      <c r="BX4" s="32" t="s">
        <v>18</v>
      </c>
      <c r="BY4" s="33"/>
      <c r="BZ4" s="33"/>
      <c r="CA4" s="33"/>
      <c r="CB4" s="34"/>
      <c r="CC4" s="32" t="s">
        <v>19</v>
      </c>
      <c r="CD4" s="33"/>
      <c r="CE4" s="33"/>
      <c r="CF4" s="33"/>
      <c r="CG4" s="34"/>
      <c r="CH4" s="32" t="s">
        <v>20</v>
      </c>
      <c r="CI4" s="33"/>
      <c r="CJ4" s="33"/>
      <c r="CK4" s="33"/>
      <c r="CL4" s="34"/>
      <c r="CM4" s="32" t="s">
        <v>21</v>
      </c>
      <c r="CN4" s="33"/>
      <c r="CO4" s="33"/>
      <c r="CP4" s="33"/>
      <c r="CQ4" s="34"/>
      <c r="CR4" s="32" t="s">
        <v>22</v>
      </c>
      <c r="CS4" s="33"/>
      <c r="CT4" s="33"/>
      <c r="CU4" s="33"/>
      <c r="CV4" s="34"/>
    </row>
    <row r="5" spans="1:101" s="29" customFormat="1" ht="56.25" customHeight="1" x14ac:dyDescent="0.2">
      <c r="A5" s="35"/>
      <c r="B5" s="35"/>
      <c r="C5" s="36" t="s">
        <v>23</v>
      </c>
      <c r="D5" s="36"/>
      <c r="E5" s="36"/>
      <c r="F5" s="36"/>
      <c r="G5" s="37" t="s">
        <v>24</v>
      </c>
      <c r="H5" s="36" t="s">
        <v>23</v>
      </c>
      <c r="I5" s="36"/>
      <c r="J5" s="36"/>
      <c r="K5" s="36"/>
      <c r="L5" s="37" t="s">
        <v>24</v>
      </c>
      <c r="M5" s="36" t="s">
        <v>23</v>
      </c>
      <c r="N5" s="36"/>
      <c r="O5" s="36"/>
      <c r="P5" s="36"/>
      <c r="Q5" s="37" t="s">
        <v>24</v>
      </c>
      <c r="R5" s="38" t="s">
        <v>23</v>
      </c>
      <c r="S5" s="39"/>
      <c r="T5" s="39"/>
      <c r="U5" s="40"/>
      <c r="V5" s="38" t="s">
        <v>24</v>
      </c>
      <c r="W5" s="39"/>
      <c r="X5" s="39"/>
      <c r="Y5" s="40"/>
      <c r="Z5" s="36" t="s">
        <v>23</v>
      </c>
      <c r="AA5" s="36"/>
      <c r="AB5" s="36"/>
      <c r="AC5" s="36"/>
      <c r="AD5" s="37" t="s">
        <v>24</v>
      </c>
      <c r="AE5" s="36" t="s">
        <v>23</v>
      </c>
      <c r="AF5" s="36"/>
      <c r="AG5" s="36"/>
      <c r="AH5" s="36"/>
      <c r="AI5" s="37" t="s">
        <v>24</v>
      </c>
      <c r="AJ5" s="36" t="s">
        <v>23</v>
      </c>
      <c r="AK5" s="36"/>
      <c r="AL5" s="36"/>
      <c r="AM5" s="36"/>
      <c r="AN5" s="37" t="s">
        <v>24</v>
      </c>
      <c r="AO5" s="36" t="s">
        <v>23</v>
      </c>
      <c r="AP5" s="36"/>
      <c r="AQ5" s="36"/>
      <c r="AR5" s="36"/>
      <c r="AS5" s="37" t="s">
        <v>24</v>
      </c>
      <c r="AT5" s="36" t="s">
        <v>23</v>
      </c>
      <c r="AU5" s="36"/>
      <c r="AV5" s="36"/>
      <c r="AW5" s="36"/>
      <c r="AX5" s="37" t="s">
        <v>24</v>
      </c>
      <c r="AY5" s="36" t="s">
        <v>23</v>
      </c>
      <c r="AZ5" s="36"/>
      <c r="BA5" s="36"/>
      <c r="BB5" s="36"/>
      <c r="BC5" s="37" t="s">
        <v>24</v>
      </c>
      <c r="BD5" s="36" t="s">
        <v>23</v>
      </c>
      <c r="BE5" s="36"/>
      <c r="BF5" s="36"/>
      <c r="BG5" s="36"/>
      <c r="BH5" s="37" t="s">
        <v>24</v>
      </c>
      <c r="BI5" s="36" t="s">
        <v>23</v>
      </c>
      <c r="BJ5" s="36"/>
      <c r="BK5" s="36"/>
      <c r="BL5" s="36"/>
      <c r="BM5" s="37" t="s">
        <v>24</v>
      </c>
      <c r="BN5" s="36" t="s">
        <v>23</v>
      </c>
      <c r="BO5" s="36"/>
      <c r="BP5" s="36"/>
      <c r="BQ5" s="36"/>
      <c r="BR5" s="37" t="s">
        <v>24</v>
      </c>
      <c r="BS5" s="36" t="s">
        <v>23</v>
      </c>
      <c r="BT5" s="36"/>
      <c r="BU5" s="36"/>
      <c r="BV5" s="36"/>
      <c r="BW5" s="37" t="s">
        <v>24</v>
      </c>
      <c r="BX5" s="36" t="s">
        <v>23</v>
      </c>
      <c r="BY5" s="36"/>
      <c r="BZ5" s="36"/>
      <c r="CA5" s="36"/>
      <c r="CB5" s="37" t="s">
        <v>24</v>
      </c>
      <c r="CC5" s="36" t="s">
        <v>23</v>
      </c>
      <c r="CD5" s="36"/>
      <c r="CE5" s="36"/>
      <c r="CF5" s="36"/>
      <c r="CG5" s="37" t="s">
        <v>24</v>
      </c>
      <c r="CH5" s="36" t="s">
        <v>23</v>
      </c>
      <c r="CI5" s="36"/>
      <c r="CJ5" s="36"/>
      <c r="CK5" s="36"/>
      <c r="CL5" s="37" t="s">
        <v>24</v>
      </c>
      <c r="CM5" s="36" t="s">
        <v>23</v>
      </c>
      <c r="CN5" s="36"/>
      <c r="CO5" s="36"/>
      <c r="CP5" s="36"/>
      <c r="CQ5" s="37" t="s">
        <v>24</v>
      </c>
      <c r="CR5" s="36" t="s">
        <v>23</v>
      </c>
      <c r="CS5" s="36"/>
      <c r="CT5" s="36"/>
      <c r="CU5" s="36"/>
      <c r="CV5" s="37" t="s">
        <v>24</v>
      </c>
    </row>
    <row r="6" spans="1:101" s="29" customFormat="1" ht="65.25" customHeight="1" x14ac:dyDescent="0.2">
      <c r="A6" s="41"/>
      <c r="B6" s="41"/>
      <c r="C6" s="42" t="s">
        <v>25</v>
      </c>
      <c r="D6" s="42" t="s">
        <v>26</v>
      </c>
      <c r="E6" s="42" t="s">
        <v>27</v>
      </c>
      <c r="F6" s="42" t="s">
        <v>28</v>
      </c>
      <c r="G6" s="42" t="s">
        <v>28</v>
      </c>
      <c r="H6" s="42" t="s">
        <v>25</v>
      </c>
      <c r="I6" s="42" t="s">
        <v>26</v>
      </c>
      <c r="J6" s="42" t="s">
        <v>27</v>
      </c>
      <c r="K6" s="42" t="s">
        <v>28</v>
      </c>
      <c r="L6" s="42" t="s">
        <v>28</v>
      </c>
      <c r="M6" s="42" t="s">
        <v>25</v>
      </c>
      <c r="N6" s="42" t="s">
        <v>26</v>
      </c>
      <c r="O6" s="42" t="s">
        <v>27</v>
      </c>
      <c r="P6" s="42" t="s">
        <v>28</v>
      </c>
      <c r="Q6" s="42" t="s">
        <v>28</v>
      </c>
      <c r="R6" s="42" t="s">
        <v>25</v>
      </c>
      <c r="S6" s="42" t="s">
        <v>26</v>
      </c>
      <c r="T6" s="42" t="s">
        <v>27</v>
      </c>
      <c r="U6" s="42" t="s">
        <v>28</v>
      </c>
      <c r="V6" s="42" t="s">
        <v>25</v>
      </c>
      <c r="W6" s="42" t="s">
        <v>26</v>
      </c>
      <c r="X6" s="42" t="s">
        <v>27</v>
      </c>
      <c r="Y6" s="42" t="s">
        <v>28</v>
      </c>
      <c r="Z6" s="42" t="s">
        <v>25</v>
      </c>
      <c r="AA6" s="42" t="s">
        <v>26</v>
      </c>
      <c r="AB6" s="42" t="s">
        <v>27</v>
      </c>
      <c r="AC6" s="42" t="s">
        <v>28</v>
      </c>
      <c r="AD6" s="42" t="s">
        <v>28</v>
      </c>
      <c r="AE6" s="42" t="s">
        <v>25</v>
      </c>
      <c r="AF6" s="42" t="s">
        <v>26</v>
      </c>
      <c r="AG6" s="42" t="s">
        <v>27</v>
      </c>
      <c r="AH6" s="42" t="s">
        <v>28</v>
      </c>
      <c r="AI6" s="42" t="s">
        <v>28</v>
      </c>
      <c r="AJ6" s="42" t="s">
        <v>25</v>
      </c>
      <c r="AK6" s="42" t="s">
        <v>26</v>
      </c>
      <c r="AL6" s="42" t="s">
        <v>27</v>
      </c>
      <c r="AM6" s="42" t="s">
        <v>28</v>
      </c>
      <c r="AN6" s="42" t="s">
        <v>28</v>
      </c>
      <c r="AO6" s="42" t="s">
        <v>25</v>
      </c>
      <c r="AP6" s="42" t="s">
        <v>26</v>
      </c>
      <c r="AQ6" s="42" t="s">
        <v>27</v>
      </c>
      <c r="AR6" s="42" t="s">
        <v>28</v>
      </c>
      <c r="AS6" s="42" t="s">
        <v>28</v>
      </c>
      <c r="AT6" s="42" t="s">
        <v>25</v>
      </c>
      <c r="AU6" s="42" t="s">
        <v>26</v>
      </c>
      <c r="AV6" s="42" t="s">
        <v>27</v>
      </c>
      <c r="AW6" s="42" t="s">
        <v>28</v>
      </c>
      <c r="AX6" s="42" t="s">
        <v>28</v>
      </c>
      <c r="AY6" s="42" t="s">
        <v>25</v>
      </c>
      <c r="AZ6" s="42" t="s">
        <v>26</v>
      </c>
      <c r="BA6" s="42" t="s">
        <v>27</v>
      </c>
      <c r="BB6" s="42" t="s">
        <v>28</v>
      </c>
      <c r="BC6" s="42" t="s">
        <v>28</v>
      </c>
      <c r="BD6" s="42" t="s">
        <v>25</v>
      </c>
      <c r="BE6" s="42" t="s">
        <v>26</v>
      </c>
      <c r="BF6" s="42" t="s">
        <v>27</v>
      </c>
      <c r="BG6" s="42" t="s">
        <v>28</v>
      </c>
      <c r="BH6" s="42" t="s">
        <v>28</v>
      </c>
      <c r="BI6" s="42" t="s">
        <v>25</v>
      </c>
      <c r="BJ6" s="42" t="s">
        <v>26</v>
      </c>
      <c r="BK6" s="42" t="s">
        <v>27</v>
      </c>
      <c r="BL6" s="42" t="s">
        <v>28</v>
      </c>
      <c r="BM6" s="42" t="s">
        <v>28</v>
      </c>
      <c r="BN6" s="42" t="s">
        <v>25</v>
      </c>
      <c r="BO6" s="42" t="s">
        <v>26</v>
      </c>
      <c r="BP6" s="42" t="s">
        <v>27</v>
      </c>
      <c r="BQ6" s="42" t="s">
        <v>28</v>
      </c>
      <c r="BR6" s="42" t="s">
        <v>28</v>
      </c>
      <c r="BS6" s="42" t="s">
        <v>25</v>
      </c>
      <c r="BT6" s="42" t="s">
        <v>26</v>
      </c>
      <c r="BU6" s="42" t="s">
        <v>27</v>
      </c>
      <c r="BV6" s="42" t="s">
        <v>28</v>
      </c>
      <c r="BW6" s="42" t="s">
        <v>28</v>
      </c>
      <c r="BX6" s="42" t="s">
        <v>25</v>
      </c>
      <c r="BY6" s="42" t="s">
        <v>26</v>
      </c>
      <c r="BZ6" s="42" t="s">
        <v>27</v>
      </c>
      <c r="CA6" s="42" t="s">
        <v>28</v>
      </c>
      <c r="CB6" s="42" t="s">
        <v>28</v>
      </c>
      <c r="CC6" s="42" t="s">
        <v>25</v>
      </c>
      <c r="CD6" s="42" t="s">
        <v>26</v>
      </c>
      <c r="CE6" s="42" t="s">
        <v>27</v>
      </c>
      <c r="CF6" s="42" t="s">
        <v>28</v>
      </c>
      <c r="CG6" s="42" t="s">
        <v>28</v>
      </c>
      <c r="CH6" s="42" t="s">
        <v>25</v>
      </c>
      <c r="CI6" s="42" t="s">
        <v>26</v>
      </c>
      <c r="CJ6" s="42" t="s">
        <v>27</v>
      </c>
      <c r="CK6" s="42" t="s">
        <v>28</v>
      </c>
      <c r="CL6" s="42" t="s">
        <v>28</v>
      </c>
      <c r="CM6" s="42" t="s">
        <v>25</v>
      </c>
      <c r="CN6" s="42" t="s">
        <v>26</v>
      </c>
      <c r="CO6" s="42" t="s">
        <v>27</v>
      </c>
      <c r="CP6" s="42" t="s">
        <v>28</v>
      </c>
      <c r="CQ6" s="42" t="s">
        <v>28</v>
      </c>
      <c r="CR6" s="42" t="s">
        <v>25</v>
      </c>
      <c r="CS6" s="42" t="s">
        <v>26</v>
      </c>
      <c r="CT6" s="42" t="s">
        <v>27</v>
      </c>
      <c r="CU6" s="42" t="s">
        <v>28</v>
      </c>
      <c r="CV6" s="42" t="s">
        <v>28</v>
      </c>
    </row>
    <row r="7" spans="1:101" s="47" customFormat="1" ht="24.95" customHeight="1" x14ac:dyDescent="0.2">
      <c r="A7" s="1">
        <v>1</v>
      </c>
      <c r="B7" s="2" t="s">
        <v>29</v>
      </c>
      <c r="C7" s="12">
        <v>5602</v>
      </c>
      <c r="D7" s="12">
        <v>15</v>
      </c>
      <c r="E7" s="12">
        <v>255633</v>
      </c>
      <c r="F7" s="12">
        <v>261250</v>
      </c>
      <c r="G7" s="12">
        <v>93762</v>
      </c>
      <c r="H7" s="12">
        <v>9819</v>
      </c>
      <c r="I7" s="12">
        <v>1613</v>
      </c>
      <c r="J7" s="12">
        <v>258134</v>
      </c>
      <c r="K7" s="12">
        <v>269566</v>
      </c>
      <c r="L7" s="12">
        <v>103339</v>
      </c>
      <c r="M7" s="12">
        <v>8956</v>
      </c>
      <c r="N7" s="12">
        <v>55</v>
      </c>
      <c r="O7" s="12">
        <v>2516</v>
      </c>
      <c r="P7" s="12">
        <v>11527</v>
      </c>
      <c r="Q7" s="12">
        <v>11504</v>
      </c>
      <c r="R7" s="12">
        <v>15341</v>
      </c>
      <c r="S7" s="12">
        <v>812</v>
      </c>
      <c r="T7" s="12">
        <v>264651</v>
      </c>
      <c r="U7" s="12">
        <v>280804</v>
      </c>
      <c r="V7" s="12">
        <v>15218</v>
      </c>
      <c r="W7" s="12">
        <v>957</v>
      </c>
      <c r="X7" s="12">
        <v>94493</v>
      </c>
      <c r="Y7" s="12">
        <v>110668</v>
      </c>
      <c r="Z7" s="12">
        <v>221</v>
      </c>
      <c r="AA7" s="12">
        <v>108</v>
      </c>
      <c r="AB7" s="12">
        <v>323</v>
      </c>
      <c r="AC7" s="12">
        <v>652</v>
      </c>
      <c r="AD7" s="12">
        <v>614</v>
      </c>
      <c r="AE7" s="12">
        <v>220</v>
      </c>
      <c r="AF7" s="12">
        <v>107</v>
      </c>
      <c r="AG7" s="12">
        <v>323</v>
      </c>
      <c r="AH7" s="12">
        <v>650</v>
      </c>
      <c r="AI7" s="12">
        <v>613</v>
      </c>
      <c r="AJ7" s="12">
        <v>0</v>
      </c>
      <c r="AK7" s="12">
        <v>0</v>
      </c>
      <c r="AL7" s="12">
        <v>0</v>
      </c>
      <c r="AM7" s="12">
        <v>0</v>
      </c>
      <c r="AN7" s="12">
        <v>0</v>
      </c>
      <c r="AO7" s="12">
        <v>0</v>
      </c>
      <c r="AP7" s="12">
        <v>0</v>
      </c>
      <c r="AQ7" s="12">
        <v>0</v>
      </c>
      <c r="AR7" s="12">
        <v>0</v>
      </c>
      <c r="AS7" s="12">
        <v>0</v>
      </c>
      <c r="AT7" s="12">
        <v>0</v>
      </c>
      <c r="AU7" s="12">
        <v>0</v>
      </c>
      <c r="AV7" s="12">
        <v>0</v>
      </c>
      <c r="AW7" s="12">
        <v>0</v>
      </c>
      <c r="AX7" s="12">
        <v>0</v>
      </c>
      <c r="AY7" s="12">
        <v>0</v>
      </c>
      <c r="AZ7" s="12">
        <v>0</v>
      </c>
      <c r="BA7" s="12">
        <v>0</v>
      </c>
      <c r="BB7" s="12">
        <v>0</v>
      </c>
      <c r="BC7" s="12">
        <v>0</v>
      </c>
      <c r="BD7" s="12">
        <v>0</v>
      </c>
      <c r="BE7" s="12">
        <v>0</v>
      </c>
      <c r="BF7" s="12">
        <v>0</v>
      </c>
      <c r="BG7" s="12">
        <v>0</v>
      </c>
      <c r="BH7" s="12">
        <v>0</v>
      </c>
      <c r="BI7" s="12">
        <v>0</v>
      </c>
      <c r="BJ7" s="12">
        <v>0</v>
      </c>
      <c r="BK7" s="12">
        <v>0</v>
      </c>
      <c r="BL7" s="12">
        <v>0</v>
      </c>
      <c r="BM7" s="12">
        <v>0</v>
      </c>
      <c r="BN7" s="12">
        <v>0</v>
      </c>
      <c r="BO7" s="12">
        <v>0</v>
      </c>
      <c r="BP7" s="12">
        <v>0</v>
      </c>
      <c r="BQ7" s="12">
        <v>0</v>
      </c>
      <c r="BR7" s="12">
        <v>0</v>
      </c>
      <c r="BS7" s="12">
        <v>0</v>
      </c>
      <c r="BT7" s="12">
        <v>0</v>
      </c>
      <c r="BU7" s="12">
        <v>0</v>
      </c>
      <c r="BV7" s="12">
        <v>0</v>
      </c>
      <c r="BW7" s="12">
        <v>0</v>
      </c>
      <c r="BX7" s="12">
        <v>0</v>
      </c>
      <c r="BY7" s="12">
        <v>0</v>
      </c>
      <c r="BZ7" s="12">
        <v>0</v>
      </c>
      <c r="CA7" s="12">
        <v>0</v>
      </c>
      <c r="CB7" s="12">
        <v>0</v>
      </c>
      <c r="CC7" s="12">
        <v>0</v>
      </c>
      <c r="CD7" s="12">
        <v>0</v>
      </c>
      <c r="CE7" s="12">
        <v>0</v>
      </c>
      <c r="CF7" s="12">
        <v>0</v>
      </c>
      <c r="CG7" s="12">
        <v>0</v>
      </c>
      <c r="CH7" s="12">
        <v>0</v>
      </c>
      <c r="CI7" s="12">
        <v>0</v>
      </c>
      <c r="CJ7" s="12">
        <v>0</v>
      </c>
      <c r="CK7" s="12">
        <v>0</v>
      </c>
      <c r="CL7" s="12">
        <v>0</v>
      </c>
      <c r="CM7" s="12">
        <v>0</v>
      </c>
      <c r="CN7" s="12">
        <v>0</v>
      </c>
      <c r="CO7" s="12">
        <v>0</v>
      </c>
      <c r="CP7" s="12">
        <v>0</v>
      </c>
      <c r="CQ7" s="12">
        <v>0</v>
      </c>
      <c r="CR7" s="12">
        <f t="shared" ref="CR7:CR22" si="0">C7+H7+M7+R7+Z7+AE7+AJ7+AO7+AT7+AY7+BD7+BI7+BN7+BS7+BX7+CC7+CH7+CM7</f>
        <v>40159</v>
      </c>
      <c r="CS7" s="12">
        <f t="shared" ref="CS7:CS22" si="1">D7+I7+N7+S7+AA7+AF7+AK7+AP7+AU7+AZ7+BE7+BJ7+BO7+BT7+BY7+CD7+CI7+CN7</f>
        <v>2710</v>
      </c>
      <c r="CT7" s="12">
        <f t="shared" ref="CT7:CT22" si="2">E7+J7+O7+T7+AB7+AG7+AL7+AQ7+AV7+BA7+BF7+BK7+BP7+BU7+BZ7+CE7+CJ7+CO7</f>
        <v>781580</v>
      </c>
      <c r="CU7" s="12">
        <f t="shared" ref="CU7:CU22" si="3">F7+K7+P7+U7+AC7+AH7+AM7+AR7+AW7+BB7+BG7+BL7+BQ7+BV7+CA7+CF7+CK7+CP7</f>
        <v>824449</v>
      </c>
      <c r="CV7" s="12">
        <f t="shared" ref="CV7:CV22" si="4">G7+L7+Q7+Y7+AD7+AI7+AN7+AS7+AX7+BC7+BH7+BM7+BR7+BW7+CB7+CG7+CL7+CQ7</f>
        <v>320500</v>
      </c>
      <c r="CW7" s="46"/>
    </row>
    <row r="8" spans="1:101" s="48" customFormat="1" ht="24.95" customHeight="1" x14ac:dyDescent="0.2">
      <c r="A8" s="1">
        <v>2</v>
      </c>
      <c r="B8" s="2" t="s">
        <v>30</v>
      </c>
      <c r="C8" s="12">
        <v>181</v>
      </c>
      <c r="D8" s="12">
        <v>591962</v>
      </c>
      <c r="E8" s="12">
        <v>0</v>
      </c>
      <c r="F8" s="12">
        <v>592143</v>
      </c>
      <c r="G8" s="12">
        <v>757715</v>
      </c>
      <c r="H8" s="12">
        <v>0</v>
      </c>
      <c r="I8" s="12">
        <v>1861</v>
      </c>
      <c r="J8" s="12">
        <v>0</v>
      </c>
      <c r="K8" s="12">
        <v>1861</v>
      </c>
      <c r="L8" s="12">
        <v>229</v>
      </c>
      <c r="M8" s="12">
        <v>5754</v>
      </c>
      <c r="N8" s="12">
        <v>5797</v>
      </c>
      <c r="O8" s="12">
        <v>173</v>
      </c>
      <c r="P8" s="12">
        <v>11724</v>
      </c>
      <c r="Q8" s="12">
        <v>11833</v>
      </c>
      <c r="R8" s="12">
        <v>116</v>
      </c>
      <c r="S8" s="12">
        <v>0</v>
      </c>
      <c r="T8" s="12">
        <v>0</v>
      </c>
      <c r="U8" s="12">
        <v>116</v>
      </c>
      <c r="V8" s="12">
        <v>205</v>
      </c>
      <c r="W8" s="12">
        <v>0</v>
      </c>
      <c r="X8" s="12">
        <v>0</v>
      </c>
      <c r="Y8" s="12">
        <v>205</v>
      </c>
      <c r="Z8" s="12">
        <v>10114</v>
      </c>
      <c r="AA8" s="12">
        <v>8851</v>
      </c>
      <c r="AB8" s="12">
        <v>1694</v>
      </c>
      <c r="AC8" s="12">
        <v>20659</v>
      </c>
      <c r="AD8" s="12">
        <v>20253</v>
      </c>
      <c r="AE8" s="12">
        <v>8567</v>
      </c>
      <c r="AF8" s="12">
        <v>16898</v>
      </c>
      <c r="AG8" s="12">
        <v>636</v>
      </c>
      <c r="AH8" s="12">
        <v>26101</v>
      </c>
      <c r="AI8" s="12">
        <v>30197</v>
      </c>
      <c r="AJ8" s="12">
        <v>0</v>
      </c>
      <c r="AK8" s="12">
        <v>0</v>
      </c>
      <c r="AL8" s="12">
        <v>0</v>
      </c>
      <c r="AM8" s="12">
        <v>0</v>
      </c>
      <c r="AN8" s="12">
        <v>0</v>
      </c>
      <c r="AO8" s="12">
        <v>8</v>
      </c>
      <c r="AP8" s="12">
        <v>0</v>
      </c>
      <c r="AQ8" s="12">
        <v>1</v>
      </c>
      <c r="AR8" s="12">
        <v>9</v>
      </c>
      <c r="AS8" s="12">
        <v>6</v>
      </c>
      <c r="AT8" s="12">
        <v>0</v>
      </c>
      <c r="AU8" s="12">
        <v>0</v>
      </c>
      <c r="AV8" s="12">
        <v>0</v>
      </c>
      <c r="AW8" s="12">
        <v>0</v>
      </c>
      <c r="AX8" s="12">
        <v>0</v>
      </c>
      <c r="AY8" s="12">
        <v>0</v>
      </c>
      <c r="AZ8" s="12">
        <v>0</v>
      </c>
      <c r="BA8" s="12">
        <v>0</v>
      </c>
      <c r="BB8" s="12">
        <v>0</v>
      </c>
      <c r="BC8" s="12">
        <v>0</v>
      </c>
      <c r="BD8" s="12">
        <v>0</v>
      </c>
      <c r="BE8" s="12">
        <v>0</v>
      </c>
      <c r="BF8" s="12">
        <v>0</v>
      </c>
      <c r="BG8" s="12">
        <v>0</v>
      </c>
      <c r="BH8" s="12">
        <v>0</v>
      </c>
      <c r="BI8" s="12">
        <v>5195</v>
      </c>
      <c r="BJ8" s="12">
        <v>42</v>
      </c>
      <c r="BK8" s="12">
        <v>1</v>
      </c>
      <c r="BL8" s="12">
        <v>5238</v>
      </c>
      <c r="BM8" s="12">
        <v>995</v>
      </c>
      <c r="BN8" s="12">
        <v>7809</v>
      </c>
      <c r="BO8" s="12">
        <v>51992</v>
      </c>
      <c r="BP8" s="12">
        <v>16</v>
      </c>
      <c r="BQ8" s="12">
        <v>59817</v>
      </c>
      <c r="BR8" s="12">
        <v>52889</v>
      </c>
      <c r="BS8" s="12">
        <v>0</v>
      </c>
      <c r="BT8" s="12">
        <v>0</v>
      </c>
      <c r="BU8" s="12">
        <v>0</v>
      </c>
      <c r="BV8" s="12">
        <v>0</v>
      </c>
      <c r="BW8" s="12">
        <v>0</v>
      </c>
      <c r="BX8" s="12">
        <v>599</v>
      </c>
      <c r="BY8" s="12">
        <v>2</v>
      </c>
      <c r="BZ8" s="12">
        <v>6</v>
      </c>
      <c r="CA8" s="12">
        <v>607</v>
      </c>
      <c r="CB8" s="12">
        <v>409</v>
      </c>
      <c r="CC8" s="12">
        <v>0</v>
      </c>
      <c r="CD8" s="12">
        <v>0</v>
      </c>
      <c r="CE8" s="12">
        <v>0</v>
      </c>
      <c r="CF8" s="12">
        <v>0</v>
      </c>
      <c r="CG8" s="12">
        <v>0</v>
      </c>
      <c r="CH8" s="12">
        <v>506</v>
      </c>
      <c r="CI8" s="12">
        <v>19797</v>
      </c>
      <c r="CJ8" s="12">
        <v>3</v>
      </c>
      <c r="CK8" s="12">
        <v>20306</v>
      </c>
      <c r="CL8" s="12">
        <v>6707</v>
      </c>
      <c r="CM8" s="12">
        <v>0</v>
      </c>
      <c r="CN8" s="12">
        <v>0</v>
      </c>
      <c r="CO8" s="12">
        <v>0</v>
      </c>
      <c r="CP8" s="12">
        <v>0</v>
      </c>
      <c r="CQ8" s="12">
        <v>0</v>
      </c>
      <c r="CR8" s="12">
        <f t="shared" si="0"/>
        <v>38849</v>
      </c>
      <c r="CS8" s="12">
        <f t="shared" si="1"/>
        <v>697202</v>
      </c>
      <c r="CT8" s="12">
        <f t="shared" si="2"/>
        <v>2530</v>
      </c>
      <c r="CU8" s="12">
        <f t="shared" si="3"/>
        <v>738581</v>
      </c>
      <c r="CV8" s="12">
        <f t="shared" si="4"/>
        <v>881438</v>
      </c>
    </row>
    <row r="9" spans="1:101" ht="24.95" customHeight="1" x14ac:dyDescent="0.2">
      <c r="A9" s="1">
        <v>3</v>
      </c>
      <c r="B9" s="2" t="s">
        <v>31</v>
      </c>
      <c r="C9" s="12">
        <v>26465</v>
      </c>
      <c r="D9" s="12">
        <v>598</v>
      </c>
      <c r="E9" s="12">
        <v>34033</v>
      </c>
      <c r="F9" s="12">
        <v>61096</v>
      </c>
      <c r="G9" s="12">
        <v>73579</v>
      </c>
      <c r="H9" s="12">
        <v>61358</v>
      </c>
      <c r="I9" s="12">
        <v>15729</v>
      </c>
      <c r="J9" s="12">
        <v>1</v>
      </c>
      <c r="K9" s="12">
        <v>77088</v>
      </c>
      <c r="L9" s="12">
        <v>5056</v>
      </c>
      <c r="M9" s="12">
        <v>41039</v>
      </c>
      <c r="N9" s="12">
        <v>1959</v>
      </c>
      <c r="O9" s="12">
        <v>8644</v>
      </c>
      <c r="P9" s="12">
        <v>51642</v>
      </c>
      <c r="Q9" s="12">
        <v>43400</v>
      </c>
      <c r="R9" s="12">
        <v>81363</v>
      </c>
      <c r="S9" s="12">
        <v>13047</v>
      </c>
      <c r="T9" s="12">
        <v>81372</v>
      </c>
      <c r="U9" s="12">
        <v>175782</v>
      </c>
      <c r="V9" s="12">
        <v>75697</v>
      </c>
      <c r="W9" s="12">
        <v>14868</v>
      </c>
      <c r="X9" s="12">
        <v>65157</v>
      </c>
      <c r="Y9" s="12">
        <v>155722</v>
      </c>
      <c r="Z9" s="12">
        <v>5147</v>
      </c>
      <c r="AA9" s="12">
        <v>7007</v>
      </c>
      <c r="AB9" s="12">
        <v>7191</v>
      </c>
      <c r="AC9" s="12">
        <v>19345</v>
      </c>
      <c r="AD9" s="12">
        <v>14347</v>
      </c>
      <c r="AE9" s="12">
        <v>4925</v>
      </c>
      <c r="AF9" s="12">
        <v>6887</v>
      </c>
      <c r="AG9" s="12">
        <v>7188</v>
      </c>
      <c r="AH9" s="12">
        <v>19000</v>
      </c>
      <c r="AI9" s="12">
        <v>14204</v>
      </c>
      <c r="AJ9" s="12">
        <v>2</v>
      </c>
      <c r="AK9" s="12">
        <v>0</v>
      </c>
      <c r="AL9" s="12">
        <v>0</v>
      </c>
      <c r="AM9" s="12">
        <v>2</v>
      </c>
      <c r="AN9" s="12">
        <v>1</v>
      </c>
      <c r="AO9" s="12">
        <v>3</v>
      </c>
      <c r="AP9" s="12">
        <v>1</v>
      </c>
      <c r="AQ9" s="12">
        <v>0</v>
      </c>
      <c r="AR9" s="12">
        <v>4</v>
      </c>
      <c r="AS9" s="12">
        <v>7</v>
      </c>
      <c r="AT9" s="12">
        <v>0</v>
      </c>
      <c r="AU9" s="12">
        <v>0</v>
      </c>
      <c r="AV9" s="12">
        <v>0</v>
      </c>
      <c r="AW9" s="12">
        <v>0</v>
      </c>
      <c r="AX9" s="12">
        <v>0</v>
      </c>
      <c r="AY9" s="12">
        <v>7</v>
      </c>
      <c r="AZ9" s="12">
        <v>0</v>
      </c>
      <c r="BA9" s="12">
        <v>0</v>
      </c>
      <c r="BB9" s="12">
        <v>7</v>
      </c>
      <c r="BC9" s="12">
        <v>6</v>
      </c>
      <c r="BD9" s="12">
        <v>0</v>
      </c>
      <c r="BE9" s="12">
        <v>0</v>
      </c>
      <c r="BF9" s="12">
        <v>0</v>
      </c>
      <c r="BG9" s="12">
        <v>0</v>
      </c>
      <c r="BH9" s="12">
        <v>0</v>
      </c>
      <c r="BI9" s="12">
        <v>2332</v>
      </c>
      <c r="BJ9" s="12">
        <v>99</v>
      </c>
      <c r="BK9" s="12">
        <v>1</v>
      </c>
      <c r="BL9" s="12">
        <v>2432</v>
      </c>
      <c r="BM9" s="12">
        <v>506</v>
      </c>
      <c r="BN9" s="12">
        <v>4525</v>
      </c>
      <c r="BO9" s="12">
        <v>42693</v>
      </c>
      <c r="BP9" s="12">
        <v>3</v>
      </c>
      <c r="BQ9" s="12">
        <v>47221</v>
      </c>
      <c r="BR9" s="12">
        <v>56751</v>
      </c>
      <c r="BS9" s="12">
        <v>5</v>
      </c>
      <c r="BT9" s="12">
        <v>0</v>
      </c>
      <c r="BU9" s="12">
        <v>0</v>
      </c>
      <c r="BV9" s="12">
        <v>5</v>
      </c>
      <c r="BW9" s="12">
        <v>5</v>
      </c>
      <c r="BX9" s="12">
        <v>3423</v>
      </c>
      <c r="BY9" s="12">
        <v>3</v>
      </c>
      <c r="BZ9" s="12">
        <v>0</v>
      </c>
      <c r="CA9" s="12">
        <v>3426</v>
      </c>
      <c r="CB9" s="12">
        <v>2118</v>
      </c>
      <c r="CC9" s="12">
        <v>0</v>
      </c>
      <c r="CD9" s="12">
        <v>0</v>
      </c>
      <c r="CE9" s="12">
        <v>0</v>
      </c>
      <c r="CF9" s="12">
        <v>0</v>
      </c>
      <c r="CG9" s="12">
        <v>0</v>
      </c>
      <c r="CH9" s="12">
        <v>1048</v>
      </c>
      <c r="CI9" s="12">
        <v>3304</v>
      </c>
      <c r="CJ9" s="12">
        <v>0</v>
      </c>
      <c r="CK9" s="12">
        <v>4352</v>
      </c>
      <c r="CL9" s="12">
        <v>5352</v>
      </c>
      <c r="CM9" s="12">
        <v>0</v>
      </c>
      <c r="CN9" s="12">
        <v>0</v>
      </c>
      <c r="CO9" s="12">
        <v>0</v>
      </c>
      <c r="CP9" s="12">
        <v>0</v>
      </c>
      <c r="CQ9" s="12">
        <v>0</v>
      </c>
      <c r="CR9" s="12">
        <f t="shared" si="0"/>
        <v>231642</v>
      </c>
      <c r="CS9" s="12">
        <f t="shared" si="1"/>
        <v>91327</v>
      </c>
      <c r="CT9" s="12">
        <f t="shared" si="2"/>
        <v>138433</v>
      </c>
      <c r="CU9" s="12">
        <f t="shared" si="3"/>
        <v>461402</v>
      </c>
      <c r="CV9" s="12">
        <f t="shared" si="4"/>
        <v>371054</v>
      </c>
    </row>
    <row r="10" spans="1:101" ht="24.95" customHeight="1" x14ac:dyDescent="0.2">
      <c r="A10" s="1">
        <v>4</v>
      </c>
      <c r="B10" s="2" t="s">
        <v>32</v>
      </c>
      <c r="C10" s="12">
        <v>29903</v>
      </c>
      <c r="D10" s="12">
        <v>91</v>
      </c>
      <c r="E10" s="12">
        <v>13203</v>
      </c>
      <c r="F10" s="12">
        <v>43197</v>
      </c>
      <c r="G10" s="12">
        <v>38700</v>
      </c>
      <c r="H10" s="12">
        <v>0</v>
      </c>
      <c r="I10" s="12">
        <v>104596</v>
      </c>
      <c r="J10" s="12">
        <v>0</v>
      </c>
      <c r="K10" s="12">
        <v>104596</v>
      </c>
      <c r="L10" s="12">
        <v>37370</v>
      </c>
      <c r="M10" s="12">
        <v>37146</v>
      </c>
      <c r="N10" s="12">
        <v>151</v>
      </c>
      <c r="O10" s="12">
        <v>2148</v>
      </c>
      <c r="P10" s="12">
        <v>39445</v>
      </c>
      <c r="Q10" s="12">
        <v>47503</v>
      </c>
      <c r="R10" s="12">
        <v>109021</v>
      </c>
      <c r="S10" s="12">
        <v>3424</v>
      </c>
      <c r="T10" s="12">
        <v>22148</v>
      </c>
      <c r="U10" s="12">
        <v>134593</v>
      </c>
      <c r="V10" s="12">
        <v>105180</v>
      </c>
      <c r="W10" s="12">
        <v>4631</v>
      </c>
      <c r="X10" s="12">
        <v>21536</v>
      </c>
      <c r="Y10" s="12">
        <v>131347</v>
      </c>
      <c r="Z10" s="12">
        <v>0</v>
      </c>
      <c r="AA10" s="12">
        <v>0</v>
      </c>
      <c r="AB10" s="12">
        <v>0</v>
      </c>
      <c r="AC10" s="12">
        <v>0</v>
      </c>
      <c r="AD10" s="12">
        <v>0</v>
      </c>
      <c r="AE10" s="12">
        <v>0</v>
      </c>
      <c r="AF10" s="12">
        <v>0</v>
      </c>
      <c r="AG10" s="12">
        <v>0</v>
      </c>
      <c r="AH10" s="12">
        <v>0</v>
      </c>
      <c r="AI10" s="12">
        <v>0</v>
      </c>
      <c r="AJ10" s="12">
        <v>0</v>
      </c>
      <c r="AK10" s="12">
        <v>0</v>
      </c>
      <c r="AL10" s="12">
        <v>0</v>
      </c>
      <c r="AM10" s="12">
        <v>0</v>
      </c>
      <c r="AN10" s="12">
        <v>0</v>
      </c>
      <c r="AO10" s="12">
        <v>0</v>
      </c>
      <c r="AP10" s="12">
        <v>0</v>
      </c>
      <c r="AQ10" s="12">
        <v>0</v>
      </c>
      <c r="AR10" s="12">
        <v>0</v>
      </c>
      <c r="AS10" s="12">
        <v>0</v>
      </c>
      <c r="AT10" s="12">
        <v>0</v>
      </c>
      <c r="AU10" s="12">
        <v>0</v>
      </c>
      <c r="AV10" s="12">
        <v>0</v>
      </c>
      <c r="AW10" s="12">
        <v>0</v>
      </c>
      <c r="AX10" s="12">
        <v>0</v>
      </c>
      <c r="AY10" s="12">
        <v>0</v>
      </c>
      <c r="AZ10" s="12">
        <v>0</v>
      </c>
      <c r="BA10" s="12">
        <v>0</v>
      </c>
      <c r="BB10" s="12">
        <v>0</v>
      </c>
      <c r="BC10" s="12">
        <v>0</v>
      </c>
      <c r="BD10" s="12">
        <v>0</v>
      </c>
      <c r="BE10" s="12">
        <v>0</v>
      </c>
      <c r="BF10" s="12">
        <v>0</v>
      </c>
      <c r="BG10" s="12">
        <v>0</v>
      </c>
      <c r="BH10" s="12">
        <v>0</v>
      </c>
      <c r="BI10" s="12">
        <v>0</v>
      </c>
      <c r="BJ10" s="12">
        <v>0</v>
      </c>
      <c r="BK10" s="12">
        <v>0</v>
      </c>
      <c r="BL10" s="12">
        <v>0</v>
      </c>
      <c r="BM10" s="12">
        <v>0</v>
      </c>
      <c r="BN10" s="12">
        <v>0</v>
      </c>
      <c r="BO10" s="12">
        <v>0</v>
      </c>
      <c r="BP10" s="12">
        <v>0</v>
      </c>
      <c r="BQ10" s="12">
        <v>0</v>
      </c>
      <c r="BR10" s="12">
        <v>0</v>
      </c>
      <c r="BS10" s="12">
        <v>0</v>
      </c>
      <c r="BT10" s="12">
        <v>0</v>
      </c>
      <c r="BU10" s="12">
        <v>0</v>
      </c>
      <c r="BV10" s="12">
        <v>0</v>
      </c>
      <c r="BW10" s="12">
        <v>0</v>
      </c>
      <c r="BX10" s="12">
        <v>0</v>
      </c>
      <c r="BY10" s="12">
        <v>0</v>
      </c>
      <c r="BZ10" s="12">
        <v>0</v>
      </c>
      <c r="CA10" s="12">
        <v>0</v>
      </c>
      <c r="CB10" s="12">
        <v>0</v>
      </c>
      <c r="CC10" s="12">
        <v>0</v>
      </c>
      <c r="CD10" s="12">
        <v>0</v>
      </c>
      <c r="CE10" s="12">
        <v>0</v>
      </c>
      <c r="CF10" s="12">
        <v>0</v>
      </c>
      <c r="CG10" s="12">
        <v>0</v>
      </c>
      <c r="CH10" s="12">
        <v>0</v>
      </c>
      <c r="CI10" s="12">
        <v>0</v>
      </c>
      <c r="CJ10" s="12">
        <v>0</v>
      </c>
      <c r="CK10" s="12">
        <v>0</v>
      </c>
      <c r="CL10" s="12">
        <v>0</v>
      </c>
      <c r="CM10" s="12">
        <v>0</v>
      </c>
      <c r="CN10" s="12">
        <v>0</v>
      </c>
      <c r="CO10" s="12">
        <v>0</v>
      </c>
      <c r="CP10" s="12">
        <v>0</v>
      </c>
      <c r="CQ10" s="12">
        <v>0</v>
      </c>
      <c r="CR10" s="12">
        <f t="shared" si="0"/>
        <v>176070</v>
      </c>
      <c r="CS10" s="12">
        <f t="shared" si="1"/>
        <v>108262</v>
      </c>
      <c r="CT10" s="12">
        <f t="shared" si="2"/>
        <v>37499</v>
      </c>
      <c r="CU10" s="12">
        <f t="shared" si="3"/>
        <v>321831</v>
      </c>
      <c r="CV10" s="12">
        <f t="shared" si="4"/>
        <v>254920</v>
      </c>
    </row>
    <row r="11" spans="1:101" ht="24.95" customHeight="1" x14ac:dyDescent="0.2">
      <c r="A11" s="1">
        <v>5</v>
      </c>
      <c r="B11" s="2" t="s">
        <v>33</v>
      </c>
      <c r="C11" s="12">
        <v>2209</v>
      </c>
      <c r="D11" s="12">
        <v>0</v>
      </c>
      <c r="E11" s="12">
        <v>0</v>
      </c>
      <c r="F11" s="12">
        <v>2209</v>
      </c>
      <c r="G11" s="12">
        <v>1851</v>
      </c>
      <c r="H11" s="12">
        <v>268</v>
      </c>
      <c r="I11" s="12">
        <v>12587</v>
      </c>
      <c r="J11" s="12">
        <v>0</v>
      </c>
      <c r="K11" s="12">
        <v>12855</v>
      </c>
      <c r="L11" s="12">
        <v>775</v>
      </c>
      <c r="M11" s="12">
        <v>5722</v>
      </c>
      <c r="N11" s="12">
        <v>1853</v>
      </c>
      <c r="O11" s="12">
        <v>312</v>
      </c>
      <c r="P11" s="12">
        <v>7887</v>
      </c>
      <c r="Q11" s="12">
        <v>6226</v>
      </c>
      <c r="R11" s="12">
        <v>37343</v>
      </c>
      <c r="S11" s="12">
        <v>1050</v>
      </c>
      <c r="T11" s="12">
        <v>6776</v>
      </c>
      <c r="U11" s="12">
        <v>45169</v>
      </c>
      <c r="V11" s="12">
        <v>36052</v>
      </c>
      <c r="W11" s="12">
        <v>1109</v>
      </c>
      <c r="X11" s="12">
        <v>7462</v>
      </c>
      <c r="Y11" s="12">
        <v>44623</v>
      </c>
      <c r="Z11" s="12">
        <v>1267</v>
      </c>
      <c r="AA11" s="12">
        <v>945</v>
      </c>
      <c r="AB11" s="12">
        <v>10</v>
      </c>
      <c r="AC11" s="12">
        <v>2222</v>
      </c>
      <c r="AD11" s="12">
        <v>2450</v>
      </c>
      <c r="AE11" s="12">
        <v>955</v>
      </c>
      <c r="AF11" s="12">
        <v>938</v>
      </c>
      <c r="AG11" s="12">
        <v>10</v>
      </c>
      <c r="AH11" s="12">
        <v>1903</v>
      </c>
      <c r="AI11" s="12">
        <v>2117</v>
      </c>
      <c r="AJ11" s="12">
        <v>0</v>
      </c>
      <c r="AK11" s="12">
        <v>0</v>
      </c>
      <c r="AL11" s="12">
        <v>0</v>
      </c>
      <c r="AM11" s="12">
        <v>0</v>
      </c>
      <c r="AN11" s="12">
        <v>0</v>
      </c>
      <c r="AO11" s="12">
        <v>3</v>
      </c>
      <c r="AP11" s="12">
        <v>0</v>
      </c>
      <c r="AQ11" s="12">
        <v>0</v>
      </c>
      <c r="AR11" s="12">
        <v>3</v>
      </c>
      <c r="AS11" s="12">
        <v>3</v>
      </c>
      <c r="AT11" s="12">
        <v>12</v>
      </c>
      <c r="AU11" s="12">
        <v>0</v>
      </c>
      <c r="AV11" s="12">
        <v>0</v>
      </c>
      <c r="AW11" s="12">
        <v>12</v>
      </c>
      <c r="AX11" s="12">
        <v>12</v>
      </c>
      <c r="AY11" s="12">
        <v>0</v>
      </c>
      <c r="AZ11" s="12">
        <v>0</v>
      </c>
      <c r="BA11" s="12">
        <v>0</v>
      </c>
      <c r="BB11" s="12">
        <v>0</v>
      </c>
      <c r="BC11" s="12">
        <v>0</v>
      </c>
      <c r="BD11" s="12">
        <v>0</v>
      </c>
      <c r="BE11" s="12">
        <v>0</v>
      </c>
      <c r="BF11" s="12">
        <v>0</v>
      </c>
      <c r="BG11" s="12">
        <v>0</v>
      </c>
      <c r="BH11" s="12">
        <v>0</v>
      </c>
      <c r="BI11" s="12">
        <v>230</v>
      </c>
      <c r="BJ11" s="12">
        <v>5</v>
      </c>
      <c r="BK11" s="12">
        <v>0</v>
      </c>
      <c r="BL11" s="12">
        <v>235</v>
      </c>
      <c r="BM11" s="12">
        <v>36</v>
      </c>
      <c r="BN11" s="12">
        <v>1275</v>
      </c>
      <c r="BO11" s="12">
        <v>3511</v>
      </c>
      <c r="BP11" s="12">
        <v>0</v>
      </c>
      <c r="BQ11" s="12">
        <v>4786</v>
      </c>
      <c r="BR11" s="12">
        <v>6654</v>
      </c>
      <c r="BS11" s="12">
        <v>1309</v>
      </c>
      <c r="BT11" s="12">
        <v>1909</v>
      </c>
      <c r="BU11" s="12">
        <v>9</v>
      </c>
      <c r="BV11" s="12">
        <v>3227</v>
      </c>
      <c r="BW11" s="12">
        <v>3454</v>
      </c>
      <c r="BX11" s="12">
        <v>5024</v>
      </c>
      <c r="BY11" s="12">
        <v>6</v>
      </c>
      <c r="BZ11" s="12">
        <v>2</v>
      </c>
      <c r="CA11" s="12">
        <v>5032</v>
      </c>
      <c r="CB11" s="12">
        <v>1075</v>
      </c>
      <c r="CC11" s="12">
        <v>0</v>
      </c>
      <c r="CD11" s="12">
        <v>0</v>
      </c>
      <c r="CE11" s="12">
        <v>0</v>
      </c>
      <c r="CF11" s="12">
        <v>0</v>
      </c>
      <c r="CG11" s="12">
        <v>0</v>
      </c>
      <c r="CH11" s="12">
        <v>310</v>
      </c>
      <c r="CI11" s="12">
        <v>1016</v>
      </c>
      <c r="CJ11" s="12">
        <v>1</v>
      </c>
      <c r="CK11" s="12">
        <v>1327</v>
      </c>
      <c r="CL11" s="12">
        <v>1357</v>
      </c>
      <c r="CM11" s="12">
        <v>0</v>
      </c>
      <c r="CN11" s="12">
        <v>0</v>
      </c>
      <c r="CO11" s="12">
        <v>0</v>
      </c>
      <c r="CP11" s="12">
        <v>0</v>
      </c>
      <c r="CQ11" s="12">
        <v>0</v>
      </c>
      <c r="CR11" s="12">
        <f t="shared" si="0"/>
        <v>55927</v>
      </c>
      <c r="CS11" s="12">
        <f t="shared" si="1"/>
        <v>23820</v>
      </c>
      <c r="CT11" s="12">
        <f t="shared" si="2"/>
        <v>7120</v>
      </c>
      <c r="CU11" s="12">
        <f t="shared" si="3"/>
        <v>86867</v>
      </c>
      <c r="CV11" s="12">
        <f t="shared" si="4"/>
        <v>70633</v>
      </c>
    </row>
    <row r="12" spans="1:101" ht="24.95" customHeight="1" x14ac:dyDescent="0.2">
      <c r="A12" s="1">
        <v>6</v>
      </c>
      <c r="B12" s="2" t="s">
        <v>34</v>
      </c>
      <c r="C12" s="12">
        <v>4251</v>
      </c>
      <c r="D12" s="12">
        <v>13804</v>
      </c>
      <c r="E12" s="12">
        <v>40</v>
      </c>
      <c r="F12" s="12">
        <v>18095</v>
      </c>
      <c r="G12" s="12">
        <v>8848</v>
      </c>
      <c r="H12" s="12">
        <v>5711</v>
      </c>
      <c r="I12" s="12">
        <v>21816</v>
      </c>
      <c r="J12" s="12">
        <v>40</v>
      </c>
      <c r="K12" s="12">
        <v>27567</v>
      </c>
      <c r="L12" s="12">
        <v>8955</v>
      </c>
      <c r="M12" s="12">
        <v>6917</v>
      </c>
      <c r="N12" s="12">
        <v>276</v>
      </c>
      <c r="O12" s="12">
        <v>0</v>
      </c>
      <c r="P12" s="12">
        <v>7193</v>
      </c>
      <c r="Q12" s="12">
        <v>6446</v>
      </c>
      <c r="R12" s="12">
        <v>13301</v>
      </c>
      <c r="S12" s="12">
        <v>41</v>
      </c>
      <c r="T12" s="12">
        <v>40</v>
      </c>
      <c r="U12" s="12">
        <v>13382</v>
      </c>
      <c r="V12" s="12">
        <v>12022</v>
      </c>
      <c r="W12" s="12">
        <v>41</v>
      </c>
      <c r="X12" s="12">
        <v>40</v>
      </c>
      <c r="Y12" s="12">
        <v>12103</v>
      </c>
      <c r="Z12" s="12">
        <v>435</v>
      </c>
      <c r="AA12" s="12">
        <v>733</v>
      </c>
      <c r="AB12" s="12">
        <v>1</v>
      </c>
      <c r="AC12" s="12">
        <v>1169</v>
      </c>
      <c r="AD12" s="12">
        <v>1330</v>
      </c>
      <c r="AE12" s="12">
        <v>430</v>
      </c>
      <c r="AF12" s="12">
        <v>581</v>
      </c>
      <c r="AG12" s="12">
        <v>1</v>
      </c>
      <c r="AH12" s="12">
        <v>1012</v>
      </c>
      <c r="AI12" s="12">
        <v>1162</v>
      </c>
      <c r="AJ12" s="12">
        <v>0</v>
      </c>
      <c r="AK12" s="12">
        <v>0</v>
      </c>
      <c r="AL12" s="12">
        <v>0</v>
      </c>
      <c r="AM12" s="12">
        <v>0</v>
      </c>
      <c r="AN12" s="12">
        <v>0</v>
      </c>
      <c r="AO12" s="12">
        <v>4</v>
      </c>
      <c r="AP12" s="12">
        <v>0</v>
      </c>
      <c r="AQ12" s="12">
        <v>0</v>
      </c>
      <c r="AR12" s="12">
        <v>4</v>
      </c>
      <c r="AS12" s="12">
        <v>3</v>
      </c>
      <c r="AT12" s="12">
        <v>4</v>
      </c>
      <c r="AU12" s="12">
        <v>0</v>
      </c>
      <c r="AV12" s="12">
        <v>0</v>
      </c>
      <c r="AW12" s="12">
        <v>4</v>
      </c>
      <c r="AX12" s="12">
        <v>3</v>
      </c>
      <c r="AY12" s="12">
        <v>0</v>
      </c>
      <c r="AZ12" s="12">
        <v>0</v>
      </c>
      <c r="BA12" s="12">
        <v>0</v>
      </c>
      <c r="BB12" s="12">
        <v>0</v>
      </c>
      <c r="BC12" s="12">
        <v>0</v>
      </c>
      <c r="BD12" s="12">
        <v>0</v>
      </c>
      <c r="BE12" s="12">
        <v>0</v>
      </c>
      <c r="BF12" s="12">
        <v>0</v>
      </c>
      <c r="BG12" s="12">
        <v>0</v>
      </c>
      <c r="BH12" s="12">
        <v>0</v>
      </c>
      <c r="BI12" s="12">
        <v>2057</v>
      </c>
      <c r="BJ12" s="12">
        <v>38</v>
      </c>
      <c r="BK12" s="12">
        <v>0</v>
      </c>
      <c r="BL12" s="12">
        <v>2095</v>
      </c>
      <c r="BM12" s="12">
        <v>1258</v>
      </c>
      <c r="BN12" s="12">
        <v>315</v>
      </c>
      <c r="BO12" s="12">
        <v>1768</v>
      </c>
      <c r="BP12" s="12">
        <v>0</v>
      </c>
      <c r="BQ12" s="12">
        <v>2083</v>
      </c>
      <c r="BR12" s="12">
        <v>2505</v>
      </c>
      <c r="BS12" s="12">
        <v>10</v>
      </c>
      <c r="BT12" s="12">
        <v>4989</v>
      </c>
      <c r="BU12" s="12">
        <v>0</v>
      </c>
      <c r="BV12" s="12">
        <v>4999</v>
      </c>
      <c r="BW12" s="12">
        <v>6664</v>
      </c>
      <c r="BX12" s="12">
        <v>0</v>
      </c>
      <c r="BY12" s="12">
        <v>0</v>
      </c>
      <c r="BZ12" s="12">
        <v>0</v>
      </c>
      <c r="CA12" s="12">
        <v>0</v>
      </c>
      <c r="CB12" s="12">
        <v>0</v>
      </c>
      <c r="CC12" s="12">
        <v>0</v>
      </c>
      <c r="CD12" s="12">
        <v>0</v>
      </c>
      <c r="CE12" s="12">
        <v>0</v>
      </c>
      <c r="CF12" s="12">
        <v>0</v>
      </c>
      <c r="CG12" s="12">
        <v>0</v>
      </c>
      <c r="CH12" s="12">
        <v>31</v>
      </c>
      <c r="CI12" s="12">
        <v>23</v>
      </c>
      <c r="CJ12" s="12">
        <v>0</v>
      </c>
      <c r="CK12" s="12">
        <v>54</v>
      </c>
      <c r="CL12" s="12">
        <v>76</v>
      </c>
      <c r="CM12" s="12">
        <v>0</v>
      </c>
      <c r="CN12" s="12">
        <v>0</v>
      </c>
      <c r="CO12" s="12">
        <v>0</v>
      </c>
      <c r="CP12" s="12">
        <v>0</v>
      </c>
      <c r="CQ12" s="12">
        <v>0</v>
      </c>
      <c r="CR12" s="12">
        <f t="shared" si="0"/>
        <v>33466</v>
      </c>
      <c r="CS12" s="12">
        <f t="shared" si="1"/>
        <v>44069</v>
      </c>
      <c r="CT12" s="12">
        <f t="shared" si="2"/>
        <v>122</v>
      </c>
      <c r="CU12" s="12">
        <f t="shared" si="3"/>
        <v>77657</v>
      </c>
      <c r="CV12" s="12">
        <f t="shared" si="4"/>
        <v>49353</v>
      </c>
    </row>
    <row r="13" spans="1:101" ht="24.95" customHeight="1" x14ac:dyDescent="0.2">
      <c r="A13" s="1">
        <v>7</v>
      </c>
      <c r="B13" s="2" t="s">
        <v>35</v>
      </c>
      <c r="C13" s="12">
        <v>1331</v>
      </c>
      <c r="D13" s="12">
        <v>0</v>
      </c>
      <c r="E13" s="12">
        <v>1807</v>
      </c>
      <c r="F13" s="12">
        <v>3138</v>
      </c>
      <c r="G13" s="12">
        <v>2676</v>
      </c>
      <c r="H13" s="12">
        <v>5951</v>
      </c>
      <c r="I13" s="12">
        <v>536</v>
      </c>
      <c r="J13" s="12">
        <v>704</v>
      </c>
      <c r="K13" s="12">
        <v>7191</v>
      </c>
      <c r="L13" s="12">
        <v>660</v>
      </c>
      <c r="M13" s="12">
        <v>9295</v>
      </c>
      <c r="N13" s="12">
        <v>954</v>
      </c>
      <c r="O13" s="12">
        <v>2379</v>
      </c>
      <c r="P13" s="12">
        <v>12628</v>
      </c>
      <c r="Q13" s="12">
        <v>11995</v>
      </c>
      <c r="R13" s="12">
        <v>18589</v>
      </c>
      <c r="S13" s="12">
        <v>682</v>
      </c>
      <c r="T13" s="12">
        <v>6830</v>
      </c>
      <c r="U13" s="12">
        <v>26101</v>
      </c>
      <c r="V13" s="12">
        <v>17678</v>
      </c>
      <c r="W13" s="12">
        <v>679</v>
      </c>
      <c r="X13" s="12">
        <v>4679</v>
      </c>
      <c r="Y13" s="12">
        <v>23036</v>
      </c>
      <c r="Z13" s="12">
        <v>1680</v>
      </c>
      <c r="AA13" s="12">
        <v>1252</v>
      </c>
      <c r="AB13" s="12">
        <v>853</v>
      </c>
      <c r="AC13" s="12">
        <v>3785</v>
      </c>
      <c r="AD13" s="12">
        <v>4086</v>
      </c>
      <c r="AE13" s="12">
        <v>1645</v>
      </c>
      <c r="AF13" s="12">
        <v>1273</v>
      </c>
      <c r="AG13" s="12">
        <v>853</v>
      </c>
      <c r="AH13" s="12">
        <v>3771</v>
      </c>
      <c r="AI13" s="12">
        <v>3983</v>
      </c>
      <c r="AJ13" s="12">
        <v>0</v>
      </c>
      <c r="AK13" s="12">
        <v>0</v>
      </c>
      <c r="AL13" s="12">
        <v>0</v>
      </c>
      <c r="AM13" s="12">
        <v>0</v>
      </c>
      <c r="AN13" s="12">
        <v>0</v>
      </c>
      <c r="AO13" s="12">
        <v>0</v>
      </c>
      <c r="AP13" s="12">
        <v>0</v>
      </c>
      <c r="AQ13" s="12">
        <v>0</v>
      </c>
      <c r="AR13" s="12">
        <v>0</v>
      </c>
      <c r="AS13" s="12">
        <v>0</v>
      </c>
      <c r="AT13" s="12">
        <v>0</v>
      </c>
      <c r="AU13" s="12">
        <v>0</v>
      </c>
      <c r="AV13" s="12">
        <v>0</v>
      </c>
      <c r="AW13" s="12">
        <v>0</v>
      </c>
      <c r="AX13" s="12">
        <v>0</v>
      </c>
      <c r="AY13" s="12">
        <v>1</v>
      </c>
      <c r="AZ13" s="12">
        <v>0</v>
      </c>
      <c r="BA13" s="12">
        <v>0</v>
      </c>
      <c r="BB13" s="12">
        <v>1</v>
      </c>
      <c r="BC13" s="12">
        <v>1</v>
      </c>
      <c r="BD13" s="12">
        <v>0</v>
      </c>
      <c r="BE13" s="12">
        <v>0</v>
      </c>
      <c r="BF13" s="12">
        <v>0</v>
      </c>
      <c r="BG13" s="12">
        <v>0</v>
      </c>
      <c r="BH13" s="12">
        <v>0</v>
      </c>
      <c r="BI13" s="12">
        <v>276</v>
      </c>
      <c r="BJ13" s="12">
        <v>989</v>
      </c>
      <c r="BK13" s="12">
        <v>0</v>
      </c>
      <c r="BL13" s="12">
        <v>1265</v>
      </c>
      <c r="BM13" s="12">
        <v>1338</v>
      </c>
      <c r="BN13" s="12">
        <v>4353</v>
      </c>
      <c r="BO13" s="12">
        <v>188</v>
      </c>
      <c r="BP13" s="12">
        <v>2</v>
      </c>
      <c r="BQ13" s="12">
        <v>4543</v>
      </c>
      <c r="BR13" s="12">
        <v>5998</v>
      </c>
      <c r="BS13" s="12">
        <v>15</v>
      </c>
      <c r="BT13" s="12">
        <v>0</v>
      </c>
      <c r="BU13" s="12">
        <v>0</v>
      </c>
      <c r="BV13" s="12">
        <v>15</v>
      </c>
      <c r="BW13" s="12">
        <v>15</v>
      </c>
      <c r="BX13" s="12">
        <v>0</v>
      </c>
      <c r="BY13" s="12">
        <v>0</v>
      </c>
      <c r="BZ13" s="12">
        <v>0</v>
      </c>
      <c r="CA13" s="12">
        <v>0</v>
      </c>
      <c r="CB13" s="12">
        <v>0</v>
      </c>
      <c r="CC13" s="12">
        <v>0</v>
      </c>
      <c r="CD13" s="12">
        <v>0</v>
      </c>
      <c r="CE13" s="12">
        <v>0</v>
      </c>
      <c r="CF13" s="12">
        <v>0</v>
      </c>
      <c r="CG13" s="12">
        <v>0</v>
      </c>
      <c r="CH13" s="12">
        <v>91</v>
      </c>
      <c r="CI13" s="12">
        <v>59</v>
      </c>
      <c r="CJ13" s="12">
        <v>1</v>
      </c>
      <c r="CK13" s="12">
        <v>151</v>
      </c>
      <c r="CL13" s="12">
        <v>159</v>
      </c>
      <c r="CM13" s="12">
        <v>0</v>
      </c>
      <c r="CN13" s="12">
        <v>0</v>
      </c>
      <c r="CO13" s="12">
        <v>0</v>
      </c>
      <c r="CP13" s="12">
        <v>0</v>
      </c>
      <c r="CQ13" s="12">
        <v>0</v>
      </c>
      <c r="CR13" s="12">
        <f t="shared" si="0"/>
        <v>43227</v>
      </c>
      <c r="CS13" s="12">
        <f t="shared" si="1"/>
        <v>5933</v>
      </c>
      <c r="CT13" s="12">
        <f t="shared" si="2"/>
        <v>13429</v>
      </c>
      <c r="CU13" s="12">
        <f t="shared" si="3"/>
        <v>62589</v>
      </c>
      <c r="CV13" s="12">
        <f t="shared" si="4"/>
        <v>53947</v>
      </c>
    </row>
    <row r="14" spans="1:101" ht="24.95" customHeight="1" x14ac:dyDescent="0.2">
      <c r="A14" s="1">
        <v>8</v>
      </c>
      <c r="B14" s="2" t="s">
        <v>36</v>
      </c>
      <c r="C14" s="12">
        <v>1533</v>
      </c>
      <c r="D14" s="12">
        <v>2583</v>
      </c>
      <c r="E14" s="12">
        <v>3550</v>
      </c>
      <c r="F14" s="12">
        <v>7666</v>
      </c>
      <c r="G14" s="12">
        <v>8227</v>
      </c>
      <c r="H14" s="12">
        <v>415</v>
      </c>
      <c r="I14" s="12">
        <v>12341</v>
      </c>
      <c r="J14" s="12">
        <v>471</v>
      </c>
      <c r="K14" s="12">
        <v>13227</v>
      </c>
      <c r="L14" s="12">
        <v>1830</v>
      </c>
      <c r="M14" s="12">
        <v>4243</v>
      </c>
      <c r="N14" s="12">
        <v>955</v>
      </c>
      <c r="O14" s="12">
        <v>1509</v>
      </c>
      <c r="P14" s="12">
        <v>6707</v>
      </c>
      <c r="Q14" s="12">
        <v>8110</v>
      </c>
      <c r="R14" s="12">
        <v>5864</v>
      </c>
      <c r="S14" s="12">
        <v>1256</v>
      </c>
      <c r="T14" s="12">
        <v>7226</v>
      </c>
      <c r="U14" s="12">
        <v>14346</v>
      </c>
      <c r="V14" s="12">
        <v>7959</v>
      </c>
      <c r="W14" s="12">
        <v>1191</v>
      </c>
      <c r="X14" s="12">
        <v>5586</v>
      </c>
      <c r="Y14" s="12">
        <v>14736</v>
      </c>
      <c r="Z14" s="12">
        <v>1038</v>
      </c>
      <c r="AA14" s="12">
        <v>668</v>
      </c>
      <c r="AB14" s="12">
        <v>949</v>
      </c>
      <c r="AC14" s="12">
        <v>2655</v>
      </c>
      <c r="AD14" s="12">
        <v>2854</v>
      </c>
      <c r="AE14" s="12">
        <v>1989</v>
      </c>
      <c r="AF14" s="12">
        <v>670</v>
      </c>
      <c r="AG14" s="12">
        <v>1166</v>
      </c>
      <c r="AH14" s="12">
        <v>3825</v>
      </c>
      <c r="AI14" s="12">
        <v>2912</v>
      </c>
      <c r="AJ14" s="12">
        <v>0</v>
      </c>
      <c r="AK14" s="12">
        <v>0</v>
      </c>
      <c r="AL14" s="12">
        <v>0</v>
      </c>
      <c r="AM14" s="12">
        <v>0</v>
      </c>
      <c r="AN14" s="12">
        <v>0</v>
      </c>
      <c r="AO14" s="12">
        <v>14</v>
      </c>
      <c r="AP14" s="12">
        <v>0</v>
      </c>
      <c r="AQ14" s="12">
        <v>0</v>
      </c>
      <c r="AR14" s="12">
        <v>14</v>
      </c>
      <c r="AS14" s="12">
        <v>17</v>
      </c>
      <c r="AT14" s="12">
        <v>12</v>
      </c>
      <c r="AU14" s="12">
        <v>0</v>
      </c>
      <c r="AV14" s="12">
        <v>2</v>
      </c>
      <c r="AW14" s="12">
        <v>14</v>
      </c>
      <c r="AX14" s="12">
        <v>15</v>
      </c>
      <c r="AY14" s="12">
        <v>0</v>
      </c>
      <c r="AZ14" s="12">
        <v>0</v>
      </c>
      <c r="BA14" s="12">
        <v>8</v>
      </c>
      <c r="BB14" s="12">
        <v>8</v>
      </c>
      <c r="BC14" s="12">
        <v>22</v>
      </c>
      <c r="BD14" s="12">
        <v>0</v>
      </c>
      <c r="BE14" s="12">
        <v>0</v>
      </c>
      <c r="BF14" s="12">
        <v>0</v>
      </c>
      <c r="BG14" s="12">
        <v>0</v>
      </c>
      <c r="BH14" s="12">
        <v>1</v>
      </c>
      <c r="BI14" s="12">
        <v>351</v>
      </c>
      <c r="BJ14" s="12">
        <v>47</v>
      </c>
      <c r="BK14" s="12">
        <v>3</v>
      </c>
      <c r="BL14" s="12">
        <v>401</v>
      </c>
      <c r="BM14" s="12">
        <v>104</v>
      </c>
      <c r="BN14" s="12">
        <v>337</v>
      </c>
      <c r="BO14" s="12">
        <v>1337</v>
      </c>
      <c r="BP14" s="12">
        <v>12</v>
      </c>
      <c r="BQ14" s="12">
        <v>1686</v>
      </c>
      <c r="BR14" s="12">
        <v>2023</v>
      </c>
      <c r="BS14" s="12">
        <v>15</v>
      </c>
      <c r="BT14" s="12">
        <v>6368</v>
      </c>
      <c r="BU14" s="12">
        <v>0</v>
      </c>
      <c r="BV14" s="12">
        <v>6383</v>
      </c>
      <c r="BW14" s="12">
        <v>8235</v>
      </c>
      <c r="BX14" s="12">
        <v>406</v>
      </c>
      <c r="BY14" s="12">
        <v>0</v>
      </c>
      <c r="BZ14" s="12">
        <v>10</v>
      </c>
      <c r="CA14" s="12">
        <v>416</v>
      </c>
      <c r="CB14" s="12">
        <v>279</v>
      </c>
      <c r="CC14" s="12">
        <v>0</v>
      </c>
      <c r="CD14" s="12">
        <v>0</v>
      </c>
      <c r="CE14" s="12">
        <v>0</v>
      </c>
      <c r="CF14" s="12">
        <v>0</v>
      </c>
      <c r="CG14" s="12">
        <v>0</v>
      </c>
      <c r="CH14" s="12">
        <v>101</v>
      </c>
      <c r="CI14" s="12">
        <v>46</v>
      </c>
      <c r="CJ14" s="12">
        <v>3</v>
      </c>
      <c r="CK14" s="12">
        <v>150</v>
      </c>
      <c r="CL14" s="12">
        <v>209</v>
      </c>
      <c r="CM14" s="12">
        <v>0</v>
      </c>
      <c r="CN14" s="12">
        <v>0</v>
      </c>
      <c r="CO14" s="12">
        <v>0</v>
      </c>
      <c r="CP14" s="12">
        <v>0</v>
      </c>
      <c r="CQ14" s="12">
        <v>0</v>
      </c>
      <c r="CR14" s="12">
        <f t="shared" si="0"/>
        <v>16318</v>
      </c>
      <c r="CS14" s="12">
        <f t="shared" si="1"/>
        <v>26271</v>
      </c>
      <c r="CT14" s="12">
        <f t="shared" si="2"/>
        <v>14909</v>
      </c>
      <c r="CU14" s="12">
        <f t="shared" si="3"/>
        <v>57498</v>
      </c>
      <c r="CV14" s="12">
        <f t="shared" si="4"/>
        <v>49574</v>
      </c>
    </row>
    <row r="15" spans="1:101" ht="24.95" customHeight="1" x14ac:dyDescent="0.2">
      <c r="A15" s="1">
        <v>9</v>
      </c>
      <c r="B15" s="2" t="s">
        <v>37</v>
      </c>
      <c r="C15" s="12">
        <v>227</v>
      </c>
      <c r="D15" s="12">
        <v>59</v>
      </c>
      <c r="E15" s="12">
        <v>3146</v>
      </c>
      <c r="F15" s="12">
        <v>3432</v>
      </c>
      <c r="G15" s="12">
        <v>6329</v>
      </c>
      <c r="H15" s="12">
        <v>1395</v>
      </c>
      <c r="I15" s="12">
        <v>2016</v>
      </c>
      <c r="J15" s="12">
        <v>4740</v>
      </c>
      <c r="K15" s="12">
        <v>8151</v>
      </c>
      <c r="L15" s="12">
        <v>8431</v>
      </c>
      <c r="M15" s="12">
        <v>142</v>
      </c>
      <c r="N15" s="12">
        <v>57</v>
      </c>
      <c r="O15" s="12">
        <v>7134</v>
      </c>
      <c r="P15" s="12">
        <v>7333</v>
      </c>
      <c r="Q15" s="12">
        <v>8235</v>
      </c>
      <c r="R15" s="12">
        <v>1517</v>
      </c>
      <c r="S15" s="12">
        <v>107</v>
      </c>
      <c r="T15" s="12">
        <v>6849</v>
      </c>
      <c r="U15" s="12">
        <v>8473</v>
      </c>
      <c r="V15" s="12">
        <v>3920</v>
      </c>
      <c r="W15" s="12">
        <v>222</v>
      </c>
      <c r="X15" s="12">
        <v>8979</v>
      </c>
      <c r="Y15" s="12">
        <v>13121</v>
      </c>
      <c r="Z15" s="12">
        <v>315</v>
      </c>
      <c r="AA15" s="12">
        <v>404</v>
      </c>
      <c r="AB15" s="12">
        <v>7181</v>
      </c>
      <c r="AC15" s="12">
        <v>7900</v>
      </c>
      <c r="AD15" s="12">
        <v>4979</v>
      </c>
      <c r="AE15" s="12">
        <v>186</v>
      </c>
      <c r="AF15" s="12">
        <v>224</v>
      </c>
      <c r="AG15" s="12">
        <v>4965</v>
      </c>
      <c r="AH15" s="12">
        <v>5375</v>
      </c>
      <c r="AI15" s="12">
        <v>5359</v>
      </c>
      <c r="AJ15" s="12">
        <v>0</v>
      </c>
      <c r="AK15" s="12">
        <v>0</v>
      </c>
      <c r="AL15" s="12">
        <v>0</v>
      </c>
      <c r="AM15" s="12">
        <v>0</v>
      </c>
      <c r="AN15" s="12">
        <v>0</v>
      </c>
      <c r="AO15" s="12">
        <v>1</v>
      </c>
      <c r="AP15" s="12">
        <v>0</v>
      </c>
      <c r="AQ15" s="12">
        <v>0</v>
      </c>
      <c r="AR15" s="12">
        <v>1</v>
      </c>
      <c r="AS15" s="12">
        <v>1</v>
      </c>
      <c r="AT15" s="12">
        <v>3</v>
      </c>
      <c r="AU15" s="12">
        <v>0</v>
      </c>
      <c r="AV15" s="12">
        <v>0</v>
      </c>
      <c r="AW15" s="12">
        <v>3</v>
      </c>
      <c r="AX15" s="12">
        <v>3</v>
      </c>
      <c r="AY15" s="12">
        <v>0</v>
      </c>
      <c r="AZ15" s="12">
        <v>0</v>
      </c>
      <c r="BA15" s="12">
        <v>0</v>
      </c>
      <c r="BB15" s="12">
        <v>0</v>
      </c>
      <c r="BC15" s="12">
        <v>0</v>
      </c>
      <c r="BD15" s="12">
        <v>0</v>
      </c>
      <c r="BE15" s="12">
        <v>0</v>
      </c>
      <c r="BF15" s="12">
        <v>0</v>
      </c>
      <c r="BG15" s="12">
        <v>0</v>
      </c>
      <c r="BH15" s="12">
        <v>0</v>
      </c>
      <c r="BI15" s="12">
        <v>239</v>
      </c>
      <c r="BJ15" s="12">
        <v>7</v>
      </c>
      <c r="BK15" s="12">
        <v>0</v>
      </c>
      <c r="BL15" s="12">
        <v>246</v>
      </c>
      <c r="BM15" s="12">
        <v>52</v>
      </c>
      <c r="BN15" s="12">
        <v>35</v>
      </c>
      <c r="BO15" s="12">
        <v>312</v>
      </c>
      <c r="BP15" s="12">
        <v>2</v>
      </c>
      <c r="BQ15" s="12">
        <v>349</v>
      </c>
      <c r="BR15" s="12">
        <v>100</v>
      </c>
      <c r="BS15" s="12">
        <v>0</v>
      </c>
      <c r="BT15" s="12">
        <v>0</v>
      </c>
      <c r="BU15" s="12">
        <v>0</v>
      </c>
      <c r="BV15" s="12">
        <v>0</v>
      </c>
      <c r="BW15" s="12">
        <v>0</v>
      </c>
      <c r="BX15" s="12">
        <v>432</v>
      </c>
      <c r="BY15" s="12">
        <v>14</v>
      </c>
      <c r="BZ15" s="12">
        <v>0</v>
      </c>
      <c r="CA15" s="12">
        <v>446</v>
      </c>
      <c r="CB15" s="12">
        <v>157</v>
      </c>
      <c r="CC15" s="12">
        <v>0</v>
      </c>
      <c r="CD15" s="12">
        <v>0</v>
      </c>
      <c r="CE15" s="12">
        <v>0</v>
      </c>
      <c r="CF15" s="12">
        <v>0</v>
      </c>
      <c r="CG15" s="12">
        <v>0</v>
      </c>
      <c r="CH15" s="12">
        <v>8</v>
      </c>
      <c r="CI15" s="12">
        <v>0</v>
      </c>
      <c r="CJ15" s="12">
        <v>0</v>
      </c>
      <c r="CK15" s="12">
        <v>8</v>
      </c>
      <c r="CL15" s="12">
        <v>7</v>
      </c>
      <c r="CM15" s="12">
        <v>0</v>
      </c>
      <c r="CN15" s="12">
        <v>0</v>
      </c>
      <c r="CO15" s="12">
        <v>0</v>
      </c>
      <c r="CP15" s="12">
        <v>0</v>
      </c>
      <c r="CQ15" s="12">
        <v>0</v>
      </c>
      <c r="CR15" s="12">
        <f t="shared" si="0"/>
        <v>4500</v>
      </c>
      <c r="CS15" s="12">
        <f t="shared" si="1"/>
        <v>3200</v>
      </c>
      <c r="CT15" s="12">
        <f t="shared" si="2"/>
        <v>34017</v>
      </c>
      <c r="CU15" s="12">
        <f t="shared" si="3"/>
        <v>41717</v>
      </c>
      <c r="CV15" s="12">
        <f t="shared" si="4"/>
        <v>46774</v>
      </c>
    </row>
    <row r="16" spans="1:101" ht="24.95" customHeight="1" x14ac:dyDescent="0.2">
      <c r="A16" s="1">
        <v>10</v>
      </c>
      <c r="B16" s="2" t="s">
        <v>38</v>
      </c>
      <c r="C16" s="12">
        <v>53</v>
      </c>
      <c r="D16" s="12">
        <v>0</v>
      </c>
      <c r="E16" s="12">
        <v>0</v>
      </c>
      <c r="F16" s="12">
        <v>53</v>
      </c>
      <c r="G16" s="12">
        <v>0</v>
      </c>
      <c r="H16" s="12">
        <v>3</v>
      </c>
      <c r="I16" s="12">
        <v>2773</v>
      </c>
      <c r="J16" s="12">
        <v>1</v>
      </c>
      <c r="K16" s="12">
        <v>2777</v>
      </c>
      <c r="L16" s="12">
        <v>2559</v>
      </c>
      <c r="M16" s="12">
        <v>1462</v>
      </c>
      <c r="N16" s="12">
        <v>4352</v>
      </c>
      <c r="O16" s="12">
        <v>738</v>
      </c>
      <c r="P16" s="12">
        <v>6552</v>
      </c>
      <c r="Q16" s="12">
        <v>6841</v>
      </c>
      <c r="R16" s="12">
        <v>0</v>
      </c>
      <c r="S16" s="12">
        <v>0</v>
      </c>
      <c r="T16" s="12">
        <v>0</v>
      </c>
      <c r="U16" s="12">
        <v>0</v>
      </c>
      <c r="V16" s="12">
        <v>0</v>
      </c>
      <c r="W16" s="12">
        <v>0</v>
      </c>
      <c r="X16" s="12">
        <v>0</v>
      </c>
      <c r="Y16" s="12">
        <v>0</v>
      </c>
      <c r="Z16" s="12">
        <v>2593</v>
      </c>
      <c r="AA16" s="12">
        <v>8701</v>
      </c>
      <c r="AB16" s="12">
        <v>739</v>
      </c>
      <c r="AC16" s="12">
        <v>12033</v>
      </c>
      <c r="AD16" s="12">
        <v>11008</v>
      </c>
      <c r="AE16" s="12">
        <v>1968</v>
      </c>
      <c r="AF16" s="12">
        <v>6652</v>
      </c>
      <c r="AG16" s="12">
        <v>738</v>
      </c>
      <c r="AH16" s="12">
        <v>9358</v>
      </c>
      <c r="AI16" s="12">
        <v>9449</v>
      </c>
      <c r="AJ16" s="12">
        <v>0</v>
      </c>
      <c r="AK16" s="12">
        <v>0</v>
      </c>
      <c r="AL16" s="12">
        <v>0</v>
      </c>
      <c r="AM16" s="12">
        <v>0</v>
      </c>
      <c r="AN16" s="12">
        <v>0</v>
      </c>
      <c r="AO16" s="12">
        <v>0</v>
      </c>
      <c r="AP16" s="12">
        <v>0</v>
      </c>
      <c r="AQ16" s="12">
        <v>0</v>
      </c>
      <c r="AR16" s="12">
        <v>0</v>
      </c>
      <c r="AS16" s="12">
        <v>0</v>
      </c>
      <c r="AT16" s="12">
        <v>0</v>
      </c>
      <c r="AU16" s="12">
        <v>0</v>
      </c>
      <c r="AV16" s="12">
        <v>0</v>
      </c>
      <c r="AW16" s="12">
        <v>0</v>
      </c>
      <c r="AX16" s="12">
        <v>0</v>
      </c>
      <c r="AY16" s="12">
        <v>0</v>
      </c>
      <c r="AZ16" s="12">
        <v>0</v>
      </c>
      <c r="BA16" s="12">
        <v>0</v>
      </c>
      <c r="BB16" s="12">
        <v>0</v>
      </c>
      <c r="BC16" s="12">
        <v>0</v>
      </c>
      <c r="BD16" s="12">
        <v>0</v>
      </c>
      <c r="BE16" s="12">
        <v>0</v>
      </c>
      <c r="BF16" s="12">
        <v>0</v>
      </c>
      <c r="BG16" s="12">
        <v>0</v>
      </c>
      <c r="BH16" s="12">
        <v>0</v>
      </c>
      <c r="BI16" s="12">
        <v>860</v>
      </c>
      <c r="BJ16" s="12">
        <v>1</v>
      </c>
      <c r="BK16" s="12">
        <v>0</v>
      </c>
      <c r="BL16" s="12">
        <v>861</v>
      </c>
      <c r="BM16" s="12">
        <v>233</v>
      </c>
      <c r="BN16" s="12">
        <v>556</v>
      </c>
      <c r="BO16" s="12">
        <v>779</v>
      </c>
      <c r="BP16" s="12">
        <v>0</v>
      </c>
      <c r="BQ16" s="12">
        <v>1335</v>
      </c>
      <c r="BR16" s="12">
        <v>1262</v>
      </c>
      <c r="BS16" s="12">
        <v>5</v>
      </c>
      <c r="BT16" s="12">
        <v>0</v>
      </c>
      <c r="BU16" s="12">
        <v>0</v>
      </c>
      <c r="BV16" s="12">
        <v>5</v>
      </c>
      <c r="BW16" s="12">
        <v>1</v>
      </c>
      <c r="BX16" s="12">
        <v>0</v>
      </c>
      <c r="BY16" s="12">
        <v>0</v>
      </c>
      <c r="BZ16" s="12">
        <v>0</v>
      </c>
      <c r="CA16" s="12">
        <v>0</v>
      </c>
      <c r="CB16" s="12">
        <v>0</v>
      </c>
      <c r="CC16" s="12">
        <v>0</v>
      </c>
      <c r="CD16" s="12">
        <v>8375</v>
      </c>
      <c r="CE16" s="12">
        <v>0</v>
      </c>
      <c r="CF16" s="12">
        <v>8375</v>
      </c>
      <c r="CG16" s="12">
        <v>5967</v>
      </c>
      <c r="CH16" s="12">
        <v>37</v>
      </c>
      <c r="CI16" s="12">
        <v>1</v>
      </c>
      <c r="CJ16" s="12">
        <v>0</v>
      </c>
      <c r="CK16" s="12">
        <v>38</v>
      </c>
      <c r="CL16" s="12">
        <v>38</v>
      </c>
      <c r="CM16" s="12">
        <v>0</v>
      </c>
      <c r="CN16" s="12">
        <v>0</v>
      </c>
      <c r="CO16" s="12">
        <v>0</v>
      </c>
      <c r="CP16" s="12">
        <v>0</v>
      </c>
      <c r="CQ16" s="12">
        <v>0</v>
      </c>
      <c r="CR16" s="12">
        <f t="shared" si="0"/>
        <v>7537</v>
      </c>
      <c r="CS16" s="12">
        <f t="shared" si="1"/>
        <v>31634</v>
      </c>
      <c r="CT16" s="12">
        <f t="shared" si="2"/>
        <v>2216</v>
      </c>
      <c r="CU16" s="12">
        <f t="shared" si="3"/>
        <v>41387</v>
      </c>
      <c r="CV16" s="12">
        <f t="shared" si="4"/>
        <v>37358</v>
      </c>
    </row>
    <row r="17" spans="1:100" ht="24.95" customHeight="1" x14ac:dyDescent="0.2">
      <c r="A17" s="1">
        <v>11</v>
      </c>
      <c r="B17" s="2" t="s">
        <v>39</v>
      </c>
      <c r="C17" s="12">
        <v>0</v>
      </c>
      <c r="D17" s="12">
        <v>0</v>
      </c>
      <c r="E17" s="12">
        <v>0</v>
      </c>
      <c r="F17" s="12">
        <v>0</v>
      </c>
      <c r="G17" s="12">
        <v>0</v>
      </c>
      <c r="H17" s="12">
        <v>0</v>
      </c>
      <c r="I17" s="12">
        <v>2</v>
      </c>
      <c r="J17" s="12">
        <v>0</v>
      </c>
      <c r="K17" s="12">
        <v>2</v>
      </c>
      <c r="L17" s="12">
        <v>0</v>
      </c>
      <c r="M17" s="12">
        <v>0</v>
      </c>
      <c r="N17" s="12">
        <v>0</v>
      </c>
      <c r="O17" s="12">
        <v>0</v>
      </c>
      <c r="P17" s="12">
        <v>0</v>
      </c>
      <c r="Q17" s="12">
        <v>0</v>
      </c>
      <c r="R17" s="12">
        <v>0</v>
      </c>
      <c r="S17" s="12">
        <v>0</v>
      </c>
      <c r="T17" s="12">
        <v>28826</v>
      </c>
      <c r="U17" s="12">
        <v>28826</v>
      </c>
      <c r="V17" s="12">
        <v>0</v>
      </c>
      <c r="W17" s="12">
        <v>0</v>
      </c>
      <c r="X17" s="12">
        <v>28819</v>
      </c>
      <c r="Y17" s="12">
        <v>28819</v>
      </c>
      <c r="Z17" s="12">
        <v>0</v>
      </c>
      <c r="AA17" s="12">
        <v>0</v>
      </c>
      <c r="AB17" s="12">
        <v>0</v>
      </c>
      <c r="AC17" s="12">
        <v>0</v>
      </c>
      <c r="AD17" s="12">
        <v>0</v>
      </c>
      <c r="AE17" s="12">
        <v>0</v>
      </c>
      <c r="AF17" s="12">
        <v>0</v>
      </c>
      <c r="AG17" s="12">
        <v>0</v>
      </c>
      <c r="AH17" s="12">
        <v>0</v>
      </c>
      <c r="AI17" s="12">
        <v>0</v>
      </c>
      <c r="AJ17" s="12">
        <v>0</v>
      </c>
      <c r="AK17" s="12">
        <v>0</v>
      </c>
      <c r="AL17" s="12">
        <v>0</v>
      </c>
      <c r="AM17" s="12">
        <v>0</v>
      </c>
      <c r="AN17" s="12">
        <v>0</v>
      </c>
      <c r="AO17" s="12">
        <v>0</v>
      </c>
      <c r="AP17" s="12">
        <v>0</v>
      </c>
      <c r="AQ17" s="12">
        <v>0</v>
      </c>
      <c r="AR17" s="12">
        <v>0</v>
      </c>
      <c r="AS17" s="12">
        <v>0</v>
      </c>
      <c r="AT17" s="12">
        <v>0</v>
      </c>
      <c r="AU17" s="12">
        <v>0</v>
      </c>
      <c r="AV17" s="12">
        <v>0</v>
      </c>
      <c r="AW17" s="12">
        <v>0</v>
      </c>
      <c r="AX17" s="12">
        <v>0</v>
      </c>
      <c r="AY17" s="12">
        <v>0</v>
      </c>
      <c r="AZ17" s="12">
        <v>0</v>
      </c>
      <c r="BA17" s="12">
        <v>0</v>
      </c>
      <c r="BB17" s="12">
        <v>0</v>
      </c>
      <c r="BC17" s="12">
        <v>0</v>
      </c>
      <c r="BD17" s="12">
        <v>0</v>
      </c>
      <c r="BE17" s="12">
        <v>0</v>
      </c>
      <c r="BF17" s="12">
        <v>0</v>
      </c>
      <c r="BG17" s="12">
        <v>0</v>
      </c>
      <c r="BH17" s="12">
        <v>0</v>
      </c>
      <c r="BI17" s="12">
        <v>0</v>
      </c>
      <c r="BJ17" s="12">
        <v>0</v>
      </c>
      <c r="BK17" s="12">
        <v>0</v>
      </c>
      <c r="BL17" s="12">
        <v>0</v>
      </c>
      <c r="BM17" s="12">
        <v>0</v>
      </c>
      <c r="BN17" s="12">
        <v>2</v>
      </c>
      <c r="BO17" s="12">
        <v>0</v>
      </c>
      <c r="BP17" s="12">
        <v>0</v>
      </c>
      <c r="BQ17" s="12">
        <v>2</v>
      </c>
      <c r="BR17" s="12">
        <v>2</v>
      </c>
      <c r="BS17" s="12">
        <v>0</v>
      </c>
      <c r="BT17" s="12">
        <v>0</v>
      </c>
      <c r="BU17" s="12">
        <v>0</v>
      </c>
      <c r="BV17" s="12">
        <v>0</v>
      </c>
      <c r="BW17" s="12">
        <v>0</v>
      </c>
      <c r="BX17" s="12">
        <v>0</v>
      </c>
      <c r="BY17" s="12">
        <v>0</v>
      </c>
      <c r="BZ17" s="12">
        <v>0</v>
      </c>
      <c r="CA17" s="12">
        <v>0</v>
      </c>
      <c r="CB17" s="12">
        <v>0</v>
      </c>
      <c r="CC17" s="12">
        <v>0</v>
      </c>
      <c r="CD17" s="12">
        <v>0</v>
      </c>
      <c r="CE17" s="12">
        <v>0</v>
      </c>
      <c r="CF17" s="12">
        <v>0</v>
      </c>
      <c r="CG17" s="12">
        <v>0</v>
      </c>
      <c r="CH17" s="12">
        <v>0</v>
      </c>
      <c r="CI17" s="12">
        <v>0</v>
      </c>
      <c r="CJ17" s="12">
        <v>0</v>
      </c>
      <c r="CK17" s="12">
        <v>0</v>
      </c>
      <c r="CL17" s="12">
        <v>0</v>
      </c>
      <c r="CM17" s="12">
        <v>0</v>
      </c>
      <c r="CN17" s="12">
        <v>0</v>
      </c>
      <c r="CO17" s="12">
        <v>0</v>
      </c>
      <c r="CP17" s="12">
        <v>0</v>
      </c>
      <c r="CQ17" s="12">
        <v>0</v>
      </c>
      <c r="CR17" s="12">
        <f t="shared" si="0"/>
        <v>2</v>
      </c>
      <c r="CS17" s="12">
        <f t="shared" si="1"/>
        <v>2</v>
      </c>
      <c r="CT17" s="12">
        <f t="shared" si="2"/>
        <v>28826</v>
      </c>
      <c r="CU17" s="12">
        <f t="shared" si="3"/>
        <v>28830</v>
      </c>
      <c r="CV17" s="12">
        <f t="shared" si="4"/>
        <v>28821</v>
      </c>
    </row>
    <row r="18" spans="1:100" ht="24.95" customHeight="1" x14ac:dyDescent="0.2">
      <c r="A18" s="1">
        <v>12</v>
      </c>
      <c r="B18" s="2" t="s">
        <v>40</v>
      </c>
      <c r="C18" s="12">
        <v>1118</v>
      </c>
      <c r="D18" s="12">
        <v>0</v>
      </c>
      <c r="E18" s="12">
        <v>0</v>
      </c>
      <c r="F18" s="12">
        <v>1118</v>
      </c>
      <c r="G18" s="12">
        <v>742</v>
      </c>
      <c r="H18" s="12">
        <v>26</v>
      </c>
      <c r="I18" s="12">
        <v>422</v>
      </c>
      <c r="J18" s="12">
        <v>0</v>
      </c>
      <c r="K18" s="12">
        <v>448</v>
      </c>
      <c r="L18" s="12">
        <v>88</v>
      </c>
      <c r="M18" s="12">
        <v>1811</v>
      </c>
      <c r="N18" s="12">
        <v>83</v>
      </c>
      <c r="O18" s="12">
        <v>0</v>
      </c>
      <c r="P18" s="12">
        <v>1894</v>
      </c>
      <c r="Q18" s="12">
        <v>1750</v>
      </c>
      <c r="R18" s="12">
        <v>6341</v>
      </c>
      <c r="S18" s="12">
        <v>56</v>
      </c>
      <c r="T18" s="12">
        <v>0</v>
      </c>
      <c r="U18" s="12">
        <v>6397</v>
      </c>
      <c r="V18" s="12">
        <v>5777</v>
      </c>
      <c r="W18" s="12">
        <v>4</v>
      </c>
      <c r="X18" s="12">
        <v>0</v>
      </c>
      <c r="Y18" s="12">
        <v>5781</v>
      </c>
      <c r="Z18" s="12">
        <v>968</v>
      </c>
      <c r="AA18" s="12">
        <v>478</v>
      </c>
      <c r="AB18" s="12">
        <v>0</v>
      </c>
      <c r="AC18" s="12">
        <v>1446</v>
      </c>
      <c r="AD18" s="12">
        <v>1461</v>
      </c>
      <c r="AE18" s="12">
        <v>957</v>
      </c>
      <c r="AF18" s="12">
        <v>472</v>
      </c>
      <c r="AG18" s="12">
        <v>0</v>
      </c>
      <c r="AH18" s="12">
        <v>1429</v>
      </c>
      <c r="AI18" s="12">
        <v>1391</v>
      </c>
      <c r="AJ18" s="12">
        <v>0</v>
      </c>
      <c r="AK18" s="12">
        <v>0</v>
      </c>
      <c r="AL18" s="12">
        <v>0</v>
      </c>
      <c r="AM18" s="12">
        <v>0</v>
      </c>
      <c r="AN18" s="12">
        <v>0</v>
      </c>
      <c r="AO18" s="12">
        <v>0</v>
      </c>
      <c r="AP18" s="12">
        <v>0</v>
      </c>
      <c r="AQ18" s="12">
        <v>0</v>
      </c>
      <c r="AR18" s="12">
        <v>0</v>
      </c>
      <c r="AS18" s="12">
        <v>0</v>
      </c>
      <c r="AT18" s="12">
        <v>0</v>
      </c>
      <c r="AU18" s="12">
        <v>0</v>
      </c>
      <c r="AV18" s="12">
        <v>0</v>
      </c>
      <c r="AW18" s="12">
        <v>0</v>
      </c>
      <c r="AX18" s="12">
        <v>0</v>
      </c>
      <c r="AY18" s="12">
        <v>1</v>
      </c>
      <c r="AZ18" s="12">
        <v>0</v>
      </c>
      <c r="BA18" s="12">
        <v>0</v>
      </c>
      <c r="BB18" s="12">
        <v>1</v>
      </c>
      <c r="BC18" s="12">
        <v>1</v>
      </c>
      <c r="BD18" s="12">
        <v>0</v>
      </c>
      <c r="BE18" s="12">
        <v>0</v>
      </c>
      <c r="BF18" s="12">
        <v>0</v>
      </c>
      <c r="BG18" s="12">
        <v>0</v>
      </c>
      <c r="BH18" s="12">
        <v>0</v>
      </c>
      <c r="BI18" s="12">
        <v>195</v>
      </c>
      <c r="BJ18" s="12">
        <v>0</v>
      </c>
      <c r="BK18" s="12">
        <v>0</v>
      </c>
      <c r="BL18" s="12">
        <v>195</v>
      </c>
      <c r="BM18" s="12">
        <v>47</v>
      </c>
      <c r="BN18" s="12">
        <v>5115</v>
      </c>
      <c r="BO18" s="12">
        <v>32</v>
      </c>
      <c r="BP18" s="12">
        <v>0</v>
      </c>
      <c r="BQ18" s="12">
        <v>5147</v>
      </c>
      <c r="BR18" s="12">
        <v>739</v>
      </c>
      <c r="BS18" s="12">
        <v>0</v>
      </c>
      <c r="BT18" s="12">
        <v>0</v>
      </c>
      <c r="BU18" s="12">
        <v>0</v>
      </c>
      <c r="BV18" s="12">
        <v>0</v>
      </c>
      <c r="BW18" s="12">
        <v>0</v>
      </c>
      <c r="BX18" s="12">
        <v>61</v>
      </c>
      <c r="BY18" s="12">
        <v>3</v>
      </c>
      <c r="BZ18" s="12">
        <v>0</v>
      </c>
      <c r="CA18" s="12">
        <v>64</v>
      </c>
      <c r="CB18" s="12">
        <v>77</v>
      </c>
      <c r="CC18" s="12">
        <v>0</v>
      </c>
      <c r="CD18" s="12">
        <v>0</v>
      </c>
      <c r="CE18" s="12">
        <v>0</v>
      </c>
      <c r="CF18" s="12">
        <v>0</v>
      </c>
      <c r="CG18" s="12">
        <v>0</v>
      </c>
      <c r="CH18" s="12">
        <v>5058</v>
      </c>
      <c r="CI18" s="12">
        <v>22</v>
      </c>
      <c r="CJ18" s="12">
        <v>0</v>
      </c>
      <c r="CK18" s="12">
        <v>5080</v>
      </c>
      <c r="CL18" s="12">
        <v>649</v>
      </c>
      <c r="CM18" s="12">
        <v>0</v>
      </c>
      <c r="CN18" s="12">
        <v>0</v>
      </c>
      <c r="CO18" s="12">
        <v>0</v>
      </c>
      <c r="CP18" s="12">
        <v>0</v>
      </c>
      <c r="CQ18" s="12">
        <v>0</v>
      </c>
      <c r="CR18" s="12">
        <f t="shared" si="0"/>
        <v>21651</v>
      </c>
      <c r="CS18" s="12">
        <f t="shared" si="1"/>
        <v>1568</v>
      </c>
      <c r="CT18" s="12">
        <f t="shared" si="2"/>
        <v>0</v>
      </c>
      <c r="CU18" s="12">
        <f t="shared" si="3"/>
        <v>23219</v>
      </c>
      <c r="CV18" s="12">
        <f t="shared" si="4"/>
        <v>12726</v>
      </c>
    </row>
    <row r="19" spans="1:100" ht="24.95" customHeight="1" x14ac:dyDescent="0.2">
      <c r="A19" s="1">
        <v>13</v>
      </c>
      <c r="B19" s="2" t="s">
        <v>41</v>
      </c>
      <c r="C19" s="12">
        <v>0</v>
      </c>
      <c r="D19" s="12">
        <v>9377</v>
      </c>
      <c r="E19" s="12">
        <v>0</v>
      </c>
      <c r="F19" s="12">
        <v>9377</v>
      </c>
      <c r="G19" s="12">
        <v>643</v>
      </c>
      <c r="H19" s="12">
        <v>0</v>
      </c>
      <c r="I19" s="12">
        <v>0</v>
      </c>
      <c r="J19" s="12">
        <v>0</v>
      </c>
      <c r="K19" s="12">
        <v>0</v>
      </c>
      <c r="L19" s="12">
        <v>0</v>
      </c>
      <c r="M19" s="12">
        <v>0</v>
      </c>
      <c r="N19" s="12">
        <v>0</v>
      </c>
      <c r="O19" s="12">
        <v>0</v>
      </c>
      <c r="P19" s="12">
        <v>0</v>
      </c>
      <c r="Q19" s="12">
        <v>0</v>
      </c>
      <c r="R19" s="12">
        <v>0</v>
      </c>
      <c r="S19" s="12">
        <v>0</v>
      </c>
      <c r="T19" s="12">
        <v>0</v>
      </c>
      <c r="U19" s="12">
        <v>0</v>
      </c>
      <c r="V19" s="12">
        <v>0</v>
      </c>
      <c r="W19" s="12">
        <v>0</v>
      </c>
      <c r="X19" s="12">
        <v>0</v>
      </c>
      <c r="Y19" s="12">
        <v>0</v>
      </c>
      <c r="Z19" s="12">
        <v>0</v>
      </c>
      <c r="AA19" s="12">
        <v>0</v>
      </c>
      <c r="AB19" s="12">
        <v>0</v>
      </c>
      <c r="AC19" s="12">
        <v>0</v>
      </c>
      <c r="AD19" s="12">
        <v>85</v>
      </c>
      <c r="AE19" s="12">
        <v>0</v>
      </c>
      <c r="AF19" s="12">
        <v>0</v>
      </c>
      <c r="AG19" s="12">
        <v>0</v>
      </c>
      <c r="AH19" s="12">
        <v>0</v>
      </c>
      <c r="AI19" s="12">
        <v>0</v>
      </c>
      <c r="AJ19" s="12">
        <v>0</v>
      </c>
      <c r="AK19" s="12">
        <v>0</v>
      </c>
      <c r="AL19" s="12">
        <v>0</v>
      </c>
      <c r="AM19" s="12">
        <v>0</v>
      </c>
      <c r="AN19" s="12">
        <v>0</v>
      </c>
      <c r="AO19" s="12">
        <v>0</v>
      </c>
      <c r="AP19" s="12">
        <v>0</v>
      </c>
      <c r="AQ19" s="12">
        <v>0</v>
      </c>
      <c r="AR19" s="12">
        <v>0</v>
      </c>
      <c r="AS19" s="12">
        <v>0</v>
      </c>
      <c r="AT19" s="12">
        <v>0</v>
      </c>
      <c r="AU19" s="12">
        <v>0</v>
      </c>
      <c r="AV19" s="12">
        <v>0</v>
      </c>
      <c r="AW19" s="12">
        <v>0</v>
      </c>
      <c r="AX19" s="12">
        <v>0</v>
      </c>
      <c r="AY19" s="12">
        <v>0</v>
      </c>
      <c r="AZ19" s="12">
        <v>0</v>
      </c>
      <c r="BA19" s="12">
        <v>0</v>
      </c>
      <c r="BB19" s="12">
        <v>0</v>
      </c>
      <c r="BC19" s="12">
        <v>0</v>
      </c>
      <c r="BD19" s="12">
        <v>0</v>
      </c>
      <c r="BE19" s="12">
        <v>0</v>
      </c>
      <c r="BF19" s="12">
        <v>0</v>
      </c>
      <c r="BG19" s="12">
        <v>0</v>
      </c>
      <c r="BH19" s="12">
        <v>0</v>
      </c>
      <c r="BI19" s="12">
        <v>0</v>
      </c>
      <c r="BJ19" s="12">
        <v>0</v>
      </c>
      <c r="BK19" s="12">
        <v>0</v>
      </c>
      <c r="BL19" s="12">
        <v>0</v>
      </c>
      <c r="BM19" s="12">
        <v>0</v>
      </c>
      <c r="BN19" s="12">
        <v>0</v>
      </c>
      <c r="BO19" s="12">
        <v>712</v>
      </c>
      <c r="BP19" s="12">
        <v>0</v>
      </c>
      <c r="BQ19" s="12">
        <v>712</v>
      </c>
      <c r="BR19" s="12">
        <v>45</v>
      </c>
      <c r="BS19" s="12">
        <v>0</v>
      </c>
      <c r="BT19" s="12">
        <v>0</v>
      </c>
      <c r="BU19" s="12">
        <v>0</v>
      </c>
      <c r="BV19" s="12">
        <v>0</v>
      </c>
      <c r="BW19" s="12">
        <v>0</v>
      </c>
      <c r="BX19" s="12">
        <v>0</v>
      </c>
      <c r="BY19" s="12">
        <v>0</v>
      </c>
      <c r="BZ19" s="12">
        <v>0</v>
      </c>
      <c r="CA19" s="12">
        <v>0</v>
      </c>
      <c r="CB19" s="12">
        <v>0</v>
      </c>
      <c r="CC19" s="12">
        <v>0</v>
      </c>
      <c r="CD19" s="12">
        <v>2087</v>
      </c>
      <c r="CE19" s="12">
        <v>0</v>
      </c>
      <c r="CF19" s="12">
        <v>2087</v>
      </c>
      <c r="CG19" s="12">
        <v>153</v>
      </c>
      <c r="CH19" s="12">
        <v>0</v>
      </c>
      <c r="CI19" s="12">
        <v>0</v>
      </c>
      <c r="CJ19" s="12">
        <v>0</v>
      </c>
      <c r="CK19" s="12">
        <v>0</v>
      </c>
      <c r="CL19" s="12">
        <v>0</v>
      </c>
      <c r="CM19" s="12">
        <v>0</v>
      </c>
      <c r="CN19" s="12">
        <v>0</v>
      </c>
      <c r="CO19" s="12">
        <v>0</v>
      </c>
      <c r="CP19" s="12">
        <v>0</v>
      </c>
      <c r="CQ19" s="12">
        <v>0</v>
      </c>
      <c r="CR19" s="12">
        <f t="shared" si="0"/>
        <v>0</v>
      </c>
      <c r="CS19" s="12">
        <f t="shared" si="1"/>
        <v>12176</v>
      </c>
      <c r="CT19" s="12">
        <f t="shared" si="2"/>
        <v>0</v>
      </c>
      <c r="CU19" s="12">
        <f t="shared" si="3"/>
        <v>12176</v>
      </c>
      <c r="CV19" s="12">
        <f t="shared" si="4"/>
        <v>926</v>
      </c>
    </row>
    <row r="20" spans="1:100" ht="24.95" customHeight="1" x14ac:dyDescent="0.2">
      <c r="A20" s="1">
        <v>14</v>
      </c>
      <c r="B20" s="2" t="s">
        <v>42</v>
      </c>
      <c r="C20" s="12">
        <v>551</v>
      </c>
      <c r="D20" s="12">
        <v>73</v>
      </c>
      <c r="E20" s="12">
        <v>1419</v>
      </c>
      <c r="F20" s="12">
        <v>2043</v>
      </c>
      <c r="G20" s="12">
        <v>1315</v>
      </c>
      <c r="H20" s="12">
        <v>66</v>
      </c>
      <c r="I20" s="12">
        <v>1</v>
      </c>
      <c r="J20" s="12">
        <v>14</v>
      </c>
      <c r="K20" s="12">
        <v>81</v>
      </c>
      <c r="L20" s="12">
        <v>19</v>
      </c>
      <c r="M20" s="12">
        <v>465</v>
      </c>
      <c r="N20" s="12">
        <v>89</v>
      </c>
      <c r="O20" s="12">
        <v>1346</v>
      </c>
      <c r="P20" s="12">
        <v>1900</v>
      </c>
      <c r="Q20" s="12">
        <v>1185</v>
      </c>
      <c r="R20" s="12">
        <v>1107</v>
      </c>
      <c r="S20" s="12">
        <v>282</v>
      </c>
      <c r="T20" s="12">
        <v>2294</v>
      </c>
      <c r="U20" s="12">
        <v>3683</v>
      </c>
      <c r="V20" s="12">
        <v>1089</v>
      </c>
      <c r="W20" s="12">
        <v>273</v>
      </c>
      <c r="X20" s="12">
        <v>1224</v>
      </c>
      <c r="Y20" s="12">
        <v>2586</v>
      </c>
      <c r="Z20" s="12">
        <v>132</v>
      </c>
      <c r="AA20" s="12">
        <v>46</v>
      </c>
      <c r="AB20" s="12">
        <v>0</v>
      </c>
      <c r="AC20" s="12">
        <v>178</v>
      </c>
      <c r="AD20" s="12">
        <v>177</v>
      </c>
      <c r="AE20" s="12">
        <v>129</v>
      </c>
      <c r="AF20" s="12">
        <v>47</v>
      </c>
      <c r="AG20" s="12">
        <v>0</v>
      </c>
      <c r="AH20" s="12">
        <v>176</v>
      </c>
      <c r="AI20" s="12">
        <v>175</v>
      </c>
      <c r="AJ20" s="12">
        <v>1</v>
      </c>
      <c r="AK20" s="12">
        <v>0</v>
      </c>
      <c r="AL20" s="12">
        <v>0</v>
      </c>
      <c r="AM20" s="12">
        <v>1</v>
      </c>
      <c r="AN20" s="12">
        <v>1</v>
      </c>
      <c r="AO20" s="12">
        <v>1</v>
      </c>
      <c r="AP20" s="12">
        <v>0</v>
      </c>
      <c r="AQ20" s="12">
        <v>0</v>
      </c>
      <c r="AR20" s="12">
        <v>1</v>
      </c>
      <c r="AS20" s="12">
        <v>1</v>
      </c>
      <c r="AT20" s="12">
        <v>1</v>
      </c>
      <c r="AU20" s="12">
        <v>0</v>
      </c>
      <c r="AV20" s="12">
        <v>0</v>
      </c>
      <c r="AW20" s="12">
        <v>1</v>
      </c>
      <c r="AX20" s="12">
        <v>1</v>
      </c>
      <c r="AY20" s="12">
        <v>0</v>
      </c>
      <c r="AZ20" s="12">
        <v>0</v>
      </c>
      <c r="BA20" s="12">
        <v>0</v>
      </c>
      <c r="BB20" s="12">
        <v>0</v>
      </c>
      <c r="BC20" s="12">
        <v>0</v>
      </c>
      <c r="BD20" s="12">
        <v>0</v>
      </c>
      <c r="BE20" s="12">
        <v>0</v>
      </c>
      <c r="BF20" s="12">
        <v>0</v>
      </c>
      <c r="BG20" s="12">
        <v>0</v>
      </c>
      <c r="BH20" s="12">
        <v>0</v>
      </c>
      <c r="BI20" s="12">
        <v>1</v>
      </c>
      <c r="BJ20" s="12">
        <v>0</v>
      </c>
      <c r="BK20" s="12">
        <v>0</v>
      </c>
      <c r="BL20" s="12">
        <v>1</v>
      </c>
      <c r="BM20" s="12">
        <v>0</v>
      </c>
      <c r="BN20" s="12">
        <v>11</v>
      </c>
      <c r="BO20" s="12">
        <v>1</v>
      </c>
      <c r="BP20" s="12">
        <v>0</v>
      </c>
      <c r="BQ20" s="12">
        <v>12</v>
      </c>
      <c r="BR20" s="12">
        <v>12</v>
      </c>
      <c r="BS20" s="12">
        <v>1</v>
      </c>
      <c r="BT20" s="12">
        <v>0</v>
      </c>
      <c r="BU20" s="12">
        <v>0</v>
      </c>
      <c r="BV20" s="12">
        <v>1</v>
      </c>
      <c r="BW20" s="12">
        <v>1</v>
      </c>
      <c r="BX20" s="12">
        <v>5</v>
      </c>
      <c r="BY20" s="12">
        <v>0</v>
      </c>
      <c r="BZ20" s="12">
        <v>0</v>
      </c>
      <c r="CA20" s="12">
        <v>5</v>
      </c>
      <c r="CB20" s="12">
        <v>5</v>
      </c>
      <c r="CC20" s="12">
        <v>0</v>
      </c>
      <c r="CD20" s="12">
        <v>0</v>
      </c>
      <c r="CE20" s="12">
        <v>0</v>
      </c>
      <c r="CF20" s="12">
        <v>0</v>
      </c>
      <c r="CG20" s="12">
        <v>0</v>
      </c>
      <c r="CH20" s="12">
        <v>2</v>
      </c>
      <c r="CI20" s="12">
        <v>0</v>
      </c>
      <c r="CJ20" s="12">
        <v>0</v>
      </c>
      <c r="CK20" s="12">
        <v>2</v>
      </c>
      <c r="CL20" s="12">
        <v>2</v>
      </c>
      <c r="CM20" s="12">
        <v>0</v>
      </c>
      <c r="CN20" s="12">
        <v>0</v>
      </c>
      <c r="CO20" s="12">
        <v>0</v>
      </c>
      <c r="CP20" s="12">
        <v>0</v>
      </c>
      <c r="CQ20" s="12">
        <v>0</v>
      </c>
      <c r="CR20" s="12">
        <f t="shared" si="0"/>
        <v>2473</v>
      </c>
      <c r="CS20" s="12">
        <f t="shared" si="1"/>
        <v>539</v>
      </c>
      <c r="CT20" s="12">
        <f t="shared" si="2"/>
        <v>5073</v>
      </c>
      <c r="CU20" s="12">
        <f t="shared" si="3"/>
        <v>8085</v>
      </c>
      <c r="CV20" s="12">
        <f t="shared" si="4"/>
        <v>5480</v>
      </c>
    </row>
    <row r="21" spans="1:100" ht="24.95" customHeight="1" x14ac:dyDescent="0.2">
      <c r="A21" s="1">
        <v>15</v>
      </c>
      <c r="B21" s="10" t="s">
        <v>43</v>
      </c>
      <c r="C21" s="12">
        <v>0</v>
      </c>
      <c r="D21" s="12">
        <v>0</v>
      </c>
      <c r="E21" s="12">
        <v>0</v>
      </c>
      <c r="F21" s="12">
        <v>0</v>
      </c>
      <c r="G21" s="12">
        <v>19</v>
      </c>
      <c r="H21" s="12">
        <v>323</v>
      </c>
      <c r="I21" s="12">
        <v>85</v>
      </c>
      <c r="J21" s="12">
        <v>37</v>
      </c>
      <c r="K21" s="12">
        <v>445</v>
      </c>
      <c r="L21" s="12">
        <v>128</v>
      </c>
      <c r="M21" s="12">
        <v>69</v>
      </c>
      <c r="N21" s="12">
        <v>2</v>
      </c>
      <c r="O21" s="12">
        <v>67</v>
      </c>
      <c r="P21" s="12">
        <v>138</v>
      </c>
      <c r="Q21" s="12">
        <v>372</v>
      </c>
      <c r="R21" s="12">
        <v>2841</v>
      </c>
      <c r="S21" s="12">
        <v>2337</v>
      </c>
      <c r="T21" s="12">
        <v>88</v>
      </c>
      <c r="U21" s="12">
        <v>5266</v>
      </c>
      <c r="V21" s="12">
        <v>3064</v>
      </c>
      <c r="W21" s="12">
        <v>3098</v>
      </c>
      <c r="X21" s="12">
        <v>615</v>
      </c>
      <c r="Y21" s="12">
        <v>6777</v>
      </c>
      <c r="Z21" s="12">
        <v>322</v>
      </c>
      <c r="AA21" s="12">
        <v>21</v>
      </c>
      <c r="AB21" s="12">
        <v>89</v>
      </c>
      <c r="AC21" s="12">
        <v>432</v>
      </c>
      <c r="AD21" s="12">
        <v>570</v>
      </c>
      <c r="AE21" s="12">
        <v>302</v>
      </c>
      <c r="AF21" s="12">
        <v>21</v>
      </c>
      <c r="AG21" s="12">
        <v>89</v>
      </c>
      <c r="AH21" s="12">
        <v>412</v>
      </c>
      <c r="AI21" s="12">
        <v>538</v>
      </c>
      <c r="AJ21" s="12">
        <v>0</v>
      </c>
      <c r="AK21" s="12">
        <v>0</v>
      </c>
      <c r="AL21" s="12">
        <v>0</v>
      </c>
      <c r="AM21" s="12">
        <v>0</v>
      </c>
      <c r="AN21" s="12">
        <v>0</v>
      </c>
      <c r="AO21" s="12">
        <v>8</v>
      </c>
      <c r="AP21" s="12">
        <v>0</v>
      </c>
      <c r="AQ21" s="12">
        <v>0</v>
      </c>
      <c r="AR21" s="12">
        <v>8</v>
      </c>
      <c r="AS21" s="12">
        <v>12</v>
      </c>
      <c r="AT21" s="12">
        <v>9</v>
      </c>
      <c r="AU21" s="12">
        <v>0</v>
      </c>
      <c r="AV21" s="12">
        <v>0</v>
      </c>
      <c r="AW21" s="12">
        <v>9</v>
      </c>
      <c r="AX21" s="12">
        <v>17</v>
      </c>
      <c r="AY21" s="12">
        <v>0</v>
      </c>
      <c r="AZ21" s="12">
        <v>0</v>
      </c>
      <c r="BA21" s="12">
        <v>0</v>
      </c>
      <c r="BB21" s="12">
        <v>0</v>
      </c>
      <c r="BC21" s="12">
        <v>0</v>
      </c>
      <c r="BD21" s="12">
        <v>0</v>
      </c>
      <c r="BE21" s="12">
        <v>0</v>
      </c>
      <c r="BF21" s="12">
        <v>0</v>
      </c>
      <c r="BG21" s="12">
        <v>0</v>
      </c>
      <c r="BH21" s="12">
        <v>0</v>
      </c>
      <c r="BI21" s="12">
        <v>383</v>
      </c>
      <c r="BJ21" s="12">
        <v>0</v>
      </c>
      <c r="BK21" s="12">
        <v>0</v>
      </c>
      <c r="BL21" s="12">
        <v>383</v>
      </c>
      <c r="BM21" s="12">
        <v>60</v>
      </c>
      <c r="BN21" s="12">
        <v>101</v>
      </c>
      <c r="BO21" s="12">
        <v>5</v>
      </c>
      <c r="BP21" s="12">
        <v>9</v>
      </c>
      <c r="BQ21" s="12">
        <v>115</v>
      </c>
      <c r="BR21" s="12">
        <v>609</v>
      </c>
      <c r="BS21" s="12">
        <v>3</v>
      </c>
      <c r="BT21" s="12">
        <v>0</v>
      </c>
      <c r="BU21" s="12">
        <v>0</v>
      </c>
      <c r="BV21" s="12">
        <v>3</v>
      </c>
      <c r="BW21" s="12">
        <v>4</v>
      </c>
      <c r="BX21" s="12">
        <v>2</v>
      </c>
      <c r="BY21" s="12">
        <v>0</v>
      </c>
      <c r="BZ21" s="12">
        <v>0</v>
      </c>
      <c r="CA21" s="12">
        <v>2</v>
      </c>
      <c r="CB21" s="12">
        <v>1</v>
      </c>
      <c r="CC21" s="12">
        <v>0</v>
      </c>
      <c r="CD21" s="12">
        <v>0</v>
      </c>
      <c r="CE21" s="12">
        <v>0</v>
      </c>
      <c r="CF21" s="12">
        <v>0</v>
      </c>
      <c r="CG21" s="12">
        <v>0</v>
      </c>
      <c r="CH21" s="12">
        <v>8</v>
      </c>
      <c r="CI21" s="12">
        <v>5</v>
      </c>
      <c r="CJ21" s="12">
        <v>3</v>
      </c>
      <c r="CK21" s="12">
        <v>16</v>
      </c>
      <c r="CL21" s="12">
        <v>281</v>
      </c>
      <c r="CM21" s="12">
        <v>0</v>
      </c>
      <c r="CN21" s="12">
        <v>0</v>
      </c>
      <c r="CO21" s="12">
        <v>0</v>
      </c>
      <c r="CP21" s="12">
        <v>0</v>
      </c>
      <c r="CQ21" s="12">
        <v>0</v>
      </c>
      <c r="CR21" s="12">
        <f t="shared" si="0"/>
        <v>4371</v>
      </c>
      <c r="CS21" s="12">
        <f t="shared" si="1"/>
        <v>2476</v>
      </c>
      <c r="CT21" s="12">
        <f t="shared" si="2"/>
        <v>382</v>
      </c>
      <c r="CU21" s="12">
        <f t="shared" si="3"/>
        <v>7229</v>
      </c>
      <c r="CV21" s="12">
        <f t="shared" si="4"/>
        <v>9388</v>
      </c>
    </row>
    <row r="22" spans="1:100" ht="24.95" customHeight="1" x14ac:dyDescent="0.2">
      <c r="A22" s="1">
        <v>16</v>
      </c>
      <c r="B22" s="10" t="s">
        <v>44</v>
      </c>
      <c r="C22" s="12">
        <v>0</v>
      </c>
      <c r="D22" s="12">
        <v>0</v>
      </c>
      <c r="E22" s="12">
        <v>0</v>
      </c>
      <c r="F22" s="12">
        <v>0</v>
      </c>
      <c r="G22" s="12">
        <v>0</v>
      </c>
      <c r="H22" s="12">
        <v>0</v>
      </c>
      <c r="I22" s="12">
        <v>1143</v>
      </c>
      <c r="J22" s="12">
        <v>0</v>
      </c>
      <c r="K22" s="12">
        <v>1143</v>
      </c>
      <c r="L22" s="12">
        <v>65</v>
      </c>
      <c r="M22" s="12">
        <v>10</v>
      </c>
      <c r="N22" s="12">
        <v>3</v>
      </c>
      <c r="O22" s="12">
        <v>0</v>
      </c>
      <c r="P22" s="12">
        <v>13</v>
      </c>
      <c r="Q22" s="12">
        <v>10</v>
      </c>
      <c r="R22" s="12">
        <v>0</v>
      </c>
      <c r="S22" s="12">
        <v>0</v>
      </c>
      <c r="T22" s="12">
        <v>0</v>
      </c>
      <c r="U22" s="12">
        <v>0</v>
      </c>
      <c r="V22" s="12">
        <v>0</v>
      </c>
      <c r="W22" s="12">
        <v>0</v>
      </c>
      <c r="X22" s="12">
        <v>0</v>
      </c>
      <c r="Y22" s="12">
        <v>0</v>
      </c>
      <c r="Z22" s="12">
        <v>38</v>
      </c>
      <c r="AA22" s="12">
        <v>39</v>
      </c>
      <c r="AB22" s="12">
        <v>0</v>
      </c>
      <c r="AC22" s="12">
        <v>77</v>
      </c>
      <c r="AD22" s="12">
        <v>81</v>
      </c>
      <c r="AE22" s="12">
        <v>42</v>
      </c>
      <c r="AF22" s="12">
        <v>38</v>
      </c>
      <c r="AG22" s="12">
        <v>0</v>
      </c>
      <c r="AH22" s="12">
        <v>80</v>
      </c>
      <c r="AI22" s="12">
        <v>86</v>
      </c>
      <c r="AJ22" s="12">
        <v>0</v>
      </c>
      <c r="AK22" s="12">
        <v>0</v>
      </c>
      <c r="AL22" s="12">
        <v>0</v>
      </c>
      <c r="AM22" s="12">
        <v>0</v>
      </c>
      <c r="AN22" s="12">
        <v>0</v>
      </c>
      <c r="AO22" s="12">
        <v>0</v>
      </c>
      <c r="AP22" s="12">
        <v>0</v>
      </c>
      <c r="AQ22" s="12">
        <v>0</v>
      </c>
      <c r="AR22" s="12">
        <v>0</v>
      </c>
      <c r="AS22" s="12">
        <v>0</v>
      </c>
      <c r="AT22" s="12">
        <v>0</v>
      </c>
      <c r="AU22" s="12">
        <v>0</v>
      </c>
      <c r="AV22" s="12">
        <v>0</v>
      </c>
      <c r="AW22" s="12">
        <v>0</v>
      </c>
      <c r="AX22" s="12">
        <v>0</v>
      </c>
      <c r="AY22" s="12">
        <v>0</v>
      </c>
      <c r="AZ22" s="12">
        <v>0</v>
      </c>
      <c r="BA22" s="12">
        <v>0</v>
      </c>
      <c r="BB22" s="12">
        <v>0</v>
      </c>
      <c r="BC22" s="12">
        <v>0</v>
      </c>
      <c r="BD22" s="12">
        <v>0</v>
      </c>
      <c r="BE22" s="12">
        <v>0</v>
      </c>
      <c r="BF22" s="12">
        <v>0</v>
      </c>
      <c r="BG22" s="12">
        <v>0</v>
      </c>
      <c r="BH22" s="12">
        <v>0</v>
      </c>
      <c r="BI22" s="12">
        <v>0</v>
      </c>
      <c r="BJ22" s="12">
        <v>0</v>
      </c>
      <c r="BK22" s="12">
        <v>0</v>
      </c>
      <c r="BL22" s="12">
        <v>0</v>
      </c>
      <c r="BM22" s="12">
        <v>0</v>
      </c>
      <c r="BN22" s="12">
        <v>0</v>
      </c>
      <c r="BO22" s="12">
        <v>0</v>
      </c>
      <c r="BP22" s="12">
        <v>0</v>
      </c>
      <c r="BQ22" s="12">
        <v>0</v>
      </c>
      <c r="BR22" s="12">
        <v>2</v>
      </c>
      <c r="BS22" s="12">
        <v>0</v>
      </c>
      <c r="BT22" s="12">
        <v>0</v>
      </c>
      <c r="BU22" s="12">
        <v>0</v>
      </c>
      <c r="BV22" s="12">
        <v>0</v>
      </c>
      <c r="BW22" s="12">
        <v>1</v>
      </c>
      <c r="BX22" s="12">
        <v>1617</v>
      </c>
      <c r="BY22" s="12">
        <v>0</v>
      </c>
      <c r="BZ22" s="12">
        <v>0</v>
      </c>
      <c r="CA22" s="12">
        <v>1617</v>
      </c>
      <c r="CB22" s="12">
        <v>316</v>
      </c>
      <c r="CC22" s="12">
        <v>0</v>
      </c>
      <c r="CD22" s="12">
        <v>0</v>
      </c>
      <c r="CE22" s="12">
        <v>0</v>
      </c>
      <c r="CF22" s="12">
        <v>0</v>
      </c>
      <c r="CG22" s="12">
        <v>0</v>
      </c>
      <c r="CH22" s="12">
        <v>2</v>
      </c>
      <c r="CI22" s="12">
        <v>0</v>
      </c>
      <c r="CJ22" s="12">
        <v>0</v>
      </c>
      <c r="CK22" s="12">
        <v>2</v>
      </c>
      <c r="CL22" s="12">
        <v>2</v>
      </c>
      <c r="CM22" s="12">
        <v>0</v>
      </c>
      <c r="CN22" s="12">
        <v>0</v>
      </c>
      <c r="CO22" s="12">
        <v>0</v>
      </c>
      <c r="CP22" s="12">
        <v>0</v>
      </c>
      <c r="CQ22" s="12">
        <v>0</v>
      </c>
      <c r="CR22" s="12">
        <f t="shared" si="0"/>
        <v>1709</v>
      </c>
      <c r="CS22" s="12">
        <f t="shared" si="1"/>
        <v>1223</v>
      </c>
      <c r="CT22" s="12">
        <f t="shared" si="2"/>
        <v>0</v>
      </c>
      <c r="CU22" s="12">
        <f t="shared" si="3"/>
        <v>2932</v>
      </c>
      <c r="CV22" s="12">
        <f t="shared" si="4"/>
        <v>563</v>
      </c>
    </row>
    <row r="23" spans="1:100" x14ac:dyDescent="0.2">
      <c r="A23" s="3"/>
      <c r="B23" s="4" t="s">
        <v>22</v>
      </c>
      <c r="C23" s="15">
        <f t="shared" ref="C23:AH23" si="5">SUM(C7:C22)</f>
        <v>73424</v>
      </c>
      <c r="D23" s="15">
        <f t="shared" si="5"/>
        <v>618562</v>
      </c>
      <c r="E23" s="15">
        <f t="shared" si="5"/>
        <v>312831</v>
      </c>
      <c r="F23" s="15">
        <f t="shared" si="5"/>
        <v>1004817</v>
      </c>
      <c r="G23" s="15">
        <f t="shared" si="5"/>
        <v>994406</v>
      </c>
      <c r="H23" s="15">
        <f t="shared" si="5"/>
        <v>85335</v>
      </c>
      <c r="I23" s="15">
        <f t="shared" si="5"/>
        <v>177521</v>
      </c>
      <c r="J23" s="15">
        <f t="shared" si="5"/>
        <v>264142</v>
      </c>
      <c r="K23" s="15">
        <f t="shared" si="5"/>
        <v>526998</v>
      </c>
      <c r="L23" s="15">
        <f t="shared" si="5"/>
        <v>169504</v>
      </c>
      <c r="M23" s="15">
        <f t="shared" si="5"/>
        <v>123031</v>
      </c>
      <c r="N23" s="15">
        <f t="shared" si="5"/>
        <v>16586</v>
      </c>
      <c r="O23" s="15">
        <f t="shared" si="5"/>
        <v>26966</v>
      </c>
      <c r="P23" s="15">
        <f t="shared" si="5"/>
        <v>166583</v>
      </c>
      <c r="Q23" s="15">
        <f t="shared" si="5"/>
        <v>165410</v>
      </c>
      <c r="R23" s="15">
        <f t="shared" si="5"/>
        <v>292744</v>
      </c>
      <c r="S23" s="15">
        <f t="shared" si="5"/>
        <v>23094</v>
      </c>
      <c r="T23" s="15">
        <f t="shared" si="5"/>
        <v>427100</v>
      </c>
      <c r="U23" s="15">
        <f t="shared" si="5"/>
        <v>742938</v>
      </c>
      <c r="V23" s="15">
        <f t="shared" si="5"/>
        <v>283861</v>
      </c>
      <c r="W23" s="15">
        <f t="shared" si="5"/>
        <v>27073</v>
      </c>
      <c r="X23" s="15">
        <f t="shared" si="5"/>
        <v>238590</v>
      </c>
      <c r="Y23" s="15">
        <f t="shared" si="5"/>
        <v>549524</v>
      </c>
      <c r="Z23" s="15">
        <f t="shared" si="5"/>
        <v>24270</v>
      </c>
      <c r="AA23" s="15">
        <f t="shared" si="5"/>
        <v>29253</v>
      </c>
      <c r="AB23" s="15">
        <f t="shared" si="5"/>
        <v>19030</v>
      </c>
      <c r="AC23" s="15">
        <f t="shared" si="5"/>
        <v>72553</v>
      </c>
      <c r="AD23" s="15">
        <f t="shared" si="5"/>
        <v>64295</v>
      </c>
      <c r="AE23" s="15">
        <f t="shared" si="5"/>
        <v>22315</v>
      </c>
      <c r="AF23" s="15">
        <f t="shared" si="5"/>
        <v>34808</v>
      </c>
      <c r="AG23" s="15">
        <f t="shared" si="5"/>
        <v>15969</v>
      </c>
      <c r="AH23" s="15">
        <f t="shared" si="5"/>
        <v>73092</v>
      </c>
      <c r="AI23" s="15">
        <f t="shared" ref="AI23:BN23" si="6">SUM(AI7:AI22)</f>
        <v>72186</v>
      </c>
      <c r="AJ23" s="15">
        <f t="shared" si="6"/>
        <v>3</v>
      </c>
      <c r="AK23" s="15">
        <f t="shared" si="6"/>
        <v>0</v>
      </c>
      <c r="AL23" s="15">
        <f t="shared" si="6"/>
        <v>0</v>
      </c>
      <c r="AM23" s="15">
        <f t="shared" si="6"/>
        <v>3</v>
      </c>
      <c r="AN23" s="15">
        <f t="shared" si="6"/>
        <v>2</v>
      </c>
      <c r="AO23" s="15">
        <f t="shared" si="6"/>
        <v>42</v>
      </c>
      <c r="AP23" s="15">
        <f t="shared" si="6"/>
        <v>1</v>
      </c>
      <c r="AQ23" s="15">
        <f t="shared" si="6"/>
        <v>1</v>
      </c>
      <c r="AR23" s="15">
        <f t="shared" si="6"/>
        <v>44</v>
      </c>
      <c r="AS23" s="15">
        <f t="shared" si="6"/>
        <v>50</v>
      </c>
      <c r="AT23" s="15">
        <f t="shared" si="6"/>
        <v>41</v>
      </c>
      <c r="AU23" s="15">
        <f t="shared" si="6"/>
        <v>0</v>
      </c>
      <c r="AV23" s="15">
        <f t="shared" si="6"/>
        <v>2</v>
      </c>
      <c r="AW23" s="15">
        <f t="shared" si="6"/>
        <v>43</v>
      </c>
      <c r="AX23" s="15">
        <f t="shared" si="6"/>
        <v>51</v>
      </c>
      <c r="AY23" s="15">
        <f t="shared" si="6"/>
        <v>9</v>
      </c>
      <c r="AZ23" s="15">
        <f t="shared" si="6"/>
        <v>0</v>
      </c>
      <c r="BA23" s="15">
        <f t="shared" si="6"/>
        <v>8</v>
      </c>
      <c r="BB23" s="15">
        <f t="shared" si="6"/>
        <v>17</v>
      </c>
      <c r="BC23" s="15">
        <f t="shared" si="6"/>
        <v>30</v>
      </c>
      <c r="BD23" s="15">
        <f t="shared" si="6"/>
        <v>0</v>
      </c>
      <c r="BE23" s="15">
        <f t="shared" si="6"/>
        <v>0</v>
      </c>
      <c r="BF23" s="15">
        <f t="shared" si="6"/>
        <v>0</v>
      </c>
      <c r="BG23" s="15">
        <f t="shared" si="6"/>
        <v>0</v>
      </c>
      <c r="BH23" s="15">
        <f t="shared" si="6"/>
        <v>1</v>
      </c>
      <c r="BI23" s="15">
        <f t="shared" si="6"/>
        <v>12119</v>
      </c>
      <c r="BJ23" s="15">
        <f t="shared" si="6"/>
        <v>1228</v>
      </c>
      <c r="BK23" s="15">
        <f t="shared" si="6"/>
        <v>5</v>
      </c>
      <c r="BL23" s="15">
        <f t="shared" si="6"/>
        <v>13352</v>
      </c>
      <c r="BM23" s="15">
        <f t="shared" si="6"/>
        <v>4629</v>
      </c>
      <c r="BN23" s="15">
        <f t="shared" si="6"/>
        <v>24434</v>
      </c>
      <c r="BO23" s="15">
        <f t="shared" ref="BO23:CT23" si="7">SUM(BO7:BO22)</f>
        <v>103330</v>
      </c>
      <c r="BP23" s="15">
        <f t="shared" si="7"/>
        <v>44</v>
      </c>
      <c r="BQ23" s="15">
        <f t="shared" si="7"/>
        <v>127808</v>
      </c>
      <c r="BR23" s="15">
        <f t="shared" si="7"/>
        <v>129591</v>
      </c>
      <c r="BS23" s="15">
        <f t="shared" si="7"/>
        <v>1363</v>
      </c>
      <c r="BT23" s="15">
        <f t="shared" si="7"/>
        <v>13266</v>
      </c>
      <c r="BU23" s="15">
        <f t="shared" si="7"/>
        <v>9</v>
      </c>
      <c r="BV23" s="15">
        <f t="shared" si="7"/>
        <v>14638</v>
      </c>
      <c r="BW23" s="15">
        <f t="shared" si="7"/>
        <v>18380</v>
      </c>
      <c r="BX23" s="15">
        <f t="shared" si="7"/>
        <v>11569</v>
      </c>
      <c r="BY23" s="15">
        <f t="shared" si="7"/>
        <v>28</v>
      </c>
      <c r="BZ23" s="15">
        <f t="shared" si="7"/>
        <v>18</v>
      </c>
      <c r="CA23" s="15">
        <f t="shared" si="7"/>
        <v>11615</v>
      </c>
      <c r="CB23" s="15">
        <f t="shared" si="7"/>
        <v>4437</v>
      </c>
      <c r="CC23" s="15">
        <f t="shared" si="7"/>
        <v>0</v>
      </c>
      <c r="CD23" s="15">
        <f t="shared" si="7"/>
        <v>10462</v>
      </c>
      <c r="CE23" s="15">
        <f t="shared" si="7"/>
        <v>0</v>
      </c>
      <c r="CF23" s="15">
        <f t="shared" si="7"/>
        <v>10462</v>
      </c>
      <c r="CG23" s="15">
        <f t="shared" si="7"/>
        <v>6120</v>
      </c>
      <c r="CH23" s="15">
        <f t="shared" si="7"/>
        <v>7202</v>
      </c>
      <c r="CI23" s="15">
        <f t="shared" si="7"/>
        <v>24273</v>
      </c>
      <c r="CJ23" s="15">
        <f t="shared" si="7"/>
        <v>11</v>
      </c>
      <c r="CK23" s="15">
        <f t="shared" si="7"/>
        <v>31486</v>
      </c>
      <c r="CL23" s="15">
        <f t="shared" si="7"/>
        <v>14839</v>
      </c>
      <c r="CM23" s="15">
        <f t="shared" si="7"/>
        <v>0</v>
      </c>
      <c r="CN23" s="15">
        <f t="shared" si="7"/>
        <v>0</v>
      </c>
      <c r="CO23" s="15">
        <f t="shared" si="7"/>
        <v>0</v>
      </c>
      <c r="CP23" s="15">
        <f t="shared" si="7"/>
        <v>0</v>
      </c>
      <c r="CQ23" s="15">
        <f t="shared" si="7"/>
        <v>0</v>
      </c>
      <c r="CR23" s="15">
        <f t="shared" si="7"/>
        <v>677901</v>
      </c>
      <c r="CS23" s="15">
        <f t="shared" si="7"/>
        <v>1052412</v>
      </c>
      <c r="CT23" s="15">
        <f t="shared" si="7"/>
        <v>1066136</v>
      </c>
      <c r="CU23" s="15">
        <f t="shared" ref="CU23:CV23" si="8">SUM(CU7:CU22)</f>
        <v>2796449</v>
      </c>
      <c r="CV23" s="15">
        <f t="shared" si="8"/>
        <v>2193455</v>
      </c>
    </row>
    <row r="24" spans="1:100" x14ac:dyDescent="0.2">
      <c r="A24" s="21"/>
      <c r="B24" s="22"/>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row>
    <row r="25" spans="1:100" s="50" customFormat="1" ht="12.75" customHeight="1" x14ac:dyDescent="0.2"/>
    <row r="26" spans="1:100" s="51" customFormat="1" ht="12.75" customHeight="1" x14ac:dyDescent="0.2"/>
    <row r="27" spans="1:100" s="52" customFormat="1" ht="15" x14ac:dyDescent="0.25">
      <c r="B27" s="45" t="s">
        <v>45</v>
      </c>
    </row>
    <row r="28" spans="1:100" s="52" customFormat="1" ht="15" x14ac:dyDescent="0.25">
      <c r="B28" s="45" t="s">
        <v>46</v>
      </c>
    </row>
    <row r="29" spans="1:100" s="52" customFormat="1" ht="15" x14ac:dyDescent="0.2"/>
    <row r="30" spans="1:100" s="52" customFormat="1" ht="15" x14ac:dyDescent="0.2"/>
    <row r="31" spans="1:100" s="52" customFormat="1" ht="15" x14ac:dyDescent="0.2"/>
    <row r="32" spans="1:100" s="52" customFormat="1" ht="15" x14ac:dyDescent="0.2"/>
    <row r="33" s="52" customFormat="1" ht="15" x14ac:dyDescent="0.2"/>
    <row r="34" s="52" customFormat="1" ht="15" x14ac:dyDescent="0.2"/>
    <row r="35" s="52" customFormat="1" ht="15" x14ac:dyDescent="0.2"/>
    <row r="36" s="52" customFormat="1" ht="15" x14ac:dyDescent="0.2"/>
    <row r="37" s="52" customFormat="1" ht="15" x14ac:dyDescent="0.2"/>
    <row r="38" s="52" customFormat="1" ht="15" x14ac:dyDescent="0.2"/>
    <row r="39" s="52" customFormat="1" ht="15" x14ac:dyDescent="0.2"/>
    <row r="40" s="52" customFormat="1" ht="15" x14ac:dyDescent="0.2"/>
    <row r="41" s="52" customFormat="1" ht="15" x14ac:dyDescent="0.2"/>
    <row r="42" s="52" customFormat="1" ht="15" x14ac:dyDescent="0.2"/>
    <row r="43" s="52" customFormat="1" ht="15" x14ac:dyDescent="0.2"/>
    <row r="44" s="52" customFormat="1" ht="15" x14ac:dyDescent="0.2"/>
    <row r="45" s="52" customFormat="1" ht="15" x14ac:dyDescent="0.2"/>
    <row r="46" s="52" customFormat="1" ht="15" x14ac:dyDescent="0.2"/>
    <row r="47" s="52" customFormat="1" ht="15" x14ac:dyDescent="0.2"/>
    <row r="48" s="52" customFormat="1" ht="15" x14ac:dyDescent="0.2"/>
    <row r="49" s="52" customFormat="1" ht="15" x14ac:dyDescent="0.2"/>
    <row r="50" s="52" customFormat="1" ht="15" x14ac:dyDescent="0.2"/>
    <row r="51" s="52" customFormat="1" ht="15" x14ac:dyDescent="0.2"/>
    <row r="52" s="52" customFormat="1" ht="15" x14ac:dyDescent="0.2"/>
    <row r="53" s="52" customFormat="1" ht="15" x14ac:dyDescent="0.2"/>
    <row r="54" s="52" customFormat="1" ht="15" x14ac:dyDescent="0.2"/>
    <row r="55" s="52" customFormat="1" ht="15" x14ac:dyDescent="0.2"/>
    <row r="56" s="52" customFormat="1" ht="15" x14ac:dyDescent="0.2"/>
    <row r="57" s="52" customFormat="1" ht="15" x14ac:dyDescent="0.2"/>
    <row r="58" s="52" customFormat="1" ht="15" x14ac:dyDescent="0.2"/>
  </sheetData>
  <sortState ref="B7:CV22">
    <sortCondition descending="1" ref="CU7:CU22"/>
  </sortState>
  <mergeCells count="41">
    <mergeCell ref="A4:A6"/>
    <mergeCell ref="B4:B6"/>
    <mergeCell ref="M4:Q4"/>
    <mergeCell ref="M5:P5"/>
    <mergeCell ref="R4:Y4"/>
    <mergeCell ref="C5:F5"/>
    <mergeCell ref="C4:G4"/>
    <mergeCell ref="H4:L4"/>
    <mergeCell ref="H5:K5"/>
    <mergeCell ref="R5:U5"/>
    <mergeCell ref="V5:Y5"/>
    <mergeCell ref="Z4:AD4"/>
    <mergeCell ref="Z5:AC5"/>
    <mergeCell ref="AY4:BC4"/>
    <mergeCell ref="AY5:BB5"/>
    <mergeCell ref="BD4:BH4"/>
    <mergeCell ref="BD5:BG5"/>
    <mergeCell ref="AE4:AI4"/>
    <mergeCell ref="AE5:AH5"/>
    <mergeCell ref="AT4:AX4"/>
    <mergeCell ref="AT5:AW5"/>
    <mergeCell ref="AJ4:AN4"/>
    <mergeCell ref="AJ5:AM5"/>
    <mergeCell ref="AO4:AS4"/>
    <mergeCell ref="AO5:AR5"/>
    <mergeCell ref="BS4:BW4"/>
    <mergeCell ref="BS5:BV5"/>
    <mergeCell ref="BX4:CB4"/>
    <mergeCell ref="BX5:CA5"/>
    <mergeCell ref="BI4:BM4"/>
    <mergeCell ref="BI5:BL5"/>
    <mergeCell ref="BN4:BR4"/>
    <mergeCell ref="BN5:BQ5"/>
    <mergeCell ref="CM5:CP5"/>
    <mergeCell ref="CR4:CV4"/>
    <mergeCell ref="CR5:CU5"/>
    <mergeCell ref="CC4:CG4"/>
    <mergeCell ref="CC5:CF5"/>
    <mergeCell ref="CH4:CL4"/>
    <mergeCell ref="CH5:CK5"/>
    <mergeCell ref="CM4:CQ4"/>
  </mergeCells>
  <pageMargins left="0.31" right="0.15748031496063" top="0.26" bottom="0.38" header="0.17" footer="0.15748031496063"/>
  <pageSetup scale="58" orientation="landscape" r:id="rId1"/>
  <headerFooter alignWithMargins="0">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31"/>
  <sheetViews>
    <sheetView zoomScale="90" zoomScaleNormal="90" workbookViewId="0">
      <pane xSplit="2" ySplit="6" topLeftCell="C7" activePane="bottomRight" state="frozen"/>
      <selection pane="topRight" activeCell="C1" sqref="C1"/>
      <selection pane="bottomLeft" activeCell="A6" sqref="A6"/>
      <selection pane="bottomRight" activeCell="B29" sqref="A1:XFD1048576"/>
    </sheetView>
  </sheetViews>
  <sheetFormatPr defaultRowHeight="12.75" x14ac:dyDescent="0.2"/>
  <cols>
    <col min="1" max="1" width="5.85546875" style="49" customWidth="1"/>
    <col min="2" max="2" width="49.5703125" style="49" customWidth="1"/>
    <col min="3" max="3" width="15.140625" style="49" customWidth="1"/>
    <col min="4" max="4" width="12.7109375" style="49" customWidth="1"/>
    <col min="5" max="5" width="15.140625" style="49" customWidth="1"/>
    <col min="6" max="6" width="12.7109375" style="49" customWidth="1"/>
    <col min="7" max="7" width="15.140625" style="49" customWidth="1"/>
    <col min="8" max="8" width="12.7109375" style="49" customWidth="1"/>
    <col min="9" max="9" width="15.140625" style="49" customWidth="1"/>
    <col min="10" max="10" width="12.7109375" style="49" customWidth="1"/>
    <col min="11" max="11" width="15.140625" style="49" customWidth="1"/>
    <col min="12" max="12" width="12.7109375" style="49" customWidth="1"/>
    <col min="13" max="13" width="15.140625" style="49" customWidth="1"/>
    <col min="14" max="14" width="12.7109375" style="49" customWidth="1"/>
    <col min="15" max="15" width="15.140625" style="49" customWidth="1"/>
    <col min="16" max="16" width="12.7109375" style="49" customWidth="1"/>
    <col min="17" max="17" width="15.140625" style="49" customWidth="1"/>
    <col min="18" max="18" width="12.7109375" style="49" customWidth="1"/>
    <col min="19" max="19" width="15.140625" style="49" customWidth="1"/>
    <col min="20" max="20" width="12.7109375" style="49" customWidth="1"/>
    <col min="21" max="21" width="15.140625" style="49" customWidth="1"/>
    <col min="22" max="22" width="12.7109375" style="49" customWidth="1"/>
    <col min="23" max="23" width="15.140625" style="49" customWidth="1"/>
    <col min="24" max="24" width="12.7109375" style="49" customWidth="1"/>
    <col min="25" max="25" width="15.140625" style="49" customWidth="1"/>
    <col min="26" max="26" width="12.7109375" style="49" customWidth="1"/>
    <col min="27" max="27" width="15.140625" style="49" customWidth="1"/>
    <col min="28" max="28" width="12.7109375" style="49" customWidth="1"/>
    <col min="29" max="29" width="15.140625" style="49" customWidth="1"/>
    <col min="30" max="30" width="12.7109375" style="49" customWidth="1"/>
    <col min="31" max="31" width="15.140625" style="49" customWidth="1"/>
    <col min="32" max="32" width="12.7109375" style="49" customWidth="1"/>
    <col min="33" max="33" width="15.140625" style="49" customWidth="1"/>
    <col min="34" max="34" width="12.7109375" style="49" customWidth="1"/>
    <col min="35" max="35" width="15.140625" style="49" customWidth="1"/>
    <col min="36" max="36" width="12.7109375" style="49" customWidth="1"/>
    <col min="37" max="37" width="15.140625" style="49" customWidth="1"/>
    <col min="38" max="38" width="12.7109375" style="49" customWidth="1"/>
    <col min="39" max="39" width="15.140625" style="49" customWidth="1"/>
    <col min="40" max="40" width="12.7109375" style="49" customWidth="1"/>
    <col min="41" max="16384" width="9.140625" style="49"/>
  </cols>
  <sheetData>
    <row r="1" spans="1:40" s="52" customFormat="1" ht="27.75" customHeight="1" x14ac:dyDescent="0.2">
      <c r="A1" s="73" t="s">
        <v>82</v>
      </c>
      <c r="B1" s="73"/>
      <c r="C1" s="73"/>
      <c r="D1" s="73"/>
      <c r="E1" s="73"/>
    </row>
    <row r="2" spans="1:40" s="111" customFormat="1" ht="17.25" customHeight="1" x14ac:dyDescent="0.25">
      <c r="A2" s="29" t="s">
        <v>2</v>
      </c>
    </row>
    <row r="3" spans="1:40" s="111" customFormat="1" ht="21.75" customHeight="1" x14ac:dyDescent="0.25">
      <c r="A3" s="30"/>
    </row>
    <row r="4" spans="1:40" s="29" customFormat="1" ht="89.25" customHeight="1" x14ac:dyDescent="0.2">
      <c r="A4" s="31" t="s">
        <v>0</v>
      </c>
      <c r="B4" s="31" t="s">
        <v>3</v>
      </c>
      <c r="C4" s="70" t="s">
        <v>4</v>
      </c>
      <c r="D4" s="71"/>
      <c r="E4" s="70" t="s">
        <v>5</v>
      </c>
      <c r="F4" s="71"/>
      <c r="G4" s="70" t="s">
        <v>6</v>
      </c>
      <c r="H4" s="71"/>
      <c r="I4" s="70" t="s">
        <v>7</v>
      </c>
      <c r="J4" s="71"/>
      <c r="K4" s="70" t="s">
        <v>8</v>
      </c>
      <c r="L4" s="71"/>
      <c r="M4" s="70" t="s">
        <v>9</v>
      </c>
      <c r="N4" s="71"/>
      <c r="O4" s="70" t="s">
        <v>10</v>
      </c>
      <c r="P4" s="71"/>
      <c r="Q4" s="70" t="s">
        <v>11</v>
      </c>
      <c r="R4" s="71"/>
      <c r="S4" s="70" t="s">
        <v>12</v>
      </c>
      <c r="T4" s="71"/>
      <c r="U4" s="70" t="s">
        <v>13</v>
      </c>
      <c r="V4" s="71"/>
      <c r="W4" s="70" t="s">
        <v>14</v>
      </c>
      <c r="X4" s="71"/>
      <c r="Y4" s="70" t="s">
        <v>15</v>
      </c>
      <c r="Z4" s="71"/>
      <c r="AA4" s="32" t="s">
        <v>16</v>
      </c>
      <c r="AB4" s="34"/>
      <c r="AC4" s="32" t="s">
        <v>17</v>
      </c>
      <c r="AD4" s="34"/>
      <c r="AE4" s="32" t="s">
        <v>18</v>
      </c>
      <c r="AF4" s="34"/>
      <c r="AG4" s="32" t="s">
        <v>19</v>
      </c>
      <c r="AH4" s="34"/>
      <c r="AI4" s="32" t="s">
        <v>20</v>
      </c>
      <c r="AJ4" s="34"/>
      <c r="AK4" s="32" t="s">
        <v>21</v>
      </c>
      <c r="AL4" s="34"/>
      <c r="AM4" s="32" t="s">
        <v>22</v>
      </c>
      <c r="AN4" s="34"/>
    </row>
    <row r="5" spans="1:40" s="29" customFormat="1" ht="52.5" customHeight="1" x14ac:dyDescent="0.2">
      <c r="A5" s="35"/>
      <c r="B5" s="35"/>
      <c r="C5" s="72" t="s">
        <v>50</v>
      </c>
      <c r="D5" s="72" t="s">
        <v>51</v>
      </c>
      <c r="E5" s="72" t="s">
        <v>50</v>
      </c>
      <c r="F5" s="72" t="s">
        <v>51</v>
      </c>
      <c r="G5" s="72" t="s">
        <v>50</v>
      </c>
      <c r="H5" s="72" t="s">
        <v>51</v>
      </c>
      <c r="I5" s="72" t="s">
        <v>50</v>
      </c>
      <c r="J5" s="72" t="s">
        <v>51</v>
      </c>
      <c r="K5" s="72" t="s">
        <v>50</v>
      </c>
      <c r="L5" s="72" t="s">
        <v>51</v>
      </c>
      <c r="M5" s="72" t="s">
        <v>50</v>
      </c>
      <c r="N5" s="72" t="s">
        <v>51</v>
      </c>
      <c r="O5" s="72" t="s">
        <v>50</v>
      </c>
      <c r="P5" s="72" t="s">
        <v>51</v>
      </c>
      <c r="Q5" s="72" t="s">
        <v>50</v>
      </c>
      <c r="R5" s="72" t="s">
        <v>51</v>
      </c>
      <c r="S5" s="72" t="s">
        <v>50</v>
      </c>
      <c r="T5" s="72" t="s">
        <v>51</v>
      </c>
      <c r="U5" s="72" t="s">
        <v>50</v>
      </c>
      <c r="V5" s="72" t="s">
        <v>51</v>
      </c>
      <c r="W5" s="72" t="s">
        <v>50</v>
      </c>
      <c r="X5" s="72" t="s">
        <v>51</v>
      </c>
      <c r="Y5" s="72" t="s">
        <v>50</v>
      </c>
      <c r="Z5" s="72" t="s">
        <v>51</v>
      </c>
      <c r="AA5" s="72" t="s">
        <v>50</v>
      </c>
      <c r="AB5" s="72" t="s">
        <v>51</v>
      </c>
      <c r="AC5" s="72" t="s">
        <v>50</v>
      </c>
      <c r="AD5" s="72" t="s">
        <v>51</v>
      </c>
      <c r="AE5" s="72" t="s">
        <v>50</v>
      </c>
      <c r="AF5" s="72" t="s">
        <v>51</v>
      </c>
      <c r="AG5" s="72" t="s">
        <v>50</v>
      </c>
      <c r="AH5" s="72" t="s">
        <v>51</v>
      </c>
      <c r="AI5" s="72" t="s">
        <v>50</v>
      </c>
      <c r="AJ5" s="72" t="s">
        <v>51</v>
      </c>
      <c r="AK5" s="72" t="s">
        <v>50</v>
      </c>
      <c r="AL5" s="72" t="s">
        <v>51</v>
      </c>
      <c r="AM5" s="72" t="s">
        <v>50</v>
      </c>
      <c r="AN5" s="72" t="s">
        <v>51</v>
      </c>
    </row>
    <row r="6" spans="1:40" s="29" customFormat="1" ht="51.75" customHeight="1" x14ac:dyDescent="0.2">
      <c r="A6" s="41"/>
      <c r="B6" s="41"/>
      <c r="C6" s="42" t="s">
        <v>22</v>
      </c>
      <c r="D6" s="42" t="s">
        <v>22</v>
      </c>
      <c r="E6" s="42" t="s">
        <v>22</v>
      </c>
      <c r="F6" s="42" t="s">
        <v>22</v>
      </c>
      <c r="G6" s="42" t="s">
        <v>22</v>
      </c>
      <c r="H6" s="42" t="s">
        <v>22</v>
      </c>
      <c r="I6" s="42" t="s">
        <v>22</v>
      </c>
      <c r="J6" s="42" t="s">
        <v>22</v>
      </c>
      <c r="K6" s="42" t="s">
        <v>22</v>
      </c>
      <c r="L6" s="42" t="s">
        <v>22</v>
      </c>
      <c r="M6" s="42" t="s">
        <v>22</v>
      </c>
      <c r="N6" s="42" t="s">
        <v>22</v>
      </c>
      <c r="O6" s="42" t="s">
        <v>22</v>
      </c>
      <c r="P6" s="42" t="s">
        <v>22</v>
      </c>
      <c r="Q6" s="42" t="s">
        <v>22</v>
      </c>
      <c r="R6" s="42" t="s">
        <v>22</v>
      </c>
      <c r="S6" s="42" t="s">
        <v>22</v>
      </c>
      <c r="T6" s="42" t="s">
        <v>22</v>
      </c>
      <c r="U6" s="42" t="s">
        <v>22</v>
      </c>
      <c r="V6" s="42" t="s">
        <v>22</v>
      </c>
      <c r="W6" s="42" t="s">
        <v>22</v>
      </c>
      <c r="X6" s="42" t="s">
        <v>22</v>
      </c>
      <c r="Y6" s="42" t="s">
        <v>22</v>
      </c>
      <c r="Z6" s="42" t="s">
        <v>22</v>
      </c>
      <c r="AA6" s="42" t="s">
        <v>22</v>
      </c>
      <c r="AB6" s="42" t="s">
        <v>22</v>
      </c>
      <c r="AC6" s="42" t="s">
        <v>22</v>
      </c>
      <c r="AD6" s="42" t="s">
        <v>22</v>
      </c>
      <c r="AE6" s="42" t="s">
        <v>22</v>
      </c>
      <c r="AF6" s="42" t="s">
        <v>22</v>
      </c>
      <c r="AG6" s="42" t="s">
        <v>22</v>
      </c>
      <c r="AH6" s="42" t="s">
        <v>22</v>
      </c>
      <c r="AI6" s="42" t="s">
        <v>22</v>
      </c>
      <c r="AJ6" s="42" t="s">
        <v>22</v>
      </c>
      <c r="AK6" s="42" t="s">
        <v>22</v>
      </c>
      <c r="AL6" s="42" t="s">
        <v>22</v>
      </c>
      <c r="AM6" s="42" t="s">
        <v>22</v>
      </c>
      <c r="AN6" s="42" t="s">
        <v>22</v>
      </c>
    </row>
    <row r="7" spans="1:40" s="47" customFormat="1" ht="24.95" customHeight="1" x14ac:dyDescent="0.2">
      <c r="A7" s="1">
        <v>1</v>
      </c>
      <c r="B7" s="11" t="s">
        <v>42</v>
      </c>
      <c r="C7" s="12">
        <v>1177759.44257024</v>
      </c>
      <c r="D7" s="12">
        <v>1176525.2026927599</v>
      </c>
      <c r="E7" s="12">
        <v>0</v>
      </c>
      <c r="F7" s="12">
        <v>0</v>
      </c>
      <c r="G7" s="12">
        <v>4395.4575059999997</v>
      </c>
      <c r="H7" s="12">
        <v>3086.2304100000001</v>
      </c>
      <c r="I7" s="12">
        <v>10738.254000000001</v>
      </c>
      <c r="J7" s="12">
        <v>8951.4976800000004</v>
      </c>
      <c r="K7" s="12">
        <v>0</v>
      </c>
      <c r="L7" s="12">
        <v>0</v>
      </c>
      <c r="M7" s="12">
        <v>0</v>
      </c>
      <c r="N7" s="12">
        <v>0</v>
      </c>
      <c r="O7" s="12">
        <v>0</v>
      </c>
      <c r="P7" s="12">
        <v>0</v>
      </c>
      <c r="Q7" s="12">
        <v>0</v>
      </c>
      <c r="R7" s="12">
        <v>0</v>
      </c>
      <c r="S7" s="12">
        <v>0</v>
      </c>
      <c r="T7" s="12">
        <v>0</v>
      </c>
      <c r="U7" s="12">
        <v>0</v>
      </c>
      <c r="V7" s="12">
        <v>0</v>
      </c>
      <c r="W7" s="12">
        <v>0</v>
      </c>
      <c r="X7" s="12">
        <v>0</v>
      </c>
      <c r="Y7" s="12">
        <v>0</v>
      </c>
      <c r="Z7" s="12">
        <v>0</v>
      </c>
      <c r="AA7" s="12">
        <v>0</v>
      </c>
      <c r="AB7" s="12">
        <v>0</v>
      </c>
      <c r="AC7" s="12">
        <v>0</v>
      </c>
      <c r="AD7" s="12">
        <v>0</v>
      </c>
      <c r="AE7" s="12">
        <v>0</v>
      </c>
      <c r="AF7" s="12">
        <v>0</v>
      </c>
      <c r="AG7" s="12">
        <v>0</v>
      </c>
      <c r="AH7" s="12">
        <v>0</v>
      </c>
      <c r="AI7" s="12">
        <v>0</v>
      </c>
      <c r="AJ7" s="12">
        <v>0</v>
      </c>
      <c r="AK7" s="12">
        <v>0</v>
      </c>
      <c r="AL7" s="12">
        <v>0</v>
      </c>
      <c r="AM7" s="12">
        <f t="shared" ref="AM7:AM22" si="0">C7+E7+G7+I7+K7+M7+O7+Q7+S7+U7+W7+Y7+AA7+AC7+AE7+AG7+AI7+AK7</f>
        <v>1192893.15407624</v>
      </c>
      <c r="AN7" s="12">
        <f t="shared" ref="AN7:AN22" si="1">D7+F7+H7+J7+L7+N7+P7+R7+T7+V7+X7+Z7+AB7+AD7+AF7+AH7+AJ7+AL7</f>
        <v>1188562.93078276</v>
      </c>
    </row>
    <row r="8" spans="1:40" s="48" customFormat="1" ht="24.95" customHeight="1" x14ac:dyDescent="0.2">
      <c r="A8" s="1">
        <v>2</v>
      </c>
      <c r="B8" s="11" t="s">
        <v>36</v>
      </c>
      <c r="C8" s="12">
        <v>0</v>
      </c>
      <c r="D8" s="12">
        <v>0</v>
      </c>
      <c r="E8" s="12">
        <v>0</v>
      </c>
      <c r="F8" s="12">
        <v>0</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1029547.39</v>
      </c>
      <c r="AB8" s="12">
        <v>1029547.390073</v>
      </c>
      <c r="AC8" s="12">
        <v>0</v>
      </c>
      <c r="AD8" s="12">
        <v>0</v>
      </c>
      <c r="AE8" s="12">
        <v>0</v>
      </c>
      <c r="AF8" s="12">
        <v>0</v>
      </c>
      <c r="AG8" s="12">
        <v>0</v>
      </c>
      <c r="AH8" s="12">
        <v>0</v>
      </c>
      <c r="AI8" s="12">
        <v>0</v>
      </c>
      <c r="AJ8" s="12">
        <v>0</v>
      </c>
      <c r="AK8" s="12">
        <v>0</v>
      </c>
      <c r="AL8" s="12">
        <v>0</v>
      </c>
      <c r="AM8" s="12">
        <f t="shared" si="0"/>
        <v>1029547.39</v>
      </c>
      <c r="AN8" s="12">
        <f t="shared" si="1"/>
        <v>1029547.390073</v>
      </c>
    </row>
    <row r="9" spans="1:40" ht="24.95" customHeight="1" x14ac:dyDescent="0.2">
      <c r="A9" s="1">
        <v>3</v>
      </c>
      <c r="B9" s="11" t="s">
        <v>35</v>
      </c>
      <c r="C9" s="12">
        <v>0</v>
      </c>
      <c r="D9" s="12">
        <v>0</v>
      </c>
      <c r="E9" s="12">
        <v>0</v>
      </c>
      <c r="F9" s="12">
        <v>0</v>
      </c>
      <c r="G9" s="12">
        <v>0</v>
      </c>
      <c r="H9" s="12">
        <v>0</v>
      </c>
      <c r="I9" s="12">
        <v>0</v>
      </c>
      <c r="J9" s="12">
        <v>0</v>
      </c>
      <c r="K9" s="12">
        <v>93955.467612000008</v>
      </c>
      <c r="L9" s="12">
        <v>13913.857950000001</v>
      </c>
      <c r="M9" s="12">
        <v>0</v>
      </c>
      <c r="N9" s="12">
        <v>79.001918000000003</v>
      </c>
      <c r="O9" s="12">
        <v>0</v>
      </c>
      <c r="P9" s="12">
        <v>0</v>
      </c>
      <c r="Q9" s="12">
        <v>0</v>
      </c>
      <c r="R9" s="12">
        <v>0</v>
      </c>
      <c r="S9" s="12">
        <v>0</v>
      </c>
      <c r="T9" s="12">
        <v>0</v>
      </c>
      <c r="U9" s="12">
        <v>0</v>
      </c>
      <c r="V9" s="12">
        <v>0</v>
      </c>
      <c r="W9" s="12">
        <v>0</v>
      </c>
      <c r="X9" s="12">
        <v>0</v>
      </c>
      <c r="Y9" s="12">
        <v>0</v>
      </c>
      <c r="Z9" s="12">
        <v>0</v>
      </c>
      <c r="AA9" s="12">
        <v>36541.473001999999</v>
      </c>
      <c r="AB9" s="12">
        <v>35628.293245416397</v>
      </c>
      <c r="AC9" s="12">
        <v>2523.9101099999998</v>
      </c>
      <c r="AD9" s="12">
        <v>2166.3528106919998</v>
      </c>
      <c r="AE9" s="12">
        <v>0</v>
      </c>
      <c r="AF9" s="12">
        <v>0</v>
      </c>
      <c r="AG9" s="12">
        <v>0</v>
      </c>
      <c r="AH9" s="12">
        <v>0</v>
      </c>
      <c r="AI9" s="12">
        <v>0</v>
      </c>
      <c r="AJ9" s="12">
        <v>0</v>
      </c>
      <c r="AK9" s="12">
        <v>0</v>
      </c>
      <c r="AL9" s="12">
        <v>0</v>
      </c>
      <c r="AM9" s="12">
        <f t="shared" si="0"/>
        <v>133020.85072400002</v>
      </c>
      <c r="AN9" s="12">
        <f t="shared" si="1"/>
        <v>51787.505924108395</v>
      </c>
    </row>
    <row r="10" spans="1:40" ht="24.95" customHeight="1" x14ac:dyDescent="0.2">
      <c r="A10" s="1">
        <v>4</v>
      </c>
      <c r="B10" s="11" t="s">
        <v>31</v>
      </c>
      <c r="C10" s="12">
        <v>0</v>
      </c>
      <c r="D10" s="12">
        <v>0</v>
      </c>
      <c r="E10" s="12">
        <v>0</v>
      </c>
      <c r="F10" s="12">
        <v>0</v>
      </c>
      <c r="G10" s="12">
        <v>0</v>
      </c>
      <c r="H10" s="12">
        <v>0</v>
      </c>
      <c r="I10" s="12">
        <v>0</v>
      </c>
      <c r="J10" s="12">
        <v>0</v>
      </c>
      <c r="K10" s="12">
        <v>0</v>
      </c>
      <c r="L10" s="12">
        <v>0</v>
      </c>
      <c r="M10" s="12">
        <v>28929.980821000001</v>
      </c>
      <c r="N10" s="12">
        <v>0</v>
      </c>
      <c r="O10" s="12">
        <v>0</v>
      </c>
      <c r="P10" s="12">
        <v>0</v>
      </c>
      <c r="Q10" s="12">
        <v>0</v>
      </c>
      <c r="R10" s="12">
        <v>0</v>
      </c>
      <c r="S10" s="12">
        <v>0</v>
      </c>
      <c r="T10" s="12">
        <v>0</v>
      </c>
      <c r="U10" s="12">
        <v>0</v>
      </c>
      <c r="V10" s="12">
        <v>0</v>
      </c>
      <c r="W10" s="12">
        <v>0</v>
      </c>
      <c r="X10" s="12">
        <v>0</v>
      </c>
      <c r="Y10" s="12">
        <v>0</v>
      </c>
      <c r="Z10" s="12">
        <v>0</v>
      </c>
      <c r="AA10" s="12">
        <v>33430.316800000001</v>
      </c>
      <c r="AB10" s="12">
        <v>32855.232070400001</v>
      </c>
      <c r="AC10" s="12">
        <v>0</v>
      </c>
      <c r="AD10" s="12">
        <v>0</v>
      </c>
      <c r="AE10" s="12">
        <v>0</v>
      </c>
      <c r="AF10" s="12">
        <v>0</v>
      </c>
      <c r="AG10" s="12">
        <v>0</v>
      </c>
      <c r="AH10" s="12">
        <v>0</v>
      </c>
      <c r="AI10" s="12">
        <v>0</v>
      </c>
      <c r="AJ10" s="12">
        <v>0</v>
      </c>
      <c r="AK10" s="12">
        <v>0</v>
      </c>
      <c r="AL10" s="12">
        <v>0</v>
      </c>
      <c r="AM10" s="12">
        <f t="shared" si="0"/>
        <v>62360.297621000005</v>
      </c>
      <c r="AN10" s="12">
        <f t="shared" si="1"/>
        <v>32855.232070400001</v>
      </c>
    </row>
    <row r="11" spans="1:40" ht="24.95" customHeight="1" x14ac:dyDescent="0.2">
      <c r="A11" s="1">
        <v>5</v>
      </c>
      <c r="B11" s="11" t="s">
        <v>34</v>
      </c>
      <c r="C11" s="12">
        <v>0</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c r="AB11" s="12">
        <v>0</v>
      </c>
      <c r="AC11" s="12">
        <v>2383.4886428571426</v>
      </c>
      <c r="AD11" s="12">
        <v>1324.160357142857</v>
      </c>
      <c r="AE11" s="12">
        <v>0</v>
      </c>
      <c r="AF11" s="12">
        <v>0</v>
      </c>
      <c r="AG11" s="12">
        <v>0</v>
      </c>
      <c r="AH11" s="12">
        <v>0</v>
      </c>
      <c r="AI11" s="12">
        <v>14300.931857142856</v>
      </c>
      <c r="AJ11" s="12">
        <v>12182.275285714286</v>
      </c>
      <c r="AK11" s="12">
        <v>0</v>
      </c>
      <c r="AL11" s="12">
        <v>0</v>
      </c>
      <c r="AM11" s="12">
        <f t="shared" si="0"/>
        <v>16684.4205</v>
      </c>
      <c r="AN11" s="12">
        <f t="shared" si="1"/>
        <v>13506.435642857143</v>
      </c>
    </row>
    <row r="12" spans="1:40" ht="24.95" customHeight="1" x14ac:dyDescent="0.2">
      <c r="A12" s="1">
        <v>6</v>
      </c>
      <c r="B12" s="11" t="s">
        <v>40</v>
      </c>
      <c r="C12" s="12">
        <v>0</v>
      </c>
      <c r="D12" s="12">
        <v>0</v>
      </c>
      <c r="E12" s="12">
        <v>0</v>
      </c>
      <c r="F12" s="12">
        <v>0</v>
      </c>
      <c r="G12" s="12">
        <v>0</v>
      </c>
      <c r="H12" s="12">
        <v>0</v>
      </c>
      <c r="I12" s="12">
        <v>0</v>
      </c>
      <c r="J12" s="12">
        <v>0</v>
      </c>
      <c r="K12" s="12">
        <v>0</v>
      </c>
      <c r="L12" s="12">
        <v>0</v>
      </c>
      <c r="M12" s="12">
        <v>1291.8499999999999</v>
      </c>
      <c r="N12" s="12">
        <v>239.28</v>
      </c>
      <c r="O12" s="12">
        <v>0</v>
      </c>
      <c r="P12" s="12">
        <v>0</v>
      </c>
      <c r="Q12" s="12">
        <v>0</v>
      </c>
      <c r="R12" s="12">
        <v>0</v>
      </c>
      <c r="S12" s="12">
        <v>0</v>
      </c>
      <c r="T12" s="12">
        <v>0</v>
      </c>
      <c r="U12" s="12">
        <v>0</v>
      </c>
      <c r="V12" s="12">
        <v>0</v>
      </c>
      <c r="W12" s="12">
        <v>0</v>
      </c>
      <c r="X12" s="12">
        <v>0</v>
      </c>
      <c r="Y12" s="12">
        <v>0</v>
      </c>
      <c r="Z12" s="12">
        <v>0</v>
      </c>
      <c r="AA12" s="12">
        <v>0</v>
      </c>
      <c r="AB12" s="12">
        <v>0</v>
      </c>
      <c r="AC12" s="12">
        <v>0</v>
      </c>
      <c r="AD12" s="12">
        <v>0</v>
      </c>
      <c r="AE12" s="12">
        <v>0</v>
      </c>
      <c r="AF12" s="12">
        <v>0</v>
      </c>
      <c r="AG12" s="12">
        <v>0</v>
      </c>
      <c r="AH12" s="12">
        <v>0</v>
      </c>
      <c r="AI12" s="12">
        <v>0</v>
      </c>
      <c r="AJ12" s="12">
        <v>0</v>
      </c>
      <c r="AK12" s="12">
        <v>0</v>
      </c>
      <c r="AL12" s="12">
        <v>0</v>
      </c>
      <c r="AM12" s="12">
        <f t="shared" si="0"/>
        <v>1291.8499999999999</v>
      </c>
      <c r="AN12" s="12">
        <f t="shared" si="1"/>
        <v>239.28</v>
      </c>
    </row>
    <row r="13" spans="1:40" ht="24.95" customHeight="1" x14ac:dyDescent="0.2">
      <c r="A13" s="1">
        <v>7</v>
      </c>
      <c r="B13" s="11" t="s">
        <v>30</v>
      </c>
      <c r="C13" s="12">
        <v>0</v>
      </c>
      <c r="D13" s="12">
        <v>0</v>
      </c>
      <c r="E13" s="12">
        <v>0</v>
      </c>
      <c r="F13" s="12">
        <v>0</v>
      </c>
      <c r="G13" s="12">
        <v>0</v>
      </c>
      <c r="H13" s="12">
        <v>0</v>
      </c>
      <c r="I13" s="12">
        <v>0</v>
      </c>
      <c r="J13" s="12">
        <v>0</v>
      </c>
      <c r="K13" s="12">
        <v>0</v>
      </c>
      <c r="L13" s="12">
        <v>0</v>
      </c>
      <c r="M13" s="12">
        <v>0</v>
      </c>
      <c r="N13" s="12">
        <v>0</v>
      </c>
      <c r="O13" s="12">
        <v>0</v>
      </c>
      <c r="P13" s="12">
        <v>0</v>
      </c>
      <c r="Q13" s="12">
        <v>0</v>
      </c>
      <c r="R13" s="12">
        <v>0</v>
      </c>
      <c r="S13" s="12">
        <v>0</v>
      </c>
      <c r="T13" s="12">
        <v>0</v>
      </c>
      <c r="U13" s="12">
        <v>0</v>
      </c>
      <c r="V13" s="12">
        <v>0</v>
      </c>
      <c r="W13" s="12">
        <v>0</v>
      </c>
      <c r="X13" s="12">
        <v>0</v>
      </c>
      <c r="Y13" s="12">
        <v>0</v>
      </c>
      <c r="Z13" s="12">
        <v>0</v>
      </c>
      <c r="AA13" s="12">
        <v>0</v>
      </c>
      <c r="AB13" s="12">
        <v>0</v>
      </c>
      <c r="AC13" s="12">
        <v>0</v>
      </c>
      <c r="AD13" s="12">
        <v>0</v>
      </c>
      <c r="AE13" s="12">
        <v>0</v>
      </c>
      <c r="AF13" s="12">
        <v>0</v>
      </c>
      <c r="AG13" s="12">
        <v>0</v>
      </c>
      <c r="AH13" s="12">
        <v>0</v>
      </c>
      <c r="AI13" s="12">
        <v>0</v>
      </c>
      <c r="AJ13" s="12">
        <v>0</v>
      </c>
      <c r="AK13" s="12">
        <v>0</v>
      </c>
      <c r="AL13" s="12">
        <v>0</v>
      </c>
      <c r="AM13" s="12">
        <f t="shared" si="0"/>
        <v>0</v>
      </c>
      <c r="AN13" s="12">
        <f t="shared" si="1"/>
        <v>0</v>
      </c>
    </row>
    <row r="14" spans="1:40" ht="24.95" customHeight="1" x14ac:dyDescent="0.2">
      <c r="A14" s="1">
        <v>8</v>
      </c>
      <c r="B14" s="11" t="s">
        <v>33</v>
      </c>
      <c r="C14" s="12">
        <v>0</v>
      </c>
      <c r="D14" s="12">
        <v>0</v>
      </c>
      <c r="E14" s="12">
        <v>0</v>
      </c>
      <c r="F14" s="12">
        <v>0</v>
      </c>
      <c r="G14" s="12">
        <v>0</v>
      </c>
      <c r="H14" s="12">
        <v>0</v>
      </c>
      <c r="I14" s="12">
        <v>0</v>
      </c>
      <c r="J14" s="12">
        <v>0</v>
      </c>
      <c r="K14" s="12">
        <v>0</v>
      </c>
      <c r="L14" s="12">
        <v>0</v>
      </c>
      <c r="M14" s="12">
        <v>0</v>
      </c>
      <c r="N14" s="12">
        <v>0</v>
      </c>
      <c r="O14" s="12">
        <v>0</v>
      </c>
      <c r="P14" s="12">
        <v>0</v>
      </c>
      <c r="Q14" s="12">
        <v>0</v>
      </c>
      <c r="R14" s="12">
        <v>0</v>
      </c>
      <c r="S14" s="12">
        <v>0</v>
      </c>
      <c r="T14" s="12">
        <v>0</v>
      </c>
      <c r="U14" s="12">
        <v>0</v>
      </c>
      <c r="V14" s="12">
        <v>0</v>
      </c>
      <c r="W14" s="12">
        <v>0</v>
      </c>
      <c r="X14" s="12">
        <v>0</v>
      </c>
      <c r="Y14" s="12">
        <v>0</v>
      </c>
      <c r="Z14" s="12">
        <v>0</v>
      </c>
      <c r="AA14" s="12">
        <v>0</v>
      </c>
      <c r="AB14" s="12">
        <v>0</v>
      </c>
      <c r="AC14" s="12">
        <v>0</v>
      </c>
      <c r="AD14" s="12">
        <v>0</v>
      </c>
      <c r="AE14" s="12">
        <v>0</v>
      </c>
      <c r="AF14" s="12">
        <v>0</v>
      </c>
      <c r="AG14" s="12">
        <v>0</v>
      </c>
      <c r="AH14" s="12">
        <v>0</v>
      </c>
      <c r="AI14" s="12">
        <v>0</v>
      </c>
      <c r="AJ14" s="12">
        <v>0</v>
      </c>
      <c r="AK14" s="12">
        <v>0</v>
      </c>
      <c r="AL14" s="12">
        <v>0</v>
      </c>
      <c r="AM14" s="12">
        <f t="shared" si="0"/>
        <v>0</v>
      </c>
      <c r="AN14" s="12">
        <f t="shared" si="1"/>
        <v>0</v>
      </c>
    </row>
    <row r="15" spans="1:40" ht="24.95" customHeight="1" x14ac:dyDescent="0.2">
      <c r="A15" s="1">
        <v>9</v>
      </c>
      <c r="B15" s="11" t="s">
        <v>37</v>
      </c>
      <c r="C15" s="12">
        <v>0</v>
      </c>
      <c r="D15" s="12">
        <v>0</v>
      </c>
      <c r="E15" s="12">
        <v>0</v>
      </c>
      <c r="F15" s="12">
        <v>0</v>
      </c>
      <c r="G15" s="12">
        <v>0</v>
      </c>
      <c r="H15" s="12">
        <v>0</v>
      </c>
      <c r="I15" s="12">
        <v>0</v>
      </c>
      <c r="J15" s="12">
        <v>0</v>
      </c>
      <c r="K15" s="12">
        <v>0</v>
      </c>
      <c r="L15" s="12">
        <v>0</v>
      </c>
      <c r="M15" s="12">
        <v>0</v>
      </c>
      <c r="N15" s="12">
        <v>0</v>
      </c>
      <c r="O15" s="12">
        <v>0</v>
      </c>
      <c r="P15" s="12">
        <v>0</v>
      </c>
      <c r="Q15" s="12">
        <v>0</v>
      </c>
      <c r="R15" s="12">
        <v>0</v>
      </c>
      <c r="S15" s="12">
        <v>0</v>
      </c>
      <c r="T15" s="12">
        <v>0</v>
      </c>
      <c r="U15" s="12">
        <v>0</v>
      </c>
      <c r="V15" s="12">
        <v>0</v>
      </c>
      <c r="W15" s="12">
        <v>0</v>
      </c>
      <c r="X15" s="12">
        <v>0</v>
      </c>
      <c r="Y15" s="12">
        <v>0</v>
      </c>
      <c r="Z15" s="12">
        <v>0</v>
      </c>
      <c r="AA15" s="12">
        <v>0</v>
      </c>
      <c r="AB15" s="12">
        <v>0</v>
      </c>
      <c r="AC15" s="12">
        <v>0</v>
      </c>
      <c r="AD15" s="12">
        <v>0</v>
      </c>
      <c r="AE15" s="12">
        <v>0</v>
      </c>
      <c r="AF15" s="12">
        <v>0</v>
      </c>
      <c r="AG15" s="12">
        <v>0</v>
      </c>
      <c r="AH15" s="12">
        <v>0</v>
      </c>
      <c r="AI15" s="12">
        <v>0</v>
      </c>
      <c r="AJ15" s="12">
        <v>0</v>
      </c>
      <c r="AK15" s="12">
        <v>0</v>
      </c>
      <c r="AL15" s="12">
        <v>0</v>
      </c>
      <c r="AM15" s="12">
        <f t="shared" si="0"/>
        <v>0</v>
      </c>
      <c r="AN15" s="12">
        <f t="shared" si="1"/>
        <v>0</v>
      </c>
    </row>
    <row r="16" spans="1:40" ht="24.95" customHeight="1" x14ac:dyDescent="0.2">
      <c r="A16" s="1">
        <v>10</v>
      </c>
      <c r="B16" s="11" t="s">
        <v>29</v>
      </c>
      <c r="C16" s="12">
        <v>0</v>
      </c>
      <c r="D16" s="12">
        <v>0</v>
      </c>
      <c r="E16" s="12">
        <v>0</v>
      </c>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0</v>
      </c>
      <c r="AB16" s="12">
        <v>0</v>
      </c>
      <c r="AC16" s="12">
        <v>0</v>
      </c>
      <c r="AD16" s="12">
        <v>0</v>
      </c>
      <c r="AE16" s="12">
        <v>0</v>
      </c>
      <c r="AF16" s="12">
        <v>0</v>
      </c>
      <c r="AG16" s="12">
        <v>0</v>
      </c>
      <c r="AH16" s="12">
        <v>0</v>
      </c>
      <c r="AI16" s="12">
        <v>0</v>
      </c>
      <c r="AJ16" s="12">
        <v>0</v>
      </c>
      <c r="AK16" s="12">
        <v>0</v>
      </c>
      <c r="AL16" s="12">
        <v>0</v>
      </c>
      <c r="AM16" s="12">
        <f t="shared" si="0"/>
        <v>0</v>
      </c>
      <c r="AN16" s="12">
        <f t="shared" si="1"/>
        <v>0</v>
      </c>
    </row>
    <row r="17" spans="1:40" ht="24.95" customHeight="1" x14ac:dyDescent="0.2">
      <c r="A17" s="1">
        <v>11</v>
      </c>
      <c r="B17" s="11" t="s">
        <v>43</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c r="AB17" s="12">
        <v>0</v>
      </c>
      <c r="AC17" s="12">
        <v>0</v>
      </c>
      <c r="AD17" s="12">
        <v>0</v>
      </c>
      <c r="AE17" s="12">
        <v>0</v>
      </c>
      <c r="AF17" s="12">
        <v>0</v>
      </c>
      <c r="AG17" s="12">
        <v>0</v>
      </c>
      <c r="AH17" s="12">
        <v>0</v>
      </c>
      <c r="AI17" s="12">
        <v>0</v>
      </c>
      <c r="AJ17" s="12">
        <v>0</v>
      </c>
      <c r="AK17" s="12">
        <v>0</v>
      </c>
      <c r="AL17" s="12">
        <v>0</v>
      </c>
      <c r="AM17" s="12">
        <f t="shared" si="0"/>
        <v>0</v>
      </c>
      <c r="AN17" s="12">
        <f t="shared" si="1"/>
        <v>0</v>
      </c>
    </row>
    <row r="18" spans="1:40" ht="24.95" customHeight="1" x14ac:dyDescent="0.2">
      <c r="A18" s="1">
        <v>12</v>
      </c>
      <c r="B18" s="11" t="s">
        <v>41</v>
      </c>
      <c r="C18" s="12">
        <v>0</v>
      </c>
      <c r="D18" s="12">
        <v>0</v>
      </c>
      <c r="E18" s="12">
        <v>0</v>
      </c>
      <c r="F18" s="12">
        <v>0</v>
      </c>
      <c r="G18" s="12">
        <v>0</v>
      </c>
      <c r="H18" s="12">
        <v>0</v>
      </c>
      <c r="I18" s="12">
        <v>0</v>
      </c>
      <c r="J18" s="12">
        <v>0</v>
      </c>
      <c r="K18" s="12">
        <v>0</v>
      </c>
      <c r="L18" s="12">
        <v>0</v>
      </c>
      <c r="M18" s="12">
        <v>0</v>
      </c>
      <c r="N18" s="12">
        <v>0</v>
      </c>
      <c r="O18" s="12">
        <v>0</v>
      </c>
      <c r="P18" s="12">
        <v>0</v>
      </c>
      <c r="Q18" s="12">
        <v>0</v>
      </c>
      <c r="R18" s="12">
        <v>0</v>
      </c>
      <c r="S18" s="12">
        <v>0</v>
      </c>
      <c r="T18" s="12">
        <v>0</v>
      </c>
      <c r="U18" s="12">
        <v>0</v>
      </c>
      <c r="V18" s="12">
        <v>0</v>
      </c>
      <c r="W18" s="12">
        <v>0</v>
      </c>
      <c r="X18" s="12">
        <v>0</v>
      </c>
      <c r="Y18" s="12">
        <v>0</v>
      </c>
      <c r="Z18" s="12">
        <v>0</v>
      </c>
      <c r="AA18" s="12">
        <v>0</v>
      </c>
      <c r="AB18" s="12">
        <v>0</v>
      </c>
      <c r="AC18" s="12">
        <v>0</v>
      </c>
      <c r="AD18" s="12">
        <v>0</v>
      </c>
      <c r="AE18" s="12">
        <v>0</v>
      </c>
      <c r="AF18" s="12">
        <v>0</v>
      </c>
      <c r="AG18" s="12">
        <v>0</v>
      </c>
      <c r="AH18" s="12">
        <v>0</v>
      </c>
      <c r="AI18" s="12">
        <v>0</v>
      </c>
      <c r="AJ18" s="12">
        <v>0</v>
      </c>
      <c r="AK18" s="12">
        <v>0</v>
      </c>
      <c r="AL18" s="12">
        <v>0</v>
      </c>
      <c r="AM18" s="12">
        <f t="shared" si="0"/>
        <v>0</v>
      </c>
      <c r="AN18" s="12">
        <f t="shared" si="1"/>
        <v>0</v>
      </c>
    </row>
    <row r="19" spans="1:40" ht="24.95" customHeight="1" x14ac:dyDescent="0.2">
      <c r="A19" s="1">
        <v>13</v>
      </c>
      <c r="B19" s="11" t="s">
        <v>44</v>
      </c>
      <c r="C19" s="12">
        <v>0</v>
      </c>
      <c r="D19" s="12">
        <v>0</v>
      </c>
      <c r="E19" s="12">
        <v>0</v>
      </c>
      <c r="F19" s="12">
        <v>0</v>
      </c>
      <c r="G19" s="12">
        <v>0</v>
      </c>
      <c r="H19" s="12">
        <v>0</v>
      </c>
      <c r="I19" s="12">
        <v>0</v>
      </c>
      <c r="J19" s="12">
        <v>0</v>
      </c>
      <c r="K19" s="12">
        <v>0</v>
      </c>
      <c r="L19" s="12">
        <v>0</v>
      </c>
      <c r="M19" s="12">
        <v>0</v>
      </c>
      <c r="N19" s="12">
        <v>0</v>
      </c>
      <c r="O19" s="12">
        <v>0</v>
      </c>
      <c r="P19" s="12">
        <v>0</v>
      </c>
      <c r="Q19" s="12">
        <v>0</v>
      </c>
      <c r="R19" s="12">
        <v>0</v>
      </c>
      <c r="S19" s="12">
        <v>0</v>
      </c>
      <c r="T19" s="12">
        <v>0</v>
      </c>
      <c r="U19" s="12">
        <v>0</v>
      </c>
      <c r="V19" s="12">
        <v>0</v>
      </c>
      <c r="W19" s="12">
        <v>0</v>
      </c>
      <c r="X19" s="12">
        <v>0</v>
      </c>
      <c r="Y19" s="12">
        <v>0</v>
      </c>
      <c r="Z19" s="12">
        <v>0</v>
      </c>
      <c r="AA19" s="12">
        <v>0</v>
      </c>
      <c r="AB19" s="12">
        <v>0</v>
      </c>
      <c r="AC19" s="12">
        <v>0</v>
      </c>
      <c r="AD19" s="12">
        <v>0</v>
      </c>
      <c r="AE19" s="12">
        <v>0</v>
      </c>
      <c r="AF19" s="12">
        <v>0</v>
      </c>
      <c r="AG19" s="12">
        <v>0</v>
      </c>
      <c r="AH19" s="12">
        <v>0</v>
      </c>
      <c r="AI19" s="12">
        <v>0</v>
      </c>
      <c r="AJ19" s="12">
        <v>0</v>
      </c>
      <c r="AK19" s="12">
        <v>0</v>
      </c>
      <c r="AL19" s="12">
        <v>0</v>
      </c>
      <c r="AM19" s="12">
        <f t="shared" si="0"/>
        <v>0</v>
      </c>
      <c r="AN19" s="12">
        <f t="shared" si="1"/>
        <v>0</v>
      </c>
    </row>
    <row r="20" spans="1:40" ht="24.95" customHeight="1" x14ac:dyDescent="0.2">
      <c r="A20" s="1">
        <v>14</v>
      </c>
      <c r="B20" s="11" t="s">
        <v>32</v>
      </c>
      <c r="C20" s="12">
        <v>0</v>
      </c>
      <c r="D20" s="12">
        <v>0</v>
      </c>
      <c r="E20" s="12">
        <v>0</v>
      </c>
      <c r="F20" s="12">
        <v>0</v>
      </c>
      <c r="G20" s="12">
        <v>0</v>
      </c>
      <c r="H20" s="12">
        <v>0</v>
      </c>
      <c r="I20" s="12">
        <v>0</v>
      </c>
      <c r="J20" s="12">
        <v>0</v>
      </c>
      <c r="K20" s="12">
        <v>0</v>
      </c>
      <c r="L20" s="12">
        <v>0</v>
      </c>
      <c r="M20" s="12">
        <v>0</v>
      </c>
      <c r="N20" s="12">
        <v>0</v>
      </c>
      <c r="O20" s="12">
        <v>0</v>
      </c>
      <c r="P20" s="12">
        <v>0</v>
      </c>
      <c r="Q20" s="12">
        <v>0</v>
      </c>
      <c r="R20" s="12">
        <v>0</v>
      </c>
      <c r="S20" s="12">
        <v>0</v>
      </c>
      <c r="T20" s="12">
        <v>0</v>
      </c>
      <c r="U20" s="12">
        <v>0</v>
      </c>
      <c r="V20" s="12">
        <v>0</v>
      </c>
      <c r="W20" s="12">
        <v>0</v>
      </c>
      <c r="X20" s="12">
        <v>0</v>
      </c>
      <c r="Y20" s="12">
        <v>0</v>
      </c>
      <c r="Z20" s="12">
        <v>0</v>
      </c>
      <c r="AA20" s="12">
        <v>0</v>
      </c>
      <c r="AB20" s="12">
        <v>0</v>
      </c>
      <c r="AC20" s="12">
        <v>0</v>
      </c>
      <c r="AD20" s="12">
        <v>0</v>
      </c>
      <c r="AE20" s="12">
        <v>0</v>
      </c>
      <c r="AF20" s="12">
        <v>0</v>
      </c>
      <c r="AG20" s="12">
        <v>0</v>
      </c>
      <c r="AH20" s="12">
        <v>0</v>
      </c>
      <c r="AI20" s="12">
        <v>0</v>
      </c>
      <c r="AJ20" s="12">
        <v>0</v>
      </c>
      <c r="AK20" s="12">
        <v>0</v>
      </c>
      <c r="AL20" s="12">
        <v>0</v>
      </c>
      <c r="AM20" s="12">
        <f t="shared" si="0"/>
        <v>0</v>
      </c>
      <c r="AN20" s="12">
        <f t="shared" si="1"/>
        <v>0</v>
      </c>
    </row>
    <row r="21" spans="1:40" ht="24.95" customHeight="1" x14ac:dyDescent="0.2">
      <c r="A21" s="1">
        <v>15</v>
      </c>
      <c r="B21" s="13" t="s">
        <v>38</v>
      </c>
      <c r="C21" s="12">
        <v>0</v>
      </c>
      <c r="D21" s="12">
        <v>0</v>
      </c>
      <c r="E21" s="12">
        <v>0</v>
      </c>
      <c r="F21" s="12">
        <v>0</v>
      </c>
      <c r="G21" s="12">
        <v>0</v>
      </c>
      <c r="H21" s="12">
        <v>0</v>
      </c>
      <c r="I21" s="12">
        <v>0</v>
      </c>
      <c r="J21" s="12">
        <v>0</v>
      </c>
      <c r="K21" s="12">
        <v>0</v>
      </c>
      <c r="L21" s="12">
        <v>0</v>
      </c>
      <c r="M21" s="12">
        <v>0</v>
      </c>
      <c r="N21" s="12">
        <v>0</v>
      </c>
      <c r="O21" s="12">
        <v>0</v>
      </c>
      <c r="P21" s="12">
        <v>0</v>
      </c>
      <c r="Q21" s="12">
        <v>0</v>
      </c>
      <c r="R21" s="12">
        <v>0</v>
      </c>
      <c r="S21" s="12">
        <v>0</v>
      </c>
      <c r="T21" s="12">
        <v>0</v>
      </c>
      <c r="U21" s="12">
        <v>0</v>
      </c>
      <c r="V21" s="12">
        <v>0</v>
      </c>
      <c r="W21" s="12">
        <v>0</v>
      </c>
      <c r="X21" s="12">
        <v>0</v>
      </c>
      <c r="Y21" s="12">
        <v>0</v>
      </c>
      <c r="Z21" s="12">
        <v>0</v>
      </c>
      <c r="AA21" s="12">
        <v>0</v>
      </c>
      <c r="AB21" s="12">
        <v>0</v>
      </c>
      <c r="AC21" s="12">
        <v>0</v>
      </c>
      <c r="AD21" s="12">
        <v>0</v>
      </c>
      <c r="AE21" s="12">
        <v>0</v>
      </c>
      <c r="AF21" s="12">
        <v>0</v>
      </c>
      <c r="AG21" s="12">
        <v>0</v>
      </c>
      <c r="AH21" s="12">
        <v>0</v>
      </c>
      <c r="AI21" s="12">
        <v>0</v>
      </c>
      <c r="AJ21" s="12">
        <v>0</v>
      </c>
      <c r="AK21" s="12">
        <v>0</v>
      </c>
      <c r="AL21" s="12">
        <v>0</v>
      </c>
      <c r="AM21" s="12">
        <f t="shared" si="0"/>
        <v>0</v>
      </c>
      <c r="AN21" s="12">
        <f t="shared" si="1"/>
        <v>0</v>
      </c>
    </row>
    <row r="22" spans="1:40" ht="24.95" customHeight="1" x14ac:dyDescent="0.2">
      <c r="A22" s="1">
        <v>16</v>
      </c>
      <c r="B22" s="13" t="s">
        <v>39</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c r="AB22" s="12">
        <v>0</v>
      </c>
      <c r="AC22" s="12">
        <v>0</v>
      </c>
      <c r="AD22" s="12">
        <v>0</v>
      </c>
      <c r="AE22" s="12">
        <v>0</v>
      </c>
      <c r="AF22" s="12">
        <v>0</v>
      </c>
      <c r="AG22" s="12">
        <v>0</v>
      </c>
      <c r="AH22" s="12">
        <v>0</v>
      </c>
      <c r="AI22" s="12">
        <v>0</v>
      </c>
      <c r="AJ22" s="12">
        <v>0</v>
      </c>
      <c r="AK22" s="12">
        <v>0</v>
      </c>
      <c r="AL22" s="12">
        <v>0</v>
      </c>
      <c r="AM22" s="12">
        <f t="shared" si="0"/>
        <v>0</v>
      </c>
      <c r="AN22" s="12">
        <f t="shared" si="1"/>
        <v>0</v>
      </c>
    </row>
    <row r="23" spans="1:40" x14ac:dyDescent="0.2">
      <c r="A23" s="3"/>
      <c r="B23" s="4" t="s">
        <v>22</v>
      </c>
      <c r="C23" s="15">
        <f t="shared" ref="C23:AL23" si="2">SUM(C7:C22)</f>
        <v>1177759.44257024</v>
      </c>
      <c r="D23" s="15">
        <f t="shared" si="2"/>
        <v>1176525.2026927599</v>
      </c>
      <c r="E23" s="15">
        <f t="shared" si="2"/>
        <v>0</v>
      </c>
      <c r="F23" s="15">
        <f t="shared" si="2"/>
        <v>0</v>
      </c>
      <c r="G23" s="15">
        <f t="shared" si="2"/>
        <v>4395.4575059999997</v>
      </c>
      <c r="H23" s="15">
        <f t="shared" si="2"/>
        <v>3086.2304100000001</v>
      </c>
      <c r="I23" s="15">
        <f t="shared" si="2"/>
        <v>10738.254000000001</v>
      </c>
      <c r="J23" s="15">
        <f t="shared" si="2"/>
        <v>8951.4976800000004</v>
      </c>
      <c r="K23" s="15">
        <f t="shared" si="2"/>
        <v>93955.467612000008</v>
      </c>
      <c r="L23" s="15">
        <f t="shared" si="2"/>
        <v>13913.857950000001</v>
      </c>
      <c r="M23" s="15">
        <f t="shared" si="2"/>
        <v>30221.830821</v>
      </c>
      <c r="N23" s="15">
        <f t="shared" si="2"/>
        <v>318.28191800000002</v>
      </c>
      <c r="O23" s="15">
        <f t="shared" si="2"/>
        <v>0</v>
      </c>
      <c r="P23" s="15">
        <f t="shared" si="2"/>
        <v>0</v>
      </c>
      <c r="Q23" s="15">
        <f t="shared" si="2"/>
        <v>0</v>
      </c>
      <c r="R23" s="15">
        <f t="shared" si="2"/>
        <v>0</v>
      </c>
      <c r="S23" s="15">
        <f t="shared" si="2"/>
        <v>0</v>
      </c>
      <c r="T23" s="15">
        <f t="shared" si="2"/>
        <v>0</v>
      </c>
      <c r="U23" s="15">
        <f t="shared" si="2"/>
        <v>0</v>
      </c>
      <c r="V23" s="15">
        <f t="shared" si="2"/>
        <v>0</v>
      </c>
      <c r="W23" s="15">
        <f t="shared" si="2"/>
        <v>0</v>
      </c>
      <c r="X23" s="15">
        <f t="shared" si="2"/>
        <v>0</v>
      </c>
      <c r="Y23" s="15">
        <f t="shared" si="2"/>
        <v>0</v>
      </c>
      <c r="Z23" s="15">
        <f t="shared" si="2"/>
        <v>0</v>
      </c>
      <c r="AA23" s="15">
        <f t="shared" si="2"/>
        <v>1099519.1798019998</v>
      </c>
      <c r="AB23" s="15">
        <f t="shared" si="2"/>
        <v>1098030.9153888163</v>
      </c>
      <c r="AC23" s="15">
        <f t="shared" si="2"/>
        <v>4907.3987528571424</v>
      </c>
      <c r="AD23" s="15">
        <f t="shared" si="2"/>
        <v>3490.5131678348571</v>
      </c>
      <c r="AE23" s="15">
        <f t="shared" si="2"/>
        <v>0</v>
      </c>
      <c r="AF23" s="15">
        <f t="shared" si="2"/>
        <v>0</v>
      </c>
      <c r="AG23" s="15">
        <f t="shared" si="2"/>
        <v>0</v>
      </c>
      <c r="AH23" s="15">
        <f t="shared" si="2"/>
        <v>0</v>
      </c>
      <c r="AI23" s="15">
        <f t="shared" si="2"/>
        <v>14300.931857142856</v>
      </c>
      <c r="AJ23" s="15">
        <f t="shared" si="2"/>
        <v>12182.275285714286</v>
      </c>
      <c r="AK23" s="15">
        <f t="shared" si="2"/>
        <v>0</v>
      </c>
      <c r="AL23" s="15">
        <f t="shared" si="2"/>
        <v>0</v>
      </c>
      <c r="AM23" s="15">
        <f>SUM(AM7:AM22)</f>
        <v>2435797.9629212404</v>
      </c>
      <c r="AN23" s="15">
        <f>SUM(AN7:AN22)</f>
        <v>2316498.7744931253</v>
      </c>
    </row>
    <row r="24" spans="1:40" s="102" customFormat="1" ht="15" customHeight="1" x14ac:dyDescent="0.2"/>
    <row r="25" spans="1:40" s="102" customFormat="1" ht="15" customHeight="1" x14ac:dyDescent="0.2"/>
    <row r="26" spans="1:40" s="52" customFormat="1" ht="15" x14ac:dyDescent="0.2">
      <c r="B26" s="73" t="s">
        <v>53</v>
      </c>
    </row>
    <row r="27" spans="1:40" s="52" customFormat="1" ht="20.25" customHeight="1" x14ac:dyDescent="0.2">
      <c r="B27" s="75" t="s">
        <v>56</v>
      </c>
      <c r="C27" s="75"/>
      <c r="D27" s="75"/>
      <c r="E27" s="75"/>
      <c r="F27" s="75"/>
      <c r="G27" s="75"/>
      <c r="H27" s="75"/>
      <c r="I27" s="75"/>
      <c r="J27" s="75"/>
      <c r="K27" s="75"/>
      <c r="L27" s="75"/>
      <c r="M27" s="75"/>
      <c r="N27" s="75"/>
    </row>
    <row r="28" spans="1:40" s="52" customFormat="1" ht="15" customHeight="1" x14ac:dyDescent="0.2">
      <c r="B28" s="75"/>
      <c r="C28" s="75"/>
      <c r="D28" s="75"/>
      <c r="E28" s="75"/>
      <c r="F28" s="75"/>
      <c r="G28" s="75"/>
      <c r="H28" s="75"/>
      <c r="I28" s="75"/>
      <c r="J28" s="75"/>
      <c r="K28" s="75"/>
      <c r="L28" s="75"/>
      <c r="M28" s="75"/>
      <c r="N28" s="75"/>
    </row>
    <row r="29" spans="1:40" s="114" customFormat="1" ht="15" x14ac:dyDescent="0.25"/>
    <row r="30" spans="1:40" s="114" customFormat="1" ht="15" x14ac:dyDescent="0.25"/>
    <row r="31" spans="1:40" s="114" customFormat="1" ht="15" x14ac:dyDescent="0.25"/>
  </sheetData>
  <sortState ref="B9:AN22">
    <sortCondition descending="1" ref="AM7:AM22"/>
  </sortState>
  <mergeCells count="22">
    <mergeCell ref="AM4:AN4"/>
    <mergeCell ref="W4:X4"/>
    <mergeCell ref="Y4:Z4"/>
    <mergeCell ref="AA4:AB4"/>
    <mergeCell ref="AC4:AD4"/>
    <mergeCell ref="AE4:AF4"/>
    <mergeCell ref="AG4:AH4"/>
    <mergeCell ref="S4:T4"/>
    <mergeCell ref="U4:V4"/>
    <mergeCell ref="AI4:AJ4"/>
    <mergeCell ref="AK4:AL4"/>
    <mergeCell ref="I4:J4"/>
    <mergeCell ref="K4:L4"/>
    <mergeCell ref="M4:N4"/>
    <mergeCell ref="O4:P4"/>
    <mergeCell ref="Q4:R4"/>
    <mergeCell ref="B27:N28"/>
    <mergeCell ref="A4:A6"/>
    <mergeCell ref="B4:B6"/>
    <mergeCell ref="C4:D4"/>
    <mergeCell ref="E4:F4"/>
    <mergeCell ref="G4:H4"/>
  </mergeCells>
  <pageMargins left="0.31" right="0.15748031496063" top="0.26" bottom="0.38" header="0.17" footer="0.15748031496063"/>
  <pageSetup scale="58" orientation="landscape" r:id="rId1"/>
  <headerFooter alignWithMargins="0">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6"/>
  </sheetPr>
  <dimension ref="A1:AN31"/>
  <sheetViews>
    <sheetView zoomScale="90" zoomScaleNormal="90" workbookViewId="0">
      <pane xSplit="2" ySplit="5" topLeftCell="C6" activePane="bottomRight" state="frozen"/>
      <selection pane="topRight"/>
      <selection pane="bottomLeft"/>
      <selection pane="bottomRight" activeCell="B28" sqref="A1:XFD1048576"/>
    </sheetView>
  </sheetViews>
  <sheetFormatPr defaultRowHeight="12.75" x14ac:dyDescent="0.2"/>
  <cols>
    <col min="1" max="1" width="4" style="49" customWidth="1"/>
    <col min="2" max="2" width="47.42578125" style="49" customWidth="1"/>
    <col min="3" max="6" width="9.7109375" style="49" customWidth="1"/>
    <col min="7" max="7" width="12" style="49" customWidth="1"/>
    <col min="8" max="8" width="11.85546875" style="49" customWidth="1"/>
    <col min="9" max="10" width="10.140625" style="49" bestFit="1" customWidth="1"/>
    <col min="11" max="20" width="9.7109375" style="49" customWidth="1"/>
    <col min="21" max="21" width="11" style="49" customWidth="1"/>
    <col min="22" max="26" width="9.7109375" style="49" customWidth="1"/>
    <col min="27" max="27" width="11" style="49" customWidth="1"/>
    <col min="28" max="28" width="10.42578125" style="49" customWidth="1"/>
    <col min="29" max="38" width="9.7109375" style="49" customWidth="1"/>
    <col min="39" max="39" width="12.7109375" style="49" customWidth="1"/>
    <col min="40" max="40" width="11.85546875" style="49" customWidth="1"/>
    <col min="41" max="16384" width="9.140625" style="49"/>
  </cols>
  <sheetData>
    <row r="1" spans="1:40" s="52" customFormat="1" ht="16.5" customHeight="1" x14ac:dyDescent="0.2">
      <c r="A1" s="119" t="s">
        <v>83</v>
      </c>
      <c r="B1" s="119"/>
      <c r="C1" s="119"/>
      <c r="D1" s="119"/>
      <c r="E1" s="119"/>
      <c r="F1" s="119"/>
      <c r="G1" s="119"/>
      <c r="H1" s="119"/>
      <c r="I1" s="119"/>
      <c r="J1" s="119"/>
      <c r="K1" s="119"/>
      <c r="L1" s="119"/>
      <c r="M1" s="120"/>
      <c r="N1" s="120"/>
      <c r="W1" s="74"/>
    </row>
    <row r="2" spans="1:40" s="52" customFormat="1" ht="18.75" customHeight="1" x14ac:dyDescent="0.2">
      <c r="A2" s="29" t="s">
        <v>2</v>
      </c>
      <c r="C2" s="121"/>
      <c r="D2" s="121"/>
      <c r="E2" s="121"/>
      <c r="F2" s="121"/>
      <c r="G2" s="121"/>
      <c r="H2" s="121"/>
      <c r="I2" s="121"/>
      <c r="J2" s="121"/>
      <c r="K2" s="121"/>
      <c r="L2" s="121"/>
      <c r="M2" s="121"/>
      <c r="N2" s="121"/>
      <c r="O2" s="83"/>
      <c r="P2" s="83"/>
      <c r="Q2" s="83"/>
      <c r="R2" s="83"/>
      <c r="S2" s="83"/>
      <c r="T2" s="83"/>
      <c r="U2" s="83"/>
      <c r="V2" s="83"/>
      <c r="W2" s="83"/>
      <c r="X2" s="83"/>
      <c r="Y2" s="83"/>
      <c r="Z2" s="83"/>
      <c r="AA2" s="83"/>
      <c r="AB2" s="83"/>
      <c r="AC2" s="83"/>
      <c r="AD2" s="83"/>
      <c r="AE2" s="83"/>
      <c r="AF2" s="83"/>
      <c r="AG2" s="83"/>
      <c r="AH2" s="83"/>
      <c r="AI2" s="83"/>
      <c r="AJ2" s="83"/>
      <c r="AK2" s="83"/>
      <c r="AL2" s="83"/>
    </row>
    <row r="3" spans="1:40" s="52" customFormat="1" ht="18.75" customHeight="1" x14ac:dyDescent="0.2">
      <c r="A3" s="30"/>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row>
    <row r="4" spans="1:40" s="52" customFormat="1" ht="94.5" customHeight="1" x14ac:dyDescent="0.2">
      <c r="A4" s="31" t="s">
        <v>0</v>
      </c>
      <c r="B4" s="31" t="s">
        <v>3</v>
      </c>
      <c r="C4" s="97" t="s">
        <v>4</v>
      </c>
      <c r="D4" s="97"/>
      <c r="E4" s="70" t="s">
        <v>5</v>
      </c>
      <c r="F4" s="71"/>
      <c r="G4" s="70" t="s">
        <v>6</v>
      </c>
      <c r="H4" s="71"/>
      <c r="I4" s="70" t="s">
        <v>7</v>
      </c>
      <c r="J4" s="71"/>
      <c r="K4" s="70" t="s">
        <v>8</v>
      </c>
      <c r="L4" s="71"/>
      <c r="M4" s="70" t="s">
        <v>9</v>
      </c>
      <c r="N4" s="71"/>
      <c r="O4" s="70" t="s">
        <v>10</v>
      </c>
      <c r="P4" s="71"/>
      <c r="Q4" s="70" t="s">
        <v>11</v>
      </c>
      <c r="R4" s="71"/>
      <c r="S4" s="70" t="s">
        <v>12</v>
      </c>
      <c r="T4" s="71"/>
      <c r="U4" s="70" t="s">
        <v>13</v>
      </c>
      <c r="V4" s="71"/>
      <c r="W4" s="70" t="s">
        <v>14</v>
      </c>
      <c r="X4" s="71"/>
      <c r="Y4" s="70" t="s">
        <v>15</v>
      </c>
      <c r="Z4" s="71"/>
      <c r="AA4" s="70" t="s">
        <v>16</v>
      </c>
      <c r="AB4" s="71"/>
      <c r="AC4" s="32" t="s">
        <v>17</v>
      </c>
      <c r="AD4" s="34"/>
      <c r="AE4" s="32" t="s">
        <v>18</v>
      </c>
      <c r="AF4" s="34"/>
      <c r="AG4" s="32" t="s">
        <v>19</v>
      </c>
      <c r="AH4" s="34"/>
      <c r="AI4" s="98" t="s">
        <v>20</v>
      </c>
      <c r="AJ4" s="99"/>
      <c r="AK4" s="98" t="s">
        <v>21</v>
      </c>
      <c r="AL4" s="99"/>
      <c r="AM4" s="98" t="s">
        <v>22</v>
      </c>
      <c r="AN4" s="99"/>
    </row>
    <row r="5" spans="1:40" s="52" customFormat="1" ht="55.5" customHeight="1" x14ac:dyDescent="0.2">
      <c r="A5" s="41"/>
      <c r="B5" s="41"/>
      <c r="C5" s="84" t="s">
        <v>57</v>
      </c>
      <c r="D5" s="84" t="s">
        <v>58</v>
      </c>
      <c r="E5" s="84" t="s">
        <v>57</v>
      </c>
      <c r="F5" s="84" t="s">
        <v>58</v>
      </c>
      <c r="G5" s="84" t="s">
        <v>57</v>
      </c>
      <c r="H5" s="84" t="s">
        <v>58</v>
      </c>
      <c r="I5" s="84" t="s">
        <v>57</v>
      </c>
      <c r="J5" s="84" t="s">
        <v>58</v>
      </c>
      <c r="K5" s="84" t="s">
        <v>57</v>
      </c>
      <c r="L5" s="84" t="s">
        <v>58</v>
      </c>
      <c r="M5" s="84" t="s">
        <v>57</v>
      </c>
      <c r="N5" s="84" t="s">
        <v>58</v>
      </c>
      <c r="O5" s="84" t="s">
        <v>57</v>
      </c>
      <c r="P5" s="84" t="s">
        <v>58</v>
      </c>
      <c r="Q5" s="84" t="s">
        <v>57</v>
      </c>
      <c r="R5" s="84" t="s">
        <v>58</v>
      </c>
      <c r="S5" s="84" t="s">
        <v>57</v>
      </c>
      <c r="T5" s="84" t="s">
        <v>58</v>
      </c>
      <c r="U5" s="84" t="s">
        <v>57</v>
      </c>
      <c r="V5" s="84" t="s">
        <v>58</v>
      </c>
      <c r="W5" s="84" t="s">
        <v>57</v>
      </c>
      <c r="X5" s="84" t="s">
        <v>58</v>
      </c>
      <c r="Y5" s="84" t="s">
        <v>57</v>
      </c>
      <c r="Z5" s="84" t="s">
        <v>58</v>
      </c>
      <c r="AA5" s="84" t="s">
        <v>57</v>
      </c>
      <c r="AB5" s="84" t="s">
        <v>58</v>
      </c>
      <c r="AC5" s="84" t="s">
        <v>57</v>
      </c>
      <c r="AD5" s="84" t="s">
        <v>58</v>
      </c>
      <c r="AE5" s="84" t="s">
        <v>57</v>
      </c>
      <c r="AF5" s="84" t="s">
        <v>58</v>
      </c>
      <c r="AG5" s="84" t="s">
        <v>57</v>
      </c>
      <c r="AH5" s="84" t="s">
        <v>58</v>
      </c>
      <c r="AI5" s="84" t="s">
        <v>57</v>
      </c>
      <c r="AJ5" s="84" t="s">
        <v>58</v>
      </c>
      <c r="AK5" s="84" t="s">
        <v>57</v>
      </c>
      <c r="AL5" s="84" t="s">
        <v>58</v>
      </c>
      <c r="AM5" s="84" t="s">
        <v>57</v>
      </c>
      <c r="AN5" s="84" t="s">
        <v>58</v>
      </c>
    </row>
    <row r="6" spans="1:40" s="102" customFormat="1" ht="24.95" customHeight="1" x14ac:dyDescent="0.2">
      <c r="A6" s="1">
        <v>1</v>
      </c>
      <c r="B6" s="11" t="s">
        <v>36</v>
      </c>
      <c r="C6" s="17">
        <v>0</v>
      </c>
      <c r="D6" s="17">
        <v>0</v>
      </c>
      <c r="E6" s="17">
        <v>0</v>
      </c>
      <c r="F6" s="17">
        <v>0</v>
      </c>
      <c r="G6" s="17">
        <v>0</v>
      </c>
      <c r="H6" s="17">
        <v>0</v>
      </c>
      <c r="I6" s="17">
        <v>0</v>
      </c>
      <c r="J6" s="17">
        <v>0</v>
      </c>
      <c r="K6" s="17">
        <v>0</v>
      </c>
      <c r="L6" s="17">
        <v>0</v>
      </c>
      <c r="M6" s="17">
        <v>0</v>
      </c>
      <c r="N6" s="17">
        <v>0</v>
      </c>
      <c r="O6" s="17">
        <v>0</v>
      </c>
      <c r="P6" s="17">
        <v>0</v>
      </c>
      <c r="Q6" s="17">
        <v>0</v>
      </c>
      <c r="R6" s="17">
        <v>0</v>
      </c>
      <c r="S6" s="17">
        <v>0</v>
      </c>
      <c r="T6" s="17">
        <v>0</v>
      </c>
      <c r="U6" s="17">
        <v>0</v>
      </c>
      <c r="V6" s="17">
        <v>0</v>
      </c>
      <c r="W6" s="17">
        <v>0</v>
      </c>
      <c r="X6" s="17">
        <v>0</v>
      </c>
      <c r="Y6" s="17">
        <v>0</v>
      </c>
      <c r="Z6" s="17">
        <v>0</v>
      </c>
      <c r="AA6" s="17">
        <v>5107041.93</v>
      </c>
      <c r="AB6" s="17">
        <v>0</v>
      </c>
      <c r="AC6" s="17">
        <v>0</v>
      </c>
      <c r="AD6" s="17">
        <v>0</v>
      </c>
      <c r="AE6" s="17">
        <v>0</v>
      </c>
      <c r="AF6" s="17">
        <v>0</v>
      </c>
      <c r="AG6" s="17">
        <v>0</v>
      </c>
      <c r="AH6" s="17">
        <v>0</v>
      </c>
      <c r="AI6" s="17">
        <v>0</v>
      </c>
      <c r="AJ6" s="17">
        <v>0</v>
      </c>
      <c r="AK6" s="17">
        <v>0</v>
      </c>
      <c r="AL6" s="17">
        <v>0</v>
      </c>
      <c r="AM6" s="14">
        <f t="shared" ref="AM6:AM21" si="0">C6+E6+G6+I6+K6+M6+O6+Q6+S6+U6+W6+Y6+AA6+AC6+AE6+AG6+AI6+AK6</f>
        <v>5107041.93</v>
      </c>
      <c r="AN6" s="14">
        <f t="shared" ref="AN6:AN21" si="1">D6+F6+H6+J6+L6+N6+P6+R6+T6+V6+X6+Z6+AB6+AD6+AF6+AH6+AJ6+AL6</f>
        <v>0</v>
      </c>
    </row>
    <row r="7" spans="1:40" s="102" customFormat="1" ht="24.95" customHeight="1" x14ac:dyDescent="0.2">
      <c r="A7" s="1">
        <v>2</v>
      </c>
      <c r="B7" s="11" t="s">
        <v>42</v>
      </c>
      <c r="C7" s="17">
        <v>837736.29041490518</v>
      </c>
      <c r="D7" s="17">
        <v>773.37718099023584</v>
      </c>
      <c r="E7" s="17">
        <v>0</v>
      </c>
      <c r="F7" s="17">
        <v>0</v>
      </c>
      <c r="G7" s="17">
        <v>546.09546882002735</v>
      </c>
      <c r="H7" s="17">
        <v>148.69045712139723</v>
      </c>
      <c r="I7" s="17">
        <v>2982.4688679452051</v>
      </c>
      <c r="J7" s="17">
        <v>548.3755206575338</v>
      </c>
      <c r="K7" s="17">
        <v>0</v>
      </c>
      <c r="L7" s="17">
        <v>0</v>
      </c>
      <c r="M7" s="17">
        <v>0</v>
      </c>
      <c r="N7" s="17">
        <v>0</v>
      </c>
      <c r="O7" s="17">
        <v>0</v>
      </c>
      <c r="P7" s="17">
        <v>0</v>
      </c>
      <c r="Q7" s="17">
        <v>0</v>
      </c>
      <c r="R7" s="17">
        <v>0</v>
      </c>
      <c r="S7" s="17">
        <v>0</v>
      </c>
      <c r="T7" s="17">
        <v>0</v>
      </c>
      <c r="U7" s="17">
        <v>0</v>
      </c>
      <c r="V7" s="17">
        <v>0</v>
      </c>
      <c r="W7" s="17">
        <v>0</v>
      </c>
      <c r="X7" s="17">
        <v>0</v>
      </c>
      <c r="Y7" s="17">
        <v>0</v>
      </c>
      <c r="Z7" s="17">
        <v>0</v>
      </c>
      <c r="AA7" s="17">
        <v>0</v>
      </c>
      <c r="AB7" s="17">
        <v>0</v>
      </c>
      <c r="AC7" s="17">
        <v>0</v>
      </c>
      <c r="AD7" s="17">
        <v>0</v>
      </c>
      <c r="AE7" s="17">
        <v>0</v>
      </c>
      <c r="AF7" s="17">
        <v>0</v>
      </c>
      <c r="AG7" s="17">
        <v>0</v>
      </c>
      <c r="AH7" s="17">
        <v>0</v>
      </c>
      <c r="AI7" s="17">
        <v>0</v>
      </c>
      <c r="AJ7" s="17">
        <v>0</v>
      </c>
      <c r="AK7" s="17">
        <v>0</v>
      </c>
      <c r="AL7" s="17">
        <v>0</v>
      </c>
      <c r="AM7" s="14">
        <f t="shared" si="0"/>
        <v>841264.8547516705</v>
      </c>
      <c r="AN7" s="14">
        <f t="shared" si="1"/>
        <v>1470.443158769167</v>
      </c>
    </row>
    <row r="8" spans="1:40" s="102" customFormat="1" ht="24.95" customHeight="1" x14ac:dyDescent="0.2">
      <c r="A8" s="1">
        <v>3</v>
      </c>
      <c r="B8" s="11" t="s">
        <v>35</v>
      </c>
      <c r="C8" s="17">
        <v>0</v>
      </c>
      <c r="D8" s="17">
        <v>0</v>
      </c>
      <c r="E8" s="17">
        <v>0</v>
      </c>
      <c r="F8" s="17">
        <v>0</v>
      </c>
      <c r="G8" s="17">
        <v>0</v>
      </c>
      <c r="H8" s="17">
        <v>0</v>
      </c>
      <c r="I8" s="17">
        <v>0</v>
      </c>
      <c r="J8" s="17">
        <v>0</v>
      </c>
      <c r="K8" s="17">
        <v>48045.018023719465</v>
      </c>
      <c r="L8" s="17">
        <v>42170.04</v>
      </c>
      <c r="M8" s="17">
        <v>802.03389830508468</v>
      </c>
      <c r="N8" s="17">
        <v>730.88</v>
      </c>
      <c r="O8" s="17">
        <v>0</v>
      </c>
      <c r="P8" s="17">
        <v>0</v>
      </c>
      <c r="Q8" s="17">
        <v>0</v>
      </c>
      <c r="R8" s="17">
        <v>0</v>
      </c>
      <c r="S8" s="17">
        <v>0</v>
      </c>
      <c r="T8" s="17">
        <v>0</v>
      </c>
      <c r="U8" s="17">
        <v>0</v>
      </c>
      <c r="V8" s="17">
        <v>0</v>
      </c>
      <c r="W8" s="17">
        <v>0</v>
      </c>
      <c r="X8" s="17">
        <v>0</v>
      </c>
      <c r="Y8" s="17">
        <v>0</v>
      </c>
      <c r="Z8" s="17">
        <v>0</v>
      </c>
      <c r="AA8" s="17">
        <v>43217.291217673308</v>
      </c>
      <c r="AB8" s="17">
        <v>5182.16</v>
      </c>
      <c r="AC8" s="17">
        <v>4086.8767561054765</v>
      </c>
      <c r="AD8" s="17">
        <v>1135.19</v>
      </c>
      <c r="AE8" s="17">
        <v>0</v>
      </c>
      <c r="AF8" s="17">
        <v>0</v>
      </c>
      <c r="AG8" s="17">
        <v>0</v>
      </c>
      <c r="AH8" s="17">
        <v>0</v>
      </c>
      <c r="AI8" s="17">
        <v>0</v>
      </c>
      <c r="AJ8" s="17">
        <v>0</v>
      </c>
      <c r="AK8" s="17">
        <v>0</v>
      </c>
      <c r="AL8" s="17">
        <v>0</v>
      </c>
      <c r="AM8" s="14">
        <f t="shared" si="0"/>
        <v>96151.219895803326</v>
      </c>
      <c r="AN8" s="14">
        <f t="shared" si="1"/>
        <v>49218.270000000004</v>
      </c>
    </row>
    <row r="9" spans="1:40" s="102" customFormat="1" ht="24.95" customHeight="1" x14ac:dyDescent="0.2">
      <c r="A9" s="1">
        <v>4</v>
      </c>
      <c r="B9" s="11" t="s">
        <v>31</v>
      </c>
      <c r="C9" s="17">
        <v>0</v>
      </c>
      <c r="D9" s="17">
        <v>0</v>
      </c>
      <c r="E9" s="17">
        <v>0</v>
      </c>
      <c r="F9" s="17">
        <v>0</v>
      </c>
      <c r="G9" s="17">
        <v>0</v>
      </c>
      <c r="H9" s="17">
        <v>0</v>
      </c>
      <c r="I9" s="17">
        <v>0</v>
      </c>
      <c r="J9" s="17">
        <v>0</v>
      </c>
      <c r="K9" s="17">
        <v>12501.409743804097</v>
      </c>
      <c r="L9" s="17">
        <v>12501.409743804097</v>
      </c>
      <c r="M9" s="17">
        <v>17334.765816348772</v>
      </c>
      <c r="N9" s="17">
        <v>16361.471387379413</v>
      </c>
      <c r="O9" s="17">
        <v>0</v>
      </c>
      <c r="P9" s="17">
        <v>0</v>
      </c>
      <c r="Q9" s="17">
        <v>0</v>
      </c>
      <c r="R9" s="17">
        <v>0</v>
      </c>
      <c r="S9" s="17">
        <v>0</v>
      </c>
      <c r="T9" s="17">
        <v>0</v>
      </c>
      <c r="U9" s="17">
        <v>0</v>
      </c>
      <c r="V9" s="17">
        <v>0</v>
      </c>
      <c r="W9" s="17">
        <v>0</v>
      </c>
      <c r="X9" s="17">
        <v>0</v>
      </c>
      <c r="Y9" s="17">
        <v>0</v>
      </c>
      <c r="Z9" s="17">
        <v>0</v>
      </c>
      <c r="AA9" s="17">
        <v>35381.357456129314</v>
      </c>
      <c r="AB9" s="17">
        <v>627.07812281977385</v>
      </c>
      <c r="AC9" s="17">
        <v>0</v>
      </c>
      <c r="AD9" s="17">
        <v>0</v>
      </c>
      <c r="AE9" s="17">
        <v>0</v>
      </c>
      <c r="AF9" s="17">
        <v>0</v>
      </c>
      <c r="AG9" s="17">
        <v>0</v>
      </c>
      <c r="AH9" s="17">
        <v>0</v>
      </c>
      <c r="AI9" s="17">
        <v>0</v>
      </c>
      <c r="AJ9" s="17">
        <v>0</v>
      </c>
      <c r="AK9" s="17">
        <v>0</v>
      </c>
      <c r="AL9" s="17">
        <v>0</v>
      </c>
      <c r="AM9" s="14">
        <f t="shared" si="0"/>
        <v>65217.533016282185</v>
      </c>
      <c r="AN9" s="14">
        <f t="shared" si="1"/>
        <v>29489.959254003283</v>
      </c>
    </row>
    <row r="10" spans="1:40" s="102" customFormat="1" ht="24.95" customHeight="1" x14ac:dyDescent="0.2">
      <c r="A10" s="1">
        <v>5</v>
      </c>
      <c r="B10" s="11" t="s">
        <v>34</v>
      </c>
      <c r="C10" s="17">
        <v>0</v>
      </c>
      <c r="D10" s="17">
        <v>0</v>
      </c>
      <c r="E10" s="17">
        <v>0</v>
      </c>
      <c r="F10" s="17">
        <v>0</v>
      </c>
      <c r="G10" s="17">
        <v>0</v>
      </c>
      <c r="H10" s="17">
        <v>0</v>
      </c>
      <c r="I10" s="17">
        <v>0</v>
      </c>
      <c r="J10" s="17">
        <v>0</v>
      </c>
      <c r="K10" s="17">
        <v>0</v>
      </c>
      <c r="L10" s="17">
        <v>0</v>
      </c>
      <c r="M10" s="17">
        <v>0</v>
      </c>
      <c r="N10" s="17">
        <v>0</v>
      </c>
      <c r="O10" s="17">
        <v>0</v>
      </c>
      <c r="P10" s="17">
        <v>0</v>
      </c>
      <c r="Q10" s="17">
        <v>0</v>
      </c>
      <c r="R10" s="17">
        <v>0</v>
      </c>
      <c r="S10" s="17">
        <v>0</v>
      </c>
      <c r="T10" s="17">
        <v>0</v>
      </c>
      <c r="U10" s="17">
        <v>0</v>
      </c>
      <c r="V10" s="17">
        <v>0</v>
      </c>
      <c r="W10" s="17">
        <v>0</v>
      </c>
      <c r="X10" s="17">
        <v>0</v>
      </c>
      <c r="Y10" s="17">
        <v>0</v>
      </c>
      <c r="Z10" s="17">
        <v>0</v>
      </c>
      <c r="AA10" s="17">
        <v>0</v>
      </c>
      <c r="AB10" s="17">
        <v>0</v>
      </c>
      <c r="AC10" s="17">
        <v>759.57330376766083</v>
      </c>
      <c r="AD10" s="17">
        <v>337.5881350078493</v>
      </c>
      <c r="AE10" s="17">
        <v>0</v>
      </c>
      <c r="AF10" s="17">
        <v>0</v>
      </c>
      <c r="AG10" s="17">
        <v>0</v>
      </c>
      <c r="AH10" s="17">
        <v>0</v>
      </c>
      <c r="AI10" s="17">
        <v>4557.4398226059648</v>
      </c>
      <c r="AJ10" s="17">
        <v>675.17627001569826</v>
      </c>
      <c r="AK10" s="17">
        <v>0</v>
      </c>
      <c r="AL10" s="17">
        <v>0</v>
      </c>
      <c r="AM10" s="14">
        <f t="shared" si="0"/>
        <v>5317.0131263736257</v>
      </c>
      <c r="AN10" s="14">
        <f t="shared" si="1"/>
        <v>1012.7644050235476</v>
      </c>
    </row>
    <row r="11" spans="1:40" s="102" customFormat="1" ht="24.95" customHeight="1" x14ac:dyDescent="0.2">
      <c r="A11" s="1">
        <v>6</v>
      </c>
      <c r="B11" s="11" t="s">
        <v>40</v>
      </c>
      <c r="C11" s="17">
        <v>0</v>
      </c>
      <c r="D11" s="17">
        <v>0</v>
      </c>
      <c r="E11" s="17">
        <v>0</v>
      </c>
      <c r="F11" s="17">
        <v>0</v>
      </c>
      <c r="G11" s="17">
        <v>0</v>
      </c>
      <c r="H11" s="17">
        <v>0</v>
      </c>
      <c r="I11" s="17">
        <v>0</v>
      </c>
      <c r="J11" s="17">
        <v>0</v>
      </c>
      <c r="K11" s="17">
        <v>0</v>
      </c>
      <c r="L11" s="17">
        <v>0</v>
      </c>
      <c r="M11" s="17">
        <v>759</v>
      </c>
      <c r="N11" s="17">
        <v>618</v>
      </c>
      <c r="O11" s="17">
        <v>0</v>
      </c>
      <c r="P11" s="17">
        <v>0</v>
      </c>
      <c r="Q11" s="17">
        <v>0</v>
      </c>
      <c r="R11" s="17">
        <v>0</v>
      </c>
      <c r="S11" s="17">
        <v>0</v>
      </c>
      <c r="T11" s="17">
        <v>0</v>
      </c>
      <c r="U11" s="17">
        <v>0</v>
      </c>
      <c r="V11" s="17">
        <v>0</v>
      </c>
      <c r="W11" s="17">
        <v>0</v>
      </c>
      <c r="X11" s="17">
        <v>0</v>
      </c>
      <c r="Y11" s="17">
        <v>0</v>
      </c>
      <c r="Z11" s="17">
        <v>0</v>
      </c>
      <c r="AA11" s="17">
        <v>0</v>
      </c>
      <c r="AB11" s="17">
        <v>0</v>
      </c>
      <c r="AC11" s="17">
        <v>0</v>
      </c>
      <c r="AD11" s="17">
        <v>0</v>
      </c>
      <c r="AE11" s="17">
        <v>0</v>
      </c>
      <c r="AF11" s="17">
        <v>0</v>
      </c>
      <c r="AG11" s="17">
        <v>0</v>
      </c>
      <c r="AH11" s="17">
        <v>0</v>
      </c>
      <c r="AI11" s="17">
        <v>0</v>
      </c>
      <c r="AJ11" s="17">
        <v>0</v>
      </c>
      <c r="AK11" s="17">
        <v>0</v>
      </c>
      <c r="AL11" s="17">
        <v>0</v>
      </c>
      <c r="AM11" s="14">
        <f t="shared" si="0"/>
        <v>759</v>
      </c>
      <c r="AN11" s="14">
        <f t="shared" si="1"/>
        <v>618</v>
      </c>
    </row>
    <row r="12" spans="1:40" s="102" customFormat="1" ht="24.95" customHeight="1" x14ac:dyDescent="0.2">
      <c r="A12" s="1">
        <v>7</v>
      </c>
      <c r="B12" s="11" t="s">
        <v>30</v>
      </c>
      <c r="C12" s="17">
        <v>0</v>
      </c>
      <c r="D12" s="17">
        <v>0</v>
      </c>
      <c r="E12" s="17">
        <v>0</v>
      </c>
      <c r="F12" s="17">
        <v>0</v>
      </c>
      <c r="G12" s="17">
        <v>0</v>
      </c>
      <c r="H12" s="17">
        <v>0</v>
      </c>
      <c r="I12" s="17">
        <v>0</v>
      </c>
      <c r="J12" s="17">
        <v>0</v>
      </c>
      <c r="K12" s="17">
        <v>0</v>
      </c>
      <c r="L12" s="17">
        <v>0</v>
      </c>
      <c r="M12" s="17">
        <v>0</v>
      </c>
      <c r="N12" s="17">
        <v>0</v>
      </c>
      <c r="O12" s="17">
        <v>0</v>
      </c>
      <c r="P12" s="17">
        <v>0</v>
      </c>
      <c r="Q12" s="17">
        <v>0</v>
      </c>
      <c r="R12" s="17">
        <v>0</v>
      </c>
      <c r="S12" s="17">
        <v>0</v>
      </c>
      <c r="T12" s="17">
        <v>0</v>
      </c>
      <c r="U12" s="17">
        <v>0</v>
      </c>
      <c r="V12" s="17">
        <v>0</v>
      </c>
      <c r="W12" s="17">
        <v>0</v>
      </c>
      <c r="X12" s="17">
        <v>0</v>
      </c>
      <c r="Y12" s="17">
        <v>0</v>
      </c>
      <c r="Z12" s="17">
        <v>0</v>
      </c>
      <c r="AA12" s="17">
        <v>0</v>
      </c>
      <c r="AB12" s="17">
        <v>0</v>
      </c>
      <c r="AC12" s="17">
        <v>0</v>
      </c>
      <c r="AD12" s="17">
        <v>0</v>
      </c>
      <c r="AE12" s="17">
        <v>0</v>
      </c>
      <c r="AF12" s="17">
        <v>0</v>
      </c>
      <c r="AG12" s="17">
        <v>0</v>
      </c>
      <c r="AH12" s="17">
        <v>0</v>
      </c>
      <c r="AI12" s="17">
        <v>0</v>
      </c>
      <c r="AJ12" s="17">
        <v>0</v>
      </c>
      <c r="AK12" s="17">
        <v>0</v>
      </c>
      <c r="AL12" s="17">
        <v>0</v>
      </c>
      <c r="AM12" s="14">
        <f t="shared" si="0"/>
        <v>0</v>
      </c>
      <c r="AN12" s="14">
        <f t="shared" si="1"/>
        <v>0</v>
      </c>
    </row>
    <row r="13" spans="1:40" s="102" customFormat="1" ht="24.95" customHeight="1" x14ac:dyDescent="0.2">
      <c r="A13" s="1">
        <v>8</v>
      </c>
      <c r="B13" s="11" t="s">
        <v>33</v>
      </c>
      <c r="C13" s="17">
        <v>0</v>
      </c>
      <c r="D13" s="17">
        <v>0</v>
      </c>
      <c r="E13" s="17">
        <v>0</v>
      </c>
      <c r="F13" s="17">
        <v>0</v>
      </c>
      <c r="G13" s="17">
        <v>0</v>
      </c>
      <c r="H13" s="17">
        <v>0</v>
      </c>
      <c r="I13" s="17">
        <v>0</v>
      </c>
      <c r="J13" s="17">
        <v>0</v>
      </c>
      <c r="K13" s="17">
        <v>0</v>
      </c>
      <c r="L13" s="17">
        <v>0</v>
      </c>
      <c r="M13" s="17">
        <v>0</v>
      </c>
      <c r="N13" s="17">
        <v>0</v>
      </c>
      <c r="O13" s="17">
        <v>0</v>
      </c>
      <c r="P13" s="17">
        <v>0</v>
      </c>
      <c r="Q13" s="17">
        <v>0</v>
      </c>
      <c r="R13" s="17">
        <v>0</v>
      </c>
      <c r="S13" s="17">
        <v>0</v>
      </c>
      <c r="T13" s="17">
        <v>0</v>
      </c>
      <c r="U13" s="17">
        <v>0</v>
      </c>
      <c r="V13" s="17">
        <v>0</v>
      </c>
      <c r="W13" s="17">
        <v>0</v>
      </c>
      <c r="X13" s="17">
        <v>0</v>
      </c>
      <c r="Y13" s="17">
        <v>0</v>
      </c>
      <c r="Z13" s="17">
        <v>0</v>
      </c>
      <c r="AA13" s="17">
        <v>0</v>
      </c>
      <c r="AB13" s="17">
        <v>0</v>
      </c>
      <c r="AC13" s="17">
        <v>0</v>
      </c>
      <c r="AD13" s="17">
        <v>0</v>
      </c>
      <c r="AE13" s="17">
        <v>0</v>
      </c>
      <c r="AF13" s="17">
        <v>0</v>
      </c>
      <c r="AG13" s="17">
        <v>0</v>
      </c>
      <c r="AH13" s="17">
        <v>0</v>
      </c>
      <c r="AI13" s="17">
        <v>0</v>
      </c>
      <c r="AJ13" s="17">
        <v>0</v>
      </c>
      <c r="AK13" s="17">
        <v>0</v>
      </c>
      <c r="AL13" s="17">
        <v>0</v>
      </c>
      <c r="AM13" s="14">
        <f t="shared" si="0"/>
        <v>0</v>
      </c>
      <c r="AN13" s="14">
        <f t="shared" si="1"/>
        <v>0</v>
      </c>
    </row>
    <row r="14" spans="1:40" s="102" customFormat="1" ht="24.95" customHeight="1" x14ac:dyDescent="0.2">
      <c r="A14" s="1">
        <v>9</v>
      </c>
      <c r="B14" s="11" t="s">
        <v>37</v>
      </c>
      <c r="C14" s="17">
        <v>0</v>
      </c>
      <c r="D14" s="17">
        <v>0</v>
      </c>
      <c r="E14" s="17">
        <v>0</v>
      </c>
      <c r="F14" s="17">
        <v>0</v>
      </c>
      <c r="G14" s="17">
        <v>0</v>
      </c>
      <c r="H14" s="17">
        <v>0</v>
      </c>
      <c r="I14" s="17">
        <v>0</v>
      </c>
      <c r="J14" s="17">
        <v>0</v>
      </c>
      <c r="K14" s="17">
        <v>0</v>
      </c>
      <c r="L14" s="17">
        <v>0</v>
      </c>
      <c r="M14" s="17">
        <v>0</v>
      </c>
      <c r="N14" s="17">
        <v>0</v>
      </c>
      <c r="O14" s="17">
        <v>0</v>
      </c>
      <c r="P14" s="17">
        <v>0</v>
      </c>
      <c r="Q14" s="17">
        <v>0</v>
      </c>
      <c r="R14" s="17">
        <v>0</v>
      </c>
      <c r="S14" s="17">
        <v>0</v>
      </c>
      <c r="T14" s="17">
        <v>0</v>
      </c>
      <c r="U14" s="17">
        <v>0</v>
      </c>
      <c r="V14" s="17">
        <v>0</v>
      </c>
      <c r="W14" s="17">
        <v>0</v>
      </c>
      <c r="X14" s="17">
        <v>0</v>
      </c>
      <c r="Y14" s="17">
        <v>0</v>
      </c>
      <c r="Z14" s="17">
        <v>0</v>
      </c>
      <c r="AA14" s="17">
        <v>0</v>
      </c>
      <c r="AB14" s="17">
        <v>0</v>
      </c>
      <c r="AC14" s="17">
        <v>0</v>
      </c>
      <c r="AD14" s="17">
        <v>0</v>
      </c>
      <c r="AE14" s="17">
        <v>0</v>
      </c>
      <c r="AF14" s="17">
        <v>0</v>
      </c>
      <c r="AG14" s="17">
        <v>0</v>
      </c>
      <c r="AH14" s="17">
        <v>0</v>
      </c>
      <c r="AI14" s="17">
        <v>0</v>
      </c>
      <c r="AJ14" s="17">
        <v>0</v>
      </c>
      <c r="AK14" s="17">
        <v>0</v>
      </c>
      <c r="AL14" s="17">
        <v>0</v>
      </c>
      <c r="AM14" s="14">
        <f t="shared" si="0"/>
        <v>0</v>
      </c>
      <c r="AN14" s="14">
        <f t="shared" si="1"/>
        <v>0</v>
      </c>
    </row>
    <row r="15" spans="1:40" s="102" customFormat="1" ht="24.95" customHeight="1" x14ac:dyDescent="0.2">
      <c r="A15" s="1">
        <v>10</v>
      </c>
      <c r="B15" s="11" t="s">
        <v>29</v>
      </c>
      <c r="C15" s="17">
        <v>0</v>
      </c>
      <c r="D15" s="17">
        <v>0</v>
      </c>
      <c r="E15" s="17">
        <v>0</v>
      </c>
      <c r="F15" s="17">
        <v>0</v>
      </c>
      <c r="G15" s="17">
        <v>0</v>
      </c>
      <c r="H15" s="17">
        <v>0</v>
      </c>
      <c r="I15" s="17">
        <v>0</v>
      </c>
      <c r="J15" s="17">
        <v>0</v>
      </c>
      <c r="K15" s="17">
        <v>0</v>
      </c>
      <c r="L15" s="17">
        <v>0</v>
      </c>
      <c r="M15" s="17">
        <v>0</v>
      </c>
      <c r="N15" s="17">
        <v>0</v>
      </c>
      <c r="O15" s="17">
        <v>0</v>
      </c>
      <c r="P15" s="17">
        <v>0</v>
      </c>
      <c r="Q15" s="17">
        <v>0</v>
      </c>
      <c r="R15" s="17">
        <v>0</v>
      </c>
      <c r="S15" s="17">
        <v>0</v>
      </c>
      <c r="T15" s="17">
        <v>0</v>
      </c>
      <c r="U15" s="17">
        <v>0</v>
      </c>
      <c r="V15" s="17">
        <v>0</v>
      </c>
      <c r="W15" s="17">
        <v>0</v>
      </c>
      <c r="X15" s="17">
        <v>0</v>
      </c>
      <c r="Y15" s="17">
        <v>0</v>
      </c>
      <c r="Z15" s="17">
        <v>0</v>
      </c>
      <c r="AA15" s="17">
        <v>0</v>
      </c>
      <c r="AB15" s="17">
        <v>0</v>
      </c>
      <c r="AC15" s="17">
        <v>0</v>
      </c>
      <c r="AD15" s="17">
        <v>0</v>
      </c>
      <c r="AE15" s="17">
        <v>0</v>
      </c>
      <c r="AF15" s="17">
        <v>0</v>
      </c>
      <c r="AG15" s="17">
        <v>0</v>
      </c>
      <c r="AH15" s="17">
        <v>0</v>
      </c>
      <c r="AI15" s="17">
        <v>0</v>
      </c>
      <c r="AJ15" s="17">
        <v>0</v>
      </c>
      <c r="AK15" s="17">
        <v>0</v>
      </c>
      <c r="AL15" s="17">
        <v>0</v>
      </c>
      <c r="AM15" s="14">
        <f t="shared" si="0"/>
        <v>0</v>
      </c>
      <c r="AN15" s="14">
        <f t="shared" si="1"/>
        <v>0</v>
      </c>
    </row>
    <row r="16" spans="1:40" s="102" customFormat="1" ht="24.95" customHeight="1" x14ac:dyDescent="0.2">
      <c r="A16" s="1">
        <v>11</v>
      </c>
      <c r="B16" s="11" t="s">
        <v>43</v>
      </c>
      <c r="C16" s="17">
        <v>0</v>
      </c>
      <c r="D16" s="17">
        <v>0</v>
      </c>
      <c r="E16" s="17">
        <v>0</v>
      </c>
      <c r="F16" s="17">
        <v>0</v>
      </c>
      <c r="G16" s="17">
        <v>0</v>
      </c>
      <c r="H16" s="17">
        <v>0</v>
      </c>
      <c r="I16" s="17">
        <v>0</v>
      </c>
      <c r="J16" s="17">
        <v>0</v>
      </c>
      <c r="K16" s="17">
        <v>0</v>
      </c>
      <c r="L16" s="17">
        <v>0</v>
      </c>
      <c r="M16" s="17">
        <v>0</v>
      </c>
      <c r="N16" s="17">
        <v>0</v>
      </c>
      <c r="O16" s="17">
        <v>0</v>
      </c>
      <c r="P16" s="17">
        <v>0</v>
      </c>
      <c r="Q16" s="17">
        <v>0</v>
      </c>
      <c r="R16" s="17">
        <v>0</v>
      </c>
      <c r="S16" s="17">
        <v>0</v>
      </c>
      <c r="T16" s="17">
        <v>0</v>
      </c>
      <c r="U16" s="17">
        <v>0</v>
      </c>
      <c r="V16" s="17">
        <v>0</v>
      </c>
      <c r="W16" s="17">
        <v>0</v>
      </c>
      <c r="X16" s="17">
        <v>0</v>
      </c>
      <c r="Y16" s="17">
        <v>0</v>
      </c>
      <c r="Z16" s="17">
        <v>0</v>
      </c>
      <c r="AA16" s="17">
        <v>0</v>
      </c>
      <c r="AB16" s="17">
        <v>0</v>
      </c>
      <c r="AC16" s="17">
        <v>0</v>
      </c>
      <c r="AD16" s="17">
        <v>0</v>
      </c>
      <c r="AE16" s="17">
        <v>0</v>
      </c>
      <c r="AF16" s="17">
        <v>0</v>
      </c>
      <c r="AG16" s="17">
        <v>0</v>
      </c>
      <c r="AH16" s="17">
        <v>0</v>
      </c>
      <c r="AI16" s="17">
        <v>0</v>
      </c>
      <c r="AJ16" s="17">
        <v>0</v>
      </c>
      <c r="AK16" s="17">
        <v>0</v>
      </c>
      <c r="AL16" s="17">
        <v>0</v>
      </c>
      <c r="AM16" s="14">
        <f t="shared" si="0"/>
        <v>0</v>
      </c>
      <c r="AN16" s="14">
        <f t="shared" si="1"/>
        <v>0</v>
      </c>
    </row>
    <row r="17" spans="1:40" s="102" customFormat="1" ht="24.95" customHeight="1" x14ac:dyDescent="0.2">
      <c r="A17" s="1">
        <v>12</v>
      </c>
      <c r="B17" s="11" t="s">
        <v>41</v>
      </c>
      <c r="C17" s="17">
        <v>0</v>
      </c>
      <c r="D17" s="17">
        <v>0</v>
      </c>
      <c r="E17" s="17">
        <v>0</v>
      </c>
      <c r="F17" s="17">
        <v>0</v>
      </c>
      <c r="G17" s="17">
        <v>0</v>
      </c>
      <c r="H17" s="17">
        <v>0</v>
      </c>
      <c r="I17" s="17">
        <v>0</v>
      </c>
      <c r="J17" s="17">
        <v>0</v>
      </c>
      <c r="K17" s="17">
        <v>0</v>
      </c>
      <c r="L17" s="17">
        <v>0</v>
      </c>
      <c r="M17" s="17">
        <v>0</v>
      </c>
      <c r="N17" s="17">
        <v>0</v>
      </c>
      <c r="O17" s="17">
        <v>0</v>
      </c>
      <c r="P17" s="17">
        <v>0</v>
      </c>
      <c r="Q17" s="17">
        <v>0</v>
      </c>
      <c r="R17" s="17">
        <v>0</v>
      </c>
      <c r="S17" s="17">
        <v>0</v>
      </c>
      <c r="T17" s="17">
        <v>0</v>
      </c>
      <c r="U17" s="17">
        <v>0</v>
      </c>
      <c r="V17" s="17">
        <v>0</v>
      </c>
      <c r="W17" s="17">
        <v>0</v>
      </c>
      <c r="X17" s="17">
        <v>0</v>
      </c>
      <c r="Y17" s="17">
        <v>0</v>
      </c>
      <c r="Z17" s="17">
        <v>0</v>
      </c>
      <c r="AA17" s="17">
        <v>0</v>
      </c>
      <c r="AB17" s="17">
        <v>0</v>
      </c>
      <c r="AC17" s="17">
        <v>0</v>
      </c>
      <c r="AD17" s="17">
        <v>0</v>
      </c>
      <c r="AE17" s="17">
        <v>0</v>
      </c>
      <c r="AF17" s="17">
        <v>0</v>
      </c>
      <c r="AG17" s="17">
        <v>0</v>
      </c>
      <c r="AH17" s="17">
        <v>0</v>
      </c>
      <c r="AI17" s="17">
        <v>0</v>
      </c>
      <c r="AJ17" s="17">
        <v>0</v>
      </c>
      <c r="AK17" s="17">
        <v>0</v>
      </c>
      <c r="AL17" s="17">
        <v>0</v>
      </c>
      <c r="AM17" s="14">
        <f t="shared" si="0"/>
        <v>0</v>
      </c>
      <c r="AN17" s="14">
        <f t="shared" si="1"/>
        <v>0</v>
      </c>
    </row>
    <row r="18" spans="1:40" s="102" customFormat="1" ht="24.95" customHeight="1" x14ac:dyDescent="0.2">
      <c r="A18" s="1">
        <v>13</v>
      </c>
      <c r="B18" s="11" t="s">
        <v>44</v>
      </c>
      <c r="C18" s="17">
        <v>0</v>
      </c>
      <c r="D18" s="17">
        <v>0</v>
      </c>
      <c r="E18" s="17">
        <v>0</v>
      </c>
      <c r="F18" s="17">
        <v>0</v>
      </c>
      <c r="G18" s="17">
        <v>0</v>
      </c>
      <c r="H18" s="17">
        <v>0</v>
      </c>
      <c r="I18" s="17">
        <v>0</v>
      </c>
      <c r="J18" s="17">
        <v>0</v>
      </c>
      <c r="K18" s="17">
        <v>0</v>
      </c>
      <c r="L18" s="17">
        <v>0</v>
      </c>
      <c r="M18" s="17">
        <v>0</v>
      </c>
      <c r="N18" s="17">
        <v>0</v>
      </c>
      <c r="O18" s="17">
        <v>0</v>
      </c>
      <c r="P18" s="17">
        <v>0</v>
      </c>
      <c r="Q18" s="17">
        <v>0</v>
      </c>
      <c r="R18" s="17">
        <v>0</v>
      </c>
      <c r="S18" s="17">
        <v>0</v>
      </c>
      <c r="T18" s="17">
        <v>0</v>
      </c>
      <c r="U18" s="17">
        <v>0</v>
      </c>
      <c r="V18" s="17">
        <v>0</v>
      </c>
      <c r="W18" s="17">
        <v>0</v>
      </c>
      <c r="X18" s="17">
        <v>0</v>
      </c>
      <c r="Y18" s="17">
        <v>0</v>
      </c>
      <c r="Z18" s="17">
        <v>0</v>
      </c>
      <c r="AA18" s="17">
        <v>0</v>
      </c>
      <c r="AB18" s="17">
        <v>0</v>
      </c>
      <c r="AC18" s="17">
        <v>0</v>
      </c>
      <c r="AD18" s="17">
        <v>0</v>
      </c>
      <c r="AE18" s="17">
        <v>0</v>
      </c>
      <c r="AF18" s="17">
        <v>0</v>
      </c>
      <c r="AG18" s="17">
        <v>0</v>
      </c>
      <c r="AH18" s="17">
        <v>0</v>
      </c>
      <c r="AI18" s="17">
        <v>0</v>
      </c>
      <c r="AJ18" s="17">
        <v>0</v>
      </c>
      <c r="AK18" s="17">
        <v>0</v>
      </c>
      <c r="AL18" s="17">
        <v>0</v>
      </c>
      <c r="AM18" s="14">
        <f t="shared" si="0"/>
        <v>0</v>
      </c>
      <c r="AN18" s="14">
        <f t="shared" si="1"/>
        <v>0</v>
      </c>
    </row>
    <row r="19" spans="1:40" s="102" customFormat="1" ht="24.95" customHeight="1" x14ac:dyDescent="0.2">
      <c r="A19" s="1">
        <v>14</v>
      </c>
      <c r="B19" s="11" t="s">
        <v>32</v>
      </c>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0</v>
      </c>
      <c r="Y19" s="17">
        <v>0</v>
      </c>
      <c r="Z19" s="17">
        <v>0</v>
      </c>
      <c r="AA19" s="17">
        <v>0</v>
      </c>
      <c r="AB19" s="17">
        <v>0</v>
      </c>
      <c r="AC19" s="17">
        <v>0</v>
      </c>
      <c r="AD19" s="17">
        <v>0</v>
      </c>
      <c r="AE19" s="17">
        <v>0</v>
      </c>
      <c r="AF19" s="17">
        <v>0</v>
      </c>
      <c r="AG19" s="17">
        <v>0</v>
      </c>
      <c r="AH19" s="17">
        <v>0</v>
      </c>
      <c r="AI19" s="17">
        <v>0</v>
      </c>
      <c r="AJ19" s="17">
        <v>0</v>
      </c>
      <c r="AK19" s="17">
        <v>0</v>
      </c>
      <c r="AL19" s="17">
        <v>0</v>
      </c>
      <c r="AM19" s="14">
        <f t="shared" si="0"/>
        <v>0</v>
      </c>
      <c r="AN19" s="14">
        <f t="shared" si="1"/>
        <v>0</v>
      </c>
    </row>
    <row r="20" spans="1:40" s="102" customFormat="1" ht="24.95" customHeight="1" x14ac:dyDescent="0.2">
      <c r="A20" s="1">
        <v>15</v>
      </c>
      <c r="B20" s="13" t="s">
        <v>38</v>
      </c>
      <c r="C20" s="17">
        <v>0</v>
      </c>
      <c r="D20" s="17">
        <v>0</v>
      </c>
      <c r="E20" s="17">
        <v>0</v>
      </c>
      <c r="F20" s="17">
        <v>0</v>
      </c>
      <c r="G20" s="17">
        <v>0</v>
      </c>
      <c r="H20" s="17">
        <v>0</v>
      </c>
      <c r="I20" s="17">
        <v>0</v>
      </c>
      <c r="J20" s="17">
        <v>0</v>
      </c>
      <c r="K20" s="17">
        <v>0</v>
      </c>
      <c r="L20" s="17">
        <v>0</v>
      </c>
      <c r="M20" s="17">
        <v>0</v>
      </c>
      <c r="N20" s="17">
        <v>0</v>
      </c>
      <c r="O20" s="17">
        <v>0</v>
      </c>
      <c r="P20" s="17">
        <v>0</v>
      </c>
      <c r="Q20" s="17">
        <v>0</v>
      </c>
      <c r="R20" s="17">
        <v>0</v>
      </c>
      <c r="S20" s="17">
        <v>0</v>
      </c>
      <c r="T20" s="17">
        <v>0</v>
      </c>
      <c r="U20" s="17">
        <v>0</v>
      </c>
      <c r="V20" s="17">
        <v>0</v>
      </c>
      <c r="W20" s="17">
        <v>0</v>
      </c>
      <c r="X20" s="17">
        <v>0</v>
      </c>
      <c r="Y20" s="17">
        <v>0</v>
      </c>
      <c r="Z20" s="17">
        <v>0</v>
      </c>
      <c r="AA20" s="17">
        <v>0</v>
      </c>
      <c r="AB20" s="17">
        <v>0</v>
      </c>
      <c r="AC20" s="17">
        <v>0</v>
      </c>
      <c r="AD20" s="17">
        <v>0</v>
      </c>
      <c r="AE20" s="17">
        <v>0</v>
      </c>
      <c r="AF20" s="17">
        <v>0</v>
      </c>
      <c r="AG20" s="17">
        <v>0</v>
      </c>
      <c r="AH20" s="17">
        <v>0</v>
      </c>
      <c r="AI20" s="17">
        <v>0</v>
      </c>
      <c r="AJ20" s="17">
        <v>0</v>
      </c>
      <c r="AK20" s="17">
        <v>0</v>
      </c>
      <c r="AL20" s="17">
        <v>0</v>
      </c>
      <c r="AM20" s="14">
        <f t="shared" si="0"/>
        <v>0</v>
      </c>
      <c r="AN20" s="14">
        <f t="shared" si="1"/>
        <v>0</v>
      </c>
    </row>
    <row r="21" spans="1:40" s="102" customFormat="1" ht="24.95" customHeight="1" x14ac:dyDescent="0.2">
      <c r="A21" s="1">
        <v>16</v>
      </c>
      <c r="B21" s="13" t="s">
        <v>39</v>
      </c>
      <c r="C21" s="17">
        <v>0</v>
      </c>
      <c r="D21" s="17">
        <v>0</v>
      </c>
      <c r="E21" s="17">
        <v>0</v>
      </c>
      <c r="F21" s="17">
        <v>0</v>
      </c>
      <c r="G21" s="17">
        <v>0</v>
      </c>
      <c r="H21" s="17">
        <v>0</v>
      </c>
      <c r="I21" s="17">
        <v>0</v>
      </c>
      <c r="J21" s="17">
        <v>0</v>
      </c>
      <c r="K21" s="17">
        <v>0</v>
      </c>
      <c r="L21" s="17">
        <v>0</v>
      </c>
      <c r="M21" s="17">
        <v>0</v>
      </c>
      <c r="N21" s="17">
        <v>0</v>
      </c>
      <c r="O21" s="17">
        <v>0</v>
      </c>
      <c r="P21" s="17">
        <v>0</v>
      </c>
      <c r="Q21" s="17">
        <v>0</v>
      </c>
      <c r="R21" s="17">
        <v>0</v>
      </c>
      <c r="S21" s="17">
        <v>0</v>
      </c>
      <c r="T21" s="17">
        <v>0</v>
      </c>
      <c r="U21" s="17">
        <v>0</v>
      </c>
      <c r="V21" s="17">
        <v>0</v>
      </c>
      <c r="W21" s="17">
        <v>0</v>
      </c>
      <c r="X21" s="17">
        <v>0</v>
      </c>
      <c r="Y21" s="17">
        <v>0</v>
      </c>
      <c r="Z21" s="17">
        <v>0</v>
      </c>
      <c r="AA21" s="17">
        <v>0</v>
      </c>
      <c r="AB21" s="17">
        <v>0</v>
      </c>
      <c r="AC21" s="17">
        <v>0</v>
      </c>
      <c r="AD21" s="17">
        <v>0</v>
      </c>
      <c r="AE21" s="17">
        <v>0</v>
      </c>
      <c r="AF21" s="17">
        <v>0</v>
      </c>
      <c r="AG21" s="17">
        <v>0</v>
      </c>
      <c r="AH21" s="17">
        <v>0</v>
      </c>
      <c r="AI21" s="17">
        <v>0</v>
      </c>
      <c r="AJ21" s="17">
        <v>0</v>
      </c>
      <c r="AK21" s="17">
        <v>0</v>
      </c>
      <c r="AL21" s="17">
        <v>0</v>
      </c>
      <c r="AM21" s="14">
        <f t="shared" si="0"/>
        <v>0</v>
      </c>
      <c r="AN21" s="14">
        <f t="shared" si="1"/>
        <v>0</v>
      </c>
    </row>
    <row r="22" spans="1:40" x14ac:dyDescent="0.2">
      <c r="A22" s="3"/>
      <c r="B22" s="4" t="s">
        <v>22</v>
      </c>
      <c r="C22" s="15">
        <f t="shared" ref="C22:AN22" si="2">SUM(C6:C21)</f>
        <v>837736.29041490518</v>
      </c>
      <c r="D22" s="15">
        <f t="shared" si="2"/>
        <v>773.37718099023584</v>
      </c>
      <c r="E22" s="15">
        <f t="shared" si="2"/>
        <v>0</v>
      </c>
      <c r="F22" s="15">
        <f t="shared" si="2"/>
        <v>0</v>
      </c>
      <c r="G22" s="15">
        <f t="shared" si="2"/>
        <v>546.09546882002735</v>
      </c>
      <c r="H22" s="15">
        <f t="shared" si="2"/>
        <v>148.69045712139723</v>
      </c>
      <c r="I22" s="15">
        <f t="shared" si="2"/>
        <v>2982.4688679452051</v>
      </c>
      <c r="J22" s="15">
        <f t="shared" si="2"/>
        <v>548.3755206575338</v>
      </c>
      <c r="K22" s="15">
        <f t="shared" si="2"/>
        <v>60546.427767523564</v>
      </c>
      <c r="L22" s="15">
        <f t="shared" si="2"/>
        <v>54671.4497438041</v>
      </c>
      <c r="M22" s="15">
        <f t="shared" si="2"/>
        <v>18895.799714653858</v>
      </c>
      <c r="N22" s="15">
        <f t="shared" si="2"/>
        <v>17710.351387379415</v>
      </c>
      <c r="O22" s="15">
        <f t="shared" si="2"/>
        <v>0</v>
      </c>
      <c r="P22" s="15">
        <f t="shared" si="2"/>
        <v>0</v>
      </c>
      <c r="Q22" s="15">
        <f t="shared" si="2"/>
        <v>0</v>
      </c>
      <c r="R22" s="15">
        <f t="shared" si="2"/>
        <v>0</v>
      </c>
      <c r="S22" s="15">
        <f t="shared" si="2"/>
        <v>0</v>
      </c>
      <c r="T22" s="15">
        <f t="shared" si="2"/>
        <v>0</v>
      </c>
      <c r="U22" s="15">
        <f t="shared" si="2"/>
        <v>0</v>
      </c>
      <c r="V22" s="15">
        <f t="shared" si="2"/>
        <v>0</v>
      </c>
      <c r="W22" s="15">
        <f t="shared" si="2"/>
        <v>0</v>
      </c>
      <c r="X22" s="15">
        <f t="shared" si="2"/>
        <v>0</v>
      </c>
      <c r="Y22" s="15">
        <f t="shared" si="2"/>
        <v>0</v>
      </c>
      <c r="Z22" s="15">
        <f t="shared" si="2"/>
        <v>0</v>
      </c>
      <c r="AA22" s="15">
        <f t="shared" si="2"/>
        <v>5185640.5786738023</v>
      </c>
      <c r="AB22" s="15">
        <f t="shared" si="2"/>
        <v>5809.2381228197737</v>
      </c>
      <c r="AC22" s="15">
        <f t="shared" si="2"/>
        <v>4846.4500598731374</v>
      </c>
      <c r="AD22" s="15">
        <f t="shared" si="2"/>
        <v>1472.7781350078494</v>
      </c>
      <c r="AE22" s="15">
        <f t="shared" si="2"/>
        <v>0</v>
      </c>
      <c r="AF22" s="15">
        <f t="shared" si="2"/>
        <v>0</v>
      </c>
      <c r="AG22" s="15">
        <f t="shared" si="2"/>
        <v>0</v>
      </c>
      <c r="AH22" s="15">
        <f t="shared" si="2"/>
        <v>0</v>
      </c>
      <c r="AI22" s="15">
        <f t="shared" si="2"/>
        <v>4557.4398226059648</v>
      </c>
      <c r="AJ22" s="15">
        <f t="shared" si="2"/>
        <v>675.17627001569826</v>
      </c>
      <c r="AK22" s="15">
        <f t="shared" si="2"/>
        <v>0</v>
      </c>
      <c r="AL22" s="15">
        <f t="shared" si="2"/>
        <v>0</v>
      </c>
      <c r="AM22" s="15">
        <f t="shared" si="2"/>
        <v>6115751.5507901292</v>
      </c>
      <c r="AN22" s="15">
        <f t="shared" si="2"/>
        <v>81809.436817796013</v>
      </c>
    </row>
    <row r="23" spans="1:40" x14ac:dyDescent="0.2">
      <c r="A23" s="21"/>
      <c r="B23" s="22"/>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row>
    <row r="25" spans="1:40" s="52" customFormat="1" ht="15" x14ac:dyDescent="0.2">
      <c r="B25" s="73" t="s">
        <v>53</v>
      </c>
      <c r="AM25" s="74"/>
      <c r="AN25" s="74"/>
    </row>
    <row r="26" spans="1:40" s="52" customFormat="1" ht="12.75" customHeight="1" x14ac:dyDescent="0.2">
      <c r="B26" s="75" t="s">
        <v>85</v>
      </c>
      <c r="C26" s="75"/>
      <c r="D26" s="75"/>
      <c r="E26" s="75"/>
      <c r="F26" s="75"/>
      <c r="G26" s="75"/>
      <c r="H26" s="75"/>
      <c r="I26" s="75"/>
      <c r="J26" s="75"/>
      <c r="K26" s="75"/>
      <c r="L26" s="75"/>
      <c r="M26" s="75"/>
      <c r="N26" s="75"/>
    </row>
    <row r="27" spans="1:40" s="52" customFormat="1" ht="15" x14ac:dyDescent="0.2">
      <c r="B27" s="75"/>
      <c r="C27" s="75"/>
      <c r="D27" s="75"/>
      <c r="E27" s="75"/>
      <c r="F27" s="75"/>
      <c r="G27" s="75"/>
      <c r="H27" s="75"/>
      <c r="I27" s="75"/>
      <c r="J27" s="75"/>
      <c r="K27" s="75"/>
      <c r="L27" s="75"/>
      <c r="M27" s="75"/>
      <c r="N27" s="75"/>
      <c r="AM27" s="74"/>
      <c r="AN27" s="74"/>
    </row>
    <row r="28" spans="1:40" s="52" customFormat="1" ht="15" x14ac:dyDescent="0.25">
      <c r="B28" s="85" t="s">
        <v>84</v>
      </c>
    </row>
    <row r="29" spans="1:40" s="52" customFormat="1" ht="15" x14ac:dyDescent="0.25">
      <c r="B29" s="85" t="s">
        <v>61</v>
      </c>
    </row>
    <row r="30" spans="1:40" s="52" customFormat="1" ht="15" x14ac:dyDescent="0.2"/>
    <row r="31" spans="1:40" s="52" customFormat="1" ht="15" x14ac:dyDescent="0.2"/>
  </sheetData>
  <sortState ref="B7:AN21">
    <sortCondition descending="1" ref="AM6:AM21"/>
  </sortState>
  <mergeCells count="23">
    <mergeCell ref="Y4:Z4"/>
    <mergeCell ref="AM4:AN4"/>
    <mergeCell ref="B26:N27"/>
    <mergeCell ref="AA4:AB4"/>
    <mergeCell ref="AC4:AD4"/>
    <mergeCell ref="AE4:AF4"/>
    <mergeCell ref="AG4:AH4"/>
    <mergeCell ref="AI4:AJ4"/>
    <mergeCell ref="S4:T4"/>
    <mergeCell ref="U4:V4"/>
    <mergeCell ref="W4:X4"/>
    <mergeCell ref="AK4:AL4"/>
    <mergeCell ref="O4:P4"/>
    <mergeCell ref="Q4:R4"/>
    <mergeCell ref="I4:J4"/>
    <mergeCell ref="K4:L4"/>
    <mergeCell ref="M4:N4"/>
    <mergeCell ref="A1:N1"/>
    <mergeCell ref="A4:A5"/>
    <mergeCell ref="B4:B5"/>
    <mergeCell ref="C4:D4"/>
    <mergeCell ref="E4:F4"/>
    <mergeCell ref="G4:H4"/>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N30"/>
  <sheetViews>
    <sheetView zoomScale="90" zoomScaleNormal="90" workbookViewId="0">
      <pane xSplit="2" ySplit="6" topLeftCell="C7" activePane="bottomRight" state="frozen"/>
      <selection pane="topRight"/>
      <selection pane="bottomLeft"/>
      <selection pane="bottomRight" activeCell="B29" sqref="A1:XFD1048576"/>
    </sheetView>
  </sheetViews>
  <sheetFormatPr defaultRowHeight="12.75" x14ac:dyDescent="0.2"/>
  <cols>
    <col min="1" max="1" width="4" style="49" customWidth="1"/>
    <col min="2" max="2" width="47.42578125" style="49" customWidth="1"/>
    <col min="3" max="6" width="9.7109375" style="49" customWidth="1"/>
    <col min="7" max="7" width="12" style="49" customWidth="1"/>
    <col min="8" max="8" width="11.85546875" style="49" customWidth="1"/>
    <col min="9" max="10" width="10.140625" style="49" bestFit="1" customWidth="1"/>
    <col min="11" max="20" width="9.7109375" style="49" customWidth="1"/>
    <col min="21" max="21" width="11" style="49" customWidth="1"/>
    <col min="22" max="26" width="9.7109375" style="49" customWidth="1"/>
    <col min="27" max="27" width="11.85546875" style="49" customWidth="1"/>
    <col min="28" max="28" width="12.7109375" style="49" customWidth="1"/>
    <col min="29" max="38" width="9.7109375" style="49" customWidth="1"/>
    <col min="39" max="39" width="12.7109375" style="49" customWidth="1"/>
    <col min="40" max="40" width="11.85546875" style="49" customWidth="1"/>
    <col min="41" max="16384" width="9.140625" style="49"/>
  </cols>
  <sheetData>
    <row r="1" spans="1:40" s="52" customFormat="1" ht="19.5" customHeight="1" x14ac:dyDescent="0.2">
      <c r="A1" s="73" t="s">
        <v>86</v>
      </c>
      <c r="B1" s="78"/>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78"/>
    </row>
    <row r="2" spans="1:40" s="52" customFormat="1" ht="19.5" customHeight="1" x14ac:dyDescent="0.2">
      <c r="A2" s="29" t="s">
        <v>2</v>
      </c>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row>
    <row r="3" spans="1:40" s="52" customFormat="1" ht="19.5" customHeight="1" x14ac:dyDescent="0.2">
      <c r="A3" s="29"/>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row>
    <row r="4" spans="1:40" s="52" customFormat="1" ht="19.5" customHeight="1" x14ac:dyDescent="0.2">
      <c r="A4" s="29"/>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row>
    <row r="5" spans="1:40" s="52" customFormat="1" ht="94.5" customHeight="1" x14ac:dyDescent="0.2">
      <c r="A5" s="31" t="s">
        <v>0</v>
      </c>
      <c r="B5" s="31" t="s">
        <v>3</v>
      </c>
      <c r="C5" s="70" t="s">
        <v>4</v>
      </c>
      <c r="D5" s="71"/>
      <c r="E5" s="70" t="s">
        <v>5</v>
      </c>
      <c r="F5" s="71"/>
      <c r="G5" s="70" t="s">
        <v>6</v>
      </c>
      <c r="H5" s="71"/>
      <c r="I5" s="70" t="s">
        <v>7</v>
      </c>
      <c r="J5" s="71"/>
      <c r="K5" s="70" t="s">
        <v>8</v>
      </c>
      <c r="L5" s="71"/>
      <c r="M5" s="70" t="s">
        <v>9</v>
      </c>
      <c r="N5" s="71"/>
      <c r="O5" s="70" t="s">
        <v>10</v>
      </c>
      <c r="P5" s="71"/>
      <c r="Q5" s="70" t="s">
        <v>11</v>
      </c>
      <c r="R5" s="71"/>
      <c r="S5" s="70" t="s">
        <v>12</v>
      </c>
      <c r="T5" s="71"/>
      <c r="U5" s="70" t="s">
        <v>13</v>
      </c>
      <c r="V5" s="71"/>
      <c r="W5" s="70" t="s">
        <v>14</v>
      </c>
      <c r="X5" s="71"/>
      <c r="Y5" s="70" t="s">
        <v>15</v>
      </c>
      <c r="Z5" s="71"/>
      <c r="AA5" s="32" t="s">
        <v>16</v>
      </c>
      <c r="AB5" s="34"/>
      <c r="AC5" s="32" t="s">
        <v>17</v>
      </c>
      <c r="AD5" s="34"/>
      <c r="AE5" s="32" t="s">
        <v>18</v>
      </c>
      <c r="AF5" s="34"/>
      <c r="AG5" s="32" t="s">
        <v>19</v>
      </c>
      <c r="AH5" s="34"/>
      <c r="AI5" s="32" t="s">
        <v>20</v>
      </c>
      <c r="AJ5" s="34"/>
      <c r="AK5" s="32" t="s">
        <v>21</v>
      </c>
      <c r="AL5" s="34"/>
      <c r="AM5" s="32" t="s">
        <v>22</v>
      </c>
      <c r="AN5" s="34"/>
    </row>
    <row r="6" spans="1:40" s="52" customFormat="1" ht="45.75" customHeight="1" x14ac:dyDescent="0.2">
      <c r="A6" s="41"/>
      <c r="B6" s="41"/>
      <c r="C6" s="122" t="s">
        <v>63</v>
      </c>
      <c r="D6" s="122" t="s">
        <v>64</v>
      </c>
      <c r="E6" s="122" t="s">
        <v>63</v>
      </c>
      <c r="F6" s="122" t="s">
        <v>64</v>
      </c>
      <c r="G6" s="122" t="s">
        <v>63</v>
      </c>
      <c r="H6" s="122" t="s">
        <v>64</v>
      </c>
      <c r="I6" s="122" t="s">
        <v>63</v>
      </c>
      <c r="J6" s="122" t="s">
        <v>64</v>
      </c>
      <c r="K6" s="122" t="s">
        <v>63</v>
      </c>
      <c r="L6" s="122" t="s">
        <v>64</v>
      </c>
      <c r="M6" s="122" t="s">
        <v>63</v>
      </c>
      <c r="N6" s="122" t="s">
        <v>64</v>
      </c>
      <c r="O6" s="122" t="s">
        <v>63</v>
      </c>
      <c r="P6" s="122" t="s">
        <v>64</v>
      </c>
      <c r="Q6" s="122" t="s">
        <v>63</v>
      </c>
      <c r="R6" s="122" t="s">
        <v>64</v>
      </c>
      <c r="S6" s="122" t="s">
        <v>63</v>
      </c>
      <c r="T6" s="122" t="s">
        <v>64</v>
      </c>
      <c r="U6" s="122" t="s">
        <v>63</v>
      </c>
      <c r="V6" s="122" t="s">
        <v>64</v>
      </c>
      <c r="W6" s="122" t="s">
        <v>63</v>
      </c>
      <c r="X6" s="122" t="s">
        <v>64</v>
      </c>
      <c r="Y6" s="122" t="s">
        <v>63</v>
      </c>
      <c r="Z6" s="122" t="s">
        <v>64</v>
      </c>
      <c r="AA6" s="122" t="s">
        <v>63</v>
      </c>
      <c r="AB6" s="122" t="s">
        <v>64</v>
      </c>
      <c r="AC6" s="122" t="s">
        <v>63</v>
      </c>
      <c r="AD6" s="122" t="s">
        <v>64</v>
      </c>
      <c r="AE6" s="122" t="s">
        <v>63</v>
      </c>
      <c r="AF6" s="122" t="s">
        <v>64</v>
      </c>
      <c r="AG6" s="122" t="s">
        <v>63</v>
      </c>
      <c r="AH6" s="122" t="s">
        <v>64</v>
      </c>
      <c r="AI6" s="122" t="s">
        <v>63</v>
      </c>
      <c r="AJ6" s="122" t="s">
        <v>64</v>
      </c>
      <c r="AK6" s="122" t="s">
        <v>63</v>
      </c>
      <c r="AL6" s="122" t="s">
        <v>64</v>
      </c>
      <c r="AM6" s="122" t="s">
        <v>63</v>
      </c>
      <c r="AN6" s="122" t="s">
        <v>64</v>
      </c>
    </row>
    <row r="7" spans="1:40" s="102" customFormat="1" ht="24.95" customHeight="1" x14ac:dyDescent="0.2">
      <c r="A7" s="1">
        <v>1</v>
      </c>
      <c r="B7" s="11" t="s">
        <v>35</v>
      </c>
      <c r="C7" s="17">
        <v>0</v>
      </c>
      <c r="D7" s="17">
        <v>0</v>
      </c>
      <c r="E7" s="17">
        <v>0</v>
      </c>
      <c r="F7" s="17">
        <v>0</v>
      </c>
      <c r="G7" s="17">
        <v>0</v>
      </c>
      <c r="H7" s="17">
        <v>0</v>
      </c>
      <c r="I7" s="17">
        <v>0</v>
      </c>
      <c r="J7" s="17">
        <v>0</v>
      </c>
      <c r="K7" s="17">
        <v>0</v>
      </c>
      <c r="L7" s="17">
        <v>0</v>
      </c>
      <c r="M7" s="17">
        <v>0</v>
      </c>
      <c r="N7" s="17">
        <v>0</v>
      </c>
      <c r="O7" s="17">
        <v>0</v>
      </c>
      <c r="P7" s="17">
        <v>0</v>
      </c>
      <c r="Q7" s="17">
        <v>0</v>
      </c>
      <c r="R7" s="17">
        <v>0</v>
      </c>
      <c r="S7" s="17">
        <v>0</v>
      </c>
      <c r="T7" s="17">
        <v>0</v>
      </c>
      <c r="U7" s="17">
        <v>0</v>
      </c>
      <c r="V7" s="17">
        <v>0</v>
      </c>
      <c r="W7" s="17">
        <v>0</v>
      </c>
      <c r="X7" s="17">
        <v>0</v>
      </c>
      <c r="Y7" s="17">
        <v>0</v>
      </c>
      <c r="Z7" s="17">
        <v>0</v>
      </c>
      <c r="AA7" s="17">
        <v>53304.290000000008</v>
      </c>
      <c r="AB7" s="17">
        <v>15592.089999999997</v>
      </c>
      <c r="AC7" s="17">
        <v>0</v>
      </c>
      <c r="AD7" s="17">
        <v>0</v>
      </c>
      <c r="AE7" s="17">
        <v>0</v>
      </c>
      <c r="AF7" s="17">
        <v>0</v>
      </c>
      <c r="AG7" s="17">
        <v>0</v>
      </c>
      <c r="AH7" s="17">
        <v>0</v>
      </c>
      <c r="AI7" s="17">
        <v>0</v>
      </c>
      <c r="AJ7" s="17">
        <v>0</v>
      </c>
      <c r="AK7" s="17">
        <v>0</v>
      </c>
      <c r="AL7" s="17">
        <v>0</v>
      </c>
      <c r="AM7" s="14">
        <f t="shared" ref="AM7:AM22" si="0">C7+E7+G7+I7+K7+M7+O7+Q7+S7+U7+W7+Y7+AA7+AC7+AE7+AG7+AI7+AK7</f>
        <v>53304.290000000008</v>
      </c>
      <c r="AN7" s="14">
        <f t="shared" ref="AN7:AN22" si="1">D7+F7+H7+J7+L7+N7+P7+R7+T7+V7+X7+Z7+AB7+AD7+AF7+AH7+AJ7+AL7</f>
        <v>15592.089999999997</v>
      </c>
    </row>
    <row r="8" spans="1:40" s="102" customFormat="1" ht="24.95" customHeight="1" x14ac:dyDescent="0.2">
      <c r="A8" s="1">
        <v>2</v>
      </c>
      <c r="B8" s="11" t="s">
        <v>30</v>
      </c>
      <c r="C8" s="17">
        <v>0</v>
      </c>
      <c r="D8" s="17">
        <v>0</v>
      </c>
      <c r="E8" s="17">
        <v>0</v>
      </c>
      <c r="F8" s="17">
        <v>0</v>
      </c>
      <c r="G8" s="17">
        <v>0</v>
      </c>
      <c r="H8" s="17">
        <v>0</v>
      </c>
      <c r="I8" s="17">
        <v>0</v>
      </c>
      <c r="J8" s="17">
        <v>0</v>
      </c>
      <c r="K8" s="17">
        <v>0</v>
      </c>
      <c r="L8" s="17">
        <v>0</v>
      </c>
      <c r="M8" s="17">
        <v>0</v>
      </c>
      <c r="N8" s="17">
        <v>0</v>
      </c>
      <c r="O8" s="17">
        <v>0</v>
      </c>
      <c r="P8" s="17">
        <v>0</v>
      </c>
      <c r="Q8" s="17">
        <v>0</v>
      </c>
      <c r="R8" s="17">
        <v>0</v>
      </c>
      <c r="S8" s="17">
        <v>0</v>
      </c>
      <c r="T8" s="17">
        <v>0</v>
      </c>
      <c r="U8" s="17">
        <v>0</v>
      </c>
      <c r="V8" s="17">
        <v>0</v>
      </c>
      <c r="W8" s="17">
        <v>0</v>
      </c>
      <c r="X8" s="17">
        <v>0</v>
      </c>
      <c r="Y8" s="17">
        <v>0</v>
      </c>
      <c r="Z8" s="17">
        <v>0</v>
      </c>
      <c r="AA8" s="17">
        <v>0</v>
      </c>
      <c r="AB8" s="17">
        <v>0</v>
      </c>
      <c r="AC8" s="17">
        <v>0</v>
      </c>
      <c r="AD8" s="17">
        <v>0</v>
      </c>
      <c r="AE8" s="17">
        <v>0</v>
      </c>
      <c r="AF8" s="17">
        <v>0</v>
      </c>
      <c r="AG8" s="17">
        <v>0</v>
      </c>
      <c r="AH8" s="17">
        <v>0</v>
      </c>
      <c r="AI8" s="17">
        <v>0</v>
      </c>
      <c r="AJ8" s="17">
        <v>0</v>
      </c>
      <c r="AK8" s="17">
        <v>0</v>
      </c>
      <c r="AL8" s="17">
        <v>0</v>
      </c>
      <c r="AM8" s="14">
        <f t="shared" si="0"/>
        <v>0</v>
      </c>
      <c r="AN8" s="14">
        <f t="shared" si="1"/>
        <v>0</v>
      </c>
    </row>
    <row r="9" spans="1:40" s="102" customFormat="1" ht="24.95" customHeight="1" x14ac:dyDescent="0.2">
      <c r="A9" s="1">
        <v>3</v>
      </c>
      <c r="B9" s="11" t="s">
        <v>31</v>
      </c>
      <c r="C9" s="17">
        <v>0</v>
      </c>
      <c r="D9" s="17">
        <v>0</v>
      </c>
      <c r="E9" s="17">
        <v>0</v>
      </c>
      <c r="F9" s="17">
        <v>0</v>
      </c>
      <c r="G9" s="17">
        <v>0</v>
      </c>
      <c r="H9" s="17">
        <v>0</v>
      </c>
      <c r="I9" s="17">
        <v>0</v>
      </c>
      <c r="J9" s="17">
        <v>0</v>
      </c>
      <c r="K9" s="17">
        <v>0</v>
      </c>
      <c r="L9" s="17">
        <v>0</v>
      </c>
      <c r="M9" s="17">
        <v>0</v>
      </c>
      <c r="N9" s="17">
        <v>0</v>
      </c>
      <c r="O9" s="17">
        <v>0</v>
      </c>
      <c r="P9" s="17">
        <v>0</v>
      </c>
      <c r="Q9" s="17">
        <v>0</v>
      </c>
      <c r="R9" s="17">
        <v>0</v>
      </c>
      <c r="S9" s="17">
        <v>0</v>
      </c>
      <c r="T9" s="17">
        <v>0</v>
      </c>
      <c r="U9" s="17">
        <v>0</v>
      </c>
      <c r="V9" s="17">
        <v>0</v>
      </c>
      <c r="W9" s="17">
        <v>0</v>
      </c>
      <c r="X9" s="17">
        <v>0</v>
      </c>
      <c r="Y9" s="17">
        <v>0</v>
      </c>
      <c r="Z9" s="17">
        <v>0</v>
      </c>
      <c r="AA9" s="17">
        <v>0</v>
      </c>
      <c r="AB9" s="17">
        <v>0</v>
      </c>
      <c r="AC9" s="17">
        <v>0</v>
      </c>
      <c r="AD9" s="17">
        <v>0</v>
      </c>
      <c r="AE9" s="17">
        <v>0</v>
      </c>
      <c r="AF9" s="17">
        <v>0</v>
      </c>
      <c r="AG9" s="17">
        <v>0</v>
      </c>
      <c r="AH9" s="17">
        <v>0</v>
      </c>
      <c r="AI9" s="17">
        <v>0</v>
      </c>
      <c r="AJ9" s="17">
        <v>0</v>
      </c>
      <c r="AK9" s="17">
        <v>0</v>
      </c>
      <c r="AL9" s="17">
        <v>0</v>
      </c>
      <c r="AM9" s="14">
        <f t="shared" si="0"/>
        <v>0</v>
      </c>
      <c r="AN9" s="14">
        <f t="shared" si="1"/>
        <v>0</v>
      </c>
    </row>
    <row r="10" spans="1:40" s="102" customFormat="1" ht="24.95" customHeight="1" x14ac:dyDescent="0.2">
      <c r="A10" s="1">
        <v>4</v>
      </c>
      <c r="B10" s="11" t="s">
        <v>34</v>
      </c>
      <c r="C10" s="17">
        <v>0</v>
      </c>
      <c r="D10" s="17">
        <v>0</v>
      </c>
      <c r="E10" s="17">
        <v>0</v>
      </c>
      <c r="F10" s="17">
        <v>0</v>
      </c>
      <c r="G10" s="17">
        <v>0</v>
      </c>
      <c r="H10" s="17">
        <v>0</v>
      </c>
      <c r="I10" s="17">
        <v>0</v>
      </c>
      <c r="J10" s="17">
        <v>0</v>
      </c>
      <c r="K10" s="17">
        <v>0</v>
      </c>
      <c r="L10" s="17">
        <v>0</v>
      </c>
      <c r="M10" s="17">
        <v>0</v>
      </c>
      <c r="N10" s="17">
        <v>0</v>
      </c>
      <c r="O10" s="17">
        <v>0</v>
      </c>
      <c r="P10" s="17">
        <v>0</v>
      </c>
      <c r="Q10" s="17">
        <v>0</v>
      </c>
      <c r="R10" s="17">
        <v>0</v>
      </c>
      <c r="S10" s="17">
        <v>0</v>
      </c>
      <c r="T10" s="17">
        <v>0</v>
      </c>
      <c r="U10" s="17">
        <v>0</v>
      </c>
      <c r="V10" s="17">
        <v>0</v>
      </c>
      <c r="W10" s="17">
        <v>0</v>
      </c>
      <c r="X10" s="17">
        <v>0</v>
      </c>
      <c r="Y10" s="17">
        <v>0</v>
      </c>
      <c r="Z10" s="17">
        <v>0</v>
      </c>
      <c r="AA10" s="17">
        <v>0</v>
      </c>
      <c r="AB10" s="17">
        <v>0</v>
      </c>
      <c r="AC10" s="17">
        <v>0</v>
      </c>
      <c r="AD10" s="17">
        <v>0</v>
      </c>
      <c r="AE10" s="17">
        <v>0</v>
      </c>
      <c r="AF10" s="17">
        <v>0</v>
      </c>
      <c r="AG10" s="17">
        <v>0</v>
      </c>
      <c r="AH10" s="17">
        <v>0</v>
      </c>
      <c r="AI10" s="17">
        <v>0</v>
      </c>
      <c r="AJ10" s="17">
        <v>0</v>
      </c>
      <c r="AK10" s="17">
        <v>0</v>
      </c>
      <c r="AL10" s="17">
        <v>0</v>
      </c>
      <c r="AM10" s="14">
        <f t="shared" si="0"/>
        <v>0</v>
      </c>
      <c r="AN10" s="14">
        <f t="shared" si="1"/>
        <v>0</v>
      </c>
    </row>
    <row r="11" spans="1:40" s="102" customFormat="1" ht="24.95" customHeight="1" x14ac:dyDescent="0.2">
      <c r="A11" s="1">
        <v>5</v>
      </c>
      <c r="B11" s="11" t="s">
        <v>33</v>
      </c>
      <c r="C11" s="17">
        <v>0</v>
      </c>
      <c r="D11" s="17">
        <v>0</v>
      </c>
      <c r="E11" s="17">
        <v>0</v>
      </c>
      <c r="F11" s="17">
        <v>0</v>
      </c>
      <c r="G11" s="17">
        <v>0</v>
      </c>
      <c r="H11" s="17">
        <v>0</v>
      </c>
      <c r="I11" s="17">
        <v>0</v>
      </c>
      <c r="J11" s="17">
        <v>0</v>
      </c>
      <c r="K11" s="17">
        <v>0</v>
      </c>
      <c r="L11" s="17">
        <v>0</v>
      </c>
      <c r="M11" s="17">
        <v>0</v>
      </c>
      <c r="N11" s="17">
        <v>0</v>
      </c>
      <c r="O11" s="17">
        <v>0</v>
      </c>
      <c r="P11" s="17">
        <v>0</v>
      </c>
      <c r="Q11" s="17">
        <v>0</v>
      </c>
      <c r="R11" s="17">
        <v>0</v>
      </c>
      <c r="S11" s="17">
        <v>0</v>
      </c>
      <c r="T11" s="17">
        <v>0</v>
      </c>
      <c r="U11" s="17">
        <v>0</v>
      </c>
      <c r="V11" s="17">
        <v>0</v>
      </c>
      <c r="W11" s="17">
        <v>0</v>
      </c>
      <c r="X11" s="17">
        <v>0</v>
      </c>
      <c r="Y11" s="17">
        <v>0</v>
      </c>
      <c r="Z11" s="17">
        <v>0</v>
      </c>
      <c r="AA11" s="17">
        <v>0</v>
      </c>
      <c r="AB11" s="17">
        <v>0</v>
      </c>
      <c r="AC11" s="17">
        <v>0</v>
      </c>
      <c r="AD11" s="17">
        <v>0</v>
      </c>
      <c r="AE11" s="17">
        <v>0</v>
      </c>
      <c r="AF11" s="17">
        <v>0</v>
      </c>
      <c r="AG11" s="17">
        <v>0</v>
      </c>
      <c r="AH11" s="17">
        <v>0</v>
      </c>
      <c r="AI11" s="17">
        <v>0</v>
      </c>
      <c r="AJ11" s="17">
        <v>0</v>
      </c>
      <c r="AK11" s="17">
        <v>0</v>
      </c>
      <c r="AL11" s="17">
        <v>0</v>
      </c>
      <c r="AM11" s="14">
        <f t="shared" si="0"/>
        <v>0</v>
      </c>
      <c r="AN11" s="14">
        <f t="shared" si="1"/>
        <v>0</v>
      </c>
    </row>
    <row r="12" spans="1:40" s="102" customFormat="1" ht="24.95" customHeight="1" x14ac:dyDescent="0.2">
      <c r="A12" s="1">
        <v>6</v>
      </c>
      <c r="B12" s="11" t="s">
        <v>37</v>
      </c>
      <c r="C12" s="17">
        <v>0</v>
      </c>
      <c r="D12" s="17">
        <v>0</v>
      </c>
      <c r="E12" s="17">
        <v>0</v>
      </c>
      <c r="F12" s="17">
        <v>0</v>
      </c>
      <c r="G12" s="17">
        <v>0</v>
      </c>
      <c r="H12" s="17">
        <v>0</v>
      </c>
      <c r="I12" s="17">
        <v>0</v>
      </c>
      <c r="J12" s="17">
        <v>0</v>
      </c>
      <c r="K12" s="17">
        <v>0</v>
      </c>
      <c r="L12" s="17">
        <v>0</v>
      </c>
      <c r="M12" s="17">
        <v>0</v>
      </c>
      <c r="N12" s="17">
        <v>0</v>
      </c>
      <c r="O12" s="17">
        <v>0</v>
      </c>
      <c r="P12" s="17">
        <v>0</v>
      </c>
      <c r="Q12" s="17">
        <v>0</v>
      </c>
      <c r="R12" s="17">
        <v>0</v>
      </c>
      <c r="S12" s="17">
        <v>0</v>
      </c>
      <c r="T12" s="17">
        <v>0</v>
      </c>
      <c r="U12" s="17">
        <v>0</v>
      </c>
      <c r="V12" s="17">
        <v>0</v>
      </c>
      <c r="W12" s="17">
        <v>0</v>
      </c>
      <c r="X12" s="17">
        <v>0</v>
      </c>
      <c r="Y12" s="17">
        <v>0</v>
      </c>
      <c r="Z12" s="17">
        <v>0</v>
      </c>
      <c r="AA12" s="17">
        <v>0</v>
      </c>
      <c r="AB12" s="17">
        <v>0</v>
      </c>
      <c r="AC12" s="17">
        <v>0</v>
      </c>
      <c r="AD12" s="17">
        <v>0</v>
      </c>
      <c r="AE12" s="17">
        <v>0</v>
      </c>
      <c r="AF12" s="17">
        <v>0</v>
      </c>
      <c r="AG12" s="17">
        <v>0</v>
      </c>
      <c r="AH12" s="17">
        <v>0</v>
      </c>
      <c r="AI12" s="17">
        <v>0</v>
      </c>
      <c r="AJ12" s="17">
        <v>0</v>
      </c>
      <c r="AK12" s="17">
        <v>0</v>
      </c>
      <c r="AL12" s="17">
        <v>0</v>
      </c>
      <c r="AM12" s="14">
        <f t="shared" si="0"/>
        <v>0</v>
      </c>
      <c r="AN12" s="14">
        <f t="shared" si="1"/>
        <v>0</v>
      </c>
    </row>
    <row r="13" spans="1:40" s="102" customFormat="1" ht="24.95" customHeight="1" x14ac:dyDescent="0.2">
      <c r="A13" s="1">
        <v>7</v>
      </c>
      <c r="B13" s="11" t="s">
        <v>36</v>
      </c>
      <c r="C13" s="17">
        <v>0</v>
      </c>
      <c r="D13" s="17">
        <v>0</v>
      </c>
      <c r="E13" s="17">
        <v>0</v>
      </c>
      <c r="F13" s="17">
        <v>0</v>
      </c>
      <c r="G13" s="17">
        <v>0</v>
      </c>
      <c r="H13" s="17">
        <v>0</v>
      </c>
      <c r="I13" s="17">
        <v>0</v>
      </c>
      <c r="J13" s="17">
        <v>0</v>
      </c>
      <c r="K13" s="17">
        <v>0</v>
      </c>
      <c r="L13" s="17">
        <v>0</v>
      </c>
      <c r="M13" s="17">
        <v>0</v>
      </c>
      <c r="N13" s="17">
        <v>0</v>
      </c>
      <c r="O13" s="17">
        <v>0</v>
      </c>
      <c r="P13" s="17">
        <v>0</v>
      </c>
      <c r="Q13" s="17">
        <v>0</v>
      </c>
      <c r="R13" s="17">
        <v>0</v>
      </c>
      <c r="S13" s="17">
        <v>0</v>
      </c>
      <c r="T13" s="17">
        <v>0</v>
      </c>
      <c r="U13" s="17">
        <v>0</v>
      </c>
      <c r="V13" s="17">
        <v>0</v>
      </c>
      <c r="W13" s="17">
        <v>0</v>
      </c>
      <c r="X13" s="17">
        <v>0</v>
      </c>
      <c r="Y13" s="17">
        <v>0</v>
      </c>
      <c r="Z13" s="17">
        <v>0</v>
      </c>
      <c r="AA13" s="17">
        <v>0</v>
      </c>
      <c r="AB13" s="17">
        <v>0</v>
      </c>
      <c r="AC13" s="17">
        <v>0</v>
      </c>
      <c r="AD13" s="17">
        <v>0</v>
      </c>
      <c r="AE13" s="17">
        <v>0</v>
      </c>
      <c r="AF13" s="17">
        <v>0</v>
      </c>
      <c r="AG13" s="17">
        <v>0</v>
      </c>
      <c r="AH13" s="17">
        <v>0</v>
      </c>
      <c r="AI13" s="17">
        <v>0</v>
      </c>
      <c r="AJ13" s="17">
        <v>0</v>
      </c>
      <c r="AK13" s="17">
        <v>0</v>
      </c>
      <c r="AL13" s="17">
        <v>0</v>
      </c>
      <c r="AM13" s="14">
        <f t="shared" si="0"/>
        <v>0</v>
      </c>
      <c r="AN13" s="14">
        <f t="shared" si="1"/>
        <v>0</v>
      </c>
    </row>
    <row r="14" spans="1:40" s="102" customFormat="1" ht="24.95" customHeight="1" x14ac:dyDescent="0.2">
      <c r="A14" s="1">
        <v>8</v>
      </c>
      <c r="B14" s="11" t="s">
        <v>29</v>
      </c>
      <c r="C14" s="17">
        <v>0</v>
      </c>
      <c r="D14" s="17">
        <v>0</v>
      </c>
      <c r="E14" s="17">
        <v>0</v>
      </c>
      <c r="F14" s="17">
        <v>0</v>
      </c>
      <c r="G14" s="17">
        <v>0</v>
      </c>
      <c r="H14" s="17">
        <v>0</v>
      </c>
      <c r="I14" s="17">
        <v>0</v>
      </c>
      <c r="J14" s="17">
        <v>0</v>
      </c>
      <c r="K14" s="17">
        <v>0</v>
      </c>
      <c r="L14" s="17">
        <v>0</v>
      </c>
      <c r="M14" s="17">
        <v>0</v>
      </c>
      <c r="N14" s="17">
        <v>0</v>
      </c>
      <c r="O14" s="17">
        <v>0</v>
      </c>
      <c r="P14" s="17">
        <v>0</v>
      </c>
      <c r="Q14" s="17">
        <v>0</v>
      </c>
      <c r="R14" s="17">
        <v>0</v>
      </c>
      <c r="S14" s="17">
        <v>0</v>
      </c>
      <c r="T14" s="17">
        <v>0</v>
      </c>
      <c r="U14" s="17">
        <v>0</v>
      </c>
      <c r="V14" s="17">
        <v>0</v>
      </c>
      <c r="W14" s="17">
        <v>0</v>
      </c>
      <c r="X14" s="17">
        <v>0</v>
      </c>
      <c r="Y14" s="17">
        <v>0</v>
      </c>
      <c r="Z14" s="17">
        <v>0</v>
      </c>
      <c r="AA14" s="17">
        <v>0</v>
      </c>
      <c r="AB14" s="17">
        <v>0</v>
      </c>
      <c r="AC14" s="17">
        <v>0</v>
      </c>
      <c r="AD14" s="17">
        <v>0</v>
      </c>
      <c r="AE14" s="17">
        <v>0</v>
      </c>
      <c r="AF14" s="17">
        <v>0</v>
      </c>
      <c r="AG14" s="17">
        <v>0</v>
      </c>
      <c r="AH14" s="17">
        <v>0</v>
      </c>
      <c r="AI14" s="17">
        <v>0</v>
      </c>
      <c r="AJ14" s="17">
        <v>0</v>
      </c>
      <c r="AK14" s="17">
        <v>0</v>
      </c>
      <c r="AL14" s="17">
        <v>0</v>
      </c>
      <c r="AM14" s="14">
        <f t="shared" si="0"/>
        <v>0</v>
      </c>
      <c r="AN14" s="14">
        <f t="shared" si="1"/>
        <v>0</v>
      </c>
    </row>
    <row r="15" spans="1:40" s="102" customFormat="1" ht="24.95" customHeight="1" x14ac:dyDescent="0.2">
      <c r="A15" s="1">
        <v>9</v>
      </c>
      <c r="B15" s="11" t="s">
        <v>43</v>
      </c>
      <c r="C15" s="17">
        <v>0</v>
      </c>
      <c r="D15" s="17">
        <v>0</v>
      </c>
      <c r="E15" s="17">
        <v>0</v>
      </c>
      <c r="F15" s="17">
        <v>0</v>
      </c>
      <c r="G15" s="17">
        <v>0</v>
      </c>
      <c r="H15" s="17">
        <v>0</v>
      </c>
      <c r="I15" s="17">
        <v>0</v>
      </c>
      <c r="J15" s="17">
        <v>0</v>
      </c>
      <c r="K15" s="17">
        <v>0</v>
      </c>
      <c r="L15" s="17">
        <v>0</v>
      </c>
      <c r="M15" s="17">
        <v>0</v>
      </c>
      <c r="N15" s="17">
        <v>0</v>
      </c>
      <c r="O15" s="17">
        <v>0</v>
      </c>
      <c r="P15" s="17">
        <v>0</v>
      </c>
      <c r="Q15" s="17">
        <v>0</v>
      </c>
      <c r="R15" s="17">
        <v>0</v>
      </c>
      <c r="S15" s="17">
        <v>0</v>
      </c>
      <c r="T15" s="17">
        <v>0</v>
      </c>
      <c r="U15" s="17">
        <v>0</v>
      </c>
      <c r="V15" s="17">
        <v>0</v>
      </c>
      <c r="W15" s="17">
        <v>0</v>
      </c>
      <c r="X15" s="17">
        <v>0</v>
      </c>
      <c r="Y15" s="17">
        <v>0</v>
      </c>
      <c r="Z15" s="17">
        <v>0</v>
      </c>
      <c r="AA15" s="17">
        <v>0</v>
      </c>
      <c r="AB15" s="17">
        <v>0</v>
      </c>
      <c r="AC15" s="17">
        <v>0</v>
      </c>
      <c r="AD15" s="17">
        <v>0</v>
      </c>
      <c r="AE15" s="17">
        <v>0</v>
      </c>
      <c r="AF15" s="17">
        <v>0</v>
      </c>
      <c r="AG15" s="17">
        <v>0</v>
      </c>
      <c r="AH15" s="17">
        <v>0</v>
      </c>
      <c r="AI15" s="17">
        <v>0</v>
      </c>
      <c r="AJ15" s="17">
        <v>0</v>
      </c>
      <c r="AK15" s="17">
        <v>0</v>
      </c>
      <c r="AL15" s="17">
        <v>0</v>
      </c>
      <c r="AM15" s="14">
        <f t="shared" si="0"/>
        <v>0</v>
      </c>
      <c r="AN15" s="14">
        <f t="shared" si="1"/>
        <v>0</v>
      </c>
    </row>
    <row r="16" spans="1:40" s="102" customFormat="1" ht="24.95" customHeight="1" x14ac:dyDescent="0.2">
      <c r="A16" s="1">
        <v>10</v>
      </c>
      <c r="B16" s="11" t="s">
        <v>41</v>
      </c>
      <c r="C16" s="17">
        <v>0</v>
      </c>
      <c r="D16" s="17">
        <v>0</v>
      </c>
      <c r="E16" s="17">
        <v>0</v>
      </c>
      <c r="F16" s="17">
        <v>0</v>
      </c>
      <c r="G16" s="17">
        <v>0</v>
      </c>
      <c r="H16" s="17">
        <v>0</v>
      </c>
      <c r="I16" s="17">
        <v>0</v>
      </c>
      <c r="J16" s="17">
        <v>0</v>
      </c>
      <c r="K16" s="17">
        <v>0</v>
      </c>
      <c r="L16" s="17">
        <v>0</v>
      </c>
      <c r="M16" s="17">
        <v>0</v>
      </c>
      <c r="N16" s="17">
        <v>0</v>
      </c>
      <c r="O16" s="17">
        <v>0</v>
      </c>
      <c r="P16" s="17">
        <v>0</v>
      </c>
      <c r="Q16" s="17">
        <v>0</v>
      </c>
      <c r="R16" s="17">
        <v>0</v>
      </c>
      <c r="S16" s="17">
        <v>0</v>
      </c>
      <c r="T16" s="17">
        <v>0</v>
      </c>
      <c r="U16" s="17">
        <v>0</v>
      </c>
      <c r="V16" s="17">
        <v>0</v>
      </c>
      <c r="W16" s="17">
        <v>0</v>
      </c>
      <c r="X16" s="17">
        <v>0</v>
      </c>
      <c r="Y16" s="17">
        <v>0</v>
      </c>
      <c r="Z16" s="17">
        <v>0</v>
      </c>
      <c r="AA16" s="17">
        <v>0</v>
      </c>
      <c r="AB16" s="17">
        <v>0</v>
      </c>
      <c r="AC16" s="17">
        <v>0</v>
      </c>
      <c r="AD16" s="17">
        <v>0</v>
      </c>
      <c r="AE16" s="17">
        <v>0</v>
      </c>
      <c r="AF16" s="17">
        <v>0</v>
      </c>
      <c r="AG16" s="17">
        <v>0</v>
      </c>
      <c r="AH16" s="17">
        <v>0</v>
      </c>
      <c r="AI16" s="17">
        <v>0</v>
      </c>
      <c r="AJ16" s="17">
        <v>0</v>
      </c>
      <c r="AK16" s="17">
        <v>0</v>
      </c>
      <c r="AL16" s="17">
        <v>0</v>
      </c>
      <c r="AM16" s="14">
        <f t="shared" si="0"/>
        <v>0</v>
      </c>
      <c r="AN16" s="14">
        <f t="shared" si="1"/>
        <v>0</v>
      </c>
    </row>
    <row r="17" spans="1:40" s="102" customFormat="1" ht="24.95" customHeight="1" x14ac:dyDescent="0.2">
      <c r="A17" s="1">
        <v>11</v>
      </c>
      <c r="B17" s="11" t="s">
        <v>40</v>
      </c>
      <c r="C17" s="17">
        <v>0</v>
      </c>
      <c r="D17" s="17">
        <v>0</v>
      </c>
      <c r="E17" s="17">
        <v>0</v>
      </c>
      <c r="F17" s="17">
        <v>0</v>
      </c>
      <c r="G17" s="17">
        <v>0</v>
      </c>
      <c r="H17" s="17">
        <v>0</v>
      </c>
      <c r="I17" s="17">
        <v>0</v>
      </c>
      <c r="J17" s="17">
        <v>0</v>
      </c>
      <c r="K17" s="17">
        <v>0</v>
      </c>
      <c r="L17" s="17">
        <v>0</v>
      </c>
      <c r="M17" s="17">
        <v>0</v>
      </c>
      <c r="N17" s="17">
        <v>0</v>
      </c>
      <c r="O17" s="17">
        <v>0</v>
      </c>
      <c r="P17" s="17">
        <v>0</v>
      </c>
      <c r="Q17" s="17">
        <v>0</v>
      </c>
      <c r="R17" s="17">
        <v>0</v>
      </c>
      <c r="S17" s="17">
        <v>0</v>
      </c>
      <c r="T17" s="17">
        <v>0</v>
      </c>
      <c r="U17" s="17">
        <v>0</v>
      </c>
      <c r="V17" s="17">
        <v>0</v>
      </c>
      <c r="W17" s="17">
        <v>0</v>
      </c>
      <c r="X17" s="17">
        <v>0</v>
      </c>
      <c r="Y17" s="17">
        <v>0</v>
      </c>
      <c r="Z17" s="17">
        <v>0</v>
      </c>
      <c r="AA17" s="17">
        <v>0</v>
      </c>
      <c r="AB17" s="17">
        <v>0</v>
      </c>
      <c r="AC17" s="17">
        <v>0</v>
      </c>
      <c r="AD17" s="17">
        <v>0</v>
      </c>
      <c r="AE17" s="17">
        <v>0</v>
      </c>
      <c r="AF17" s="17">
        <v>0</v>
      </c>
      <c r="AG17" s="17">
        <v>0</v>
      </c>
      <c r="AH17" s="17">
        <v>0</v>
      </c>
      <c r="AI17" s="17">
        <v>0</v>
      </c>
      <c r="AJ17" s="17">
        <v>0</v>
      </c>
      <c r="AK17" s="17">
        <v>0</v>
      </c>
      <c r="AL17" s="17">
        <v>0</v>
      </c>
      <c r="AM17" s="14">
        <f t="shared" si="0"/>
        <v>0</v>
      </c>
      <c r="AN17" s="14">
        <f t="shared" si="1"/>
        <v>0</v>
      </c>
    </row>
    <row r="18" spans="1:40" s="102" customFormat="1" ht="24.95" customHeight="1" x14ac:dyDescent="0.2">
      <c r="A18" s="1">
        <v>12</v>
      </c>
      <c r="B18" s="11" t="s">
        <v>44</v>
      </c>
      <c r="C18" s="17">
        <v>0</v>
      </c>
      <c r="D18" s="17">
        <v>0</v>
      </c>
      <c r="E18" s="17">
        <v>0</v>
      </c>
      <c r="F18" s="17">
        <v>0</v>
      </c>
      <c r="G18" s="17">
        <v>0</v>
      </c>
      <c r="H18" s="17">
        <v>0</v>
      </c>
      <c r="I18" s="17">
        <v>0</v>
      </c>
      <c r="J18" s="17">
        <v>0</v>
      </c>
      <c r="K18" s="17">
        <v>0</v>
      </c>
      <c r="L18" s="17">
        <v>0</v>
      </c>
      <c r="M18" s="17">
        <v>0</v>
      </c>
      <c r="N18" s="17">
        <v>0</v>
      </c>
      <c r="O18" s="17">
        <v>0</v>
      </c>
      <c r="P18" s="17">
        <v>0</v>
      </c>
      <c r="Q18" s="17">
        <v>0</v>
      </c>
      <c r="R18" s="17">
        <v>0</v>
      </c>
      <c r="S18" s="17">
        <v>0</v>
      </c>
      <c r="T18" s="17">
        <v>0</v>
      </c>
      <c r="U18" s="17">
        <v>0</v>
      </c>
      <c r="V18" s="17">
        <v>0</v>
      </c>
      <c r="W18" s="17">
        <v>0</v>
      </c>
      <c r="X18" s="17">
        <v>0</v>
      </c>
      <c r="Y18" s="17">
        <v>0</v>
      </c>
      <c r="Z18" s="17">
        <v>0</v>
      </c>
      <c r="AA18" s="17">
        <v>0</v>
      </c>
      <c r="AB18" s="17">
        <v>0</v>
      </c>
      <c r="AC18" s="17">
        <v>0</v>
      </c>
      <c r="AD18" s="17">
        <v>0</v>
      </c>
      <c r="AE18" s="17">
        <v>0</v>
      </c>
      <c r="AF18" s="17">
        <v>0</v>
      </c>
      <c r="AG18" s="17">
        <v>0</v>
      </c>
      <c r="AH18" s="17">
        <v>0</v>
      </c>
      <c r="AI18" s="17">
        <v>0</v>
      </c>
      <c r="AJ18" s="17">
        <v>0</v>
      </c>
      <c r="AK18" s="17">
        <v>0</v>
      </c>
      <c r="AL18" s="17">
        <v>0</v>
      </c>
      <c r="AM18" s="14">
        <f t="shared" si="0"/>
        <v>0</v>
      </c>
      <c r="AN18" s="14">
        <f t="shared" si="1"/>
        <v>0</v>
      </c>
    </row>
    <row r="19" spans="1:40" s="102" customFormat="1" ht="24.95" customHeight="1" x14ac:dyDescent="0.2">
      <c r="A19" s="1">
        <v>13</v>
      </c>
      <c r="B19" s="11" t="s">
        <v>32</v>
      </c>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0</v>
      </c>
      <c r="Y19" s="17">
        <v>0</v>
      </c>
      <c r="Z19" s="17">
        <v>0</v>
      </c>
      <c r="AA19" s="17">
        <v>0</v>
      </c>
      <c r="AB19" s="17">
        <v>0</v>
      </c>
      <c r="AC19" s="17">
        <v>0</v>
      </c>
      <c r="AD19" s="17">
        <v>0</v>
      </c>
      <c r="AE19" s="17">
        <v>0</v>
      </c>
      <c r="AF19" s="17">
        <v>0</v>
      </c>
      <c r="AG19" s="17">
        <v>0</v>
      </c>
      <c r="AH19" s="17">
        <v>0</v>
      </c>
      <c r="AI19" s="17">
        <v>0</v>
      </c>
      <c r="AJ19" s="17">
        <v>0</v>
      </c>
      <c r="AK19" s="17">
        <v>0</v>
      </c>
      <c r="AL19" s="17">
        <v>0</v>
      </c>
      <c r="AM19" s="14">
        <f t="shared" si="0"/>
        <v>0</v>
      </c>
      <c r="AN19" s="14">
        <f t="shared" si="1"/>
        <v>0</v>
      </c>
    </row>
    <row r="20" spans="1:40" s="102" customFormat="1" ht="24.95" customHeight="1" x14ac:dyDescent="0.2">
      <c r="A20" s="1">
        <v>14</v>
      </c>
      <c r="B20" s="11" t="s">
        <v>38</v>
      </c>
      <c r="C20" s="17">
        <v>0</v>
      </c>
      <c r="D20" s="17">
        <v>0</v>
      </c>
      <c r="E20" s="17">
        <v>0</v>
      </c>
      <c r="F20" s="17">
        <v>0</v>
      </c>
      <c r="G20" s="17">
        <v>0</v>
      </c>
      <c r="H20" s="17">
        <v>0</v>
      </c>
      <c r="I20" s="17">
        <v>0</v>
      </c>
      <c r="J20" s="17">
        <v>0</v>
      </c>
      <c r="K20" s="17">
        <v>0</v>
      </c>
      <c r="L20" s="17">
        <v>0</v>
      </c>
      <c r="M20" s="17">
        <v>0</v>
      </c>
      <c r="N20" s="17">
        <v>0</v>
      </c>
      <c r="O20" s="17">
        <v>0</v>
      </c>
      <c r="P20" s="17">
        <v>0</v>
      </c>
      <c r="Q20" s="17">
        <v>0</v>
      </c>
      <c r="R20" s="17">
        <v>0</v>
      </c>
      <c r="S20" s="17">
        <v>0</v>
      </c>
      <c r="T20" s="17">
        <v>0</v>
      </c>
      <c r="U20" s="17">
        <v>0</v>
      </c>
      <c r="V20" s="17">
        <v>0</v>
      </c>
      <c r="W20" s="17">
        <v>0</v>
      </c>
      <c r="X20" s="17">
        <v>0</v>
      </c>
      <c r="Y20" s="17">
        <v>0</v>
      </c>
      <c r="Z20" s="17">
        <v>0</v>
      </c>
      <c r="AA20" s="17">
        <v>0</v>
      </c>
      <c r="AB20" s="17">
        <v>0</v>
      </c>
      <c r="AC20" s="17">
        <v>0</v>
      </c>
      <c r="AD20" s="17">
        <v>0</v>
      </c>
      <c r="AE20" s="17">
        <v>0</v>
      </c>
      <c r="AF20" s="17">
        <v>0</v>
      </c>
      <c r="AG20" s="17">
        <v>0</v>
      </c>
      <c r="AH20" s="17">
        <v>0</v>
      </c>
      <c r="AI20" s="17">
        <v>0</v>
      </c>
      <c r="AJ20" s="17">
        <v>0</v>
      </c>
      <c r="AK20" s="17">
        <v>0</v>
      </c>
      <c r="AL20" s="17">
        <v>0</v>
      </c>
      <c r="AM20" s="14">
        <f t="shared" si="0"/>
        <v>0</v>
      </c>
      <c r="AN20" s="14">
        <f t="shared" si="1"/>
        <v>0</v>
      </c>
    </row>
    <row r="21" spans="1:40" s="102" customFormat="1" ht="24.95" customHeight="1" x14ac:dyDescent="0.2">
      <c r="A21" s="1">
        <v>15</v>
      </c>
      <c r="B21" s="13" t="s">
        <v>39</v>
      </c>
      <c r="C21" s="17">
        <v>0</v>
      </c>
      <c r="D21" s="17">
        <v>0</v>
      </c>
      <c r="E21" s="17">
        <v>0</v>
      </c>
      <c r="F21" s="17">
        <v>0</v>
      </c>
      <c r="G21" s="17">
        <v>0</v>
      </c>
      <c r="H21" s="17">
        <v>0</v>
      </c>
      <c r="I21" s="17">
        <v>0</v>
      </c>
      <c r="J21" s="17">
        <v>0</v>
      </c>
      <c r="K21" s="17">
        <v>0</v>
      </c>
      <c r="L21" s="17">
        <v>0</v>
      </c>
      <c r="M21" s="17">
        <v>0</v>
      </c>
      <c r="N21" s="17">
        <v>0</v>
      </c>
      <c r="O21" s="17">
        <v>0</v>
      </c>
      <c r="P21" s="17">
        <v>0</v>
      </c>
      <c r="Q21" s="17">
        <v>0</v>
      </c>
      <c r="R21" s="17">
        <v>0</v>
      </c>
      <c r="S21" s="17">
        <v>0</v>
      </c>
      <c r="T21" s="17">
        <v>0</v>
      </c>
      <c r="U21" s="17">
        <v>0</v>
      </c>
      <c r="V21" s="17">
        <v>0</v>
      </c>
      <c r="W21" s="17">
        <v>0</v>
      </c>
      <c r="X21" s="17">
        <v>0</v>
      </c>
      <c r="Y21" s="17">
        <v>0</v>
      </c>
      <c r="Z21" s="17">
        <v>0</v>
      </c>
      <c r="AA21" s="17">
        <v>0</v>
      </c>
      <c r="AB21" s="17">
        <v>0</v>
      </c>
      <c r="AC21" s="17">
        <v>0</v>
      </c>
      <c r="AD21" s="17">
        <v>0</v>
      </c>
      <c r="AE21" s="17">
        <v>0</v>
      </c>
      <c r="AF21" s="17">
        <v>0</v>
      </c>
      <c r="AG21" s="17">
        <v>0</v>
      </c>
      <c r="AH21" s="17">
        <v>0</v>
      </c>
      <c r="AI21" s="17">
        <v>0</v>
      </c>
      <c r="AJ21" s="17">
        <v>0</v>
      </c>
      <c r="AK21" s="17">
        <v>0</v>
      </c>
      <c r="AL21" s="17">
        <v>0</v>
      </c>
      <c r="AM21" s="14">
        <f t="shared" si="0"/>
        <v>0</v>
      </c>
      <c r="AN21" s="14">
        <f t="shared" si="1"/>
        <v>0</v>
      </c>
    </row>
    <row r="22" spans="1:40" s="102" customFormat="1" ht="24.95" customHeight="1" x14ac:dyDescent="0.2">
      <c r="A22" s="1">
        <v>16</v>
      </c>
      <c r="B22" s="13" t="s">
        <v>42</v>
      </c>
      <c r="C22" s="17">
        <v>0</v>
      </c>
      <c r="D22" s="17">
        <v>0</v>
      </c>
      <c r="E22" s="17">
        <v>0</v>
      </c>
      <c r="F22" s="17">
        <v>0</v>
      </c>
      <c r="G22" s="17">
        <v>0</v>
      </c>
      <c r="H22" s="17">
        <v>0</v>
      </c>
      <c r="I22" s="17">
        <v>0</v>
      </c>
      <c r="J22" s="17">
        <v>0</v>
      </c>
      <c r="K22" s="17">
        <v>0</v>
      </c>
      <c r="L22" s="17">
        <v>0</v>
      </c>
      <c r="M22" s="17">
        <v>0</v>
      </c>
      <c r="N22" s="17">
        <v>0</v>
      </c>
      <c r="O22" s="17">
        <v>0</v>
      </c>
      <c r="P22" s="17">
        <v>0</v>
      </c>
      <c r="Q22" s="17">
        <v>0</v>
      </c>
      <c r="R22" s="17">
        <v>0</v>
      </c>
      <c r="S22" s="17">
        <v>0</v>
      </c>
      <c r="T22" s="17">
        <v>0</v>
      </c>
      <c r="U22" s="17">
        <v>0</v>
      </c>
      <c r="V22" s="17">
        <v>0</v>
      </c>
      <c r="W22" s="17">
        <v>0</v>
      </c>
      <c r="X22" s="17">
        <v>0</v>
      </c>
      <c r="Y22" s="17">
        <v>0</v>
      </c>
      <c r="Z22" s="17">
        <v>0</v>
      </c>
      <c r="AA22" s="17">
        <v>0</v>
      </c>
      <c r="AB22" s="17">
        <v>0</v>
      </c>
      <c r="AC22" s="17">
        <v>0</v>
      </c>
      <c r="AD22" s="17">
        <v>0</v>
      </c>
      <c r="AE22" s="17">
        <v>0</v>
      </c>
      <c r="AF22" s="17">
        <v>0</v>
      </c>
      <c r="AG22" s="17">
        <v>0</v>
      </c>
      <c r="AH22" s="17">
        <v>0</v>
      </c>
      <c r="AI22" s="17">
        <v>0</v>
      </c>
      <c r="AJ22" s="17">
        <v>0</v>
      </c>
      <c r="AK22" s="17">
        <v>0</v>
      </c>
      <c r="AL22" s="17">
        <v>0</v>
      </c>
      <c r="AM22" s="14">
        <f t="shared" si="0"/>
        <v>0</v>
      </c>
      <c r="AN22" s="14">
        <f t="shared" si="1"/>
        <v>0</v>
      </c>
    </row>
    <row r="23" spans="1:40" x14ac:dyDescent="0.2">
      <c r="A23" s="3"/>
      <c r="B23" s="4" t="s">
        <v>22</v>
      </c>
      <c r="C23" s="19">
        <f t="shared" ref="C23:AN23" si="2">SUM(C7:C22)</f>
        <v>0</v>
      </c>
      <c r="D23" s="19">
        <f t="shared" si="2"/>
        <v>0</v>
      </c>
      <c r="E23" s="19">
        <f t="shared" si="2"/>
        <v>0</v>
      </c>
      <c r="F23" s="19">
        <f t="shared" si="2"/>
        <v>0</v>
      </c>
      <c r="G23" s="19">
        <f t="shared" si="2"/>
        <v>0</v>
      </c>
      <c r="H23" s="19">
        <f t="shared" si="2"/>
        <v>0</v>
      </c>
      <c r="I23" s="19">
        <f t="shared" si="2"/>
        <v>0</v>
      </c>
      <c r="J23" s="19">
        <f t="shared" si="2"/>
        <v>0</v>
      </c>
      <c r="K23" s="19">
        <f t="shared" si="2"/>
        <v>0</v>
      </c>
      <c r="L23" s="19">
        <f t="shared" si="2"/>
        <v>0</v>
      </c>
      <c r="M23" s="19">
        <f t="shared" si="2"/>
        <v>0</v>
      </c>
      <c r="N23" s="19">
        <f t="shared" si="2"/>
        <v>0</v>
      </c>
      <c r="O23" s="19">
        <f t="shared" si="2"/>
        <v>0</v>
      </c>
      <c r="P23" s="19">
        <f t="shared" si="2"/>
        <v>0</v>
      </c>
      <c r="Q23" s="19">
        <f t="shared" si="2"/>
        <v>0</v>
      </c>
      <c r="R23" s="19">
        <f t="shared" si="2"/>
        <v>0</v>
      </c>
      <c r="S23" s="19">
        <f t="shared" si="2"/>
        <v>0</v>
      </c>
      <c r="T23" s="19">
        <f t="shared" si="2"/>
        <v>0</v>
      </c>
      <c r="U23" s="19">
        <f t="shared" si="2"/>
        <v>0</v>
      </c>
      <c r="V23" s="19">
        <f t="shared" si="2"/>
        <v>0</v>
      </c>
      <c r="W23" s="19">
        <f t="shared" si="2"/>
        <v>0</v>
      </c>
      <c r="X23" s="19">
        <f t="shared" si="2"/>
        <v>0</v>
      </c>
      <c r="Y23" s="19">
        <f t="shared" si="2"/>
        <v>0</v>
      </c>
      <c r="Z23" s="19">
        <f t="shared" si="2"/>
        <v>0</v>
      </c>
      <c r="AA23" s="19">
        <f t="shared" si="2"/>
        <v>53304.290000000008</v>
      </c>
      <c r="AB23" s="19">
        <f t="shared" si="2"/>
        <v>15592.089999999997</v>
      </c>
      <c r="AC23" s="19">
        <f t="shared" si="2"/>
        <v>0</v>
      </c>
      <c r="AD23" s="19">
        <f t="shared" si="2"/>
        <v>0</v>
      </c>
      <c r="AE23" s="19">
        <f t="shared" si="2"/>
        <v>0</v>
      </c>
      <c r="AF23" s="19">
        <f t="shared" si="2"/>
        <v>0</v>
      </c>
      <c r="AG23" s="19">
        <f t="shared" si="2"/>
        <v>0</v>
      </c>
      <c r="AH23" s="19">
        <f t="shared" si="2"/>
        <v>0</v>
      </c>
      <c r="AI23" s="19">
        <f t="shared" si="2"/>
        <v>0</v>
      </c>
      <c r="AJ23" s="19">
        <f t="shared" si="2"/>
        <v>0</v>
      </c>
      <c r="AK23" s="19">
        <f t="shared" si="2"/>
        <v>0</v>
      </c>
      <c r="AL23" s="19">
        <f t="shared" si="2"/>
        <v>0</v>
      </c>
      <c r="AM23" s="15">
        <f t="shared" si="2"/>
        <v>53304.290000000008</v>
      </c>
      <c r="AN23" s="15">
        <f t="shared" si="2"/>
        <v>15592.089999999997</v>
      </c>
    </row>
    <row r="24" spans="1:40" x14ac:dyDescent="0.2">
      <c r="A24" s="21"/>
      <c r="B24" s="22"/>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row>
    <row r="26" spans="1:40" s="52" customFormat="1" ht="15" x14ac:dyDescent="0.2">
      <c r="B26" s="73" t="s">
        <v>53</v>
      </c>
      <c r="C26" s="74"/>
      <c r="D26" s="74"/>
      <c r="E26" s="74"/>
      <c r="F26" s="74"/>
      <c r="G26" s="74"/>
      <c r="H26" s="74"/>
      <c r="I26" s="74"/>
      <c r="J26" s="74"/>
      <c r="K26" s="74"/>
      <c r="L26" s="74"/>
      <c r="M26" s="74"/>
      <c r="N26" s="74"/>
    </row>
    <row r="27" spans="1:40" s="52" customFormat="1" ht="15" x14ac:dyDescent="0.2">
      <c r="B27" s="91" t="s">
        <v>87</v>
      </c>
      <c r="C27" s="91"/>
      <c r="D27" s="91"/>
      <c r="E27" s="91"/>
      <c r="F27" s="91"/>
      <c r="G27" s="91"/>
      <c r="H27" s="91"/>
      <c r="I27" s="91"/>
      <c r="J27" s="91"/>
      <c r="K27" s="91"/>
      <c r="L27" s="91"/>
      <c r="M27" s="91"/>
      <c r="N27" s="91"/>
    </row>
    <row r="28" spans="1:40" s="52" customFormat="1" ht="15" x14ac:dyDescent="0.2">
      <c r="B28" s="91"/>
      <c r="C28" s="91"/>
      <c r="D28" s="91"/>
      <c r="E28" s="91"/>
      <c r="F28" s="91"/>
      <c r="G28" s="91"/>
      <c r="H28" s="91"/>
      <c r="I28" s="91"/>
      <c r="J28" s="91"/>
      <c r="K28" s="91"/>
      <c r="L28" s="91"/>
      <c r="M28" s="91"/>
      <c r="N28" s="91"/>
    </row>
    <row r="29" spans="1:40" s="52" customFormat="1" ht="15" x14ac:dyDescent="0.25">
      <c r="B29" s="85" t="s">
        <v>66</v>
      </c>
    </row>
    <row r="30" spans="1:40" s="52" customFormat="1" ht="15" x14ac:dyDescent="0.25">
      <c r="B30" s="85" t="s">
        <v>67</v>
      </c>
    </row>
  </sheetData>
  <sortState ref="B8:AN22">
    <sortCondition descending="1" ref="AM7:AM22"/>
  </sortState>
  <mergeCells count="22">
    <mergeCell ref="Y5:Z5"/>
    <mergeCell ref="AM5:AN5"/>
    <mergeCell ref="B27:N28"/>
    <mergeCell ref="AA5:AB5"/>
    <mergeCell ref="AC5:AD5"/>
    <mergeCell ref="AE5:AF5"/>
    <mergeCell ref="AG5:AH5"/>
    <mergeCell ref="AI5:AJ5"/>
    <mergeCell ref="AK5:AL5"/>
    <mergeCell ref="O5:P5"/>
    <mergeCell ref="Q5:R5"/>
    <mergeCell ref="S5:T5"/>
    <mergeCell ref="U5:V5"/>
    <mergeCell ref="W5:X5"/>
    <mergeCell ref="K5:L5"/>
    <mergeCell ref="M5:N5"/>
    <mergeCell ref="A5:A6"/>
    <mergeCell ref="B5:B6"/>
    <mergeCell ref="C5:D5"/>
    <mergeCell ref="E5:F5"/>
    <mergeCell ref="G5:H5"/>
    <mergeCell ref="I5:J5"/>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31"/>
  <sheetViews>
    <sheetView zoomScale="90" zoomScaleNormal="90" workbookViewId="0">
      <pane xSplit="2" ySplit="6" topLeftCell="C7" activePane="bottomRight" state="frozen"/>
      <selection pane="topRight" activeCell="C1" sqref="C1"/>
      <selection pane="bottomLeft" activeCell="A7" sqref="A7"/>
      <selection pane="bottomRight" activeCell="B28" sqref="A1:XFD1048576"/>
    </sheetView>
  </sheetViews>
  <sheetFormatPr defaultRowHeight="12.75" x14ac:dyDescent="0.2"/>
  <cols>
    <col min="1" max="1" width="3.7109375" style="49" customWidth="1"/>
    <col min="2" max="2" width="50.85546875" style="49" customWidth="1"/>
    <col min="3" max="3" width="20.28515625" style="49" customWidth="1"/>
    <col min="4" max="4" width="18.42578125" style="49" customWidth="1"/>
    <col min="5" max="40" width="15.85546875" style="49" customWidth="1"/>
    <col min="41" max="16384" width="9.140625" style="49"/>
  </cols>
  <sheetData>
    <row r="1" spans="1:40" s="52" customFormat="1" ht="15" x14ac:dyDescent="0.2">
      <c r="A1" s="96" t="s">
        <v>88</v>
      </c>
      <c r="B1" s="96"/>
      <c r="C1" s="96"/>
      <c r="D1" s="96"/>
      <c r="E1" s="96"/>
      <c r="F1" s="96"/>
      <c r="G1" s="96"/>
      <c r="H1" s="96"/>
      <c r="I1" s="96"/>
      <c r="J1" s="96"/>
      <c r="K1" s="96"/>
      <c r="L1" s="96"/>
      <c r="M1" s="73"/>
      <c r="N1" s="73"/>
      <c r="O1" s="73"/>
      <c r="P1" s="73"/>
      <c r="Q1" s="73"/>
      <c r="R1" s="73"/>
      <c r="S1" s="73"/>
    </row>
    <row r="2" spans="1:40" s="52" customFormat="1" ht="15" x14ac:dyDescent="0.2">
      <c r="A2" s="96"/>
      <c r="B2" s="96"/>
      <c r="C2" s="96"/>
      <c r="D2" s="96"/>
      <c r="E2" s="96"/>
      <c r="F2" s="96"/>
      <c r="G2" s="96"/>
      <c r="H2" s="96"/>
      <c r="I2" s="96"/>
      <c r="J2" s="96"/>
      <c r="K2" s="96"/>
      <c r="L2" s="96"/>
    </row>
    <row r="3" spans="1:40" s="52" customFormat="1" ht="15" customHeight="1" x14ac:dyDescent="0.2">
      <c r="A3" s="29" t="s">
        <v>2</v>
      </c>
      <c r="B3" s="78"/>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78"/>
      <c r="AN3" s="78"/>
    </row>
    <row r="4" spans="1:40" s="52" customFormat="1" ht="22.5" customHeight="1" x14ac:dyDescent="0.2">
      <c r="A4" s="30"/>
      <c r="B4" s="78"/>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78"/>
      <c r="AN4" s="78"/>
    </row>
    <row r="5" spans="1:40" s="52" customFormat="1" ht="90" customHeight="1" x14ac:dyDescent="0.2">
      <c r="A5" s="31" t="s">
        <v>0</v>
      </c>
      <c r="B5" s="31" t="s">
        <v>3</v>
      </c>
      <c r="C5" s="97" t="s">
        <v>4</v>
      </c>
      <c r="D5" s="97"/>
      <c r="E5" s="70" t="s">
        <v>5</v>
      </c>
      <c r="F5" s="71"/>
      <c r="G5" s="70" t="s">
        <v>6</v>
      </c>
      <c r="H5" s="71"/>
      <c r="I5" s="70" t="s">
        <v>7</v>
      </c>
      <c r="J5" s="71"/>
      <c r="K5" s="70" t="s">
        <v>8</v>
      </c>
      <c r="L5" s="71"/>
      <c r="M5" s="70" t="s">
        <v>9</v>
      </c>
      <c r="N5" s="71"/>
      <c r="O5" s="70" t="s">
        <v>10</v>
      </c>
      <c r="P5" s="71"/>
      <c r="Q5" s="70" t="s">
        <v>11</v>
      </c>
      <c r="R5" s="71"/>
      <c r="S5" s="70" t="s">
        <v>12</v>
      </c>
      <c r="T5" s="71"/>
      <c r="U5" s="70" t="s">
        <v>13</v>
      </c>
      <c r="V5" s="71"/>
      <c r="W5" s="70" t="s">
        <v>14</v>
      </c>
      <c r="X5" s="71"/>
      <c r="Y5" s="70" t="s">
        <v>15</v>
      </c>
      <c r="Z5" s="71"/>
      <c r="AA5" s="32" t="s">
        <v>16</v>
      </c>
      <c r="AB5" s="34"/>
      <c r="AC5" s="32" t="s">
        <v>17</v>
      </c>
      <c r="AD5" s="34"/>
      <c r="AE5" s="32" t="s">
        <v>18</v>
      </c>
      <c r="AF5" s="34"/>
      <c r="AG5" s="32" t="s">
        <v>19</v>
      </c>
      <c r="AH5" s="34"/>
      <c r="AI5" s="98" t="s">
        <v>20</v>
      </c>
      <c r="AJ5" s="99"/>
      <c r="AK5" s="98" t="s">
        <v>21</v>
      </c>
      <c r="AL5" s="99"/>
      <c r="AM5" s="98" t="s">
        <v>22</v>
      </c>
      <c r="AN5" s="99"/>
    </row>
    <row r="6" spans="1:40" s="52" customFormat="1" ht="93" customHeight="1" x14ac:dyDescent="0.2">
      <c r="A6" s="41"/>
      <c r="B6" s="41"/>
      <c r="C6" s="72" t="s">
        <v>69</v>
      </c>
      <c r="D6" s="72" t="s">
        <v>70</v>
      </c>
      <c r="E6" s="72" t="s">
        <v>69</v>
      </c>
      <c r="F6" s="72" t="s">
        <v>70</v>
      </c>
      <c r="G6" s="72" t="s">
        <v>69</v>
      </c>
      <c r="H6" s="72" t="s">
        <v>70</v>
      </c>
      <c r="I6" s="72" t="s">
        <v>69</v>
      </c>
      <c r="J6" s="72" t="s">
        <v>70</v>
      </c>
      <c r="K6" s="72" t="s">
        <v>69</v>
      </c>
      <c r="L6" s="72" t="s">
        <v>70</v>
      </c>
      <c r="M6" s="72" t="s">
        <v>69</v>
      </c>
      <c r="N6" s="72" t="s">
        <v>70</v>
      </c>
      <c r="O6" s="72" t="s">
        <v>69</v>
      </c>
      <c r="P6" s="72" t="s">
        <v>70</v>
      </c>
      <c r="Q6" s="72" t="s">
        <v>69</v>
      </c>
      <c r="R6" s="72" t="s">
        <v>70</v>
      </c>
      <c r="S6" s="72" t="s">
        <v>69</v>
      </c>
      <c r="T6" s="72" t="s">
        <v>70</v>
      </c>
      <c r="U6" s="72" t="s">
        <v>69</v>
      </c>
      <c r="V6" s="72" t="s">
        <v>70</v>
      </c>
      <c r="W6" s="72" t="s">
        <v>69</v>
      </c>
      <c r="X6" s="72" t="s">
        <v>70</v>
      </c>
      <c r="Y6" s="72" t="s">
        <v>69</v>
      </c>
      <c r="Z6" s="72" t="s">
        <v>70</v>
      </c>
      <c r="AA6" s="72" t="s">
        <v>69</v>
      </c>
      <c r="AB6" s="72" t="s">
        <v>70</v>
      </c>
      <c r="AC6" s="72" t="s">
        <v>69</v>
      </c>
      <c r="AD6" s="72" t="s">
        <v>70</v>
      </c>
      <c r="AE6" s="72" t="s">
        <v>69</v>
      </c>
      <c r="AF6" s="72" t="s">
        <v>70</v>
      </c>
      <c r="AG6" s="72" t="s">
        <v>69</v>
      </c>
      <c r="AH6" s="72" t="s">
        <v>70</v>
      </c>
      <c r="AI6" s="72" t="s">
        <v>69</v>
      </c>
      <c r="AJ6" s="72" t="s">
        <v>70</v>
      </c>
      <c r="AK6" s="72" t="s">
        <v>69</v>
      </c>
      <c r="AL6" s="72" t="s">
        <v>70</v>
      </c>
      <c r="AM6" s="72" t="s">
        <v>69</v>
      </c>
      <c r="AN6" s="72" t="s">
        <v>70</v>
      </c>
    </row>
    <row r="7" spans="1:40" ht="24.95" customHeight="1" x14ac:dyDescent="0.2">
      <c r="A7" s="1">
        <v>1</v>
      </c>
      <c r="B7" s="11" t="s">
        <v>35</v>
      </c>
      <c r="C7" s="12">
        <v>0</v>
      </c>
      <c r="D7" s="12">
        <v>0</v>
      </c>
      <c r="E7" s="12">
        <v>0</v>
      </c>
      <c r="F7" s="12">
        <v>0</v>
      </c>
      <c r="G7" s="12">
        <v>0</v>
      </c>
      <c r="H7" s="12">
        <v>0</v>
      </c>
      <c r="I7" s="12">
        <v>0</v>
      </c>
      <c r="J7" s="12">
        <v>0</v>
      </c>
      <c r="K7" s="12">
        <v>31245.15</v>
      </c>
      <c r="L7" s="12">
        <v>29759.13</v>
      </c>
      <c r="M7" s="12">
        <v>0</v>
      </c>
      <c r="N7" s="12">
        <v>0</v>
      </c>
      <c r="O7" s="12">
        <v>0</v>
      </c>
      <c r="P7" s="12">
        <v>0</v>
      </c>
      <c r="Q7" s="12">
        <v>0</v>
      </c>
      <c r="R7" s="12">
        <v>0</v>
      </c>
      <c r="S7" s="12">
        <v>0</v>
      </c>
      <c r="T7" s="12">
        <v>0</v>
      </c>
      <c r="U7" s="12">
        <v>0</v>
      </c>
      <c r="V7" s="12">
        <v>0</v>
      </c>
      <c r="W7" s="12">
        <v>0</v>
      </c>
      <c r="X7" s="12">
        <v>0</v>
      </c>
      <c r="Y7" s="12">
        <v>0</v>
      </c>
      <c r="Z7" s="12">
        <v>0</v>
      </c>
      <c r="AA7" s="12">
        <v>-28907.959999999995</v>
      </c>
      <c r="AB7" s="12">
        <v>14484.169999999995</v>
      </c>
      <c r="AC7" s="12">
        <v>0</v>
      </c>
      <c r="AD7" s="12">
        <v>0</v>
      </c>
      <c r="AE7" s="12">
        <v>0</v>
      </c>
      <c r="AF7" s="12">
        <v>0</v>
      </c>
      <c r="AG7" s="12">
        <v>0</v>
      </c>
      <c r="AH7" s="12">
        <v>0</v>
      </c>
      <c r="AI7" s="12">
        <v>0</v>
      </c>
      <c r="AJ7" s="12">
        <v>0</v>
      </c>
      <c r="AK7" s="12">
        <v>0</v>
      </c>
      <c r="AL7" s="12">
        <v>0</v>
      </c>
      <c r="AM7" s="14">
        <f t="shared" ref="AM7:AM22" si="0">C7+E7+G7+I7+K7+M7+O7+Q7+S7+U7+W7+Y7+AA7+AC7+AE7+AG7+AI7+AK7</f>
        <v>2337.190000000006</v>
      </c>
      <c r="AN7" s="14">
        <f t="shared" ref="AN7:AN22" si="1">D7+F7+H7+J7+L7+N7+P7+R7+T7+V7+X7+Z7+AB7+AD7+AF7+AH7+AJ7+AL7</f>
        <v>44243.299999999996</v>
      </c>
    </row>
    <row r="8" spans="1:40" ht="24.95" customHeight="1" x14ac:dyDescent="0.2">
      <c r="A8" s="1">
        <v>2</v>
      </c>
      <c r="B8" s="11" t="s">
        <v>30</v>
      </c>
      <c r="C8" s="12">
        <v>0</v>
      </c>
      <c r="D8" s="12">
        <v>0</v>
      </c>
      <c r="E8" s="12">
        <v>0</v>
      </c>
      <c r="F8" s="12">
        <v>0</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c r="AB8" s="12">
        <v>0</v>
      </c>
      <c r="AC8" s="12">
        <v>0</v>
      </c>
      <c r="AD8" s="12">
        <v>0</v>
      </c>
      <c r="AE8" s="12">
        <v>0</v>
      </c>
      <c r="AF8" s="12">
        <v>0</v>
      </c>
      <c r="AG8" s="12">
        <v>0</v>
      </c>
      <c r="AH8" s="12">
        <v>0</v>
      </c>
      <c r="AI8" s="12">
        <v>0</v>
      </c>
      <c r="AJ8" s="12">
        <v>0</v>
      </c>
      <c r="AK8" s="12">
        <v>0</v>
      </c>
      <c r="AL8" s="12">
        <v>0</v>
      </c>
      <c r="AM8" s="14">
        <f t="shared" si="0"/>
        <v>0</v>
      </c>
      <c r="AN8" s="14">
        <f t="shared" si="1"/>
        <v>0</v>
      </c>
    </row>
    <row r="9" spans="1:40" ht="24.95" customHeight="1" x14ac:dyDescent="0.2">
      <c r="A9" s="1">
        <v>3</v>
      </c>
      <c r="B9" s="11" t="s">
        <v>31</v>
      </c>
      <c r="C9" s="12">
        <v>0</v>
      </c>
      <c r="D9" s="12">
        <v>0</v>
      </c>
      <c r="E9" s="12">
        <v>0</v>
      </c>
      <c r="F9" s="12">
        <v>0</v>
      </c>
      <c r="G9" s="12">
        <v>0</v>
      </c>
      <c r="H9" s="12">
        <v>0</v>
      </c>
      <c r="I9" s="12">
        <v>0</v>
      </c>
      <c r="J9" s="12">
        <v>0</v>
      </c>
      <c r="K9" s="12">
        <v>0</v>
      </c>
      <c r="L9" s="12">
        <v>0</v>
      </c>
      <c r="M9" s="12">
        <v>0</v>
      </c>
      <c r="N9" s="12">
        <v>0</v>
      </c>
      <c r="O9" s="12">
        <v>0</v>
      </c>
      <c r="P9" s="12">
        <v>0</v>
      </c>
      <c r="Q9" s="12">
        <v>0</v>
      </c>
      <c r="R9" s="12">
        <v>0</v>
      </c>
      <c r="S9" s="12">
        <v>0</v>
      </c>
      <c r="T9" s="12">
        <v>0</v>
      </c>
      <c r="U9" s="12">
        <v>0</v>
      </c>
      <c r="V9" s="12">
        <v>0</v>
      </c>
      <c r="W9" s="12">
        <v>0</v>
      </c>
      <c r="X9" s="12">
        <v>0</v>
      </c>
      <c r="Y9" s="12">
        <v>0</v>
      </c>
      <c r="Z9" s="12">
        <v>0</v>
      </c>
      <c r="AA9" s="12">
        <v>0</v>
      </c>
      <c r="AB9" s="12">
        <v>0</v>
      </c>
      <c r="AC9" s="12">
        <v>0</v>
      </c>
      <c r="AD9" s="12">
        <v>0</v>
      </c>
      <c r="AE9" s="12">
        <v>0</v>
      </c>
      <c r="AF9" s="12">
        <v>0</v>
      </c>
      <c r="AG9" s="12">
        <v>0</v>
      </c>
      <c r="AH9" s="12">
        <v>0</v>
      </c>
      <c r="AI9" s="12">
        <v>0</v>
      </c>
      <c r="AJ9" s="12">
        <v>0</v>
      </c>
      <c r="AK9" s="12">
        <v>0</v>
      </c>
      <c r="AL9" s="12">
        <v>0</v>
      </c>
      <c r="AM9" s="14">
        <f t="shared" si="0"/>
        <v>0</v>
      </c>
      <c r="AN9" s="14">
        <f t="shared" si="1"/>
        <v>0</v>
      </c>
    </row>
    <row r="10" spans="1:40" ht="24.95" customHeight="1" x14ac:dyDescent="0.2">
      <c r="A10" s="1">
        <v>4</v>
      </c>
      <c r="B10" s="11" t="s">
        <v>34</v>
      </c>
      <c r="C10" s="12">
        <v>0</v>
      </c>
      <c r="D10" s="12">
        <v>0</v>
      </c>
      <c r="E10" s="12">
        <v>0</v>
      </c>
      <c r="F10" s="12">
        <v>0</v>
      </c>
      <c r="G10" s="12">
        <v>0</v>
      </c>
      <c r="H10" s="12">
        <v>0</v>
      </c>
      <c r="I10" s="12">
        <v>0</v>
      </c>
      <c r="J10" s="12">
        <v>0</v>
      </c>
      <c r="K10" s="12">
        <v>0</v>
      </c>
      <c r="L10" s="12">
        <v>0</v>
      </c>
      <c r="M10" s="12">
        <v>0</v>
      </c>
      <c r="N10" s="12">
        <v>0</v>
      </c>
      <c r="O10" s="12">
        <v>0</v>
      </c>
      <c r="P10" s="12">
        <v>0</v>
      </c>
      <c r="Q10" s="12">
        <v>0</v>
      </c>
      <c r="R10" s="12">
        <v>0</v>
      </c>
      <c r="S10" s="12">
        <v>0</v>
      </c>
      <c r="T10" s="12">
        <v>0</v>
      </c>
      <c r="U10" s="12">
        <v>0</v>
      </c>
      <c r="V10" s="12">
        <v>0</v>
      </c>
      <c r="W10" s="12">
        <v>0</v>
      </c>
      <c r="X10" s="12">
        <v>0</v>
      </c>
      <c r="Y10" s="12">
        <v>0</v>
      </c>
      <c r="Z10" s="12">
        <v>0</v>
      </c>
      <c r="AA10" s="12">
        <v>0</v>
      </c>
      <c r="AB10" s="12">
        <v>0</v>
      </c>
      <c r="AC10" s="12">
        <v>0</v>
      </c>
      <c r="AD10" s="12">
        <v>0</v>
      </c>
      <c r="AE10" s="12">
        <v>0</v>
      </c>
      <c r="AF10" s="12">
        <v>0</v>
      </c>
      <c r="AG10" s="12">
        <v>0</v>
      </c>
      <c r="AH10" s="12">
        <v>0</v>
      </c>
      <c r="AI10" s="12">
        <v>0</v>
      </c>
      <c r="AJ10" s="12">
        <v>0</v>
      </c>
      <c r="AK10" s="12">
        <v>0</v>
      </c>
      <c r="AL10" s="12">
        <v>0</v>
      </c>
      <c r="AM10" s="14">
        <f t="shared" si="0"/>
        <v>0</v>
      </c>
      <c r="AN10" s="14">
        <f t="shared" si="1"/>
        <v>0</v>
      </c>
    </row>
    <row r="11" spans="1:40" ht="24.95" customHeight="1" x14ac:dyDescent="0.2">
      <c r="A11" s="1">
        <v>5</v>
      </c>
      <c r="B11" s="11" t="s">
        <v>33</v>
      </c>
      <c r="C11" s="12">
        <v>0</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c r="AB11" s="12">
        <v>0</v>
      </c>
      <c r="AC11" s="12">
        <v>0</v>
      </c>
      <c r="AD11" s="12">
        <v>0</v>
      </c>
      <c r="AE11" s="12">
        <v>0</v>
      </c>
      <c r="AF11" s="12">
        <v>0</v>
      </c>
      <c r="AG11" s="12">
        <v>0</v>
      </c>
      <c r="AH11" s="12">
        <v>0</v>
      </c>
      <c r="AI11" s="12">
        <v>0</v>
      </c>
      <c r="AJ11" s="12">
        <v>0</v>
      </c>
      <c r="AK11" s="12">
        <v>0</v>
      </c>
      <c r="AL11" s="12">
        <v>0</v>
      </c>
      <c r="AM11" s="14">
        <f t="shared" si="0"/>
        <v>0</v>
      </c>
      <c r="AN11" s="14">
        <f t="shared" si="1"/>
        <v>0</v>
      </c>
    </row>
    <row r="12" spans="1:40" ht="24.95" customHeight="1" x14ac:dyDescent="0.2">
      <c r="A12" s="1">
        <v>6</v>
      </c>
      <c r="B12" s="11" t="s">
        <v>37</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c r="AB12" s="12">
        <v>0</v>
      </c>
      <c r="AC12" s="12">
        <v>0</v>
      </c>
      <c r="AD12" s="12">
        <v>0</v>
      </c>
      <c r="AE12" s="12">
        <v>0</v>
      </c>
      <c r="AF12" s="12">
        <v>0</v>
      </c>
      <c r="AG12" s="12">
        <v>0</v>
      </c>
      <c r="AH12" s="12">
        <v>0</v>
      </c>
      <c r="AI12" s="12">
        <v>0</v>
      </c>
      <c r="AJ12" s="12">
        <v>0</v>
      </c>
      <c r="AK12" s="12">
        <v>0</v>
      </c>
      <c r="AL12" s="12">
        <v>0</v>
      </c>
      <c r="AM12" s="14">
        <f t="shared" si="0"/>
        <v>0</v>
      </c>
      <c r="AN12" s="14">
        <f t="shared" si="1"/>
        <v>0</v>
      </c>
    </row>
    <row r="13" spans="1:40" ht="24.95" customHeight="1" x14ac:dyDescent="0.2">
      <c r="A13" s="1">
        <v>7</v>
      </c>
      <c r="B13" s="11" t="s">
        <v>36</v>
      </c>
      <c r="C13" s="12">
        <v>0</v>
      </c>
      <c r="D13" s="12">
        <v>0</v>
      </c>
      <c r="E13" s="12">
        <v>0</v>
      </c>
      <c r="F13" s="12">
        <v>0</v>
      </c>
      <c r="G13" s="12">
        <v>0</v>
      </c>
      <c r="H13" s="12">
        <v>0</v>
      </c>
      <c r="I13" s="12">
        <v>0</v>
      </c>
      <c r="J13" s="12">
        <v>0</v>
      </c>
      <c r="K13" s="12">
        <v>0</v>
      </c>
      <c r="L13" s="12">
        <v>0</v>
      </c>
      <c r="M13" s="12">
        <v>0</v>
      </c>
      <c r="N13" s="12">
        <v>0</v>
      </c>
      <c r="O13" s="12">
        <v>0</v>
      </c>
      <c r="P13" s="12">
        <v>0</v>
      </c>
      <c r="Q13" s="12">
        <v>0</v>
      </c>
      <c r="R13" s="12">
        <v>0</v>
      </c>
      <c r="S13" s="12">
        <v>0</v>
      </c>
      <c r="T13" s="12">
        <v>0</v>
      </c>
      <c r="U13" s="12">
        <v>0</v>
      </c>
      <c r="V13" s="12">
        <v>0</v>
      </c>
      <c r="W13" s="12">
        <v>0</v>
      </c>
      <c r="X13" s="12">
        <v>0</v>
      </c>
      <c r="Y13" s="12">
        <v>0</v>
      </c>
      <c r="Z13" s="12">
        <v>0</v>
      </c>
      <c r="AA13" s="12">
        <v>0</v>
      </c>
      <c r="AB13" s="12">
        <v>0</v>
      </c>
      <c r="AC13" s="12">
        <v>0</v>
      </c>
      <c r="AD13" s="12">
        <v>0</v>
      </c>
      <c r="AE13" s="12">
        <v>0</v>
      </c>
      <c r="AF13" s="12">
        <v>0</v>
      </c>
      <c r="AG13" s="12">
        <v>0</v>
      </c>
      <c r="AH13" s="12">
        <v>0</v>
      </c>
      <c r="AI13" s="12">
        <v>0</v>
      </c>
      <c r="AJ13" s="12">
        <v>0</v>
      </c>
      <c r="AK13" s="12">
        <v>0</v>
      </c>
      <c r="AL13" s="12">
        <v>0</v>
      </c>
      <c r="AM13" s="14">
        <f t="shared" si="0"/>
        <v>0</v>
      </c>
      <c r="AN13" s="14">
        <f t="shared" si="1"/>
        <v>0</v>
      </c>
    </row>
    <row r="14" spans="1:40" ht="24.95" customHeight="1" x14ac:dyDescent="0.2">
      <c r="A14" s="1">
        <v>8</v>
      </c>
      <c r="B14" s="11" t="s">
        <v>29</v>
      </c>
      <c r="C14" s="12">
        <v>0</v>
      </c>
      <c r="D14" s="12">
        <v>0</v>
      </c>
      <c r="E14" s="12">
        <v>0</v>
      </c>
      <c r="F14" s="12">
        <v>0</v>
      </c>
      <c r="G14" s="12">
        <v>0</v>
      </c>
      <c r="H14" s="12">
        <v>0</v>
      </c>
      <c r="I14" s="12">
        <v>0</v>
      </c>
      <c r="J14" s="12">
        <v>0</v>
      </c>
      <c r="K14" s="12">
        <v>0</v>
      </c>
      <c r="L14" s="12">
        <v>0</v>
      </c>
      <c r="M14" s="12">
        <v>0</v>
      </c>
      <c r="N14" s="12">
        <v>0</v>
      </c>
      <c r="O14" s="12">
        <v>0</v>
      </c>
      <c r="P14" s="12">
        <v>0</v>
      </c>
      <c r="Q14" s="12">
        <v>0</v>
      </c>
      <c r="R14" s="12">
        <v>0</v>
      </c>
      <c r="S14" s="12">
        <v>0</v>
      </c>
      <c r="T14" s="12">
        <v>0</v>
      </c>
      <c r="U14" s="12">
        <v>0</v>
      </c>
      <c r="V14" s="12">
        <v>0</v>
      </c>
      <c r="W14" s="12">
        <v>0</v>
      </c>
      <c r="X14" s="12">
        <v>0</v>
      </c>
      <c r="Y14" s="12">
        <v>0</v>
      </c>
      <c r="Z14" s="12">
        <v>0</v>
      </c>
      <c r="AA14" s="12">
        <v>0</v>
      </c>
      <c r="AB14" s="12">
        <v>0</v>
      </c>
      <c r="AC14" s="12">
        <v>0</v>
      </c>
      <c r="AD14" s="12">
        <v>0</v>
      </c>
      <c r="AE14" s="12">
        <v>0</v>
      </c>
      <c r="AF14" s="12">
        <v>0</v>
      </c>
      <c r="AG14" s="12">
        <v>0</v>
      </c>
      <c r="AH14" s="12">
        <v>0</v>
      </c>
      <c r="AI14" s="12">
        <v>0</v>
      </c>
      <c r="AJ14" s="12">
        <v>0</v>
      </c>
      <c r="AK14" s="12">
        <v>0</v>
      </c>
      <c r="AL14" s="12">
        <v>0</v>
      </c>
      <c r="AM14" s="14">
        <f t="shared" si="0"/>
        <v>0</v>
      </c>
      <c r="AN14" s="14">
        <f t="shared" si="1"/>
        <v>0</v>
      </c>
    </row>
    <row r="15" spans="1:40" ht="24.95" customHeight="1" x14ac:dyDescent="0.2">
      <c r="A15" s="1">
        <v>9</v>
      </c>
      <c r="B15" s="11" t="s">
        <v>43</v>
      </c>
      <c r="C15" s="12">
        <v>0</v>
      </c>
      <c r="D15" s="12">
        <v>0</v>
      </c>
      <c r="E15" s="12">
        <v>0</v>
      </c>
      <c r="F15" s="12">
        <v>0</v>
      </c>
      <c r="G15" s="12">
        <v>0</v>
      </c>
      <c r="H15" s="12">
        <v>0</v>
      </c>
      <c r="I15" s="12">
        <v>0</v>
      </c>
      <c r="J15" s="12">
        <v>0</v>
      </c>
      <c r="K15" s="12">
        <v>0</v>
      </c>
      <c r="L15" s="12">
        <v>0</v>
      </c>
      <c r="M15" s="12">
        <v>0</v>
      </c>
      <c r="N15" s="12">
        <v>0</v>
      </c>
      <c r="O15" s="12">
        <v>0</v>
      </c>
      <c r="P15" s="12">
        <v>0</v>
      </c>
      <c r="Q15" s="12">
        <v>0</v>
      </c>
      <c r="R15" s="12">
        <v>0</v>
      </c>
      <c r="S15" s="12">
        <v>0</v>
      </c>
      <c r="T15" s="12">
        <v>0</v>
      </c>
      <c r="U15" s="12">
        <v>0</v>
      </c>
      <c r="V15" s="12">
        <v>0</v>
      </c>
      <c r="W15" s="12">
        <v>0</v>
      </c>
      <c r="X15" s="12">
        <v>0</v>
      </c>
      <c r="Y15" s="12">
        <v>0</v>
      </c>
      <c r="Z15" s="12">
        <v>0</v>
      </c>
      <c r="AA15" s="12">
        <v>0</v>
      </c>
      <c r="AB15" s="12">
        <v>0</v>
      </c>
      <c r="AC15" s="12">
        <v>0</v>
      </c>
      <c r="AD15" s="12">
        <v>0</v>
      </c>
      <c r="AE15" s="12">
        <v>0</v>
      </c>
      <c r="AF15" s="12">
        <v>0</v>
      </c>
      <c r="AG15" s="12">
        <v>0</v>
      </c>
      <c r="AH15" s="12">
        <v>0</v>
      </c>
      <c r="AI15" s="12">
        <v>0</v>
      </c>
      <c r="AJ15" s="12">
        <v>0</v>
      </c>
      <c r="AK15" s="12">
        <v>0</v>
      </c>
      <c r="AL15" s="12">
        <v>0</v>
      </c>
      <c r="AM15" s="14">
        <f t="shared" si="0"/>
        <v>0</v>
      </c>
      <c r="AN15" s="14">
        <f t="shared" si="1"/>
        <v>0</v>
      </c>
    </row>
    <row r="16" spans="1:40" ht="24.95" customHeight="1" x14ac:dyDescent="0.2">
      <c r="A16" s="1">
        <v>10</v>
      </c>
      <c r="B16" s="11" t="s">
        <v>41</v>
      </c>
      <c r="C16" s="12">
        <v>0</v>
      </c>
      <c r="D16" s="12">
        <v>0</v>
      </c>
      <c r="E16" s="12">
        <v>0</v>
      </c>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0</v>
      </c>
      <c r="AB16" s="12">
        <v>0</v>
      </c>
      <c r="AC16" s="12">
        <v>0</v>
      </c>
      <c r="AD16" s="12">
        <v>0</v>
      </c>
      <c r="AE16" s="12">
        <v>0</v>
      </c>
      <c r="AF16" s="12">
        <v>0</v>
      </c>
      <c r="AG16" s="12">
        <v>0</v>
      </c>
      <c r="AH16" s="12">
        <v>0</v>
      </c>
      <c r="AI16" s="12">
        <v>0</v>
      </c>
      <c r="AJ16" s="12">
        <v>0</v>
      </c>
      <c r="AK16" s="12">
        <v>0</v>
      </c>
      <c r="AL16" s="12">
        <v>0</v>
      </c>
      <c r="AM16" s="14">
        <f t="shared" si="0"/>
        <v>0</v>
      </c>
      <c r="AN16" s="14">
        <f t="shared" si="1"/>
        <v>0</v>
      </c>
    </row>
    <row r="17" spans="1:40" ht="24.95" customHeight="1" x14ac:dyDescent="0.2">
      <c r="A17" s="1">
        <v>11</v>
      </c>
      <c r="B17" s="11" t="s">
        <v>40</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c r="AB17" s="12">
        <v>0</v>
      </c>
      <c r="AC17" s="12">
        <v>0</v>
      </c>
      <c r="AD17" s="12">
        <v>0</v>
      </c>
      <c r="AE17" s="12">
        <v>0</v>
      </c>
      <c r="AF17" s="12">
        <v>0</v>
      </c>
      <c r="AG17" s="12">
        <v>0</v>
      </c>
      <c r="AH17" s="12">
        <v>0</v>
      </c>
      <c r="AI17" s="12">
        <v>0</v>
      </c>
      <c r="AJ17" s="12">
        <v>0</v>
      </c>
      <c r="AK17" s="12">
        <v>0</v>
      </c>
      <c r="AL17" s="12">
        <v>0</v>
      </c>
      <c r="AM17" s="14">
        <f t="shared" si="0"/>
        <v>0</v>
      </c>
      <c r="AN17" s="14">
        <f t="shared" si="1"/>
        <v>0</v>
      </c>
    </row>
    <row r="18" spans="1:40" ht="24.95" customHeight="1" x14ac:dyDescent="0.2">
      <c r="A18" s="1">
        <v>12</v>
      </c>
      <c r="B18" s="11" t="s">
        <v>44</v>
      </c>
      <c r="C18" s="12">
        <v>0</v>
      </c>
      <c r="D18" s="12">
        <v>0</v>
      </c>
      <c r="E18" s="12">
        <v>0</v>
      </c>
      <c r="F18" s="12">
        <v>0</v>
      </c>
      <c r="G18" s="12">
        <v>0</v>
      </c>
      <c r="H18" s="12">
        <v>0</v>
      </c>
      <c r="I18" s="12">
        <v>0</v>
      </c>
      <c r="J18" s="12">
        <v>0</v>
      </c>
      <c r="K18" s="12">
        <v>0</v>
      </c>
      <c r="L18" s="12">
        <v>0</v>
      </c>
      <c r="M18" s="12">
        <v>0</v>
      </c>
      <c r="N18" s="12">
        <v>0</v>
      </c>
      <c r="O18" s="12">
        <v>0</v>
      </c>
      <c r="P18" s="12">
        <v>0</v>
      </c>
      <c r="Q18" s="12">
        <v>0</v>
      </c>
      <c r="R18" s="12">
        <v>0</v>
      </c>
      <c r="S18" s="12">
        <v>0</v>
      </c>
      <c r="T18" s="12">
        <v>0</v>
      </c>
      <c r="U18" s="12">
        <v>0</v>
      </c>
      <c r="V18" s="12">
        <v>0</v>
      </c>
      <c r="W18" s="12">
        <v>0</v>
      </c>
      <c r="X18" s="12">
        <v>0</v>
      </c>
      <c r="Y18" s="12">
        <v>0</v>
      </c>
      <c r="Z18" s="12">
        <v>0</v>
      </c>
      <c r="AA18" s="12">
        <v>0</v>
      </c>
      <c r="AB18" s="12">
        <v>0</v>
      </c>
      <c r="AC18" s="12">
        <v>0</v>
      </c>
      <c r="AD18" s="12">
        <v>0</v>
      </c>
      <c r="AE18" s="12">
        <v>0</v>
      </c>
      <c r="AF18" s="12">
        <v>0</v>
      </c>
      <c r="AG18" s="12">
        <v>0</v>
      </c>
      <c r="AH18" s="12">
        <v>0</v>
      </c>
      <c r="AI18" s="12">
        <v>0</v>
      </c>
      <c r="AJ18" s="12">
        <v>0</v>
      </c>
      <c r="AK18" s="12">
        <v>0</v>
      </c>
      <c r="AL18" s="12">
        <v>0</v>
      </c>
      <c r="AM18" s="14">
        <f t="shared" si="0"/>
        <v>0</v>
      </c>
      <c r="AN18" s="14">
        <f t="shared" si="1"/>
        <v>0</v>
      </c>
    </row>
    <row r="19" spans="1:40" ht="24.95" customHeight="1" x14ac:dyDescent="0.2">
      <c r="A19" s="1">
        <v>13</v>
      </c>
      <c r="B19" s="11" t="s">
        <v>32</v>
      </c>
      <c r="C19" s="12">
        <v>0</v>
      </c>
      <c r="D19" s="12">
        <v>0</v>
      </c>
      <c r="E19" s="12">
        <v>0</v>
      </c>
      <c r="F19" s="12">
        <v>0</v>
      </c>
      <c r="G19" s="12">
        <v>0</v>
      </c>
      <c r="H19" s="12">
        <v>0</v>
      </c>
      <c r="I19" s="12">
        <v>0</v>
      </c>
      <c r="J19" s="12">
        <v>0</v>
      </c>
      <c r="K19" s="12">
        <v>0</v>
      </c>
      <c r="L19" s="12">
        <v>0</v>
      </c>
      <c r="M19" s="12">
        <v>0</v>
      </c>
      <c r="N19" s="12">
        <v>0</v>
      </c>
      <c r="O19" s="12">
        <v>0</v>
      </c>
      <c r="P19" s="12">
        <v>0</v>
      </c>
      <c r="Q19" s="12">
        <v>0</v>
      </c>
      <c r="R19" s="12">
        <v>0</v>
      </c>
      <c r="S19" s="12">
        <v>0</v>
      </c>
      <c r="T19" s="12">
        <v>0</v>
      </c>
      <c r="U19" s="12">
        <v>0</v>
      </c>
      <c r="V19" s="12">
        <v>0</v>
      </c>
      <c r="W19" s="12">
        <v>0</v>
      </c>
      <c r="X19" s="12">
        <v>0</v>
      </c>
      <c r="Y19" s="12">
        <v>0</v>
      </c>
      <c r="Z19" s="12">
        <v>0</v>
      </c>
      <c r="AA19" s="12">
        <v>0</v>
      </c>
      <c r="AB19" s="12">
        <v>0</v>
      </c>
      <c r="AC19" s="12">
        <v>0</v>
      </c>
      <c r="AD19" s="12">
        <v>0</v>
      </c>
      <c r="AE19" s="12">
        <v>0</v>
      </c>
      <c r="AF19" s="12">
        <v>0</v>
      </c>
      <c r="AG19" s="12">
        <v>0</v>
      </c>
      <c r="AH19" s="12">
        <v>0</v>
      </c>
      <c r="AI19" s="12">
        <v>0</v>
      </c>
      <c r="AJ19" s="12">
        <v>0</v>
      </c>
      <c r="AK19" s="12">
        <v>0</v>
      </c>
      <c r="AL19" s="12">
        <v>0</v>
      </c>
      <c r="AM19" s="14">
        <f t="shared" si="0"/>
        <v>0</v>
      </c>
      <c r="AN19" s="14">
        <f t="shared" si="1"/>
        <v>0</v>
      </c>
    </row>
    <row r="20" spans="1:40" ht="24.95" customHeight="1" x14ac:dyDescent="0.2">
      <c r="A20" s="1">
        <v>14</v>
      </c>
      <c r="B20" s="11" t="s">
        <v>38</v>
      </c>
      <c r="C20" s="12">
        <v>0</v>
      </c>
      <c r="D20" s="12">
        <v>0</v>
      </c>
      <c r="E20" s="12">
        <v>0</v>
      </c>
      <c r="F20" s="12">
        <v>0</v>
      </c>
      <c r="G20" s="12">
        <v>0</v>
      </c>
      <c r="H20" s="12">
        <v>0</v>
      </c>
      <c r="I20" s="12">
        <v>0</v>
      </c>
      <c r="J20" s="12">
        <v>0</v>
      </c>
      <c r="K20" s="12">
        <v>0</v>
      </c>
      <c r="L20" s="12">
        <v>0</v>
      </c>
      <c r="M20" s="12">
        <v>0</v>
      </c>
      <c r="N20" s="12">
        <v>0</v>
      </c>
      <c r="O20" s="12">
        <v>0</v>
      </c>
      <c r="P20" s="12">
        <v>0</v>
      </c>
      <c r="Q20" s="12">
        <v>0</v>
      </c>
      <c r="R20" s="12">
        <v>0</v>
      </c>
      <c r="S20" s="12">
        <v>0</v>
      </c>
      <c r="T20" s="12">
        <v>0</v>
      </c>
      <c r="U20" s="12">
        <v>0</v>
      </c>
      <c r="V20" s="12">
        <v>0</v>
      </c>
      <c r="W20" s="12">
        <v>0</v>
      </c>
      <c r="X20" s="12">
        <v>0</v>
      </c>
      <c r="Y20" s="12">
        <v>0</v>
      </c>
      <c r="Z20" s="12">
        <v>0</v>
      </c>
      <c r="AA20" s="12">
        <v>0</v>
      </c>
      <c r="AB20" s="12">
        <v>0</v>
      </c>
      <c r="AC20" s="12">
        <v>0</v>
      </c>
      <c r="AD20" s="12">
        <v>0</v>
      </c>
      <c r="AE20" s="12">
        <v>0</v>
      </c>
      <c r="AF20" s="12">
        <v>0</v>
      </c>
      <c r="AG20" s="12">
        <v>0</v>
      </c>
      <c r="AH20" s="12">
        <v>0</v>
      </c>
      <c r="AI20" s="12">
        <v>0</v>
      </c>
      <c r="AJ20" s="12">
        <v>0</v>
      </c>
      <c r="AK20" s="12">
        <v>0</v>
      </c>
      <c r="AL20" s="12">
        <v>0</v>
      </c>
      <c r="AM20" s="14">
        <f t="shared" si="0"/>
        <v>0</v>
      </c>
      <c r="AN20" s="14">
        <f t="shared" si="1"/>
        <v>0</v>
      </c>
    </row>
    <row r="21" spans="1:40" ht="24.95" customHeight="1" x14ac:dyDescent="0.2">
      <c r="A21" s="1">
        <v>15</v>
      </c>
      <c r="B21" s="13" t="s">
        <v>42</v>
      </c>
      <c r="C21" s="12">
        <v>0</v>
      </c>
      <c r="D21" s="12">
        <v>0</v>
      </c>
      <c r="E21" s="12">
        <v>0</v>
      </c>
      <c r="F21" s="12">
        <v>0</v>
      </c>
      <c r="G21" s="12">
        <v>0</v>
      </c>
      <c r="H21" s="12">
        <v>0</v>
      </c>
      <c r="I21" s="12">
        <v>0</v>
      </c>
      <c r="J21" s="12">
        <v>0</v>
      </c>
      <c r="K21" s="12">
        <v>0</v>
      </c>
      <c r="L21" s="12">
        <v>0</v>
      </c>
      <c r="M21" s="12">
        <v>0</v>
      </c>
      <c r="N21" s="12">
        <v>0</v>
      </c>
      <c r="O21" s="12">
        <v>0</v>
      </c>
      <c r="P21" s="12">
        <v>0</v>
      </c>
      <c r="Q21" s="12">
        <v>0</v>
      </c>
      <c r="R21" s="12">
        <v>0</v>
      </c>
      <c r="S21" s="12">
        <v>0</v>
      </c>
      <c r="T21" s="12">
        <v>0</v>
      </c>
      <c r="U21" s="12">
        <v>0</v>
      </c>
      <c r="V21" s="12">
        <v>0</v>
      </c>
      <c r="W21" s="12">
        <v>0</v>
      </c>
      <c r="X21" s="12">
        <v>0</v>
      </c>
      <c r="Y21" s="12">
        <v>0</v>
      </c>
      <c r="Z21" s="12">
        <v>0</v>
      </c>
      <c r="AA21" s="12">
        <v>0</v>
      </c>
      <c r="AB21" s="12">
        <v>0</v>
      </c>
      <c r="AC21" s="12">
        <v>0</v>
      </c>
      <c r="AD21" s="12">
        <v>0</v>
      </c>
      <c r="AE21" s="12">
        <v>0</v>
      </c>
      <c r="AF21" s="12">
        <v>0</v>
      </c>
      <c r="AG21" s="12">
        <v>0</v>
      </c>
      <c r="AH21" s="12">
        <v>0</v>
      </c>
      <c r="AI21" s="12">
        <v>0</v>
      </c>
      <c r="AJ21" s="12">
        <v>0</v>
      </c>
      <c r="AK21" s="12">
        <v>0</v>
      </c>
      <c r="AL21" s="12">
        <v>0</v>
      </c>
      <c r="AM21" s="14">
        <f t="shared" si="0"/>
        <v>0</v>
      </c>
      <c r="AN21" s="14">
        <f t="shared" si="1"/>
        <v>0</v>
      </c>
    </row>
    <row r="22" spans="1:40" ht="24.95" customHeight="1" x14ac:dyDescent="0.2">
      <c r="A22" s="1">
        <v>16</v>
      </c>
      <c r="B22" s="13" t="s">
        <v>39</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c r="AB22" s="12">
        <v>0</v>
      </c>
      <c r="AC22" s="12">
        <v>0</v>
      </c>
      <c r="AD22" s="12">
        <v>0</v>
      </c>
      <c r="AE22" s="12">
        <v>0</v>
      </c>
      <c r="AF22" s="12">
        <v>0</v>
      </c>
      <c r="AG22" s="12">
        <v>0</v>
      </c>
      <c r="AH22" s="12">
        <v>0</v>
      </c>
      <c r="AI22" s="12">
        <v>0</v>
      </c>
      <c r="AJ22" s="12">
        <v>0</v>
      </c>
      <c r="AK22" s="12">
        <v>0</v>
      </c>
      <c r="AL22" s="12">
        <v>0</v>
      </c>
      <c r="AM22" s="14">
        <f t="shared" si="0"/>
        <v>0</v>
      </c>
      <c r="AN22" s="14">
        <f t="shared" si="1"/>
        <v>0</v>
      </c>
    </row>
    <row r="23" spans="1:40" x14ac:dyDescent="0.2">
      <c r="A23" s="3"/>
      <c r="B23" s="4" t="s">
        <v>22</v>
      </c>
      <c r="C23" s="15">
        <f t="shared" ref="C23:AN23" si="2">SUM(C7:C22)</f>
        <v>0</v>
      </c>
      <c r="D23" s="15">
        <f t="shared" si="2"/>
        <v>0</v>
      </c>
      <c r="E23" s="15">
        <f t="shared" si="2"/>
        <v>0</v>
      </c>
      <c r="F23" s="15">
        <f t="shared" si="2"/>
        <v>0</v>
      </c>
      <c r="G23" s="15">
        <f t="shared" si="2"/>
        <v>0</v>
      </c>
      <c r="H23" s="15">
        <f t="shared" si="2"/>
        <v>0</v>
      </c>
      <c r="I23" s="15">
        <f t="shared" si="2"/>
        <v>0</v>
      </c>
      <c r="J23" s="15">
        <f t="shared" si="2"/>
        <v>0</v>
      </c>
      <c r="K23" s="15">
        <f t="shared" si="2"/>
        <v>31245.15</v>
      </c>
      <c r="L23" s="15">
        <f t="shared" si="2"/>
        <v>29759.13</v>
      </c>
      <c r="M23" s="15">
        <f t="shared" si="2"/>
        <v>0</v>
      </c>
      <c r="N23" s="15">
        <f t="shared" si="2"/>
        <v>0</v>
      </c>
      <c r="O23" s="15">
        <f t="shared" si="2"/>
        <v>0</v>
      </c>
      <c r="P23" s="15">
        <f t="shared" si="2"/>
        <v>0</v>
      </c>
      <c r="Q23" s="15">
        <f t="shared" si="2"/>
        <v>0</v>
      </c>
      <c r="R23" s="15">
        <f t="shared" si="2"/>
        <v>0</v>
      </c>
      <c r="S23" s="15">
        <f t="shared" si="2"/>
        <v>0</v>
      </c>
      <c r="T23" s="15">
        <f t="shared" si="2"/>
        <v>0</v>
      </c>
      <c r="U23" s="15">
        <f t="shared" si="2"/>
        <v>0</v>
      </c>
      <c r="V23" s="15">
        <f t="shared" si="2"/>
        <v>0</v>
      </c>
      <c r="W23" s="15">
        <f t="shared" si="2"/>
        <v>0</v>
      </c>
      <c r="X23" s="15">
        <f t="shared" si="2"/>
        <v>0</v>
      </c>
      <c r="Y23" s="15">
        <f t="shared" si="2"/>
        <v>0</v>
      </c>
      <c r="Z23" s="15">
        <f t="shared" si="2"/>
        <v>0</v>
      </c>
      <c r="AA23" s="15">
        <f t="shared" si="2"/>
        <v>-28907.959999999995</v>
      </c>
      <c r="AB23" s="15">
        <f t="shared" si="2"/>
        <v>14484.169999999995</v>
      </c>
      <c r="AC23" s="15">
        <f t="shared" si="2"/>
        <v>0</v>
      </c>
      <c r="AD23" s="15">
        <f t="shared" si="2"/>
        <v>0</v>
      </c>
      <c r="AE23" s="15">
        <f t="shared" si="2"/>
        <v>0</v>
      </c>
      <c r="AF23" s="15">
        <f t="shared" si="2"/>
        <v>0</v>
      </c>
      <c r="AG23" s="15">
        <f t="shared" si="2"/>
        <v>0</v>
      </c>
      <c r="AH23" s="15">
        <f t="shared" si="2"/>
        <v>0</v>
      </c>
      <c r="AI23" s="15">
        <f t="shared" si="2"/>
        <v>0</v>
      </c>
      <c r="AJ23" s="15">
        <f t="shared" si="2"/>
        <v>0</v>
      </c>
      <c r="AK23" s="15">
        <f t="shared" si="2"/>
        <v>0</v>
      </c>
      <c r="AL23" s="15">
        <f t="shared" si="2"/>
        <v>0</v>
      </c>
      <c r="AM23" s="15">
        <f t="shared" si="2"/>
        <v>2337.190000000006</v>
      </c>
      <c r="AN23" s="15">
        <f t="shared" si="2"/>
        <v>44243.299999999996</v>
      </c>
    </row>
    <row r="25" spans="1:40" s="52" customFormat="1" ht="15" x14ac:dyDescent="0.2">
      <c r="B25" s="73" t="s">
        <v>53</v>
      </c>
      <c r="C25" s="100"/>
      <c r="D25" s="100"/>
      <c r="E25" s="100"/>
      <c r="F25" s="100"/>
      <c r="G25" s="100"/>
      <c r="H25" s="100"/>
      <c r="I25" s="100"/>
      <c r="J25" s="100"/>
      <c r="K25" s="100"/>
      <c r="L25" s="100"/>
      <c r="M25" s="100"/>
      <c r="N25" s="100"/>
    </row>
    <row r="26" spans="1:40" s="52" customFormat="1" ht="15" x14ac:dyDescent="0.2">
      <c r="B26" s="91" t="s">
        <v>74</v>
      </c>
      <c r="C26" s="91"/>
      <c r="D26" s="91"/>
      <c r="E26" s="91"/>
      <c r="F26" s="91"/>
      <c r="G26" s="91"/>
      <c r="H26" s="91"/>
      <c r="I26" s="91"/>
      <c r="J26" s="91"/>
      <c r="K26" s="91"/>
      <c r="L26" s="91"/>
      <c r="M26" s="91"/>
      <c r="N26" s="91"/>
    </row>
    <row r="27" spans="1:40" s="52" customFormat="1" ht="15" x14ac:dyDescent="0.2">
      <c r="B27" s="91"/>
      <c r="C27" s="91"/>
      <c r="D27" s="91"/>
      <c r="E27" s="91"/>
      <c r="F27" s="91"/>
      <c r="G27" s="91"/>
      <c r="H27" s="91"/>
      <c r="I27" s="91"/>
      <c r="J27" s="91"/>
      <c r="K27" s="91"/>
      <c r="L27" s="91"/>
      <c r="M27" s="91"/>
      <c r="N27" s="91"/>
    </row>
    <row r="28" spans="1:40" s="52" customFormat="1" ht="9" customHeight="1" x14ac:dyDescent="0.2">
      <c r="B28" s="101"/>
      <c r="C28" s="101"/>
      <c r="D28" s="101"/>
      <c r="E28" s="101"/>
      <c r="F28" s="101"/>
      <c r="G28" s="101"/>
      <c r="H28" s="101"/>
      <c r="I28" s="101"/>
      <c r="J28" s="101"/>
      <c r="K28" s="101"/>
      <c r="L28" s="101"/>
      <c r="M28" s="101"/>
      <c r="N28" s="101"/>
    </row>
    <row r="29" spans="1:40" s="52" customFormat="1" ht="15" x14ac:dyDescent="0.25">
      <c r="B29" s="85" t="s">
        <v>72</v>
      </c>
    </row>
    <row r="30" spans="1:40" s="52" customFormat="1" ht="15" x14ac:dyDescent="0.25">
      <c r="B30" s="85" t="s">
        <v>73</v>
      </c>
    </row>
    <row r="31" spans="1:40" s="52" customFormat="1" ht="15" x14ac:dyDescent="0.2">
      <c r="AM31" s="74"/>
      <c r="AN31" s="74"/>
    </row>
  </sheetData>
  <sortState ref="B8:AN22">
    <sortCondition descending="1" ref="AM7:AM22"/>
  </sortState>
  <mergeCells count="24">
    <mergeCell ref="W5:X5"/>
    <mergeCell ref="K5:L5"/>
    <mergeCell ref="A5:A6"/>
    <mergeCell ref="B5:B6"/>
    <mergeCell ref="C5:D5"/>
    <mergeCell ref="E5:F5"/>
    <mergeCell ref="G5:H5"/>
    <mergeCell ref="I5:J5"/>
    <mergeCell ref="AK5:AL5"/>
    <mergeCell ref="AM5:AN5"/>
    <mergeCell ref="B26:N27"/>
    <mergeCell ref="A1:L1"/>
    <mergeCell ref="A2:L2"/>
    <mergeCell ref="Y5:Z5"/>
    <mergeCell ref="AA5:AB5"/>
    <mergeCell ref="AC5:AD5"/>
    <mergeCell ref="AE5:AF5"/>
    <mergeCell ref="AG5:AH5"/>
    <mergeCell ref="AI5:AJ5"/>
    <mergeCell ref="M5:N5"/>
    <mergeCell ref="O5:P5"/>
    <mergeCell ref="Q5:R5"/>
    <mergeCell ref="S5:T5"/>
    <mergeCell ref="U5:V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38"/>
  </sheetPr>
  <dimension ref="A1:E28"/>
  <sheetViews>
    <sheetView zoomScale="90" zoomScaleNormal="90" workbookViewId="0">
      <pane xSplit="2" ySplit="6" topLeftCell="C7" activePane="bottomRight" state="frozen"/>
      <selection pane="topRight"/>
      <selection pane="bottomLeft"/>
      <selection pane="bottomRight" activeCell="B7" sqref="A1:XFD1048576"/>
    </sheetView>
  </sheetViews>
  <sheetFormatPr defaultRowHeight="12.75" x14ac:dyDescent="0.2"/>
  <cols>
    <col min="1" max="1" width="4.42578125" style="102" customWidth="1"/>
    <col min="2" max="2" width="56.28515625" style="102" customWidth="1"/>
    <col min="3" max="3" width="13" style="102" customWidth="1"/>
    <col min="4" max="4" width="9.42578125" style="102" bestFit="1" customWidth="1"/>
    <col min="5" max="16384" width="9.140625" style="102"/>
  </cols>
  <sheetData>
    <row r="1" spans="1:5" s="114" customFormat="1" ht="15" x14ac:dyDescent="0.25"/>
    <row r="2" spans="1:5" s="114" customFormat="1" ht="12.75" customHeight="1" x14ac:dyDescent="0.25">
      <c r="A2" s="103" t="s">
        <v>89</v>
      </c>
      <c r="B2" s="103"/>
      <c r="C2" s="103"/>
      <c r="D2" s="103"/>
    </row>
    <row r="3" spans="1:5" s="114" customFormat="1" ht="12.75" customHeight="1" x14ac:dyDescent="0.25">
      <c r="A3" s="103"/>
      <c r="B3" s="103"/>
      <c r="C3" s="103"/>
      <c r="D3" s="103"/>
      <c r="E3" s="123"/>
    </row>
    <row r="4" spans="1:5" s="114" customFormat="1" ht="14.25" customHeight="1" x14ac:dyDescent="0.25">
      <c r="A4" s="103"/>
      <c r="B4" s="103"/>
      <c r="C4" s="103"/>
      <c r="D4" s="103"/>
      <c r="E4" s="123"/>
    </row>
    <row r="5" spans="1:5" s="114" customFormat="1" ht="15" x14ac:dyDescent="0.25"/>
    <row r="6" spans="1:5" s="114" customFormat="1" ht="43.5" customHeight="1" x14ac:dyDescent="0.25">
      <c r="A6" s="105" t="s">
        <v>0</v>
      </c>
      <c r="B6" s="105" t="s">
        <v>76</v>
      </c>
      <c r="C6" s="105" t="s">
        <v>77</v>
      </c>
      <c r="D6" s="105" t="s">
        <v>78</v>
      </c>
    </row>
    <row r="7" spans="1:5" ht="27" customHeight="1" x14ac:dyDescent="0.2">
      <c r="A7" s="108">
        <v>1</v>
      </c>
      <c r="B7" s="106" t="s">
        <v>4</v>
      </c>
      <c r="C7" s="18">
        <f>HLOOKUP(B7,'Accept. Re Prem. &amp; Retrocession'!$4:$22,19,FALSE)</f>
        <v>1177759.4425702395</v>
      </c>
      <c r="D7" s="9">
        <f>C7/$C$25</f>
        <v>0.4818087162291404</v>
      </c>
    </row>
    <row r="8" spans="1:5" ht="27" customHeight="1" x14ac:dyDescent="0.2">
      <c r="A8" s="108">
        <v>2</v>
      </c>
      <c r="B8" s="106" t="s">
        <v>5</v>
      </c>
      <c r="C8" s="18">
        <f>HLOOKUP(B8,'Accept. Re Prem. &amp; Retrocession'!$4:$22,19,FALSE)</f>
        <v>0</v>
      </c>
      <c r="D8" s="9">
        <f t="shared" ref="D8:D21" si="0">C8/$C$25</f>
        <v>0</v>
      </c>
    </row>
    <row r="9" spans="1:5" ht="27" customHeight="1" x14ac:dyDescent="0.2">
      <c r="A9" s="108">
        <v>3</v>
      </c>
      <c r="B9" s="106" t="s">
        <v>6</v>
      </c>
      <c r="C9" s="18">
        <f>HLOOKUP(B9,'Accept. Re Prem. &amp; Retrocession'!$4:$22,19,FALSE)</f>
        <v>4395.4575059999988</v>
      </c>
      <c r="D9" s="9">
        <f t="shared" si="0"/>
        <v>1.7981343741842245E-3</v>
      </c>
    </row>
    <row r="10" spans="1:5" ht="27" customHeight="1" x14ac:dyDescent="0.2">
      <c r="A10" s="108">
        <v>4</v>
      </c>
      <c r="B10" s="106" t="s">
        <v>7</v>
      </c>
      <c r="C10" s="18">
        <f>HLOOKUP(B10,'Accept. Re Prem. &amp; Retrocession'!$4:$22,19,FALSE)</f>
        <v>10738.253999999999</v>
      </c>
      <c r="D10" s="9">
        <f t="shared" si="0"/>
        <v>4.3929041765877206E-3</v>
      </c>
    </row>
    <row r="11" spans="1:5" ht="27" customHeight="1" x14ac:dyDescent="0.2">
      <c r="A11" s="108">
        <v>5</v>
      </c>
      <c r="B11" s="106" t="s">
        <v>8</v>
      </c>
      <c r="C11" s="18">
        <f>HLOOKUP(B11,'Accept. Re Prem. &amp; Retrocession'!$4:$22,19,FALSE)</f>
        <v>93955.467612000008</v>
      </c>
      <c r="D11" s="9">
        <f t="shared" si="0"/>
        <v>3.8436170916240874E-2</v>
      </c>
    </row>
    <row r="12" spans="1:5" ht="27" customHeight="1" x14ac:dyDescent="0.2">
      <c r="A12" s="108">
        <v>6</v>
      </c>
      <c r="B12" s="106" t="s">
        <v>9</v>
      </c>
      <c r="C12" s="18">
        <f>HLOOKUP(B12,'Accept. Re Prem. &amp; Retrocession'!$4:$22,19,FALSE)</f>
        <v>30221.830821</v>
      </c>
      <c r="D12" s="9">
        <f t="shared" si="0"/>
        <v>1.2363425826740401E-2</v>
      </c>
    </row>
    <row r="13" spans="1:5" ht="27" customHeight="1" x14ac:dyDescent="0.2">
      <c r="A13" s="108">
        <v>7</v>
      </c>
      <c r="B13" s="106" t="s">
        <v>10</v>
      </c>
      <c r="C13" s="18">
        <f>HLOOKUP(B13,'Accept. Re Prem. &amp; Retrocession'!$4:$22,19,FALSE)</f>
        <v>0</v>
      </c>
      <c r="D13" s="9">
        <f t="shared" si="0"/>
        <v>0</v>
      </c>
    </row>
    <row r="14" spans="1:5" ht="27" customHeight="1" x14ac:dyDescent="0.2">
      <c r="A14" s="108">
        <v>8</v>
      </c>
      <c r="B14" s="106" t="s">
        <v>11</v>
      </c>
      <c r="C14" s="18">
        <f>HLOOKUP(B14,'Accept. Re Prem. &amp; Retrocession'!$4:$22,19,FALSE)</f>
        <v>0</v>
      </c>
      <c r="D14" s="9">
        <f t="shared" si="0"/>
        <v>0</v>
      </c>
    </row>
    <row r="15" spans="1:5" ht="27" customHeight="1" x14ac:dyDescent="0.2">
      <c r="A15" s="108">
        <v>9</v>
      </c>
      <c r="B15" s="106" t="s">
        <v>12</v>
      </c>
      <c r="C15" s="18">
        <f>HLOOKUP(B15,'Accept. Re Prem. &amp; Retrocession'!$4:$22,19,FALSE)</f>
        <v>0</v>
      </c>
      <c r="D15" s="9">
        <f t="shared" si="0"/>
        <v>0</v>
      </c>
    </row>
    <row r="16" spans="1:5" ht="27" customHeight="1" x14ac:dyDescent="0.2">
      <c r="A16" s="108">
        <v>10</v>
      </c>
      <c r="B16" s="106" t="s">
        <v>13</v>
      </c>
      <c r="C16" s="18">
        <f>HLOOKUP(B16,'Accept. Re Prem. &amp; Retrocession'!$4:$22,19,FALSE)</f>
        <v>0</v>
      </c>
      <c r="D16" s="9">
        <f t="shared" si="0"/>
        <v>0</v>
      </c>
    </row>
    <row r="17" spans="1:4" ht="27" customHeight="1" x14ac:dyDescent="0.2">
      <c r="A17" s="108">
        <v>11</v>
      </c>
      <c r="B17" s="106" t="s">
        <v>14</v>
      </c>
      <c r="C17" s="18">
        <f>HLOOKUP(B17,'Accept. Re Prem. &amp; Retrocession'!$4:$22,19,FALSE)</f>
        <v>0</v>
      </c>
      <c r="D17" s="9">
        <f t="shared" si="0"/>
        <v>0</v>
      </c>
    </row>
    <row r="18" spans="1:4" ht="27" customHeight="1" x14ac:dyDescent="0.2">
      <c r="A18" s="108">
        <v>12</v>
      </c>
      <c r="B18" s="106" t="s">
        <v>15</v>
      </c>
      <c r="C18" s="18">
        <f>HLOOKUP(B18,'Accept. Re Prem. &amp; Retrocession'!$4:$22,19,FALSE)</f>
        <v>0</v>
      </c>
      <c r="D18" s="9">
        <f t="shared" si="0"/>
        <v>0</v>
      </c>
    </row>
    <row r="19" spans="1:4" ht="27" customHeight="1" x14ac:dyDescent="0.2">
      <c r="A19" s="108">
        <v>13</v>
      </c>
      <c r="B19" s="106" t="s">
        <v>16</v>
      </c>
      <c r="C19" s="18">
        <f>HLOOKUP(B19,'Accept. Re Prem. &amp; Retrocession'!$4:$22,19,FALSE)</f>
        <v>1108175.629802</v>
      </c>
      <c r="D19" s="9">
        <f t="shared" si="0"/>
        <v>0.45334272709045015</v>
      </c>
    </row>
    <row r="20" spans="1:4" ht="27" customHeight="1" x14ac:dyDescent="0.2">
      <c r="A20" s="108">
        <v>14</v>
      </c>
      <c r="B20" s="106" t="s">
        <v>17</v>
      </c>
      <c r="C20" s="18">
        <f>HLOOKUP(B20,'Accept. Re Prem. &amp; Retrocession'!$4:$22,19,FALSE)</f>
        <v>4907.3987528571424</v>
      </c>
      <c r="D20" s="9">
        <f t="shared" si="0"/>
        <v>2.0075640302052379E-3</v>
      </c>
    </row>
    <row r="21" spans="1:4" ht="27" customHeight="1" x14ac:dyDescent="0.2">
      <c r="A21" s="108">
        <v>15</v>
      </c>
      <c r="B21" s="106" t="s">
        <v>18</v>
      </c>
      <c r="C21" s="18">
        <f>HLOOKUP(B21,'Accept. Re Prem. &amp; Retrocession'!$4:$22,19,FALSE)</f>
        <v>0</v>
      </c>
      <c r="D21" s="9">
        <f t="shared" si="0"/>
        <v>0</v>
      </c>
    </row>
    <row r="22" spans="1:4" ht="27" customHeight="1" x14ac:dyDescent="0.2">
      <c r="A22" s="108">
        <v>16</v>
      </c>
      <c r="B22" s="106" t="s">
        <v>19</v>
      </c>
      <c r="C22" s="18">
        <f>HLOOKUP(B22,'Accept. Re Prem. &amp; Retrocession'!$4:$22,19,FALSE)</f>
        <v>0</v>
      </c>
      <c r="D22" s="9">
        <f>C22/$C$25</f>
        <v>0</v>
      </c>
    </row>
    <row r="23" spans="1:4" ht="27" customHeight="1" x14ac:dyDescent="0.2">
      <c r="A23" s="108">
        <v>17</v>
      </c>
      <c r="B23" s="106" t="s">
        <v>20</v>
      </c>
      <c r="C23" s="18">
        <f>HLOOKUP(B23,'Accept. Re Prem. &amp; Retrocession'!$4:$22,19,FALSE)</f>
        <v>14300.931857142856</v>
      </c>
      <c r="D23" s="9">
        <f>C23/$C$25</f>
        <v>5.8503573564509881E-3</v>
      </c>
    </row>
    <row r="24" spans="1:4" ht="27" customHeight="1" x14ac:dyDescent="0.2">
      <c r="A24" s="108">
        <v>18</v>
      </c>
      <c r="B24" s="106" t="s">
        <v>21</v>
      </c>
      <c r="C24" s="18">
        <f>HLOOKUP(B24,'Accept. Re Prem. &amp; Retrocession'!$4:$22,19,FALSE)</f>
        <v>0</v>
      </c>
      <c r="D24" s="9">
        <f>C24/$C$25</f>
        <v>0</v>
      </c>
    </row>
    <row r="25" spans="1:4" ht="27" customHeight="1" x14ac:dyDescent="0.2">
      <c r="A25" s="109"/>
      <c r="B25" s="107" t="s">
        <v>22</v>
      </c>
      <c r="C25" s="7">
        <f>SUM(C7:C24)</f>
        <v>2444454.4129212396</v>
      </c>
      <c r="D25" s="8">
        <f>SUM(D7:D24)</f>
        <v>1</v>
      </c>
    </row>
    <row r="26" spans="1:4" x14ac:dyDescent="0.2">
      <c r="C26" s="110"/>
    </row>
    <row r="27" spans="1:4" x14ac:dyDescent="0.2">
      <c r="C27" s="110"/>
    </row>
    <row r="28" spans="1:4" x14ac:dyDescent="0.2">
      <c r="C28" s="110"/>
    </row>
  </sheetData>
  <mergeCells count="1">
    <mergeCell ref="A2:D4"/>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H23"/>
  <sheetViews>
    <sheetView zoomScale="90" zoomScaleNormal="90" workbookViewId="0">
      <pane xSplit="2" ySplit="4" topLeftCell="C5" activePane="bottomRight" state="frozen"/>
      <selection pane="topRight" activeCell="C1" sqref="C1"/>
      <selection pane="bottomLeft" activeCell="A6" sqref="A6"/>
      <selection pane="bottomRight" activeCell="B5" sqref="A1:XFD1048576"/>
    </sheetView>
  </sheetViews>
  <sheetFormatPr defaultRowHeight="14.25" x14ac:dyDescent="0.2"/>
  <cols>
    <col min="1" max="1" width="5.85546875" style="44" customWidth="1"/>
    <col min="2" max="2" width="49.5703125" style="44" customWidth="1"/>
    <col min="3" max="8" width="20" style="44" customWidth="1"/>
    <col min="9" max="16384" width="9.140625" style="44"/>
  </cols>
  <sheetData>
    <row r="1" spans="1:8" s="29" customFormat="1" ht="28.5" customHeight="1" x14ac:dyDescent="0.2">
      <c r="A1" s="53" t="s">
        <v>47</v>
      </c>
      <c r="B1" s="28"/>
    </row>
    <row r="2" spans="1:8" s="29" customFormat="1" ht="18" customHeight="1" x14ac:dyDescent="0.2">
      <c r="A2" s="29" t="s">
        <v>2</v>
      </c>
      <c r="B2" s="28"/>
    </row>
    <row r="3" spans="1:8" s="29" customFormat="1" ht="18" customHeight="1" x14ac:dyDescent="0.2">
      <c r="A3" s="30"/>
      <c r="C3" s="28"/>
      <c r="D3" s="28"/>
      <c r="E3" s="28"/>
      <c r="F3" s="28"/>
      <c r="G3" s="28"/>
    </row>
    <row r="4" spans="1:8" s="29" customFormat="1" ht="89.25" customHeight="1" x14ac:dyDescent="0.2">
      <c r="A4" s="54" t="s">
        <v>0</v>
      </c>
      <c r="B4" s="54" t="s">
        <v>3</v>
      </c>
      <c r="C4" s="55" t="s">
        <v>8</v>
      </c>
      <c r="D4" s="55" t="s">
        <v>48</v>
      </c>
      <c r="E4" s="55" t="s">
        <v>49</v>
      </c>
      <c r="F4" s="37" t="s">
        <v>11</v>
      </c>
      <c r="G4" s="37" t="s">
        <v>13</v>
      </c>
      <c r="H4" s="56" t="s">
        <v>28</v>
      </c>
    </row>
    <row r="5" spans="1:8" s="61" customFormat="1" ht="24.95" customHeight="1" x14ac:dyDescent="0.2">
      <c r="A5" s="57">
        <v>1</v>
      </c>
      <c r="B5" s="58" t="s">
        <v>30</v>
      </c>
      <c r="C5" s="59">
        <v>20659</v>
      </c>
      <c r="D5" s="59">
        <v>0</v>
      </c>
      <c r="E5" s="59">
        <v>26013</v>
      </c>
      <c r="F5" s="59">
        <v>9</v>
      </c>
      <c r="G5" s="59">
        <v>0</v>
      </c>
      <c r="H5" s="60">
        <f t="shared" ref="H5:H20" si="0">SUM(C5:G5)</f>
        <v>46681</v>
      </c>
    </row>
    <row r="6" spans="1:8" s="62" customFormat="1" ht="24.95" customHeight="1" x14ac:dyDescent="0.2">
      <c r="A6" s="57">
        <v>2</v>
      </c>
      <c r="B6" s="58" t="s">
        <v>31</v>
      </c>
      <c r="C6" s="59">
        <v>19345</v>
      </c>
      <c r="D6" s="59">
        <v>0</v>
      </c>
      <c r="E6" s="59">
        <v>18975</v>
      </c>
      <c r="F6" s="59">
        <v>4</v>
      </c>
      <c r="G6" s="59">
        <v>7</v>
      </c>
      <c r="H6" s="60">
        <f t="shared" si="0"/>
        <v>38331</v>
      </c>
    </row>
    <row r="7" spans="1:8" ht="24.95" customHeight="1" x14ac:dyDescent="0.2">
      <c r="A7" s="57">
        <v>3</v>
      </c>
      <c r="B7" s="58" t="s">
        <v>38</v>
      </c>
      <c r="C7" s="59">
        <v>12033</v>
      </c>
      <c r="D7" s="59">
        <v>0</v>
      </c>
      <c r="E7" s="59">
        <v>9358</v>
      </c>
      <c r="F7" s="59">
        <v>0</v>
      </c>
      <c r="G7" s="59">
        <v>0</v>
      </c>
      <c r="H7" s="60">
        <f t="shared" si="0"/>
        <v>21391</v>
      </c>
    </row>
    <row r="8" spans="1:8" ht="24.95" customHeight="1" x14ac:dyDescent="0.2">
      <c r="A8" s="57">
        <v>4</v>
      </c>
      <c r="B8" s="58" t="s">
        <v>37</v>
      </c>
      <c r="C8" s="59">
        <v>7900</v>
      </c>
      <c r="D8" s="59">
        <v>0</v>
      </c>
      <c r="E8" s="59">
        <v>5375</v>
      </c>
      <c r="F8" s="59">
        <v>1</v>
      </c>
      <c r="G8" s="59">
        <v>0</v>
      </c>
      <c r="H8" s="60">
        <f t="shared" si="0"/>
        <v>13276</v>
      </c>
    </row>
    <row r="9" spans="1:8" ht="24.95" customHeight="1" x14ac:dyDescent="0.2">
      <c r="A9" s="57">
        <v>5</v>
      </c>
      <c r="B9" s="58" t="s">
        <v>35</v>
      </c>
      <c r="C9" s="59">
        <v>3785</v>
      </c>
      <c r="D9" s="59">
        <v>0</v>
      </c>
      <c r="E9" s="59">
        <v>3758</v>
      </c>
      <c r="F9" s="59">
        <v>0</v>
      </c>
      <c r="G9" s="59">
        <v>1</v>
      </c>
      <c r="H9" s="60">
        <f t="shared" si="0"/>
        <v>7544</v>
      </c>
    </row>
    <row r="10" spans="1:8" ht="24.95" customHeight="1" x14ac:dyDescent="0.2">
      <c r="A10" s="57">
        <v>6</v>
      </c>
      <c r="B10" s="58" t="s">
        <v>33</v>
      </c>
      <c r="C10" s="59">
        <v>2222</v>
      </c>
      <c r="D10" s="59">
        <v>0</v>
      </c>
      <c r="E10" s="59">
        <v>1893</v>
      </c>
      <c r="F10" s="59">
        <v>3</v>
      </c>
      <c r="G10" s="59">
        <v>0</v>
      </c>
      <c r="H10" s="60">
        <f t="shared" si="0"/>
        <v>4118</v>
      </c>
    </row>
    <row r="11" spans="1:8" ht="24.95" customHeight="1" x14ac:dyDescent="0.2">
      <c r="A11" s="57">
        <v>7</v>
      </c>
      <c r="B11" s="58" t="s">
        <v>36</v>
      </c>
      <c r="C11" s="59">
        <v>1876</v>
      </c>
      <c r="D11" s="59">
        <v>0</v>
      </c>
      <c r="E11" s="59">
        <v>984</v>
      </c>
      <c r="F11" s="59">
        <v>11</v>
      </c>
      <c r="G11" s="59">
        <v>8</v>
      </c>
      <c r="H11" s="60">
        <f t="shared" si="0"/>
        <v>2879</v>
      </c>
    </row>
    <row r="12" spans="1:8" ht="24.95" customHeight="1" x14ac:dyDescent="0.2">
      <c r="A12" s="57">
        <v>8</v>
      </c>
      <c r="B12" s="58" t="s">
        <v>40</v>
      </c>
      <c r="C12" s="59">
        <v>1446</v>
      </c>
      <c r="D12" s="59">
        <v>0</v>
      </c>
      <c r="E12" s="59">
        <v>1400</v>
      </c>
      <c r="F12" s="59">
        <v>0</v>
      </c>
      <c r="G12" s="59">
        <v>1</v>
      </c>
      <c r="H12" s="60">
        <f t="shared" si="0"/>
        <v>2847</v>
      </c>
    </row>
    <row r="13" spans="1:8" ht="24.95" customHeight="1" x14ac:dyDescent="0.2">
      <c r="A13" s="57">
        <v>9</v>
      </c>
      <c r="B13" s="58" t="s">
        <v>34</v>
      </c>
      <c r="C13" s="59">
        <v>1169</v>
      </c>
      <c r="D13" s="59">
        <v>0</v>
      </c>
      <c r="E13" s="59">
        <v>1001</v>
      </c>
      <c r="F13" s="59">
        <v>4</v>
      </c>
      <c r="G13" s="59">
        <v>0</v>
      </c>
      <c r="H13" s="60">
        <f t="shared" si="0"/>
        <v>2174</v>
      </c>
    </row>
    <row r="14" spans="1:8" ht="24.95" customHeight="1" x14ac:dyDescent="0.2">
      <c r="A14" s="57">
        <v>10</v>
      </c>
      <c r="B14" s="58" t="s">
        <v>29</v>
      </c>
      <c r="C14" s="59">
        <v>652</v>
      </c>
      <c r="D14" s="59">
        <v>0</v>
      </c>
      <c r="E14" s="59">
        <v>650</v>
      </c>
      <c r="F14" s="59">
        <v>0</v>
      </c>
      <c r="G14" s="59">
        <v>0</v>
      </c>
      <c r="H14" s="60">
        <f t="shared" si="0"/>
        <v>1302</v>
      </c>
    </row>
    <row r="15" spans="1:8" ht="24.95" customHeight="1" x14ac:dyDescent="0.2">
      <c r="A15" s="57">
        <v>11</v>
      </c>
      <c r="B15" s="58" t="s">
        <v>43</v>
      </c>
      <c r="C15" s="59">
        <v>432</v>
      </c>
      <c r="D15" s="59">
        <v>0</v>
      </c>
      <c r="E15" s="59">
        <v>412</v>
      </c>
      <c r="F15" s="59">
        <v>8</v>
      </c>
      <c r="G15" s="59">
        <v>0</v>
      </c>
      <c r="H15" s="60">
        <f t="shared" si="0"/>
        <v>852</v>
      </c>
    </row>
    <row r="16" spans="1:8" ht="24.95" customHeight="1" x14ac:dyDescent="0.2">
      <c r="A16" s="57">
        <v>12</v>
      </c>
      <c r="B16" s="58" t="s">
        <v>42</v>
      </c>
      <c r="C16" s="59">
        <v>178</v>
      </c>
      <c r="D16" s="59">
        <v>0</v>
      </c>
      <c r="E16" s="59">
        <v>176</v>
      </c>
      <c r="F16" s="59">
        <v>1</v>
      </c>
      <c r="G16" s="59">
        <v>0</v>
      </c>
      <c r="H16" s="60">
        <f t="shared" si="0"/>
        <v>355</v>
      </c>
    </row>
    <row r="17" spans="1:8" ht="24.95" customHeight="1" x14ac:dyDescent="0.2">
      <c r="A17" s="57">
        <v>13</v>
      </c>
      <c r="B17" s="58" t="s">
        <v>44</v>
      </c>
      <c r="C17" s="59">
        <v>47</v>
      </c>
      <c r="D17" s="59">
        <v>30</v>
      </c>
      <c r="E17" s="59">
        <v>76</v>
      </c>
      <c r="F17" s="59">
        <v>0</v>
      </c>
      <c r="G17" s="59">
        <v>0</v>
      </c>
      <c r="H17" s="60">
        <f t="shared" si="0"/>
        <v>153</v>
      </c>
    </row>
    <row r="18" spans="1:8" ht="24.95" customHeight="1" x14ac:dyDescent="0.2">
      <c r="A18" s="57">
        <v>14</v>
      </c>
      <c r="B18" s="58" t="s">
        <v>41</v>
      </c>
      <c r="C18" s="59">
        <v>0</v>
      </c>
      <c r="D18" s="59">
        <v>0</v>
      </c>
      <c r="E18" s="59">
        <v>0</v>
      </c>
      <c r="F18" s="59">
        <v>0</v>
      </c>
      <c r="G18" s="59">
        <v>0</v>
      </c>
      <c r="H18" s="60">
        <f t="shared" si="0"/>
        <v>0</v>
      </c>
    </row>
    <row r="19" spans="1:8" ht="24.95" customHeight="1" x14ac:dyDescent="0.2">
      <c r="A19" s="57">
        <v>15</v>
      </c>
      <c r="B19" s="63" t="s">
        <v>32</v>
      </c>
      <c r="C19" s="59">
        <v>0</v>
      </c>
      <c r="D19" s="59">
        <v>0</v>
      </c>
      <c r="E19" s="59">
        <v>0</v>
      </c>
      <c r="F19" s="59">
        <v>0</v>
      </c>
      <c r="G19" s="59">
        <v>0</v>
      </c>
      <c r="H19" s="60">
        <f t="shared" si="0"/>
        <v>0</v>
      </c>
    </row>
    <row r="20" spans="1:8" ht="24.95" customHeight="1" x14ac:dyDescent="0.2">
      <c r="A20" s="57">
        <v>16</v>
      </c>
      <c r="B20" s="63" t="s">
        <v>39</v>
      </c>
      <c r="C20" s="59">
        <v>0</v>
      </c>
      <c r="D20" s="59">
        <v>0</v>
      </c>
      <c r="E20" s="59">
        <v>0</v>
      </c>
      <c r="F20" s="59">
        <v>0</v>
      </c>
      <c r="G20" s="59">
        <v>0</v>
      </c>
      <c r="H20" s="60">
        <f t="shared" si="0"/>
        <v>0</v>
      </c>
    </row>
    <row r="21" spans="1:8" ht="15" x14ac:dyDescent="0.2">
      <c r="A21" s="64"/>
      <c r="B21" s="65" t="s">
        <v>22</v>
      </c>
      <c r="C21" s="66">
        <f>SUM(C5:C20)</f>
        <v>71744</v>
      </c>
      <c r="D21" s="66">
        <f>SUM(D5:D20)</f>
        <v>30</v>
      </c>
      <c r="E21" s="66">
        <f>SUM(E5:E20)</f>
        <v>70071</v>
      </c>
      <c r="F21" s="66"/>
      <c r="G21" s="66">
        <f>SUM(G5:G20)</f>
        <v>17</v>
      </c>
      <c r="H21" s="66">
        <f>SUM(H5:H20)</f>
        <v>141903</v>
      </c>
    </row>
    <row r="22" spans="1:8" s="43" customFormat="1" ht="12.75" customHeight="1" x14ac:dyDescent="0.2"/>
    <row r="23" spans="1:8" ht="12.75" customHeight="1" x14ac:dyDescent="0.2">
      <c r="D23" s="67"/>
    </row>
  </sheetData>
  <sortState ref="B5:H20">
    <sortCondition descending="1" ref="H5:H20"/>
  </sortState>
  <pageMargins left="0.31" right="0.15748031496063" top="0.26" bottom="0.38" header="0.17" footer="0.15748031496063"/>
  <pageSetup scale="58" orientation="landscape"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6" tint="-0.499984740745262"/>
  </sheetPr>
  <dimension ref="A1:AN29"/>
  <sheetViews>
    <sheetView zoomScale="90" zoomScaleNormal="90" workbookViewId="0">
      <pane xSplit="2" ySplit="5" topLeftCell="C6" activePane="bottomRight" state="frozen"/>
      <selection pane="topRight" activeCell="C1" sqref="C1"/>
      <selection pane="bottomLeft" activeCell="A6" sqref="A6"/>
      <selection pane="bottomRight" activeCell="B28" sqref="A1:XFD1048576"/>
    </sheetView>
  </sheetViews>
  <sheetFormatPr defaultRowHeight="12.75" x14ac:dyDescent="0.2"/>
  <cols>
    <col min="1" max="1" width="5.85546875" style="49" customWidth="1"/>
    <col min="2" max="2" width="49.5703125" style="49" customWidth="1"/>
    <col min="3" max="40" width="12.7109375" style="49" customWidth="1"/>
    <col min="41" max="16384" width="9.140625" style="49"/>
  </cols>
  <sheetData>
    <row r="1" spans="1:40" s="29" customFormat="1" ht="28.5" customHeight="1" x14ac:dyDescent="0.2">
      <c r="A1" s="68" t="s">
        <v>52</v>
      </c>
      <c r="B1" s="28"/>
      <c r="C1" s="28"/>
      <c r="D1" s="28"/>
      <c r="E1" s="28"/>
      <c r="F1" s="28"/>
      <c r="G1" s="28"/>
      <c r="H1" s="28"/>
      <c r="I1" s="69"/>
      <c r="J1" s="69"/>
    </row>
    <row r="2" spans="1:40" s="29" customFormat="1" ht="18" customHeight="1" x14ac:dyDescent="0.2">
      <c r="A2" s="29" t="s">
        <v>2</v>
      </c>
      <c r="B2" s="28"/>
      <c r="C2" s="28"/>
      <c r="D2" s="28"/>
      <c r="E2" s="28"/>
      <c r="F2" s="28"/>
      <c r="G2" s="28"/>
      <c r="H2" s="28"/>
      <c r="I2" s="69"/>
      <c r="J2" s="69"/>
    </row>
    <row r="3" spans="1:40" s="29" customFormat="1" ht="18" customHeight="1" x14ac:dyDescent="0.2">
      <c r="A3" s="30"/>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row>
    <row r="4" spans="1:40" s="29" customFormat="1" ht="89.25" customHeight="1" x14ac:dyDescent="0.2">
      <c r="A4" s="31" t="s">
        <v>0</v>
      </c>
      <c r="B4" s="31" t="s">
        <v>3</v>
      </c>
      <c r="C4" s="70" t="s">
        <v>4</v>
      </c>
      <c r="D4" s="71"/>
      <c r="E4" s="70" t="s">
        <v>5</v>
      </c>
      <c r="F4" s="71"/>
      <c r="G4" s="70" t="s">
        <v>6</v>
      </c>
      <c r="H4" s="71"/>
      <c r="I4" s="70" t="s">
        <v>7</v>
      </c>
      <c r="J4" s="71"/>
      <c r="K4" s="70" t="s">
        <v>8</v>
      </c>
      <c r="L4" s="71"/>
      <c r="M4" s="70" t="s">
        <v>9</v>
      </c>
      <c r="N4" s="71"/>
      <c r="O4" s="70" t="s">
        <v>10</v>
      </c>
      <c r="P4" s="71"/>
      <c r="Q4" s="70" t="s">
        <v>11</v>
      </c>
      <c r="R4" s="71"/>
      <c r="S4" s="70" t="s">
        <v>12</v>
      </c>
      <c r="T4" s="71"/>
      <c r="U4" s="70" t="s">
        <v>13</v>
      </c>
      <c r="V4" s="71"/>
      <c r="W4" s="70" t="s">
        <v>14</v>
      </c>
      <c r="X4" s="71"/>
      <c r="Y4" s="70" t="s">
        <v>15</v>
      </c>
      <c r="Z4" s="71"/>
      <c r="AA4" s="32" t="s">
        <v>16</v>
      </c>
      <c r="AB4" s="34"/>
      <c r="AC4" s="32" t="s">
        <v>17</v>
      </c>
      <c r="AD4" s="34"/>
      <c r="AE4" s="32" t="s">
        <v>18</v>
      </c>
      <c r="AF4" s="34"/>
      <c r="AG4" s="32" t="s">
        <v>19</v>
      </c>
      <c r="AH4" s="34"/>
      <c r="AI4" s="32" t="s">
        <v>20</v>
      </c>
      <c r="AJ4" s="34"/>
      <c r="AK4" s="32" t="s">
        <v>21</v>
      </c>
      <c r="AL4" s="34"/>
      <c r="AM4" s="32" t="s">
        <v>22</v>
      </c>
      <c r="AN4" s="34"/>
    </row>
    <row r="5" spans="1:40" s="29" customFormat="1" ht="45" x14ac:dyDescent="0.2">
      <c r="A5" s="41"/>
      <c r="B5" s="41"/>
      <c r="C5" s="72" t="s">
        <v>50</v>
      </c>
      <c r="D5" s="72" t="s">
        <v>51</v>
      </c>
      <c r="E5" s="72" t="s">
        <v>50</v>
      </c>
      <c r="F5" s="72" t="s">
        <v>51</v>
      </c>
      <c r="G5" s="72" t="s">
        <v>50</v>
      </c>
      <c r="H5" s="72" t="s">
        <v>51</v>
      </c>
      <c r="I5" s="72" t="s">
        <v>50</v>
      </c>
      <c r="J5" s="72" t="s">
        <v>51</v>
      </c>
      <c r="K5" s="72" t="s">
        <v>50</v>
      </c>
      <c r="L5" s="72" t="s">
        <v>51</v>
      </c>
      <c r="M5" s="72" t="s">
        <v>50</v>
      </c>
      <c r="N5" s="72" t="s">
        <v>51</v>
      </c>
      <c r="O5" s="72" t="s">
        <v>50</v>
      </c>
      <c r="P5" s="72" t="s">
        <v>51</v>
      </c>
      <c r="Q5" s="72" t="s">
        <v>50</v>
      </c>
      <c r="R5" s="72" t="s">
        <v>51</v>
      </c>
      <c r="S5" s="72" t="s">
        <v>50</v>
      </c>
      <c r="T5" s="72" t="s">
        <v>51</v>
      </c>
      <c r="U5" s="72" t="s">
        <v>50</v>
      </c>
      <c r="V5" s="72" t="s">
        <v>51</v>
      </c>
      <c r="W5" s="72" t="s">
        <v>50</v>
      </c>
      <c r="X5" s="72" t="s">
        <v>51</v>
      </c>
      <c r="Y5" s="72" t="s">
        <v>50</v>
      </c>
      <c r="Z5" s="72" t="s">
        <v>51</v>
      </c>
      <c r="AA5" s="72" t="s">
        <v>50</v>
      </c>
      <c r="AB5" s="72" t="s">
        <v>51</v>
      </c>
      <c r="AC5" s="72" t="s">
        <v>50</v>
      </c>
      <c r="AD5" s="72" t="s">
        <v>51</v>
      </c>
      <c r="AE5" s="72" t="s">
        <v>50</v>
      </c>
      <c r="AF5" s="72" t="s">
        <v>51</v>
      </c>
      <c r="AG5" s="72" t="s">
        <v>50</v>
      </c>
      <c r="AH5" s="72" t="s">
        <v>51</v>
      </c>
      <c r="AI5" s="72" t="s">
        <v>50</v>
      </c>
      <c r="AJ5" s="72" t="s">
        <v>51</v>
      </c>
      <c r="AK5" s="72" t="s">
        <v>50</v>
      </c>
      <c r="AL5" s="72" t="s">
        <v>51</v>
      </c>
      <c r="AM5" s="72" t="s">
        <v>50</v>
      </c>
      <c r="AN5" s="72" t="s">
        <v>51</v>
      </c>
    </row>
    <row r="6" spans="1:40" s="47" customFormat="1" ht="24.95" customHeight="1" x14ac:dyDescent="0.2">
      <c r="A6" s="1">
        <v>1</v>
      </c>
      <c r="B6" s="11" t="s">
        <v>31</v>
      </c>
      <c r="C6" s="12">
        <v>484372.86179940001</v>
      </c>
      <c r="D6" s="12">
        <v>1757518.0093142902</v>
      </c>
      <c r="E6" s="12">
        <v>931715.79691100004</v>
      </c>
      <c r="F6" s="12">
        <v>0</v>
      </c>
      <c r="G6" s="12">
        <v>424506.28578899999</v>
      </c>
      <c r="H6" s="12">
        <v>4557.84</v>
      </c>
      <c r="I6" s="12">
        <v>49541494.070104003</v>
      </c>
      <c r="J6" s="12">
        <v>289459.79550400004</v>
      </c>
      <c r="K6" s="12">
        <v>11976103.294427389</v>
      </c>
      <c r="L6" s="12">
        <v>390378.77362716675</v>
      </c>
      <c r="M6" s="12">
        <v>1448167.6180500002</v>
      </c>
      <c r="N6" s="12">
        <v>86308.209451967501</v>
      </c>
      <c r="O6" s="12">
        <v>349226.31091</v>
      </c>
      <c r="P6" s="12">
        <v>62329.196089491801</v>
      </c>
      <c r="Q6" s="12">
        <v>26348.715</v>
      </c>
      <c r="R6" s="12">
        <v>11105.405598592</v>
      </c>
      <c r="S6" s="12">
        <v>0</v>
      </c>
      <c r="T6" s="12">
        <v>0</v>
      </c>
      <c r="U6" s="12">
        <v>200259.86356200001</v>
      </c>
      <c r="V6" s="12">
        <v>85546.33923052311</v>
      </c>
      <c r="W6" s="12">
        <v>0</v>
      </c>
      <c r="X6" s="12">
        <v>0</v>
      </c>
      <c r="Y6" s="12">
        <v>628712.30854799994</v>
      </c>
      <c r="Z6" s="12">
        <v>379267.41397266602</v>
      </c>
      <c r="AA6" s="12">
        <v>12670824.135817001</v>
      </c>
      <c r="AB6" s="12">
        <v>8932597.0434277542</v>
      </c>
      <c r="AC6" s="12">
        <v>775817</v>
      </c>
      <c r="AD6" s="12">
        <v>603024.76560000004</v>
      </c>
      <c r="AE6" s="12">
        <v>1025395.775715</v>
      </c>
      <c r="AF6" s="12">
        <v>811688.62057200004</v>
      </c>
      <c r="AG6" s="12">
        <v>0</v>
      </c>
      <c r="AH6" s="12">
        <v>0</v>
      </c>
      <c r="AI6" s="12">
        <v>2794606.8818629999</v>
      </c>
      <c r="AJ6" s="12">
        <v>2234684.5073971972</v>
      </c>
      <c r="AK6" s="12">
        <v>0</v>
      </c>
      <c r="AL6" s="12">
        <v>0</v>
      </c>
      <c r="AM6" s="14">
        <f t="shared" ref="AM6:AM21" si="0">C6+E6+G6+I6+K6+M6+O6+Q6+S6+U6+W6+Y6+AA6+AC6+AE6+AG6+AI6+AK6</f>
        <v>83277550.918495804</v>
      </c>
      <c r="AN6" s="14">
        <f t="shared" ref="AN6:AN21" si="1">D6+F6+H6+J6+L6+N6+P6+R6+T6+V6+X6+Z6+AB6+AD6+AF6+AH6+AJ6+AL6</f>
        <v>15648465.919785649</v>
      </c>
    </row>
    <row r="7" spans="1:40" s="48" customFormat="1" ht="24.95" customHeight="1" x14ac:dyDescent="0.2">
      <c r="A7" s="1">
        <v>2</v>
      </c>
      <c r="B7" s="11" t="s">
        <v>30</v>
      </c>
      <c r="C7" s="12">
        <v>6394367.0530368788</v>
      </c>
      <c r="D7" s="12">
        <v>548418.7293752766</v>
      </c>
      <c r="E7" s="12">
        <v>46224.4</v>
      </c>
      <c r="F7" s="12">
        <v>0</v>
      </c>
      <c r="G7" s="12">
        <v>968946.03455597104</v>
      </c>
      <c r="H7" s="12">
        <v>130975.31332123833</v>
      </c>
      <c r="I7" s="12">
        <v>3228.8574629999944</v>
      </c>
      <c r="J7" s="12">
        <v>3220.9826907413853</v>
      </c>
      <c r="K7" s="12">
        <v>21360574.818318076</v>
      </c>
      <c r="L7" s="12">
        <v>1045251.457965678</v>
      </c>
      <c r="M7" s="12">
        <v>3625932.0637620301</v>
      </c>
      <c r="N7" s="12">
        <v>248313.01093122578</v>
      </c>
      <c r="O7" s="12">
        <v>0</v>
      </c>
      <c r="P7" s="12">
        <v>0</v>
      </c>
      <c r="Q7" s="12">
        <v>1915175.1594819999</v>
      </c>
      <c r="R7" s="12">
        <v>1863474.0691800001</v>
      </c>
      <c r="S7" s="12">
        <v>0</v>
      </c>
      <c r="T7" s="12">
        <v>0</v>
      </c>
      <c r="U7" s="12">
        <v>0</v>
      </c>
      <c r="V7" s="12">
        <v>0</v>
      </c>
      <c r="W7" s="12">
        <v>0</v>
      </c>
      <c r="X7" s="12">
        <v>0</v>
      </c>
      <c r="Y7" s="12">
        <v>2452292.856120002</v>
      </c>
      <c r="Z7" s="12">
        <v>574027.76288399997</v>
      </c>
      <c r="AA7" s="12">
        <v>24586416.173833944</v>
      </c>
      <c r="AB7" s="12">
        <v>15258469.987143982</v>
      </c>
      <c r="AC7" s="12">
        <v>0</v>
      </c>
      <c r="AD7" s="12">
        <v>0</v>
      </c>
      <c r="AE7" s="12">
        <v>1638148.8425400001</v>
      </c>
      <c r="AF7" s="12">
        <v>1308228.6729379634</v>
      </c>
      <c r="AG7" s="12">
        <v>0</v>
      </c>
      <c r="AH7" s="12">
        <v>0</v>
      </c>
      <c r="AI7" s="12">
        <v>8182673.3332329998</v>
      </c>
      <c r="AJ7" s="12">
        <v>4955544.0313027082</v>
      </c>
      <c r="AK7" s="12">
        <v>0</v>
      </c>
      <c r="AL7" s="12">
        <v>0</v>
      </c>
      <c r="AM7" s="14">
        <f t="shared" si="0"/>
        <v>71173979.59234491</v>
      </c>
      <c r="AN7" s="14">
        <f t="shared" si="1"/>
        <v>25935924.017732814</v>
      </c>
    </row>
    <row r="8" spans="1:40" ht="24.95" customHeight="1" x14ac:dyDescent="0.2">
      <c r="A8" s="1">
        <v>3</v>
      </c>
      <c r="B8" s="11" t="s">
        <v>32</v>
      </c>
      <c r="C8" s="12">
        <v>820528.63140288985</v>
      </c>
      <c r="D8" s="12">
        <v>0</v>
      </c>
      <c r="E8" s="12">
        <v>1690774.5069076566</v>
      </c>
      <c r="F8" s="12">
        <v>0</v>
      </c>
      <c r="G8" s="12">
        <v>281240.09021000291</v>
      </c>
      <c r="H8" s="12">
        <v>0</v>
      </c>
      <c r="I8" s="12">
        <v>41052635.097106166</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c r="AB8" s="12">
        <v>0</v>
      </c>
      <c r="AC8" s="12">
        <v>0</v>
      </c>
      <c r="AD8" s="12">
        <v>0</v>
      </c>
      <c r="AE8" s="12">
        <v>0</v>
      </c>
      <c r="AF8" s="12">
        <v>0</v>
      </c>
      <c r="AG8" s="12">
        <v>0</v>
      </c>
      <c r="AH8" s="12">
        <v>0</v>
      </c>
      <c r="AI8" s="12">
        <v>0</v>
      </c>
      <c r="AJ8" s="12">
        <v>0</v>
      </c>
      <c r="AK8" s="12">
        <v>0</v>
      </c>
      <c r="AL8" s="12">
        <v>0</v>
      </c>
      <c r="AM8" s="14">
        <f t="shared" si="0"/>
        <v>43845178.325626716</v>
      </c>
      <c r="AN8" s="14">
        <f t="shared" si="1"/>
        <v>0</v>
      </c>
    </row>
    <row r="9" spans="1:40" ht="24.95" customHeight="1" x14ac:dyDescent="0.2">
      <c r="A9" s="1">
        <v>4</v>
      </c>
      <c r="B9" s="11" t="s">
        <v>29</v>
      </c>
      <c r="C9" s="12">
        <v>2718096.2702018772</v>
      </c>
      <c r="D9" s="12">
        <v>0</v>
      </c>
      <c r="E9" s="12">
        <v>2110352.6220978401</v>
      </c>
      <c r="F9" s="12">
        <v>0</v>
      </c>
      <c r="G9" s="12">
        <v>249974.59858213575</v>
      </c>
      <c r="H9" s="12">
        <v>0</v>
      </c>
      <c r="I9" s="12">
        <v>23422341.258486286</v>
      </c>
      <c r="J9" s="12">
        <v>0</v>
      </c>
      <c r="K9" s="12">
        <v>506445.88957546547</v>
      </c>
      <c r="L9" s="12">
        <v>0</v>
      </c>
      <c r="M9" s="12">
        <v>60483.266465443994</v>
      </c>
      <c r="N9" s="12">
        <v>0</v>
      </c>
      <c r="O9" s="12">
        <v>0</v>
      </c>
      <c r="P9" s="12">
        <v>0</v>
      </c>
      <c r="Q9" s="12">
        <v>0</v>
      </c>
      <c r="R9" s="12">
        <v>0</v>
      </c>
      <c r="S9" s="12">
        <v>0</v>
      </c>
      <c r="T9" s="12">
        <v>0</v>
      </c>
      <c r="U9" s="12">
        <v>0</v>
      </c>
      <c r="V9" s="12">
        <v>0</v>
      </c>
      <c r="W9" s="12">
        <v>0</v>
      </c>
      <c r="X9" s="12">
        <v>0</v>
      </c>
      <c r="Y9" s="12">
        <v>0</v>
      </c>
      <c r="Z9" s="12">
        <v>0</v>
      </c>
      <c r="AA9" s="12">
        <v>0</v>
      </c>
      <c r="AB9" s="12">
        <v>0</v>
      </c>
      <c r="AC9" s="12">
        <v>0</v>
      </c>
      <c r="AD9" s="12">
        <v>0</v>
      </c>
      <c r="AE9" s="12">
        <v>0</v>
      </c>
      <c r="AF9" s="12">
        <v>0</v>
      </c>
      <c r="AG9" s="12">
        <v>0</v>
      </c>
      <c r="AH9" s="12">
        <v>0</v>
      </c>
      <c r="AI9" s="12">
        <v>0</v>
      </c>
      <c r="AJ9" s="12">
        <v>0</v>
      </c>
      <c r="AK9" s="12">
        <v>0</v>
      </c>
      <c r="AL9" s="12">
        <v>0</v>
      </c>
      <c r="AM9" s="14">
        <f t="shared" si="0"/>
        <v>29067693.905409049</v>
      </c>
      <c r="AN9" s="14">
        <f t="shared" si="1"/>
        <v>0</v>
      </c>
    </row>
    <row r="10" spans="1:40" ht="24.95" customHeight="1" x14ac:dyDescent="0.2">
      <c r="A10" s="1">
        <v>5</v>
      </c>
      <c r="B10" s="11" t="s">
        <v>33</v>
      </c>
      <c r="C10" s="12">
        <v>118701.63941500001</v>
      </c>
      <c r="D10" s="12">
        <v>31837.96</v>
      </c>
      <c r="E10" s="12">
        <v>184313.68000000005</v>
      </c>
      <c r="F10" s="12">
        <v>0</v>
      </c>
      <c r="G10" s="12">
        <v>321838.85222899989</v>
      </c>
      <c r="H10" s="12">
        <v>55488.71</v>
      </c>
      <c r="I10" s="12">
        <v>16918564.091500539</v>
      </c>
      <c r="J10" s="12">
        <v>0</v>
      </c>
      <c r="K10" s="12">
        <v>2107546.1570560043</v>
      </c>
      <c r="L10" s="12">
        <v>0</v>
      </c>
      <c r="M10" s="12">
        <v>333660.67678799987</v>
      </c>
      <c r="N10" s="12">
        <v>0</v>
      </c>
      <c r="O10" s="12">
        <v>0</v>
      </c>
      <c r="P10" s="12">
        <v>0</v>
      </c>
      <c r="Q10" s="12">
        <v>303683.69</v>
      </c>
      <c r="R10" s="12">
        <v>296122.03000000003</v>
      </c>
      <c r="S10" s="12">
        <v>888723.58</v>
      </c>
      <c r="T10" s="12">
        <v>799353.05</v>
      </c>
      <c r="U10" s="12">
        <v>0</v>
      </c>
      <c r="V10" s="12">
        <v>0</v>
      </c>
      <c r="W10" s="12">
        <v>0</v>
      </c>
      <c r="X10" s="12">
        <v>0</v>
      </c>
      <c r="Y10" s="12">
        <v>161736.70592499999</v>
      </c>
      <c r="Z10" s="12">
        <v>0</v>
      </c>
      <c r="AA10" s="12">
        <v>2373563.0095869675</v>
      </c>
      <c r="AB10" s="12">
        <v>392135.38</v>
      </c>
      <c r="AC10" s="12">
        <v>93319.84</v>
      </c>
      <c r="AD10" s="12">
        <v>1518.76</v>
      </c>
      <c r="AE10" s="12">
        <v>1587753.5225</v>
      </c>
      <c r="AF10" s="12">
        <v>967094.42999999993</v>
      </c>
      <c r="AG10" s="12">
        <v>0</v>
      </c>
      <c r="AH10" s="12">
        <v>0</v>
      </c>
      <c r="AI10" s="12">
        <v>642216.32750000036</v>
      </c>
      <c r="AJ10" s="12">
        <v>132446.09</v>
      </c>
      <c r="AK10" s="12">
        <v>0</v>
      </c>
      <c r="AL10" s="12">
        <v>0</v>
      </c>
      <c r="AM10" s="14">
        <f t="shared" si="0"/>
        <v>26035621.772500508</v>
      </c>
      <c r="AN10" s="14">
        <f t="shared" si="1"/>
        <v>2675996.4099999997</v>
      </c>
    </row>
    <row r="11" spans="1:40" ht="24.95" customHeight="1" x14ac:dyDescent="0.2">
      <c r="A11" s="1">
        <v>6</v>
      </c>
      <c r="B11" s="11" t="s">
        <v>35</v>
      </c>
      <c r="C11" s="12">
        <v>251659.04571600002</v>
      </c>
      <c r="D11" s="12">
        <v>166744.085716</v>
      </c>
      <c r="E11" s="12">
        <v>135170.85999999999</v>
      </c>
      <c r="F11" s="12">
        <v>4432.6192810000002</v>
      </c>
      <c r="G11" s="12">
        <v>241519.23456099999</v>
      </c>
      <c r="H11" s="12">
        <v>28173.452869383102</v>
      </c>
      <c r="I11" s="12">
        <v>9818350.1644130014</v>
      </c>
      <c r="J11" s="12">
        <v>0</v>
      </c>
      <c r="K11" s="12">
        <v>3136444.8436819999</v>
      </c>
      <c r="L11" s="12">
        <v>159495.5607376564</v>
      </c>
      <c r="M11" s="12">
        <v>521592.98189299996</v>
      </c>
      <c r="N11" s="12">
        <v>58191.031267721701</v>
      </c>
      <c r="O11" s="12">
        <v>0</v>
      </c>
      <c r="P11" s="12">
        <v>0</v>
      </c>
      <c r="Q11" s="12">
        <v>0</v>
      </c>
      <c r="R11" s="12">
        <v>164.09304620739999</v>
      </c>
      <c r="S11" s="12">
        <v>0</v>
      </c>
      <c r="T11" s="12">
        <v>0</v>
      </c>
      <c r="U11" s="12">
        <v>12264.73</v>
      </c>
      <c r="V11" s="12">
        <v>639.98370087599994</v>
      </c>
      <c r="W11" s="12">
        <v>0</v>
      </c>
      <c r="X11" s="12">
        <v>0</v>
      </c>
      <c r="Y11" s="12">
        <v>374850.02211000002</v>
      </c>
      <c r="Z11" s="12">
        <v>104015.86771337371</v>
      </c>
      <c r="AA11" s="12">
        <v>5029851.0736159999</v>
      </c>
      <c r="AB11" s="12">
        <v>4315260.5296899015</v>
      </c>
      <c r="AC11" s="12">
        <v>258054.029132</v>
      </c>
      <c r="AD11" s="12">
        <v>236214.4077850687</v>
      </c>
      <c r="AE11" s="12">
        <v>0</v>
      </c>
      <c r="AF11" s="12">
        <v>0</v>
      </c>
      <c r="AG11" s="12">
        <v>0</v>
      </c>
      <c r="AH11" s="12">
        <v>0</v>
      </c>
      <c r="AI11" s="12">
        <v>781516.60512199998</v>
      </c>
      <c r="AJ11" s="12">
        <v>628079.07684732496</v>
      </c>
      <c r="AK11" s="12">
        <v>0</v>
      </c>
      <c r="AL11" s="12">
        <v>0</v>
      </c>
      <c r="AM11" s="14">
        <f t="shared" si="0"/>
        <v>20561273.590245001</v>
      </c>
      <c r="AN11" s="14">
        <f t="shared" si="1"/>
        <v>5701410.7086545136</v>
      </c>
    </row>
    <row r="12" spans="1:40" ht="24.95" customHeight="1" x14ac:dyDescent="0.2">
      <c r="A12" s="1">
        <v>7</v>
      </c>
      <c r="B12" s="11" t="s">
        <v>36</v>
      </c>
      <c r="C12" s="12">
        <v>393042.31</v>
      </c>
      <c r="D12" s="12">
        <v>0</v>
      </c>
      <c r="E12" s="12">
        <v>256384.8</v>
      </c>
      <c r="F12" s="12">
        <v>5009.0061017663957</v>
      </c>
      <c r="G12" s="12">
        <v>149457.04</v>
      </c>
      <c r="H12" s="12">
        <v>0</v>
      </c>
      <c r="I12" s="12">
        <v>4476199.5</v>
      </c>
      <c r="J12" s="12">
        <v>0</v>
      </c>
      <c r="K12" s="12">
        <v>1919880.14</v>
      </c>
      <c r="L12" s="12">
        <v>0</v>
      </c>
      <c r="M12" s="12">
        <v>250639.31</v>
      </c>
      <c r="N12" s="12">
        <v>26352.005635215588</v>
      </c>
      <c r="O12" s="12">
        <v>0</v>
      </c>
      <c r="P12" s="12">
        <v>0</v>
      </c>
      <c r="Q12" s="12">
        <v>1254379.69</v>
      </c>
      <c r="R12" s="12">
        <v>1074229.7346699724</v>
      </c>
      <c r="S12" s="12">
        <v>2074530.5</v>
      </c>
      <c r="T12" s="12">
        <v>1343942.7611664776</v>
      </c>
      <c r="U12" s="12">
        <v>24064.54</v>
      </c>
      <c r="V12" s="12">
        <v>12032.269999999999</v>
      </c>
      <c r="W12" s="12">
        <v>0</v>
      </c>
      <c r="X12" s="12">
        <v>0</v>
      </c>
      <c r="Y12" s="12">
        <v>288080.68</v>
      </c>
      <c r="Z12" s="12">
        <v>116220.41107158066</v>
      </c>
      <c r="AA12" s="12">
        <v>5953602.1200000001</v>
      </c>
      <c r="AB12" s="12">
        <v>4337303.8121985709</v>
      </c>
      <c r="AC12" s="12">
        <v>542931.11</v>
      </c>
      <c r="AD12" s="12">
        <v>351373.25366418244</v>
      </c>
      <c r="AE12" s="12">
        <v>440343.5</v>
      </c>
      <c r="AF12" s="12">
        <v>300084.06082960346</v>
      </c>
      <c r="AG12" s="12">
        <v>0</v>
      </c>
      <c r="AH12" s="12">
        <v>0</v>
      </c>
      <c r="AI12" s="12">
        <v>2231324.66</v>
      </c>
      <c r="AJ12" s="12">
        <v>1514288.8356106684</v>
      </c>
      <c r="AK12" s="12">
        <v>0</v>
      </c>
      <c r="AL12" s="12">
        <v>0</v>
      </c>
      <c r="AM12" s="14">
        <f t="shared" si="0"/>
        <v>20254859.899999999</v>
      </c>
      <c r="AN12" s="14">
        <f t="shared" si="1"/>
        <v>9080836.1509480383</v>
      </c>
    </row>
    <row r="13" spans="1:40" ht="24.95" customHeight="1" x14ac:dyDescent="0.2">
      <c r="A13" s="1">
        <v>8</v>
      </c>
      <c r="B13" s="11" t="s">
        <v>38</v>
      </c>
      <c r="C13" s="12">
        <v>5288164.5034099696</v>
      </c>
      <c r="D13" s="12">
        <v>1247138.3252846161</v>
      </c>
      <c r="E13" s="12">
        <v>63306.35953424</v>
      </c>
      <c r="F13" s="12">
        <v>0</v>
      </c>
      <c r="G13" s="12">
        <v>430851.96780812024</v>
      </c>
      <c r="H13" s="12">
        <v>16108.577186023507</v>
      </c>
      <c r="I13" s="12">
        <v>0</v>
      </c>
      <c r="J13" s="12">
        <v>0</v>
      </c>
      <c r="K13" s="12">
        <v>9706189.5747644845</v>
      </c>
      <c r="L13" s="12">
        <v>5807581.9672926879</v>
      </c>
      <c r="M13" s="12">
        <v>1006104.8747927691</v>
      </c>
      <c r="N13" s="12">
        <v>634694.7929087911</v>
      </c>
      <c r="O13" s="12">
        <v>0</v>
      </c>
      <c r="P13" s="12">
        <v>0</v>
      </c>
      <c r="Q13" s="12">
        <v>0</v>
      </c>
      <c r="R13" s="12">
        <v>0</v>
      </c>
      <c r="S13" s="12">
        <v>0</v>
      </c>
      <c r="T13" s="12">
        <v>0</v>
      </c>
      <c r="U13" s="12">
        <v>0</v>
      </c>
      <c r="V13" s="12">
        <v>0</v>
      </c>
      <c r="W13" s="12">
        <v>0</v>
      </c>
      <c r="X13" s="12">
        <v>0</v>
      </c>
      <c r="Y13" s="12">
        <v>132203.75693000012</v>
      </c>
      <c r="Z13" s="12">
        <v>11729.539068220931</v>
      </c>
      <c r="AA13" s="12">
        <v>2281318.4993977915</v>
      </c>
      <c r="AB13" s="12">
        <v>365594.02780654619</v>
      </c>
      <c r="AC13" s="12">
        <v>8809</v>
      </c>
      <c r="AD13" s="12">
        <v>0</v>
      </c>
      <c r="AE13" s="12">
        <v>0</v>
      </c>
      <c r="AF13" s="12">
        <v>0</v>
      </c>
      <c r="AG13" s="12">
        <v>451703.97398849949</v>
      </c>
      <c r="AH13" s="12">
        <v>0</v>
      </c>
      <c r="AI13" s="12">
        <v>209305.80674678</v>
      </c>
      <c r="AJ13" s="12">
        <v>16805.850072656198</v>
      </c>
      <c r="AK13" s="12">
        <v>0</v>
      </c>
      <c r="AL13" s="12">
        <v>0</v>
      </c>
      <c r="AM13" s="14">
        <f t="shared" si="0"/>
        <v>19577958.317372654</v>
      </c>
      <c r="AN13" s="14">
        <f t="shared" si="1"/>
        <v>8099653.0796195427</v>
      </c>
    </row>
    <row r="14" spans="1:40" ht="24.95" customHeight="1" x14ac:dyDescent="0.2">
      <c r="A14" s="1">
        <v>9</v>
      </c>
      <c r="B14" s="11" t="s">
        <v>34</v>
      </c>
      <c r="C14" s="12">
        <v>246086.88146772989</v>
      </c>
      <c r="D14" s="12">
        <v>77627.625124901024</v>
      </c>
      <c r="E14" s="12">
        <v>481547.75397105177</v>
      </c>
      <c r="F14" s="12">
        <v>330.928185667881</v>
      </c>
      <c r="G14" s="12">
        <v>107968.25535816172</v>
      </c>
      <c r="H14" s="12">
        <v>63474.019128808133</v>
      </c>
      <c r="I14" s="12">
        <v>2463370.110245523</v>
      </c>
      <c r="J14" s="12">
        <v>103188.70138503735</v>
      </c>
      <c r="K14" s="12">
        <v>899501.52404959965</v>
      </c>
      <c r="L14" s="12">
        <v>58274.423649787692</v>
      </c>
      <c r="M14" s="12">
        <v>212205.11058198294</v>
      </c>
      <c r="N14" s="12">
        <v>59051.248011783755</v>
      </c>
      <c r="O14" s="12">
        <v>0</v>
      </c>
      <c r="P14" s="12">
        <v>0</v>
      </c>
      <c r="Q14" s="12">
        <v>1867327.5458333718</v>
      </c>
      <c r="R14" s="12">
        <v>1820699.0838976577</v>
      </c>
      <c r="S14" s="12">
        <v>352555.43230984069</v>
      </c>
      <c r="T14" s="12">
        <v>340550.41787769785</v>
      </c>
      <c r="U14" s="12">
        <v>0</v>
      </c>
      <c r="V14" s="12">
        <v>0</v>
      </c>
      <c r="W14" s="12">
        <v>0</v>
      </c>
      <c r="X14" s="12">
        <v>0</v>
      </c>
      <c r="Y14" s="12">
        <v>119184.22744965034</v>
      </c>
      <c r="Z14" s="12">
        <v>67723.650202363395</v>
      </c>
      <c r="AA14" s="12">
        <v>1522674.7312076457</v>
      </c>
      <c r="AB14" s="12">
        <v>932241.27113797714</v>
      </c>
      <c r="AC14" s="12">
        <v>145428.47374908943</v>
      </c>
      <c r="AD14" s="12">
        <v>76280.537096669941</v>
      </c>
      <c r="AE14" s="12">
        <v>0</v>
      </c>
      <c r="AF14" s="12">
        <v>0</v>
      </c>
      <c r="AG14" s="12">
        <v>0</v>
      </c>
      <c r="AH14" s="12">
        <v>0</v>
      </c>
      <c r="AI14" s="12">
        <v>117334.39849315069</v>
      </c>
      <c r="AJ14" s="12">
        <v>87346.043274834432</v>
      </c>
      <c r="AK14" s="12">
        <v>0</v>
      </c>
      <c r="AL14" s="12">
        <v>0</v>
      </c>
      <c r="AM14" s="14">
        <f t="shared" si="0"/>
        <v>8535184.4447167963</v>
      </c>
      <c r="AN14" s="14">
        <f t="shared" si="1"/>
        <v>3686787.9489731858</v>
      </c>
    </row>
    <row r="15" spans="1:40" ht="24.95" customHeight="1" x14ac:dyDescent="0.2">
      <c r="A15" s="1">
        <v>10</v>
      </c>
      <c r="B15" s="11" t="s">
        <v>37</v>
      </c>
      <c r="C15" s="12">
        <v>166468.87</v>
      </c>
      <c r="D15" s="12">
        <v>0</v>
      </c>
      <c r="E15" s="12">
        <v>33473.410000000003</v>
      </c>
      <c r="F15" s="12">
        <v>0</v>
      </c>
      <c r="G15" s="12">
        <v>155632.882534</v>
      </c>
      <c r="H15" s="12">
        <v>34642.5015546</v>
      </c>
      <c r="I15" s="12">
        <v>3683611.83</v>
      </c>
      <c r="J15" s="12">
        <v>0</v>
      </c>
      <c r="K15" s="12">
        <v>2550230.1917950003</v>
      </c>
      <c r="L15" s="12">
        <v>1100739.0719887004</v>
      </c>
      <c r="M15" s="12">
        <v>519052.622936</v>
      </c>
      <c r="N15" s="12">
        <v>182211.09908930003</v>
      </c>
      <c r="O15" s="12">
        <v>0</v>
      </c>
      <c r="P15" s="12">
        <v>0</v>
      </c>
      <c r="Q15" s="12">
        <v>57637</v>
      </c>
      <c r="R15" s="12">
        <v>54284.175000000003</v>
      </c>
      <c r="S15" s="12">
        <v>11589.640000000001</v>
      </c>
      <c r="T15" s="12">
        <v>8890.8369249999996</v>
      </c>
      <c r="U15" s="12">
        <v>0</v>
      </c>
      <c r="V15" s="12">
        <v>0</v>
      </c>
      <c r="W15" s="12">
        <v>0</v>
      </c>
      <c r="X15" s="12">
        <v>0</v>
      </c>
      <c r="Y15" s="12">
        <v>121010.93269000002</v>
      </c>
      <c r="Z15" s="12">
        <v>49419.840317999988</v>
      </c>
      <c r="AA15" s="12">
        <v>372341.23</v>
      </c>
      <c r="AB15" s="12">
        <v>260638.86099999998</v>
      </c>
      <c r="AC15" s="12">
        <v>0</v>
      </c>
      <c r="AD15" s="12">
        <v>0</v>
      </c>
      <c r="AE15" s="12">
        <v>128079.178</v>
      </c>
      <c r="AF15" s="12">
        <v>0</v>
      </c>
      <c r="AG15" s="12">
        <v>0</v>
      </c>
      <c r="AH15" s="12">
        <v>0</v>
      </c>
      <c r="AI15" s="12">
        <v>24000.125605999998</v>
      </c>
      <c r="AJ15" s="12">
        <v>0</v>
      </c>
      <c r="AK15" s="12">
        <v>0</v>
      </c>
      <c r="AL15" s="12">
        <v>0</v>
      </c>
      <c r="AM15" s="14">
        <f t="shared" si="0"/>
        <v>7823127.9135610005</v>
      </c>
      <c r="AN15" s="14">
        <f t="shared" si="1"/>
        <v>1690826.3858756004</v>
      </c>
    </row>
    <row r="16" spans="1:40" ht="24.95" customHeight="1" x14ac:dyDescent="0.2">
      <c r="A16" s="1">
        <v>11</v>
      </c>
      <c r="B16" s="11" t="s">
        <v>39</v>
      </c>
      <c r="C16" s="12">
        <v>0</v>
      </c>
      <c r="D16" s="12">
        <v>0</v>
      </c>
      <c r="E16" s="12">
        <v>6</v>
      </c>
      <c r="F16" s="12">
        <v>0</v>
      </c>
      <c r="G16" s="12">
        <v>0</v>
      </c>
      <c r="H16" s="12">
        <v>0</v>
      </c>
      <c r="I16" s="12">
        <v>5245191.82</v>
      </c>
      <c r="J16" s="12">
        <v>0</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5961.79</v>
      </c>
      <c r="AB16" s="12">
        <v>4769.43</v>
      </c>
      <c r="AC16" s="12">
        <v>0</v>
      </c>
      <c r="AD16" s="12">
        <v>0</v>
      </c>
      <c r="AE16" s="12">
        <v>0</v>
      </c>
      <c r="AF16" s="12">
        <v>0</v>
      </c>
      <c r="AG16" s="12">
        <v>0</v>
      </c>
      <c r="AH16" s="12">
        <v>0</v>
      </c>
      <c r="AI16" s="12">
        <v>0</v>
      </c>
      <c r="AJ16" s="12">
        <v>0</v>
      </c>
      <c r="AK16" s="12">
        <v>0</v>
      </c>
      <c r="AL16" s="12">
        <v>0</v>
      </c>
      <c r="AM16" s="14">
        <f t="shared" si="0"/>
        <v>5251159.6100000003</v>
      </c>
      <c r="AN16" s="14">
        <f t="shared" si="1"/>
        <v>4769.43</v>
      </c>
    </row>
    <row r="17" spans="1:40" ht="24.95" customHeight="1" x14ac:dyDescent="0.2">
      <c r="A17" s="1">
        <v>12</v>
      </c>
      <c r="B17" s="11" t="s">
        <v>40</v>
      </c>
      <c r="C17" s="12">
        <v>10341</v>
      </c>
      <c r="D17" s="12">
        <v>0</v>
      </c>
      <c r="E17" s="12">
        <v>15864.3</v>
      </c>
      <c r="F17" s="12">
        <v>0</v>
      </c>
      <c r="G17" s="12">
        <v>70257.440000000002</v>
      </c>
      <c r="H17" s="12">
        <v>10691.85</v>
      </c>
      <c r="I17" s="12">
        <v>1351853.825</v>
      </c>
      <c r="J17" s="12">
        <v>46545.824999999997</v>
      </c>
      <c r="K17" s="12">
        <v>1009480.35</v>
      </c>
      <c r="L17" s="12">
        <v>26258</v>
      </c>
      <c r="M17" s="12">
        <v>247044.84</v>
      </c>
      <c r="N17" s="12">
        <v>18369.68</v>
      </c>
      <c r="O17" s="12">
        <v>0</v>
      </c>
      <c r="P17" s="12">
        <v>0</v>
      </c>
      <c r="Q17" s="12">
        <v>0</v>
      </c>
      <c r="R17" s="12">
        <v>0</v>
      </c>
      <c r="S17" s="12">
        <v>0</v>
      </c>
      <c r="T17" s="12">
        <v>0</v>
      </c>
      <c r="U17" s="12">
        <v>82609.074995999996</v>
      </c>
      <c r="V17" s="12">
        <v>53417</v>
      </c>
      <c r="W17" s="12">
        <v>0</v>
      </c>
      <c r="X17" s="12">
        <v>0</v>
      </c>
      <c r="Y17" s="12">
        <v>65234.68</v>
      </c>
      <c r="Z17" s="12">
        <v>14484.34</v>
      </c>
      <c r="AA17" s="12">
        <v>586602.745</v>
      </c>
      <c r="AB17" s="12">
        <v>231888.71</v>
      </c>
      <c r="AC17" s="12">
        <v>0</v>
      </c>
      <c r="AD17" s="12">
        <v>0</v>
      </c>
      <c r="AE17" s="12">
        <v>95684.22</v>
      </c>
      <c r="AF17" s="12">
        <v>0</v>
      </c>
      <c r="AG17" s="12">
        <v>0</v>
      </c>
      <c r="AH17" s="12">
        <v>0</v>
      </c>
      <c r="AI17" s="12">
        <v>237775.13500000001</v>
      </c>
      <c r="AJ17" s="12">
        <v>15710.199999999999</v>
      </c>
      <c r="AK17" s="12">
        <v>0</v>
      </c>
      <c r="AL17" s="12">
        <v>0</v>
      </c>
      <c r="AM17" s="14">
        <f t="shared" si="0"/>
        <v>3772747.6099960003</v>
      </c>
      <c r="AN17" s="14">
        <f t="shared" si="1"/>
        <v>417365.60499999998</v>
      </c>
    </row>
    <row r="18" spans="1:40" ht="24.95" customHeight="1" x14ac:dyDescent="0.2">
      <c r="A18" s="1">
        <v>13</v>
      </c>
      <c r="B18" s="11" t="s">
        <v>43</v>
      </c>
      <c r="C18" s="12">
        <v>0</v>
      </c>
      <c r="D18" s="12">
        <v>0</v>
      </c>
      <c r="E18" s="12">
        <v>5707.2</v>
      </c>
      <c r="F18" s="12">
        <v>0</v>
      </c>
      <c r="G18" s="12">
        <v>19578.057120578022</v>
      </c>
      <c r="H18" s="12">
        <v>2873.833529999999</v>
      </c>
      <c r="I18" s="12">
        <v>1945259.0470775689</v>
      </c>
      <c r="J18" s="12">
        <v>0</v>
      </c>
      <c r="K18" s="12">
        <v>413866.20307802188</v>
      </c>
      <c r="L18" s="12">
        <v>186581.36026366003</v>
      </c>
      <c r="M18" s="12">
        <v>41249.31496989321</v>
      </c>
      <c r="N18" s="12">
        <v>10414.937328082207</v>
      </c>
      <c r="O18" s="12">
        <v>0</v>
      </c>
      <c r="P18" s="12">
        <v>0</v>
      </c>
      <c r="Q18" s="12">
        <v>36803.615000000005</v>
      </c>
      <c r="R18" s="12">
        <v>23378.875</v>
      </c>
      <c r="S18" s="12">
        <v>29789.852500000001</v>
      </c>
      <c r="T18" s="12">
        <v>2648.25</v>
      </c>
      <c r="U18" s="12">
        <v>0</v>
      </c>
      <c r="V18" s="12">
        <v>0</v>
      </c>
      <c r="W18" s="12">
        <v>0</v>
      </c>
      <c r="X18" s="12">
        <v>0</v>
      </c>
      <c r="Y18" s="12">
        <v>109607.98018351663</v>
      </c>
      <c r="Z18" s="12">
        <v>85286.724561448413</v>
      </c>
      <c r="AA18" s="12">
        <v>616920.55447557557</v>
      </c>
      <c r="AB18" s="12">
        <v>436506.35309418675</v>
      </c>
      <c r="AC18" s="12">
        <v>3253.23</v>
      </c>
      <c r="AD18" s="12">
        <v>0</v>
      </c>
      <c r="AE18" s="12">
        <v>480.38</v>
      </c>
      <c r="AF18" s="12">
        <v>0</v>
      </c>
      <c r="AG18" s="12">
        <v>0</v>
      </c>
      <c r="AH18" s="12">
        <v>0</v>
      </c>
      <c r="AI18" s="12">
        <v>77651.892919000005</v>
      </c>
      <c r="AJ18" s="12">
        <v>25303.604799999997</v>
      </c>
      <c r="AK18" s="12">
        <v>0</v>
      </c>
      <c r="AL18" s="12">
        <v>0</v>
      </c>
      <c r="AM18" s="14">
        <f t="shared" si="0"/>
        <v>3300167.3273241548</v>
      </c>
      <c r="AN18" s="14">
        <f t="shared" si="1"/>
        <v>772993.93857737735</v>
      </c>
    </row>
    <row r="19" spans="1:40" ht="24.95" customHeight="1" x14ac:dyDescent="0.2">
      <c r="A19" s="1">
        <v>14</v>
      </c>
      <c r="B19" s="11" t="s">
        <v>42</v>
      </c>
      <c r="C19" s="12">
        <v>27492.395690730718</v>
      </c>
      <c r="D19" s="12">
        <v>14319.666353424836</v>
      </c>
      <c r="E19" s="12">
        <v>5899.68</v>
      </c>
      <c r="F19" s="12">
        <v>0</v>
      </c>
      <c r="G19" s="12">
        <v>20100.646827267818</v>
      </c>
      <c r="H19" s="12">
        <v>7149.5653635930958</v>
      </c>
      <c r="I19" s="12">
        <v>1500094.1634249799</v>
      </c>
      <c r="J19" s="12">
        <v>125373.9843104328</v>
      </c>
      <c r="K19" s="12">
        <v>151583.68437082501</v>
      </c>
      <c r="L19" s="12">
        <v>41234.947157224655</v>
      </c>
      <c r="M19" s="12">
        <v>28363.991903000013</v>
      </c>
      <c r="N19" s="12">
        <v>568.98450000000003</v>
      </c>
      <c r="O19" s="12">
        <v>12433.2</v>
      </c>
      <c r="P19" s="12">
        <v>6886.08</v>
      </c>
      <c r="Q19" s="12">
        <v>57123.39</v>
      </c>
      <c r="R19" s="12">
        <v>40170.641631462</v>
      </c>
      <c r="S19" s="12">
        <v>16252.679999999998</v>
      </c>
      <c r="T19" s="12">
        <v>11429.303895143999</v>
      </c>
      <c r="U19" s="12">
        <v>0</v>
      </c>
      <c r="V19" s="12">
        <v>0</v>
      </c>
      <c r="W19" s="12">
        <v>0</v>
      </c>
      <c r="X19" s="12">
        <v>0</v>
      </c>
      <c r="Y19" s="12">
        <v>124.145</v>
      </c>
      <c r="Z19" s="12">
        <v>0</v>
      </c>
      <c r="AA19" s="12">
        <v>764958.44877999974</v>
      </c>
      <c r="AB19" s="12">
        <v>211012.26942217795</v>
      </c>
      <c r="AC19" s="12">
        <v>139011.7328</v>
      </c>
      <c r="AD19" s="12">
        <v>33982.590142667919</v>
      </c>
      <c r="AE19" s="12">
        <v>4871.34</v>
      </c>
      <c r="AF19" s="12">
        <v>221.78200000000001</v>
      </c>
      <c r="AG19" s="12">
        <v>0</v>
      </c>
      <c r="AH19" s="12">
        <v>0</v>
      </c>
      <c r="AI19" s="12">
        <v>20515.900000000001</v>
      </c>
      <c r="AJ19" s="12">
        <v>19374.892500000002</v>
      </c>
      <c r="AK19" s="12">
        <v>0</v>
      </c>
      <c r="AL19" s="12">
        <v>0</v>
      </c>
      <c r="AM19" s="14">
        <f t="shared" si="0"/>
        <v>2748825.3987968024</v>
      </c>
      <c r="AN19" s="14">
        <f t="shared" si="1"/>
        <v>511724.7072761273</v>
      </c>
    </row>
    <row r="20" spans="1:40" ht="24.95" customHeight="1" x14ac:dyDescent="0.2">
      <c r="A20" s="1">
        <v>15</v>
      </c>
      <c r="B20" s="13" t="s">
        <v>44</v>
      </c>
      <c r="C20" s="12">
        <v>0</v>
      </c>
      <c r="D20" s="12">
        <v>0</v>
      </c>
      <c r="E20" s="12">
        <v>25629.200000000001</v>
      </c>
      <c r="F20" s="12">
        <v>0</v>
      </c>
      <c r="G20" s="12">
        <v>19207.623987135063</v>
      </c>
      <c r="H20" s="12">
        <v>0</v>
      </c>
      <c r="I20" s="12">
        <v>0</v>
      </c>
      <c r="J20" s="12">
        <v>0</v>
      </c>
      <c r="K20" s="12">
        <v>50890.230743948516</v>
      </c>
      <c r="L20" s="12">
        <v>0</v>
      </c>
      <c r="M20" s="12">
        <v>14591.240902161055</v>
      </c>
      <c r="N20" s="12">
        <v>1291.8499999999999</v>
      </c>
      <c r="O20" s="12">
        <v>0</v>
      </c>
      <c r="P20" s="12">
        <v>0</v>
      </c>
      <c r="Q20" s="12">
        <v>0</v>
      </c>
      <c r="R20" s="12">
        <v>0</v>
      </c>
      <c r="S20" s="12">
        <v>0</v>
      </c>
      <c r="T20" s="12">
        <v>0</v>
      </c>
      <c r="U20" s="12">
        <v>0</v>
      </c>
      <c r="V20" s="12">
        <v>0</v>
      </c>
      <c r="W20" s="12">
        <v>0</v>
      </c>
      <c r="X20" s="12">
        <v>0</v>
      </c>
      <c r="Y20" s="12">
        <v>0</v>
      </c>
      <c r="Z20" s="12">
        <v>0</v>
      </c>
      <c r="AA20" s="12">
        <v>0</v>
      </c>
      <c r="AB20" s="12">
        <v>0</v>
      </c>
      <c r="AC20" s="12">
        <v>0</v>
      </c>
      <c r="AD20" s="12">
        <v>0</v>
      </c>
      <c r="AE20" s="12">
        <v>333426.5452917362</v>
      </c>
      <c r="AF20" s="12">
        <v>0</v>
      </c>
      <c r="AG20" s="12">
        <v>0</v>
      </c>
      <c r="AH20" s="12">
        <v>0</v>
      </c>
      <c r="AI20" s="12">
        <v>19386.399999999998</v>
      </c>
      <c r="AJ20" s="12">
        <v>16684.4205</v>
      </c>
      <c r="AK20" s="12">
        <v>0</v>
      </c>
      <c r="AL20" s="12">
        <v>0</v>
      </c>
      <c r="AM20" s="14">
        <f t="shared" si="0"/>
        <v>463131.24092498084</v>
      </c>
      <c r="AN20" s="14">
        <f t="shared" si="1"/>
        <v>17976.270499999999</v>
      </c>
    </row>
    <row r="21" spans="1:40" ht="24.95" customHeight="1" x14ac:dyDescent="0.2">
      <c r="A21" s="1">
        <v>16</v>
      </c>
      <c r="B21" s="13" t="s">
        <v>41</v>
      </c>
      <c r="C21" s="12">
        <v>28125</v>
      </c>
      <c r="D21" s="12">
        <v>0</v>
      </c>
      <c r="E21" s="12">
        <v>0</v>
      </c>
      <c r="F21" s="12">
        <v>0</v>
      </c>
      <c r="G21" s="12">
        <v>0</v>
      </c>
      <c r="H21" s="12">
        <v>0</v>
      </c>
      <c r="I21" s="12">
        <v>0</v>
      </c>
      <c r="J21" s="12">
        <v>0</v>
      </c>
      <c r="K21" s="12">
        <v>0</v>
      </c>
      <c r="L21" s="12">
        <v>0</v>
      </c>
      <c r="M21" s="12">
        <v>0</v>
      </c>
      <c r="N21" s="12">
        <v>0</v>
      </c>
      <c r="O21" s="12">
        <v>0</v>
      </c>
      <c r="P21" s="12">
        <v>0</v>
      </c>
      <c r="Q21" s="12">
        <v>0</v>
      </c>
      <c r="R21" s="12">
        <v>0</v>
      </c>
      <c r="S21" s="12">
        <v>0</v>
      </c>
      <c r="T21" s="12">
        <v>0</v>
      </c>
      <c r="U21" s="12">
        <v>0</v>
      </c>
      <c r="V21" s="12">
        <v>0</v>
      </c>
      <c r="W21" s="12">
        <v>0</v>
      </c>
      <c r="X21" s="12">
        <v>0</v>
      </c>
      <c r="Y21" s="12">
        <v>0</v>
      </c>
      <c r="Z21" s="12">
        <v>0</v>
      </c>
      <c r="AA21" s="12">
        <v>2136</v>
      </c>
      <c r="AB21" s="12">
        <v>0</v>
      </c>
      <c r="AC21" s="12">
        <v>0</v>
      </c>
      <c r="AD21" s="12">
        <v>0</v>
      </c>
      <c r="AE21" s="12">
        <v>0</v>
      </c>
      <c r="AF21" s="12">
        <v>0</v>
      </c>
      <c r="AG21" s="12">
        <v>2097</v>
      </c>
      <c r="AH21" s="12">
        <v>0</v>
      </c>
      <c r="AI21" s="12">
        <v>0</v>
      </c>
      <c r="AJ21" s="12">
        <v>0</v>
      </c>
      <c r="AK21" s="12">
        <v>0</v>
      </c>
      <c r="AL21" s="12">
        <v>0</v>
      </c>
      <c r="AM21" s="14">
        <f t="shared" si="0"/>
        <v>32358</v>
      </c>
      <c r="AN21" s="14">
        <f t="shared" si="1"/>
        <v>0</v>
      </c>
    </row>
    <row r="22" spans="1:40" x14ac:dyDescent="0.2">
      <c r="A22" s="3"/>
      <c r="B22" s="4" t="s">
        <v>22</v>
      </c>
      <c r="C22" s="15">
        <f t="shared" ref="C22:AN22" si="2">SUM(C6:C21)</f>
        <v>16947446.462140478</v>
      </c>
      <c r="D22" s="15">
        <f t="shared" si="2"/>
        <v>3843604.4011685089</v>
      </c>
      <c r="E22" s="15">
        <f t="shared" si="2"/>
        <v>5986370.5694217887</v>
      </c>
      <c r="F22" s="15">
        <f t="shared" si="2"/>
        <v>9772.5535684342776</v>
      </c>
      <c r="G22" s="15">
        <f t="shared" si="2"/>
        <v>3461079.0095623727</v>
      </c>
      <c r="H22" s="15">
        <f t="shared" si="2"/>
        <v>354135.66295364616</v>
      </c>
      <c r="I22" s="15">
        <f t="shared" si="2"/>
        <v>161422193.83482105</v>
      </c>
      <c r="J22" s="15">
        <f t="shared" si="2"/>
        <v>567789.28889021161</v>
      </c>
      <c r="K22" s="15">
        <f t="shared" si="2"/>
        <v>55788736.901860818</v>
      </c>
      <c r="L22" s="15">
        <f t="shared" si="2"/>
        <v>8815795.5626825616</v>
      </c>
      <c r="M22" s="15">
        <f t="shared" si="2"/>
        <v>8309087.9130442804</v>
      </c>
      <c r="N22" s="15">
        <f t="shared" si="2"/>
        <v>1325766.8491240877</v>
      </c>
      <c r="O22" s="15">
        <f t="shared" si="2"/>
        <v>361659.51091000001</v>
      </c>
      <c r="P22" s="15">
        <f t="shared" si="2"/>
        <v>69215.276089491803</v>
      </c>
      <c r="Q22" s="15">
        <f t="shared" si="2"/>
        <v>5518478.8053153716</v>
      </c>
      <c r="R22" s="15">
        <f t="shared" si="2"/>
        <v>5183628.1080238912</v>
      </c>
      <c r="S22" s="15">
        <f t="shared" si="2"/>
        <v>3373441.6848098412</v>
      </c>
      <c r="T22" s="15">
        <f t="shared" si="2"/>
        <v>2506814.619864319</v>
      </c>
      <c r="U22" s="15">
        <f t="shared" si="2"/>
        <v>319198.20855800004</v>
      </c>
      <c r="V22" s="15">
        <f t="shared" si="2"/>
        <v>151635.59293139912</v>
      </c>
      <c r="W22" s="15">
        <f t="shared" si="2"/>
        <v>0</v>
      </c>
      <c r="X22" s="15">
        <f t="shared" si="2"/>
        <v>0</v>
      </c>
      <c r="Y22" s="15">
        <f t="shared" si="2"/>
        <v>4453038.2949561691</v>
      </c>
      <c r="Z22" s="15">
        <f t="shared" si="2"/>
        <v>1402175.5497916532</v>
      </c>
      <c r="AA22" s="15">
        <f t="shared" si="2"/>
        <v>56767170.511714913</v>
      </c>
      <c r="AB22" s="15">
        <f t="shared" si="2"/>
        <v>35678417.674921103</v>
      </c>
      <c r="AC22" s="15">
        <f t="shared" si="2"/>
        <v>1966624.4156810893</v>
      </c>
      <c r="AD22" s="15">
        <f t="shared" si="2"/>
        <v>1302394.3142885892</v>
      </c>
      <c r="AE22" s="15">
        <f t="shared" si="2"/>
        <v>5254183.3040467352</v>
      </c>
      <c r="AF22" s="15">
        <f t="shared" si="2"/>
        <v>3387317.5663395673</v>
      </c>
      <c r="AG22" s="15">
        <f t="shared" si="2"/>
        <v>453800.97398849949</v>
      </c>
      <c r="AH22" s="15">
        <f t="shared" si="2"/>
        <v>0</v>
      </c>
      <c r="AI22" s="15">
        <f t="shared" si="2"/>
        <v>15338307.466482934</v>
      </c>
      <c r="AJ22" s="15">
        <f t="shared" si="2"/>
        <v>9646267.5523053892</v>
      </c>
      <c r="AK22" s="15">
        <f t="shared" si="2"/>
        <v>0</v>
      </c>
      <c r="AL22" s="15">
        <f t="shared" si="2"/>
        <v>0</v>
      </c>
      <c r="AM22" s="15">
        <f t="shared" si="2"/>
        <v>345720817.8673144</v>
      </c>
      <c r="AN22" s="15">
        <f t="shared" si="2"/>
        <v>74244730.572942853</v>
      </c>
    </row>
    <row r="23" spans="1:40" x14ac:dyDescent="0.2">
      <c r="A23" s="21"/>
      <c r="B23" s="22"/>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row>
    <row r="24" spans="1:40" s="51" customFormat="1" ht="12.75" customHeight="1" x14ac:dyDescent="0.2"/>
    <row r="25" spans="1:40" s="52" customFormat="1" ht="15" x14ac:dyDescent="0.2">
      <c r="B25" s="73" t="s">
        <v>53</v>
      </c>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row>
    <row r="26" spans="1:40" s="52" customFormat="1" ht="12.75" customHeight="1" x14ac:dyDescent="0.2">
      <c r="B26" s="75" t="s">
        <v>54</v>
      </c>
      <c r="C26" s="75"/>
      <c r="D26" s="75"/>
      <c r="E26" s="75"/>
      <c r="F26" s="75"/>
      <c r="G26" s="75"/>
      <c r="H26" s="75"/>
      <c r="I26" s="75"/>
      <c r="J26" s="75"/>
      <c r="K26" s="75"/>
      <c r="L26" s="75"/>
      <c r="M26" s="75"/>
      <c r="N26" s="75"/>
      <c r="AM26" s="74"/>
      <c r="AN26" s="74"/>
    </row>
    <row r="27" spans="1:40" s="52" customFormat="1" ht="17.25" customHeight="1" x14ac:dyDescent="0.2">
      <c r="B27" s="75"/>
      <c r="C27" s="75"/>
      <c r="D27" s="75"/>
      <c r="E27" s="75"/>
      <c r="F27" s="75"/>
      <c r="G27" s="75"/>
      <c r="H27" s="75"/>
      <c r="I27" s="75"/>
      <c r="J27" s="75"/>
      <c r="K27" s="75"/>
      <c r="L27" s="75"/>
      <c r="M27" s="75"/>
      <c r="N27" s="75"/>
      <c r="O27" s="76"/>
      <c r="P27" s="76"/>
      <c r="Q27" s="74"/>
      <c r="R27" s="74"/>
      <c r="AN27" s="74"/>
    </row>
    <row r="28" spans="1:40" s="52" customFormat="1" ht="12.75" customHeight="1" x14ac:dyDescent="0.2">
      <c r="O28" s="76"/>
      <c r="P28" s="76"/>
    </row>
    <row r="29" spans="1:40" s="52" customFormat="1" ht="15" x14ac:dyDescent="0.2"/>
  </sheetData>
  <sortState ref="B7:AN21">
    <sortCondition descending="1" ref="AM6:AM21"/>
  </sortState>
  <mergeCells count="22">
    <mergeCell ref="B26:N27"/>
    <mergeCell ref="I4:J4"/>
    <mergeCell ref="K4:L4"/>
    <mergeCell ref="M4:N4"/>
    <mergeCell ref="O4:P4"/>
    <mergeCell ref="Q4:R4"/>
    <mergeCell ref="U4:V4"/>
    <mergeCell ref="W4:X4"/>
    <mergeCell ref="AG4:AH4"/>
    <mergeCell ref="AK4:AL4"/>
    <mergeCell ref="AI4:AJ4"/>
    <mergeCell ref="S4:T4"/>
    <mergeCell ref="AM4:AN4"/>
    <mergeCell ref="Y4:Z4"/>
    <mergeCell ref="AA4:AB4"/>
    <mergeCell ref="AC4:AD4"/>
    <mergeCell ref="AE4:AF4"/>
    <mergeCell ref="A4:A5"/>
    <mergeCell ref="B4:B5"/>
    <mergeCell ref="C4:D4"/>
    <mergeCell ref="E4:F4"/>
    <mergeCell ref="G4:H4"/>
  </mergeCells>
  <phoneticPr fontId="3" type="noConversion"/>
  <pageMargins left="0.31" right="0.15748031496063" top="0.26" bottom="0.38" header="0.17" footer="0.15748031496063"/>
  <pageSetup scale="58" orientation="landscape" r:id="rId1"/>
  <headerFooter alignWithMargins="0">
    <oddFooter>Page &amp;P of &amp;N</oddFooter>
  </headerFooter>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S32"/>
  <sheetViews>
    <sheetView zoomScale="90" zoomScaleNormal="90" workbookViewId="0">
      <pane xSplit="2" ySplit="6" topLeftCell="C7" activePane="bottomRight" state="frozen"/>
      <selection pane="topRight" activeCell="C1" sqref="C1"/>
      <selection pane="bottomLeft" activeCell="A6" sqref="A6"/>
      <selection pane="bottomRight" sqref="A1:XFD1048576"/>
    </sheetView>
  </sheetViews>
  <sheetFormatPr defaultRowHeight="12.75" outlineLevelCol="1" x14ac:dyDescent="0.2"/>
  <cols>
    <col min="1" max="1" width="5.85546875" style="49" customWidth="1"/>
    <col min="2" max="2" width="49.5703125" style="49" customWidth="1"/>
    <col min="3" max="5" width="12.7109375" style="49" customWidth="1" outlineLevel="1"/>
    <col min="6" max="6" width="15.140625" style="49" customWidth="1"/>
    <col min="7" max="7" width="16" style="49" customWidth="1"/>
    <col min="8" max="10" width="12.7109375" style="49" customWidth="1" outlineLevel="1"/>
    <col min="11" max="11" width="15.140625" style="49" customWidth="1"/>
    <col min="12" max="12" width="12.7109375" style="49" customWidth="1"/>
    <col min="13" max="15" width="12.7109375" style="49" customWidth="1" outlineLevel="1"/>
    <col min="16" max="16" width="15.140625" style="49" customWidth="1"/>
    <col min="17" max="17" width="12.7109375" style="49" customWidth="1"/>
    <col min="18" max="20" width="12.7109375" style="49" customWidth="1" outlineLevel="1"/>
    <col min="21" max="21" width="15.140625" style="49" customWidth="1"/>
    <col min="22" max="22" width="12.7109375" style="49" customWidth="1"/>
    <col min="23" max="25" width="12.7109375" style="49" customWidth="1" outlineLevel="1"/>
    <col min="26" max="26" width="15.140625" style="49" customWidth="1"/>
    <col min="27" max="27" width="12.7109375" style="49" customWidth="1"/>
    <col min="28" max="30" width="12.7109375" style="49" customWidth="1" outlineLevel="1"/>
    <col min="31" max="31" width="15.140625" style="49" customWidth="1"/>
    <col min="32" max="32" width="12.7109375" style="49" customWidth="1"/>
    <col min="33" max="35" width="12.7109375" style="49" customWidth="1" outlineLevel="1"/>
    <col min="36" max="36" width="15.140625" style="49" customWidth="1"/>
    <col min="37" max="37" width="12.7109375" style="49" customWidth="1"/>
    <col min="38" max="40" width="12.7109375" style="49" customWidth="1" outlineLevel="1"/>
    <col min="41" max="41" width="15.140625" style="49" customWidth="1"/>
    <col min="42" max="42" width="12.7109375" style="49" customWidth="1"/>
    <col min="43" max="45" width="12.7109375" style="49" customWidth="1" outlineLevel="1"/>
    <col min="46" max="46" width="15.140625" style="49" customWidth="1"/>
    <col min="47" max="47" width="12.7109375" style="49" customWidth="1"/>
    <col min="48" max="50" width="12.7109375" style="49" customWidth="1" outlineLevel="1"/>
    <col min="51" max="51" width="15.140625" style="49" customWidth="1"/>
    <col min="52" max="52" width="12.7109375" style="49" customWidth="1"/>
    <col min="53" max="55" width="12.7109375" style="49" customWidth="1" outlineLevel="1"/>
    <col min="56" max="56" width="15.140625" style="49" customWidth="1"/>
    <col min="57" max="57" width="12.7109375" style="49" customWidth="1"/>
    <col min="58" max="60" width="12.7109375" style="49" customWidth="1" outlineLevel="1"/>
    <col min="61" max="61" width="15.140625" style="49" customWidth="1"/>
    <col min="62" max="62" width="12.7109375" style="49" customWidth="1"/>
    <col min="63" max="65" width="12.7109375" style="49" customWidth="1" outlineLevel="1"/>
    <col min="66" max="66" width="15.140625" style="49" customWidth="1"/>
    <col min="67" max="67" width="12.7109375" style="49" customWidth="1"/>
    <col min="68" max="70" width="12.7109375" style="49" customWidth="1" outlineLevel="1"/>
    <col min="71" max="71" width="15.140625" style="49" customWidth="1"/>
    <col min="72" max="72" width="12.7109375" style="49" customWidth="1"/>
    <col min="73" max="75" width="12.7109375" style="49" customWidth="1" outlineLevel="1"/>
    <col min="76" max="76" width="15.140625" style="49" customWidth="1"/>
    <col min="77" max="77" width="12.7109375" style="49" customWidth="1"/>
    <col min="78" max="80" width="12.7109375" style="49" customWidth="1" outlineLevel="1"/>
    <col min="81" max="81" width="15.140625" style="49" customWidth="1"/>
    <col min="82" max="82" width="12.7109375" style="49" customWidth="1"/>
    <col min="83" max="85" width="12.7109375" style="49" customWidth="1" outlineLevel="1"/>
    <col min="86" max="86" width="15.140625" style="49" customWidth="1"/>
    <col min="87" max="87" width="12.7109375" style="49" customWidth="1"/>
    <col min="88" max="90" width="12.7109375" style="49" customWidth="1" outlineLevel="1"/>
    <col min="91" max="91" width="15.140625" style="49" customWidth="1"/>
    <col min="92" max="92" width="12.7109375" style="49" customWidth="1"/>
    <col min="93" max="95" width="12.7109375" style="49" customWidth="1" outlineLevel="1"/>
    <col min="96" max="96" width="15.140625" style="49" customWidth="1"/>
    <col min="97" max="97" width="12.7109375" style="49" customWidth="1"/>
    <col min="98" max="16384" width="9.140625" style="49"/>
  </cols>
  <sheetData>
    <row r="1" spans="1:97" s="29" customFormat="1" ht="28.5" customHeight="1" x14ac:dyDescent="0.2">
      <c r="A1" s="68" t="s">
        <v>55</v>
      </c>
      <c r="B1" s="28"/>
      <c r="C1" s="28"/>
      <c r="D1" s="28"/>
      <c r="E1" s="28"/>
      <c r="F1" s="28"/>
      <c r="G1" s="69"/>
    </row>
    <row r="2" spans="1:97" s="29" customFormat="1" ht="18" customHeight="1" x14ac:dyDescent="0.2">
      <c r="A2" s="29" t="s">
        <v>2</v>
      </c>
      <c r="B2" s="28"/>
      <c r="C2" s="28"/>
      <c r="D2" s="28"/>
      <c r="E2" s="28"/>
      <c r="F2" s="28"/>
      <c r="G2" s="69"/>
    </row>
    <row r="3" spans="1:97" s="29" customFormat="1" ht="18" customHeight="1" x14ac:dyDescent="0.2">
      <c r="A3" s="30"/>
      <c r="C3" s="28"/>
      <c r="D3" s="28"/>
      <c r="E3" s="28"/>
      <c r="F3" s="28"/>
      <c r="G3" s="28"/>
      <c r="H3" s="28"/>
      <c r="I3" s="28"/>
      <c r="J3" s="28"/>
      <c r="K3" s="28"/>
      <c r="L3" s="28"/>
      <c r="M3" s="28"/>
      <c r="N3" s="28"/>
      <c r="O3" s="28"/>
      <c r="P3" s="28"/>
      <c r="Q3" s="28"/>
      <c r="R3" s="28"/>
      <c r="S3" s="28"/>
      <c r="T3" s="28"/>
      <c r="U3" s="28"/>
      <c r="V3" s="28"/>
      <c r="W3" s="28"/>
      <c r="X3" s="28"/>
      <c r="Y3" s="28"/>
      <c r="Z3" s="28"/>
    </row>
    <row r="4" spans="1:97" s="29" customFormat="1" ht="57.75" customHeight="1" x14ac:dyDescent="0.2">
      <c r="A4" s="31" t="s">
        <v>0</v>
      </c>
      <c r="B4" s="31" t="s">
        <v>3</v>
      </c>
      <c r="C4" s="32" t="s">
        <v>4</v>
      </c>
      <c r="D4" s="33"/>
      <c r="E4" s="33"/>
      <c r="F4" s="33"/>
      <c r="G4" s="34"/>
      <c r="H4" s="32" t="s">
        <v>5</v>
      </c>
      <c r="I4" s="33"/>
      <c r="J4" s="33"/>
      <c r="K4" s="33"/>
      <c r="L4" s="34"/>
      <c r="M4" s="32" t="s">
        <v>6</v>
      </c>
      <c r="N4" s="33"/>
      <c r="O4" s="33"/>
      <c r="P4" s="33"/>
      <c r="Q4" s="34"/>
      <c r="R4" s="32" t="s">
        <v>7</v>
      </c>
      <c r="S4" s="33"/>
      <c r="T4" s="33"/>
      <c r="U4" s="33"/>
      <c r="V4" s="34"/>
      <c r="W4" s="32" t="s">
        <v>8</v>
      </c>
      <c r="X4" s="33"/>
      <c r="Y4" s="33"/>
      <c r="Z4" s="33"/>
      <c r="AA4" s="34"/>
      <c r="AB4" s="32" t="s">
        <v>9</v>
      </c>
      <c r="AC4" s="33"/>
      <c r="AD4" s="33"/>
      <c r="AE4" s="33"/>
      <c r="AF4" s="34"/>
      <c r="AG4" s="32" t="s">
        <v>10</v>
      </c>
      <c r="AH4" s="33"/>
      <c r="AI4" s="33"/>
      <c r="AJ4" s="33"/>
      <c r="AK4" s="34"/>
      <c r="AL4" s="32" t="s">
        <v>11</v>
      </c>
      <c r="AM4" s="33"/>
      <c r="AN4" s="33"/>
      <c r="AO4" s="33"/>
      <c r="AP4" s="34"/>
      <c r="AQ4" s="32" t="s">
        <v>12</v>
      </c>
      <c r="AR4" s="33"/>
      <c r="AS4" s="33"/>
      <c r="AT4" s="33"/>
      <c r="AU4" s="34"/>
      <c r="AV4" s="32" t="s">
        <v>13</v>
      </c>
      <c r="AW4" s="33"/>
      <c r="AX4" s="33"/>
      <c r="AY4" s="33"/>
      <c r="AZ4" s="34"/>
      <c r="BA4" s="32" t="s">
        <v>14</v>
      </c>
      <c r="BB4" s="33"/>
      <c r="BC4" s="33"/>
      <c r="BD4" s="33"/>
      <c r="BE4" s="34"/>
      <c r="BF4" s="32" t="s">
        <v>15</v>
      </c>
      <c r="BG4" s="33"/>
      <c r="BH4" s="33"/>
      <c r="BI4" s="33"/>
      <c r="BJ4" s="34"/>
      <c r="BK4" s="32" t="s">
        <v>16</v>
      </c>
      <c r="BL4" s="33"/>
      <c r="BM4" s="33"/>
      <c r="BN4" s="33"/>
      <c r="BO4" s="34"/>
      <c r="BP4" s="32" t="s">
        <v>17</v>
      </c>
      <c r="BQ4" s="33"/>
      <c r="BR4" s="33"/>
      <c r="BS4" s="33"/>
      <c r="BT4" s="34"/>
      <c r="BU4" s="32" t="s">
        <v>18</v>
      </c>
      <c r="BV4" s="33"/>
      <c r="BW4" s="33"/>
      <c r="BX4" s="33"/>
      <c r="BY4" s="34"/>
      <c r="BZ4" s="32" t="s">
        <v>19</v>
      </c>
      <c r="CA4" s="33"/>
      <c r="CB4" s="33"/>
      <c r="CC4" s="33"/>
      <c r="CD4" s="34"/>
      <c r="CE4" s="32" t="s">
        <v>20</v>
      </c>
      <c r="CF4" s="33"/>
      <c r="CG4" s="33"/>
      <c r="CH4" s="33"/>
      <c r="CI4" s="34"/>
      <c r="CJ4" s="32" t="s">
        <v>21</v>
      </c>
      <c r="CK4" s="33"/>
      <c r="CL4" s="33"/>
      <c r="CM4" s="33"/>
      <c r="CN4" s="34"/>
      <c r="CO4" s="32" t="s">
        <v>22</v>
      </c>
      <c r="CP4" s="33"/>
      <c r="CQ4" s="33"/>
      <c r="CR4" s="33"/>
      <c r="CS4" s="34"/>
    </row>
    <row r="5" spans="1:97" s="29" customFormat="1" ht="42" customHeight="1" x14ac:dyDescent="0.2">
      <c r="A5" s="35"/>
      <c r="B5" s="35"/>
      <c r="C5" s="38" t="s">
        <v>50</v>
      </c>
      <c r="D5" s="39"/>
      <c r="E5" s="39"/>
      <c r="F5" s="40"/>
      <c r="G5" s="77" t="s">
        <v>51</v>
      </c>
      <c r="H5" s="38" t="s">
        <v>50</v>
      </c>
      <c r="I5" s="39"/>
      <c r="J5" s="39"/>
      <c r="K5" s="40"/>
      <c r="L5" s="77" t="s">
        <v>51</v>
      </c>
      <c r="M5" s="38" t="s">
        <v>50</v>
      </c>
      <c r="N5" s="39"/>
      <c r="O5" s="39"/>
      <c r="P5" s="40"/>
      <c r="Q5" s="77" t="s">
        <v>51</v>
      </c>
      <c r="R5" s="38" t="s">
        <v>50</v>
      </c>
      <c r="S5" s="39"/>
      <c r="T5" s="39"/>
      <c r="U5" s="40"/>
      <c r="V5" s="77" t="s">
        <v>51</v>
      </c>
      <c r="W5" s="38" t="s">
        <v>50</v>
      </c>
      <c r="X5" s="39"/>
      <c r="Y5" s="39"/>
      <c r="Z5" s="40"/>
      <c r="AA5" s="77" t="s">
        <v>51</v>
      </c>
      <c r="AB5" s="38" t="s">
        <v>50</v>
      </c>
      <c r="AC5" s="39"/>
      <c r="AD5" s="39"/>
      <c r="AE5" s="40"/>
      <c r="AF5" s="77" t="s">
        <v>51</v>
      </c>
      <c r="AG5" s="38" t="s">
        <v>50</v>
      </c>
      <c r="AH5" s="39"/>
      <c r="AI5" s="39"/>
      <c r="AJ5" s="40"/>
      <c r="AK5" s="77" t="s">
        <v>51</v>
      </c>
      <c r="AL5" s="38" t="s">
        <v>50</v>
      </c>
      <c r="AM5" s="39"/>
      <c r="AN5" s="39"/>
      <c r="AO5" s="40"/>
      <c r="AP5" s="77" t="s">
        <v>51</v>
      </c>
      <c r="AQ5" s="38" t="s">
        <v>50</v>
      </c>
      <c r="AR5" s="39"/>
      <c r="AS5" s="39"/>
      <c r="AT5" s="40"/>
      <c r="AU5" s="77" t="s">
        <v>51</v>
      </c>
      <c r="AV5" s="38" t="s">
        <v>50</v>
      </c>
      <c r="AW5" s="39"/>
      <c r="AX5" s="39"/>
      <c r="AY5" s="40"/>
      <c r="AZ5" s="77" t="s">
        <v>51</v>
      </c>
      <c r="BA5" s="38" t="s">
        <v>50</v>
      </c>
      <c r="BB5" s="39"/>
      <c r="BC5" s="39"/>
      <c r="BD5" s="40"/>
      <c r="BE5" s="77" t="s">
        <v>51</v>
      </c>
      <c r="BF5" s="38" t="s">
        <v>50</v>
      </c>
      <c r="BG5" s="39"/>
      <c r="BH5" s="39"/>
      <c r="BI5" s="40"/>
      <c r="BJ5" s="77" t="s">
        <v>51</v>
      </c>
      <c r="BK5" s="38" t="s">
        <v>50</v>
      </c>
      <c r="BL5" s="39"/>
      <c r="BM5" s="39"/>
      <c r="BN5" s="40"/>
      <c r="BO5" s="77" t="s">
        <v>51</v>
      </c>
      <c r="BP5" s="38" t="s">
        <v>50</v>
      </c>
      <c r="BQ5" s="39"/>
      <c r="BR5" s="39"/>
      <c r="BS5" s="40"/>
      <c r="BT5" s="77" t="s">
        <v>51</v>
      </c>
      <c r="BU5" s="38" t="s">
        <v>50</v>
      </c>
      <c r="BV5" s="39"/>
      <c r="BW5" s="39"/>
      <c r="BX5" s="40"/>
      <c r="BY5" s="77" t="s">
        <v>51</v>
      </c>
      <c r="BZ5" s="38" t="s">
        <v>50</v>
      </c>
      <c r="CA5" s="39"/>
      <c r="CB5" s="39"/>
      <c r="CC5" s="40"/>
      <c r="CD5" s="77" t="s">
        <v>51</v>
      </c>
      <c r="CE5" s="38" t="s">
        <v>50</v>
      </c>
      <c r="CF5" s="39"/>
      <c r="CG5" s="39"/>
      <c r="CH5" s="40"/>
      <c r="CI5" s="77" t="s">
        <v>51</v>
      </c>
      <c r="CJ5" s="38" t="s">
        <v>50</v>
      </c>
      <c r="CK5" s="39"/>
      <c r="CL5" s="39"/>
      <c r="CM5" s="40"/>
      <c r="CN5" s="77" t="s">
        <v>51</v>
      </c>
      <c r="CO5" s="38" t="s">
        <v>50</v>
      </c>
      <c r="CP5" s="39"/>
      <c r="CQ5" s="39"/>
      <c r="CR5" s="40"/>
      <c r="CS5" s="77" t="s">
        <v>51</v>
      </c>
    </row>
    <row r="6" spans="1:97" s="29" customFormat="1" ht="51.75" customHeight="1" x14ac:dyDescent="0.2">
      <c r="A6" s="41"/>
      <c r="B6" s="41"/>
      <c r="C6" s="42" t="s">
        <v>25</v>
      </c>
      <c r="D6" s="42" t="s">
        <v>26</v>
      </c>
      <c r="E6" s="42" t="s">
        <v>27</v>
      </c>
      <c r="F6" s="42" t="s">
        <v>28</v>
      </c>
      <c r="G6" s="42" t="s">
        <v>28</v>
      </c>
      <c r="H6" s="42" t="s">
        <v>25</v>
      </c>
      <c r="I6" s="42" t="s">
        <v>26</v>
      </c>
      <c r="J6" s="42" t="s">
        <v>27</v>
      </c>
      <c r="K6" s="42" t="s">
        <v>28</v>
      </c>
      <c r="L6" s="42" t="s">
        <v>28</v>
      </c>
      <c r="M6" s="42" t="s">
        <v>25</v>
      </c>
      <c r="N6" s="42" t="s">
        <v>26</v>
      </c>
      <c r="O6" s="42" t="s">
        <v>27</v>
      </c>
      <c r="P6" s="42" t="s">
        <v>28</v>
      </c>
      <c r="Q6" s="42" t="s">
        <v>28</v>
      </c>
      <c r="R6" s="42" t="s">
        <v>25</v>
      </c>
      <c r="S6" s="42" t="s">
        <v>26</v>
      </c>
      <c r="T6" s="42" t="s">
        <v>27</v>
      </c>
      <c r="U6" s="42" t="s">
        <v>28</v>
      </c>
      <c r="V6" s="42" t="s">
        <v>28</v>
      </c>
      <c r="W6" s="42" t="s">
        <v>25</v>
      </c>
      <c r="X6" s="42" t="s">
        <v>26</v>
      </c>
      <c r="Y6" s="42" t="s">
        <v>27</v>
      </c>
      <c r="Z6" s="42" t="s">
        <v>28</v>
      </c>
      <c r="AA6" s="42" t="s">
        <v>28</v>
      </c>
      <c r="AB6" s="42" t="s">
        <v>25</v>
      </c>
      <c r="AC6" s="42" t="s">
        <v>26</v>
      </c>
      <c r="AD6" s="42" t="s">
        <v>27</v>
      </c>
      <c r="AE6" s="42" t="s">
        <v>28</v>
      </c>
      <c r="AF6" s="42" t="s">
        <v>28</v>
      </c>
      <c r="AG6" s="42" t="s">
        <v>25</v>
      </c>
      <c r="AH6" s="42" t="s">
        <v>26</v>
      </c>
      <c r="AI6" s="42" t="s">
        <v>27</v>
      </c>
      <c r="AJ6" s="42" t="s">
        <v>28</v>
      </c>
      <c r="AK6" s="42" t="s">
        <v>28</v>
      </c>
      <c r="AL6" s="42" t="s">
        <v>25</v>
      </c>
      <c r="AM6" s="42" t="s">
        <v>26</v>
      </c>
      <c r="AN6" s="42" t="s">
        <v>27</v>
      </c>
      <c r="AO6" s="42" t="s">
        <v>28</v>
      </c>
      <c r="AP6" s="42" t="s">
        <v>28</v>
      </c>
      <c r="AQ6" s="42" t="s">
        <v>25</v>
      </c>
      <c r="AR6" s="42" t="s">
        <v>26</v>
      </c>
      <c r="AS6" s="42" t="s">
        <v>27</v>
      </c>
      <c r="AT6" s="42" t="s">
        <v>28</v>
      </c>
      <c r="AU6" s="42" t="s">
        <v>28</v>
      </c>
      <c r="AV6" s="42" t="s">
        <v>25</v>
      </c>
      <c r="AW6" s="42" t="s">
        <v>26</v>
      </c>
      <c r="AX6" s="42" t="s">
        <v>27</v>
      </c>
      <c r="AY6" s="42" t="s">
        <v>28</v>
      </c>
      <c r="AZ6" s="42" t="s">
        <v>28</v>
      </c>
      <c r="BA6" s="42" t="s">
        <v>25</v>
      </c>
      <c r="BB6" s="42" t="s">
        <v>26</v>
      </c>
      <c r="BC6" s="42" t="s">
        <v>27</v>
      </c>
      <c r="BD6" s="42" t="s">
        <v>28</v>
      </c>
      <c r="BE6" s="42" t="s">
        <v>28</v>
      </c>
      <c r="BF6" s="42" t="s">
        <v>25</v>
      </c>
      <c r="BG6" s="42" t="s">
        <v>26</v>
      </c>
      <c r="BH6" s="42" t="s">
        <v>27</v>
      </c>
      <c r="BI6" s="42" t="s">
        <v>28</v>
      </c>
      <c r="BJ6" s="42" t="s">
        <v>28</v>
      </c>
      <c r="BK6" s="42" t="s">
        <v>25</v>
      </c>
      <c r="BL6" s="42" t="s">
        <v>26</v>
      </c>
      <c r="BM6" s="42" t="s">
        <v>27</v>
      </c>
      <c r="BN6" s="42" t="s">
        <v>28</v>
      </c>
      <c r="BO6" s="42" t="s">
        <v>28</v>
      </c>
      <c r="BP6" s="42" t="s">
        <v>25</v>
      </c>
      <c r="BQ6" s="42" t="s">
        <v>26</v>
      </c>
      <c r="BR6" s="42" t="s">
        <v>27</v>
      </c>
      <c r="BS6" s="42" t="s">
        <v>28</v>
      </c>
      <c r="BT6" s="42" t="s">
        <v>28</v>
      </c>
      <c r="BU6" s="42" t="s">
        <v>25</v>
      </c>
      <c r="BV6" s="42" t="s">
        <v>26</v>
      </c>
      <c r="BW6" s="42" t="s">
        <v>27</v>
      </c>
      <c r="BX6" s="42" t="s">
        <v>28</v>
      </c>
      <c r="BY6" s="42" t="s">
        <v>28</v>
      </c>
      <c r="BZ6" s="42" t="s">
        <v>25</v>
      </c>
      <c r="CA6" s="42" t="s">
        <v>26</v>
      </c>
      <c r="CB6" s="42" t="s">
        <v>27</v>
      </c>
      <c r="CC6" s="42" t="s">
        <v>28</v>
      </c>
      <c r="CD6" s="42" t="s">
        <v>28</v>
      </c>
      <c r="CE6" s="42" t="s">
        <v>25</v>
      </c>
      <c r="CF6" s="42" t="s">
        <v>26</v>
      </c>
      <c r="CG6" s="42" t="s">
        <v>27</v>
      </c>
      <c r="CH6" s="42" t="s">
        <v>28</v>
      </c>
      <c r="CI6" s="42" t="s">
        <v>28</v>
      </c>
      <c r="CJ6" s="42" t="s">
        <v>25</v>
      </c>
      <c r="CK6" s="42" t="s">
        <v>26</v>
      </c>
      <c r="CL6" s="42" t="s">
        <v>27</v>
      </c>
      <c r="CM6" s="42" t="s">
        <v>28</v>
      </c>
      <c r="CN6" s="42" t="s">
        <v>28</v>
      </c>
      <c r="CO6" s="42" t="s">
        <v>25</v>
      </c>
      <c r="CP6" s="42" t="s">
        <v>26</v>
      </c>
      <c r="CQ6" s="42" t="s">
        <v>27</v>
      </c>
      <c r="CR6" s="42" t="s">
        <v>28</v>
      </c>
      <c r="CS6" s="42" t="s">
        <v>28</v>
      </c>
    </row>
    <row r="7" spans="1:97" s="47" customFormat="1" ht="24.95" customHeight="1" x14ac:dyDescent="0.2">
      <c r="A7" s="1">
        <v>1</v>
      </c>
      <c r="B7" s="11" t="s">
        <v>31</v>
      </c>
      <c r="C7" s="12">
        <v>96794.041640399912</v>
      </c>
      <c r="D7" s="12">
        <v>-1207269.5978749997</v>
      </c>
      <c r="E7" s="12">
        <v>139801.49</v>
      </c>
      <c r="F7" s="12">
        <v>-970674.0662345998</v>
      </c>
      <c r="G7" s="12">
        <v>1757494.9831672905</v>
      </c>
      <c r="H7" s="12">
        <v>695256.99691099999</v>
      </c>
      <c r="I7" s="12">
        <v>235726.66999999998</v>
      </c>
      <c r="J7" s="12">
        <v>0</v>
      </c>
      <c r="K7" s="12">
        <v>930983.66691099992</v>
      </c>
      <c r="L7" s="12">
        <v>0</v>
      </c>
      <c r="M7" s="12">
        <v>280133.63318399998</v>
      </c>
      <c r="N7" s="12">
        <v>27184.264043499992</v>
      </c>
      <c r="O7" s="12">
        <v>55026.51</v>
      </c>
      <c r="P7" s="12">
        <v>362344.40722749999</v>
      </c>
      <c r="Q7" s="12">
        <v>4427.5810000000001</v>
      </c>
      <c r="R7" s="12">
        <v>25588632.724800002</v>
      </c>
      <c r="S7" s="12">
        <v>5762405.3643960003</v>
      </c>
      <c r="T7" s="12">
        <v>17424253.370000001</v>
      </c>
      <c r="U7" s="12">
        <v>48775291.459196001</v>
      </c>
      <c r="V7" s="12">
        <v>287532.87873200001</v>
      </c>
      <c r="W7" s="12">
        <v>3374469.0768819996</v>
      </c>
      <c r="X7" s="12">
        <v>4559365.7102435892</v>
      </c>
      <c r="Y7" s="12">
        <v>3293322.4710400002</v>
      </c>
      <c r="Z7" s="12">
        <v>11227157.25816559</v>
      </c>
      <c r="AA7" s="12">
        <v>390378.77362716675</v>
      </c>
      <c r="AB7" s="12">
        <v>618045.77582500002</v>
      </c>
      <c r="AC7" s="12">
        <v>617022.58149100014</v>
      </c>
      <c r="AD7" s="12">
        <v>109458.10519999999</v>
      </c>
      <c r="AE7" s="12">
        <v>1344526.462516</v>
      </c>
      <c r="AF7" s="12">
        <v>86308.209451967501</v>
      </c>
      <c r="AG7" s="12">
        <v>349226.31091</v>
      </c>
      <c r="AH7" s="12">
        <v>0</v>
      </c>
      <c r="AI7" s="12">
        <v>0</v>
      </c>
      <c r="AJ7" s="12">
        <v>349226.31091</v>
      </c>
      <c r="AK7" s="12">
        <v>62329.196089491801</v>
      </c>
      <c r="AL7" s="12">
        <v>6236.7150000000001</v>
      </c>
      <c r="AM7" s="12">
        <v>20112</v>
      </c>
      <c r="AN7" s="12">
        <v>0</v>
      </c>
      <c r="AO7" s="12">
        <v>26348.715</v>
      </c>
      <c r="AP7" s="12">
        <v>11105.405598592</v>
      </c>
      <c r="AQ7" s="12">
        <v>0</v>
      </c>
      <c r="AR7" s="12">
        <v>0</v>
      </c>
      <c r="AS7" s="12">
        <v>0</v>
      </c>
      <c r="AT7" s="12">
        <v>0</v>
      </c>
      <c r="AU7" s="12">
        <v>0</v>
      </c>
      <c r="AV7" s="12">
        <v>198717.05309199999</v>
      </c>
      <c r="AW7" s="12">
        <v>0</v>
      </c>
      <c r="AX7" s="12">
        <v>0</v>
      </c>
      <c r="AY7" s="12">
        <v>198717.05309199999</v>
      </c>
      <c r="AZ7" s="12">
        <v>85546.33923052311</v>
      </c>
      <c r="BA7" s="12">
        <v>0</v>
      </c>
      <c r="BB7" s="12">
        <v>0</v>
      </c>
      <c r="BC7" s="12">
        <v>0</v>
      </c>
      <c r="BD7" s="12">
        <v>0</v>
      </c>
      <c r="BE7" s="12">
        <v>0</v>
      </c>
      <c r="BF7" s="12">
        <v>602013.45530699997</v>
      </c>
      <c r="BG7" s="12">
        <v>14053.199544999999</v>
      </c>
      <c r="BH7" s="12">
        <v>8967.3583999999992</v>
      </c>
      <c r="BI7" s="12">
        <v>625034.01325199998</v>
      </c>
      <c r="BJ7" s="12">
        <v>378814.40006136004</v>
      </c>
      <c r="BK7" s="12">
        <v>7527664.5141059998</v>
      </c>
      <c r="BL7" s="12">
        <v>4676252.2635699986</v>
      </c>
      <c r="BM7" s="12">
        <v>24081.344799999999</v>
      </c>
      <c r="BN7" s="12">
        <v>12227998.122475997</v>
      </c>
      <c r="BO7" s="12">
        <v>8740470.5487476513</v>
      </c>
      <c r="BP7" s="12">
        <v>775817</v>
      </c>
      <c r="BQ7" s="12">
        <v>0</v>
      </c>
      <c r="BR7" s="12">
        <v>0</v>
      </c>
      <c r="BS7" s="12">
        <v>775817</v>
      </c>
      <c r="BT7" s="12">
        <v>603024.76560000004</v>
      </c>
      <c r="BU7" s="12">
        <v>1023799.075715</v>
      </c>
      <c r="BV7" s="12">
        <v>300</v>
      </c>
      <c r="BW7" s="12">
        <v>0</v>
      </c>
      <c r="BX7" s="12">
        <v>1024099.075715</v>
      </c>
      <c r="BY7" s="12">
        <v>810651.26057199994</v>
      </c>
      <c r="BZ7" s="12">
        <v>0</v>
      </c>
      <c r="CA7" s="12">
        <v>0</v>
      </c>
      <c r="CB7" s="12">
        <v>0</v>
      </c>
      <c r="CC7" s="12">
        <v>0</v>
      </c>
      <c r="CD7" s="12">
        <v>0</v>
      </c>
      <c r="CE7" s="12">
        <v>2463425.4327110001</v>
      </c>
      <c r="CF7" s="12">
        <v>21845.760435499993</v>
      </c>
      <c r="CG7" s="12">
        <v>-2.73</v>
      </c>
      <c r="CH7" s="12">
        <v>2485268.4631465003</v>
      </c>
      <c r="CI7" s="12">
        <v>2170306.3074971968</v>
      </c>
      <c r="CJ7" s="12">
        <v>0</v>
      </c>
      <c r="CK7" s="12">
        <v>0</v>
      </c>
      <c r="CL7" s="12">
        <v>0</v>
      </c>
      <c r="CM7" s="12">
        <v>0</v>
      </c>
      <c r="CN7" s="12">
        <v>0</v>
      </c>
      <c r="CO7" s="12">
        <f t="shared" ref="CO7:CO22" si="0">C7+H7+M7+R7+W7+AB7+AG7+AL7+AQ7+AV7+BA7+BF7+BK7+BP7+BU7+BZ7+CE7+CJ7</f>
        <v>43600231.806083396</v>
      </c>
      <c r="CP7" s="12">
        <f t="shared" ref="CP7:CP22" si="1">D7+I7+N7+S7+X7+AC7+AH7+AM7+AR7+AW7+BB7+BG7+BL7+BQ7+BV7+CA7+CF7+CK7</f>
        <v>14726998.21584959</v>
      </c>
      <c r="CQ7" s="12">
        <f t="shared" ref="CQ7:CQ22" si="2">E7+J7+O7+T7+Y7+AD7+AI7+AN7+AS7+AX7+BC7+BH7+BM7+BR7+BW7+CB7+CG7+CL7</f>
        <v>21054907.919439998</v>
      </c>
      <c r="CR7" s="12">
        <f t="shared" ref="CR7:CR22" si="3">F7+K7+P7+U7+Z7+AE7+AJ7+AO7+AT7+AY7+BD7+BI7+BN7+BS7+BX7+CC7+CH7+CM7</f>
        <v>79382137.94137302</v>
      </c>
      <c r="CS7" s="12">
        <f t="shared" ref="CS7:CS22" si="4">G7+L7+Q7+V7+AA7+AF7+AK7+AP7+AU7+AZ7+BE7+BJ7+BO7+BT7+BY7+CD7+CI7+CN7</f>
        <v>15388390.649375238</v>
      </c>
    </row>
    <row r="8" spans="1:97" s="48" customFormat="1" ht="24.95" customHeight="1" x14ac:dyDescent="0.2">
      <c r="A8" s="1">
        <v>2</v>
      </c>
      <c r="B8" s="11" t="s">
        <v>30</v>
      </c>
      <c r="C8" s="12">
        <v>42939.533199000049</v>
      </c>
      <c r="D8" s="12">
        <v>6350590.7009108784</v>
      </c>
      <c r="E8" s="12">
        <v>0</v>
      </c>
      <c r="F8" s="12">
        <v>6393530.2341098785</v>
      </c>
      <c r="G8" s="12">
        <v>547530.55772027653</v>
      </c>
      <c r="H8" s="12">
        <v>0</v>
      </c>
      <c r="I8" s="12">
        <v>46224.4</v>
      </c>
      <c r="J8" s="12">
        <v>0</v>
      </c>
      <c r="K8" s="12">
        <v>46224.4</v>
      </c>
      <c r="L8" s="12">
        <v>0</v>
      </c>
      <c r="M8" s="12">
        <v>517503.68724400637</v>
      </c>
      <c r="N8" s="12">
        <v>389919.31204299809</v>
      </c>
      <c r="O8" s="12">
        <v>22713.971417999994</v>
      </c>
      <c r="P8" s="12">
        <v>930136.97070500441</v>
      </c>
      <c r="Q8" s="12">
        <v>129776.38549023816</v>
      </c>
      <c r="R8" s="12">
        <v>3097.7029669999943</v>
      </c>
      <c r="S8" s="12">
        <v>0</v>
      </c>
      <c r="T8" s="12">
        <v>0</v>
      </c>
      <c r="U8" s="12">
        <v>3097.7029669999943</v>
      </c>
      <c r="V8" s="12">
        <v>3065.0253507413854</v>
      </c>
      <c r="W8" s="12">
        <v>7499286.1847529821</v>
      </c>
      <c r="X8" s="12">
        <v>10194686.747364013</v>
      </c>
      <c r="Y8" s="12">
        <v>2830620.3702520048</v>
      </c>
      <c r="Z8" s="12">
        <v>20524593.302368999</v>
      </c>
      <c r="AA8" s="12">
        <v>1045251.4579656781</v>
      </c>
      <c r="AB8" s="12">
        <v>1885490.7170209768</v>
      </c>
      <c r="AC8" s="12">
        <v>1516467.7133290067</v>
      </c>
      <c r="AD8" s="12">
        <v>114201.30138500022</v>
      </c>
      <c r="AE8" s="12">
        <v>3516159.7317349836</v>
      </c>
      <c r="AF8" s="12">
        <v>248313.01093122578</v>
      </c>
      <c r="AG8" s="12">
        <v>0</v>
      </c>
      <c r="AH8" s="12">
        <v>0</v>
      </c>
      <c r="AI8" s="12">
        <v>0</v>
      </c>
      <c r="AJ8" s="12">
        <v>0</v>
      </c>
      <c r="AK8" s="12">
        <v>0</v>
      </c>
      <c r="AL8" s="12">
        <v>1751068.5494820001</v>
      </c>
      <c r="AM8" s="12">
        <v>0</v>
      </c>
      <c r="AN8" s="12">
        <v>128105.12</v>
      </c>
      <c r="AO8" s="12">
        <v>1879173.6694820002</v>
      </c>
      <c r="AP8" s="12">
        <v>1829146.0691800001</v>
      </c>
      <c r="AQ8" s="12">
        <v>0</v>
      </c>
      <c r="AR8" s="12">
        <v>0</v>
      </c>
      <c r="AS8" s="12">
        <v>0</v>
      </c>
      <c r="AT8" s="12">
        <v>0</v>
      </c>
      <c r="AU8" s="12">
        <v>0</v>
      </c>
      <c r="AV8" s="12">
        <v>0</v>
      </c>
      <c r="AW8" s="12">
        <v>0</v>
      </c>
      <c r="AX8" s="12">
        <v>0</v>
      </c>
      <c r="AY8" s="12">
        <v>0</v>
      </c>
      <c r="AZ8" s="12">
        <v>0</v>
      </c>
      <c r="BA8" s="12">
        <v>0</v>
      </c>
      <c r="BB8" s="12">
        <v>0</v>
      </c>
      <c r="BC8" s="12">
        <v>0</v>
      </c>
      <c r="BD8" s="12">
        <v>0</v>
      </c>
      <c r="BE8" s="12">
        <v>0</v>
      </c>
      <c r="BF8" s="12">
        <v>2439658.8674170016</v>
      </c>
      <c r="BG8" s="12">
        <v>9417.1182269999972</v>
      </c>
      <c r="BH8" s="12">
        <v>1094.6279999999999</v>
      </c>
      <c r="BI8" s="12">
        <v>2450170.6136440015</v>
      </c>
      <c r="BJ8" s="12">
        <v>574027.76288399985</v>
      </c>
      <c r="BK8" s="12">
        <v>14864521.468570968</v>
      </c>
      <c r="BL8" s="12">
        <v>8635135.161893962</v>
      </c>
      <c r="BM8" s="12">
        <v>23217.863010000001</v>
      </c>
      <c r="BN8" s="12">
        <v>23522874.493474931</v>
      </c>
      <c r="BO8" s="12">
        <v>14756599.084471984</v>
      </c>
      <c r="BP8" s="12">
        <v>0</v>
      </c>
      <c r="BQ8" s="12">
        <v>0</v>
      </c>
      <c r="BR8" s="12">
        <v>0</v>
      </c>
      <c r="BS8" s="12">
        <v>0</v>
      </c>
      <c r="BT8" s="12">
        <v>0</v>
      </c>
      <c r="BU8" s="12">
        <v>1615431.8593820001</v>
      </c>
      <c r="BV8" s="12">
        <v>140</v>
      </c>
      <c r="BW8" s="12">
        <v>1654</v>
      </c>
      <c r="BX8" s="12">
        <v>1617225.8593820001</v>
      </c>
      <c r="BY8" s="12">
        <v>1307334.3132309637</v>
      </c>
      <c r="BZ8" s="12">
        <v>0</v>
      </c>
      <c r="CA8" s="12">
        <v>0</v>
      </c>
      <c r="CB8" s="12">
        <v>0</v>
      </c>
      <c r="CC8" s="12">
        <v>0</v>
      </c>
      <c r="CD8" s="12">
        <v>0</v>
      </c>
      <c r="CE8" s="12">
        <v>7738040.495097002</v>
      </c>
      <c r="CF8" s="12">
        <v>416825.57556299854</v>
      </c>
      <c r="CG8" s="12">
        <v>3323.4574999999995</v>
      </c>
      <c r="CH8" s="12">
        <v>8158189.5281600002</v>
      </c>
      <c r="CI8" s="12">
        <v>4890977.7948007081</v>
      </c>
      <c r="CJ8" s="12">
        <v>0</v>
      </c>
      <c r="CK8" s="12">
        <v>0</v>
      </c>
      <c r="CL8" s="12">
        <v>0</v>
      </c>
      <c r="CM8" s="12">
        <v>0</v>
      </c>
      <c r="CN8" s="12">
        <v>0</v>
      </c>
      <c r="CO8" s="12">
        <f t="shared" si="0"/>
        <v>38357039.065132938</v>
      </c>
      <c r="CP8" s="12">
        <f t="shared" si="1"/>
        <v>27559406.72933086</v>
      </c>
      <c r="CQ8" s="12">
        <f t="shared" si="2"/>
        <v>3124930.7115650051</v>
      </c>
      <c r="CR8" s="12">
        <f t="shared" si="3"/>
        <v>69041376.506028801</v>
      </c>
      <c r="CS8" s="12">
        <f t="shared" si="4"/>
        <v>25332021.462025821</v>
      </c>
    </row>
    <row r="9" spans="1:97" ht="24.95" customHeight="1" x14ac:dyDescent="0.2">
      <c r="A9" s="1">
        <v>3</v>
      </c>
      <c r="B9" s="11" t="s">
        <v>32</v>
      </c>
      <c r="C9" s="12">
        <v>472156.94543803204</v>
      </c>
      <c r="D9" s="12">
        <v>3060.7002009999983</v>
      </c>
      <c r="E9" s="12">
        <v>314168.61689100502</v>
      </c>
      <c r="F9" s="12">
        <v>789386.26253003697</v>
      </c>
      <c r="G9" s="12">
        <v>0</v>
      </c>
      <c r="H9" s="12">
        <v>0</v>
      </c>
      <c r="I9" s="12">
        <v>1673327.1772196565</v>
      </c>
      <c r="J9" s="12">
        <v>0</v>
      </c>
      <c r="K9" s="12">
        <v>1673327.1772196565</v>
      </c>
      <c r="L9" s="12">
        <v>0</v>
      </c>
      <c r="M9" s="12">
        <v>236127.23879300573</v>
      </c>
      <c r="N9" s="12">
        <v>1096.0179449999991</v>
      </c>
      <c r="O9" s="12">
        <v>38440.055781000177</v>
      </c>
      <c r="P9" s="12">
        <v>275663.31251900591</v>
      </c>
      <c r="Q9" s="12">
        <v>0</v>
      </c>
      <c r="R9" s="12">
        <v>30996757.526036195</v>
      </c>
      <c r="S9" s="12">
        <v>1007641.3882490012</v>
      </c>
      <c r="T9" s="12">
        <v>7278804.2513073906</v>
      </c>
      <c r="U9" s="12">
        <v>39283203.165592588</v>
      </c>
      <c r="V9" s="12">
        <v>0</v>
      </c>
      <c r="W9" s="12">
        <v>0</v>
      </c>
      <c r="X9" s="12">
        <v>0</v>
      </c>
      <c r="Y9" s="12">
        <v>0</v>
      </c>
      <c r="Z9" s="12">
        <v>0</v>
      </c>
      <c r="AA9" s="12">
        <v>0</v>
      </c>
      <c r="AB9" s="12">
        <v>0</v>
      </c>
      <c r="AC9" s="12">
        <v>0</v>
      </c>
      <c r="AD9" s="12">
        <v>0</v>
      </c>
      <c r="AE9" s="12">
        <v>0</v>
      </c>
      <c r="AF9" s="12">
        <v>0</v>
      </c>
      <c r="AG9" s="12">
        <v>0</v>
      </c>
      <c r="AH9" s="12">
        <v>0</v>
      </c>
      <c r="AI9" s="12">
        <v>0</v>
      </c>
      <c r="AJ9" s="12">
        <v>0</v>
      </c>
      <c r="AK9" s="12">
        <v>0</v>
      </c>
      <c r="AL9" s="12">
        <v>0</v>
      </c>
      <c r="AM9" s="12">
        <v>0</v>
      </c>
      <c r="AN9" s="12">
        <v>0</v>
      </c>
      <c r="AO9" s="12">
        <v>0</v>
      </c>
      <c r="AP9" s="12">
        <v>0</v>
      </c>
      <c r="AQ9" s="12">
        <v>0</v>
      </c>
      <c r="AR9" s="12">
        <v>0</v>
      </c>
      <c r="AS9" s="12">
        <v>0</v>
      </c>
      <c r="AT9" s="12">
        <v>0</v>
      </c>
      <c r="AU9" s="12">
        <v>0</v>
      </c>
      <c r="AV9" s="12">
        <v>0</v>
      </c>
      <c r="AW9" s="12">
        <v>0</v>
      </c>
      <c r="AX9" s="12">
        <v>0</v>
      </c>
      <c r="AY9" s="12">
        <v>0</v>
      </c>
      <c r="AZ9" s="12">
        <v>0</v>
      </c>
      <c r="BA9" s="12">
        <v>0</v>
      </c>
      <c r="BB9" s="12">
        <v>0</v>
      </c>
      <c r="BC9" s="12">
        <v>0</v>
      </c>
      <c r="BD9" s="12">
        <v>0</v>
      </c>
      <c r="BE9" s="12">
        <v>0</v>
      </c>
      <c r="BF9" s="12">
        <v>0</v>
      </c>
      <c r="BG9" s="12">
        <v>0</v>
      </c>
      <c r="BH9" s="12">
        <v>0</v>
      </c>
      <c r="BI9" s="12">
        <v>0</v>
      </c>
      <c r="BJ9" s="12">
        <v>0</v>
      </c>
      <c r="BK9" s="12">
        <v>0</v>
      </c>
      <c r="BL9" s="12">
        <v>0</v>
      </c>
      <c r="BM9" s="12">
        <v>0</v>
      </c>
      <c r="BN9" s="12">
        <v>0</v>
      </c>
      <c r="BO9" s="12">
        <v>0</v>
      </c>
      <c r="BP9" s="12">
        <v>0</v>
      </c>
      <c r="BQ9" s="12">
        <v>0</v>
      </c>
      <c r="BR9" s="12">
        <v>0</v>
      </c>
      <c r="BS9" s="12">
        <v>0</v>
      </c>
      <c r="BT9" s="12">
        <v>0</v>
      </c>
      <c r="BU9" s="12">
        <v>0</v>
      </c>
      <c r="BV9" s="12">
        <v>0</v>
      </c>
      <c r="BW9" s="12">
        <v>0</v>
      </c>
      <c r="BX9" s="12">
        <v>0</v>
      </c>
      <c r="BY9" s="12">
        <v>0</v>
      </c>
      <c r="BZ9" s="12">
        <v>0</v>
      </c>
      <c r="CA9" s="12">
        <v>0</v>
      </c>
      <c r="CB9" s="12">
        <v>0</v>
      </c>
      <c r="CC9" s="12">
        <v>0</v>
      </c>
      <c r="CD9" s="12">
        <v>0</v>
      </c>
      <c r="CE9" s="12">
        <v>0</v>
      </c>
      <c r="CF9" s="12">
        <v>0</v>
      </c>
      <c r="CG9" s="12">
        <v>0</v>
      </c>
      <c r="CH9" s="12">
        <v>0</v>
      </c>
      <c r="CI9" s="12">
        <v>0</v>
      </c>
      <c r="CJ9" s="12">
        <v>0</v>
      </c>
      <c r="CK9" s="12">
        <v>0</v>
      </c>
      <c r="CL9" s="12">
        <v>0</v>
      </c>
      <c r="CM9" s="12">
        <v>0</v>
      </c>
      <c r="CN9" s="12">
        <v>0</v>
      </c>
      <c r="CO9" s="12">
        <f t="shared" si="0"/>
        <v>31705041.710267235</v>
      </c>
      <c r="CP9" s="12">
        <f t="shared" si="1"/>
        <v>2685125.2836146578</v>
      </c>
      <c r="CQ9" s="12">
        <f t="shared" si="2"/>
        <v>7631412.923979396</v>
      </c>
      <c r="CR9" s="12">
        <f t="shared" si="3"/>
        <v>42021579.91786129</v>
      </c>
      <c r="CS9" s="12">
        <f t="shared" si="4"/>
        <v>0</v>
      </c>
    </row>
    <row r="10" spans="1:97" ht="24.95" customHeight="1" x14ac:dyDescent="0.2">
      <c r="A10" s="1">
        <v>4</v>
      </c>
      <c r="B10" s="11" t="s">
        <v>29</v>
      </c>
      <c r="C10" s="12">
        <v>99870.132400003495</v>
      </c>
      <c r="D10" s="12">
        <v>423.6377</v>
      </c>
      <c r="E10" s="12">
        <v>2580689.6349018756</v>
      </c>
      <c r="F10" s="12">
        <v>2680983.4050018792</v>
      </c>
      <c r="G10" s="12">
        <v>0</v>
      </c>
      <c r="H10" s="12">
        <v>111730.58029999834</v>
      </c>
      <c r="I10" s="12">
        <v>16786.0291</v>
      </c>
      <c r="J10" s="12">
        <v>1950391.7661978411</v>
      </c>
      <c r="K10" s="12">
        <v>2078908.3755978395</v>
      </c>
      <c r="L10" s="12">
        <v>0</v>
      </c>
      <c r="M10" s="12">
        <v>132500.00781090278</v>
      </c>
      <c r="N10" s="12">
        <v>2787.9215465753423</v>
      </c>
      <c r="O10" s="12">
        <v>61713.143399999753</v>
      </c>
      <c r="P10" s="12">
        <v>197001.07275747787</v>
      </c>
      <c r="Q10" s="12">
        <v>0</v>
      </c>
      <c r="R10" s="12">
        <v>3262859.2120000394</v>
      </c>
      <c r="S10" s="12">
        <v>334841.98329999991</v>
      </c>
      <c r="T10" s="12">
        <v>19379712.852986228</v>
      </c>
      <c r="U10" s="12">
        <v>22977414.048286267</v>
      </c>
      <c r="V10" s="12">
        <v>0</v>
      </c>
      <c r="W10" s="12">
        <v>171695.512882863</v>
      </c>
      <c r="X10" s="12">
        <v>133075.0302505102</v>
      </c>
      <c r="Y10" s="12">
        <v>179491.22925349284</v>
      </c>
      <c r="Z10" s="12">
        <v>484261.77238686604</v>
      </c>
      <c r="AA10" s="12">
        <v>0</v>
      </c>
      <c r="AB10" s="12">
        <v>26996.794476917807</v>
      </c>
      <c r="AC10" s="12">
        <v>11462.905679433115</v>
      </c>
      <c r="AD10" s="12">
        <v>19463.691962498786</v>
      </c>
      <c r="AE10" s="12">
        <v>57923.392118849712</v>
      </c>
      <c r="AF10" s="12">
        <v>0</v>
      </c>
      <c r="AG10" s="12">
        <v>0</v>
      </c>
      <c r="AH10" s="12">
        <v>0</v>
      </c>
      <c r="AI10" s="12">
        <v>0</v>
      </c>
      <c r="AJ10" s="12">
        <v>0</v>
      </c>
      <c r="AK10" s="12">
        <v>0</v>
      </c>
      <c r="AL10" s="12">
        <v>0</v>
      </c>
      <c r="AM10" s="12">
        <v>0</v>
      </c>
      <c r="AN10" s="12">
        <v>0</v>
      </c>
      <c r="AO10" s="12">
        <v>0</v>
      </c>
      <c r="AP10" s="12">
        <v>0</v>
      </c>
      <c r="AQ10" s="12">
        <v>0</v>
      </c>
      <c r="AR10" s="12">
        <v>0</v>
      </c>
      <c r="AS10" s="12">
        <v>0</v>
      </c>
      <c r="AT10" s="12">
        <v>0</v>
      </c>
      <c r="AU10" s="12">
        <v>0</v>
      </c>
      <c r="AV10" s="12">
        <v>0</v>
      </c>
      <c r="AW10" s="12">
        <v>0</v>
      </c>
      <c r="AX10" s="12">
        <v>0</v>
      </c>
      <c r="AY10" s="12">
        <v>0</v>
      </c>
      <c r="AZ10" s="12">
        <v>0</v>
      </c>
      <c r="BA10" s="12">
        <v>0</v>
      </c>
      <c r="BB10" s="12">
        <v>0</v>
      </c>
      <c r="BC10" s="12">
        <v>0</v>
      </c>
      <c r="BD10" s="12">
        <v>0</v>
      </c>
      <c r="BE10" s="12">
        <v>0</v>
      </c>
      <c r="BF10" s="12">
        <v>0</v>
      </c>
      <c r="BG10" s="12">
        <v>0</v>
      </c>
      <c r="BH10" s="12">
        <v>0</v>
      </c>
      <c r="BI10" s="12">
        <v>0</v>
      </c>
      <c r="BJ10" s="12">
        <v>0</v>
      </c>
      <c r="BK10" s="12">
        <v>0</v>
      </c>
      <c r="BL10" s="12">
        <v>0</v>
      </c>
      <c r="BM10" s="12">
        <v>0</v>
      </c>
      <c r="BN10" s="12">
        <v>0</v>
      </c>
      <c r="BO10" s="12">
        <v>0</v>
      </c>
      <c r="BP10" s="12">
        <v>0</v>
      </c>
      <c r="BQ10" s="12">
        <v>0</v>
      </c>
      <c r="BR10" s="12">
        <v>0</v>
      </c>
      <c r="BS10" s="12">
        <v>0</v>
      </c>
      <c r="BT10" s="12">
        <v>0</v>
      </c>
      <c r="BU10" s="12">
        <v>0</v>
      </c>
      <c r="BV10" s="12">
        <v>0</v>
      </c>
      <c r="BW10" s="12">
        <v>0</v>
      </c>
      <c r="BX10" s="12">
        <v>0</v>
      </c>
      <c r="BY10" s="12">
        <v>0</v>
      </c>
      <c r="BZ10" s="12">
        <v>0</v>
      </c>
      <c r="CA10" s="12">
        <v>0</v>
      </c>
      <c r="CB10" s="12">
        <v>0</v>
      </c>
      <c r="CC10" s="12">
        <v>0</v>
      </c>
      <c r="CD10" s="12">
        <v>0</v>
      </c>
      <c r="CE10" s="12">
        <v>0</v>
      </c>
      <c r="CF10" s="12">
        <v>0</v>
      </c>
      <c r="CG10" s="12">
        <v>0</v>
      </c>
      <c r="CH10" s="12">
        <v>0</v>
      </c>
      <c r="CI10" s="12">
        <v>0</v>
      </c>
      <c r="CJ10" s="12">
        <v>0</v>
      </c>
      <c r="CK10" s="12">
        <v>0</v>
      </c>
      <c r="CL10" s="12">
        <v>0</v>
      </c>
      <c r="CM10" s="12">
        <v>0</v>
      </c>
      <c r="CN10" s="12">
        <v>0</v>
      </c>
      <c r="CO10" s="12">
        <f t="shared" si="0"/>
        <v>3805652.2398707252</v>
      </c>
      <c r="CP10" s="12">
        <f t="shared" si="1"/>
        <v>499377.50757651858</v>
      </c>
      <c r="CQ10" s="12">
        <f t="shared" si="2"/>
        <v>24171462.318701938</v>
      </c>
      <c r="CR10" s="12">
        <f t="shared" si="3"/>
        <v>28476492.066149179</v>
      </c>
      <c r="CS10" s="12">
        <f t="shared" si="4"/>
        <v>0</v>
      </c>
    </row>
    <row r="11" spans="1:97" ht="24.95" customHeight="1" x14ac:dyDescent="0.2">
      <c r="A11" s="1">
        <v>5</v>
      </c>
      <c r="B11" s="11" t="s">
        <v>33</v>
      </c>
      <c r="C11" s="12">
        <v>103841.74</v>
      </c>
      <c r="D11" s="12">
        <v>0</v>
      </c>
      <c r="E11" s="12">
        <v>0</v>
      </c>
      <c r="F11" s="12">
        <v>103841.74</v>
      </c>
      <c r="G11" s="12">
        <v>31837.95</v>
      </c>
      <c r="H11" s="12">
        <v>6934.9</v>
      </c>
      <c r="I11" s="12">
        <v>173952.95</v>
      </c>
      <c r="J11" s="12">
        <v>0</v>
      </c>
      <c r="K11" s="12">
        <v>180887.85</v>
      </c>
      <c r="L11" s="12">
        <v>0</v>
      </c>
      <c r="M11" s="12">
        <v>173300.11000000002</v>
      </c>
      <c r="N11" s="12">
        <v>117515.18</v>
      </c>
      <c r="O11" s="12">
        <v>345.91</v>
      </c>
      <c r="P11" s="12">
        <v>291161.2</v>
      </c>
      <c r="Q11" s="12">
        <v>55488.7</v>
      </c>
      <c r="R11" s="12">
        <v>12382791.76</v>
      </c>
      <c r="S11" s="12">
        <v>479815.79</v>
      </c>
      <c r="T11" s="12">
        <v>2343357.12</v>
      </c>
      <c r="U11" s="12">
        <v>15205964.669999998</v>
      </c>
      <c r="V11" s="12">
        <v>0</v>
      </c>
      <c r="W11" s="12">
        <v>1130608.0900000001</v>
      </c>
      <c r="X11" s="12">
        <v>736863.93</v>
      </c>
      <c r="Y11" s="12">
        <v>5537.88</v>
      </c>
      <c r="Z11" s="12">
        <v>1873009.9</v>
      </c>
      <c r="AA11" s="12">
        <v>0</v>
      </c>
      <c r="AB11" s="12">
        <v>176641.94</v>
      </c>
      <c r="AC11" s="12">
        <v>105743.28</v>
      </c>
      <c r="AD11" s="12">
        <v>1065</v>
      </c>
      <c r="AE11" s="12">
        <v>283450.21999999997</v>
      </c>
      <c r="AF11" s="12">
        <v>0</v>
      </c>
      <c r="AG11" s="12">
        <v>0</v>
      </c>
      <c r="AH11" s="12">
        <v>0</v>
      </c>
      <c r="AI11" s="12">
        <v>0</v>
      </c>
      <c r="AJ11" s="12">
        <v>0</v>
      </c>
      <c r="AK11" s="12">
        <v>0</v>
      </c>
      <c r="AL11" s="12">
        <v>303683.69</v>
      </c>
      <c r="AM11" s="12">
        <v>0</v>
      </c>
      <c r="AN11" s="12">
        <v>0</v>
      </c>
      <c r="AO11" s="12">
        <v>303683.69</v>
      </c>
      <c r="AP11" s="12">
        <v>296122.03000000003</v>
      </c>
      <c r="AQ11" s="12">
        <v>829893.35</v>
      </c>
      <c r="AR11" s="12">
        <v>0</v>
      </c>
      <c r="AS11" s="12">
        <v>0</v>
      </c>
      <c r="AT11" s="12">
        <v>829893.35</v>
      </c>
      <c r="AU11" s="12">
        <v>769353.05</v>
      </c>
      <c r="AV11" s="12">
        <v>0</v>
      </c>
      <c r="AW11" s="12">
        <v>0</v>
      </c>
      <c r="AX11" s="12">
        <v>0</v>
      </c>
      <c r="AY11" s="12">
        <v>0</v>
      </c>
      <c r="AZ11" s="12">
        <v>0</v>
      </c>
      <c r="BA11" s="12">
        <v>0</v>
      </c>
      <c r="BB11" s="12">
        <v>0</v>
      </c>
      <c r="BC11" s="12">
        <v>0</v>
      </c>
      <c r="BD11" s="12">
        <v>0</v>
      </c>
      <c r="BE11" s="12">
        <v>0</v>
      </c>
      <c r="BF11" s="12">
        <v>160472.5</v>
      </c>
      <c r="BG11" s="12">
        <v>1063.2</v>
      </c>
      <c r="BH11" s="12">
        <v>0</v>
      </c>
      <c r="BI11" s="12">
        <v>161535.70000000001</v>
      </c>
      <c r="BJ11" s="12">
        <v>0</v>
      </c>
      <c r="BK11" s="12">
        <v>1578130.32</v>
      </c>
      <c r="BL11" s="12">
        <v>729561.68</v>
      </c>
      <c r="BM11" s="12">
        <v>0</v>
      </c>
      <c r="BN11" s="12">
        <v>2307692</v>
      </c>
      <c r="BO11" s="12">
        <v>392135.38</v>
      </c>
      <c r="BP11" s="12">
        <v>33832.839999999997</v>
      </c>
      <c r="BQ11" s="12">
        <v>50150.2</v>
      </c>
      <c r="BR11" s="12">
        <v>75</v>
      </c>
      <c r="BS11" s="12">
        <v>84058.04</v>
      </c>
      <c r="BT11" s="12">
        <v>1518.76</v>
      </c>
      <c r="BU11" s="12">
        <v>1474697.96</v>
      </c>
      <c r="BV11" s="12">
        <v>1592.1</v>
      </c>
      <c r="BW11" s="12">
        <v>214.5</v>
      </c>
      <c r="BX11" s="12">
        <v>1476504.56</v>
      </c>
      <c r="BY11" s="12">
        <v>967094.42999999993</v>
      </c>
      <c r="BZ11" s="12">
        <v>0</v>
      </c>
      <c r="CA11" s="12">
        <v>0</v>
      </c>
      <c r="CB11" s="12">
        <v>0</v>
      </c>
      <c r="CC11" s="12">
        <v>0</v>
      </c>
      <c r="CD11" s="12">
        <v>0</v>
      </c>
      <c r="CE11" s="12">
        <v>524967.93000000005</v>
      </c>
      <c r="CF11" s="12">
        <v>99718.88</v>
      </c>
      <c r="CG11" s="12">
        <v>2065</v>
      </c>
      <c r="CH11" s="12">
        <v>626751.81000000006</v>
      </c>
      <c r="CI11" s="12">
        <v>132446.09</v>
      </c>
      <c r="CJ11" s="12">
        <v>0</v>
      </c>
      <c r="CK11" s="12">
        <v>0</v>
      </c>
      <c r="CL11" s="12">
        <v>0</v>
      </c>
      <c r="CM11" s="12">
        <v>0</v>
      </c>
      <c r="CN11" s="12">
        <v>0</v>
      </c>
      <c r="CO11" s="12">
        <f t="shared" si="0"/>
        <v>18879797.129999999</v>
      </c>
      <c r="CP11" s="12">
        <f t="shared" si="1"/>
        <v>2495977.1900000004</v>
      </c>
      <c r="CQ11" s="12">
        <f t="shared" si="2"/>
        <v>2352660.41</v>
      </c>
      <c r="CR11" s="12">
        <f t="shared" si="3"/>
        <v>23728434.729999993</v>
      </c>
      <c r="CS11" s="12">
        <f t="shared" si="4"/>
        <v>2645996.3899999997</v>
      </c>
    </row>
    <row r="12" spans="1:97" ht="24.95" customHeight="1" x14ac:dyDescent="0.2">
      <c r="A12" s="1">
        <v>6</v>
      </c>
      <c r="B12" s="11" t="s">
        <v>35</v>
      </c>
      <c r="C12" s="12">
        <v>200054.34571600123</v>
      </c>
      <c r="D12" s="12">
        <v>0</v>
      </c>
      <c r="E12" s="12">
        <v>51135.509999998772</v>
      </c>
      <c r="F12" s="12">
        <v>251189.85571600002</v>
      </c>
      <c r="G12" s="12">
        <v>166744.085716</v>
      </c>
      <c r="H12" s="12">
        <v>118830.95999999998</v>
      </c>
      <c r="I12" s="12">
        <v>9495.0999999999985</v>
      </c>
      <c r="J12" s="12">
        <v>6844.8</v>
      </c>
      <c r="K12" s="12">
        <v>135170.85999999996</v>
      </c>
      <c r="L12" s="12">
        <v>4432.6192810000002</v>
      </c>
      <c r="M12" s="12">
        <v>160904.37103400033</v>
      </c>
      <c r="N12" s="12">
        <v>27428.877700000023</v>
      </c>
      <c r="O12" s="12">
        <v>46583.829999999631</v>
      </c>
      <c r="P12" s="12">
        <v>234917.07873399998</v>
      </c>
      <c r="Q12" s="12">
        <v>28173.452869383102</v>
      </c>
      <c r="R12" s="12">
        <v>6937371.5407129992</v>
      </c>
      <c r="S12" s="12">
        <v>45530.24000000002</v>
      </c>
      <c r="T12" s="12">
        <v>2682088.9937000009</v>
      </c>
      <c r="U12" s="12">
        <v>9664990.7744130008</v>
      </c>
      <c r="V12" s="12">
        <v>0</v>
      </c>
      <c r="W12" s="12">
        <v>1281980.2258320006</v>
      </c>
      <c r="X12" s="12">
        <v>1185201.1893999986</v>
      </c>
      <c r="Y12" s="12">
        <v>540876.9319000009</v>
      </c>
      <c r="Z12" s="12">
        <v>3008058.3471320001</v>
      </c>
      <c r="AA12" s="12">
        <v>157894.24867565639</v>
      </c>
      <c r="AB12" s="12">
        <v>296236.42369600013</v>
      </c>
      <c r="AC12" s="12">
        <v>150169.71859999999</v>
      </c>
      <c r="AD12" s="12">
        <v>53230.069999999891</v>
      </c>
      <c r="AE12" s="12">
        <v>499636.21229600004</v>
      </c>
      <c r="AF12" s="12">
        <v>58191.031267721701</v>
      </c>
      <c r="AG12" s="12">
        <v>0</v>
      </c>
      <c r="AH12" s="12">
        <v>0</v>
      </c>
      <c r="AI12" s="12">
        <v>0</v>
      </c>
      <c r="AJ12" s="12">
        <v>0</v>
      </c>
      <c r="AK12" s="12">
        <v>0</v>
      </c>
      <c r="AL12" s="12">
        <v>0</v>
      </c>
      <c r="AM12" s="12">
        <v>0</v>
      </c>
      <c r="AN12" s="12">
        <v>0</v>
      </c>
      <c r="AO12" s="12">
        <v>0</v>
      </c>
      <c r="AP12" s="12">
        <v>164.09304620739999</v>
      </c>
      <c r="AQ12" s="12">
        <v>0</v>
      </c>
      <c r="AR12" s="12">
        <v>0</v>
      </c>
      <c r="AS12" s="12">
        <v>0</v>
      </c>
      <c r="AT12" s="12">
        <v>0</v>
      </c>
      <c r="AU12" s="12">
        <v>0</v>
      </c>
      <c r="AV12" s="12">
        <v>12264.73</v>
      </c>
      <c r="AW12" s="12">
        <v>0</v>
      </c>
      <c r="AX12" s="12">
        <v>0</v>
      </c>
      <c r="AY12" s="12">
        <v>12264.73</v>
      </c>
      <c r="AZ12" s="12">
        <v>639.98370087599994</v>
      </c>
      <c r="BA12" s="12">
        <v>0</v>
      </c>
      <c r="BB12" s="12">
        <v>0</v>
      </c>
      <c r="BC12" s="12">
        <v>0</v>
      </c>
      <c r="BD12" s="12">
        <v>0</v>
      </c>
      <c r="BE12" s="12">
        <v>0</v>
      </c>
      <c r="BF12" s="12">
        <v>266859.08744000021</v>
      </c>
      <c r="BG12" s="12">
        <v>106493.27609999978</v>
      </c>
      <c r="BH12" s="12">
        <v>0</v>
      </c>
      <c r="BI12" s="12">
        <v>373352.36353999999</v>
      </c>
      <c r="BJ12" s="12">
        <v>104015.8661893737</v>
      </c>
      <c r="BK12" s="12">
        <v>4699878.376278</v>
      </c>
      <c r="BL12" s="12">
        <v>67319.346099999995</v>
      </c>
      <c r="BM12" s="12">
        <v>11637.674999999999</v>
      </c>
      <c r="BN12" s="12">
        <v>4778835.3973779995</v>
      </c>
      <c r="BO12" s="12">
        <v>4136586.9832372568</v>
      </c>
      <c r="BP12" s="12">
        <v>255213.56319100002</v>
      </c>
      <c r="BQ12" s="12">
        <v>0</v>
      </c>
      <c r="BR12" s="12">
        <v>0</v>
      </c>
      <c r="BS12" s="12">
        <v>255213.56319100002</v>
      </c>
      <c r="BT12" s="12">
        <v>233369.95041406871</v>
      </c>
      <c r="BU12" s="12">
        <v>0</v>
      </c>
      <c r="BV12" s="12">
        <v>0</v>
      </c>
      <c r="BW12" s="12">
        <v>0</v>
      </c>
      <c r="BX12" s="12">
        <v>0</v>
      </c>
      <c r="BY12" s="12">
        <v>0</v>
      </c>
      <c r="BZ12" s="12">
        <v>0</v>
      </c>
      <c r="CA12" s="12">
        <v>0</v>
      </c>
      <c r="CB12" s="12">
        <v>0</v>
      </c>
      <c r="CC12" s="12">
        <v>0</v>
      </c>
      <c r="CD12" s="12">
        <v>0</v>
      </c>
      <c r="CE12" s="12">
        <v>747672.00387000002</v>
      </c>
      <c r="CF12" s="12">
        <v>5421.8050000000003</v>
      </c>
      <c r="CG12" s="12">
        <v>27000</v>
      </c>
      <c r="CH12" s="12">
        <v>780093.80887000007</v>
      </c>
      <c r="CI12" s="12">
        <v>627056.71328557492</v>
      </c>
      <c r="CJ12" s="12">
        <v>0</v>
      </c>
      <c r="CK12" s="12">
        <v>0</v>
      </c>
      <c r="CL12" s="12">
        <v>0</v>
      </c>
      <c r="CM12" s="12">
        <v>0</v>
      </c>
      <c r="CN12" s="12">
        <v>0</v>
      </c>
      <c r="CO12" s="12">
        <f t="shared" si="0"/>
        <v>14977265.627770003</v>
      </c>
      <c r="CP12" s="12">
        <f t="shared" si="1"/>
        <v>1597059.5528999981</v>
      </c>
      <c r="CQ12" s="12">
        <f t="shared" si="2"/>
        <v>3419397.8106</v>
      </c>
      <c r="CR12" s="12">
        <f t="shared" si="3"/>
        <v>19993722.991269998</v>
      </c>
      <c r="CS12" s="12">
        <f t="shared" si="4"/>
        <v>5517269.0276831184</v>
      </c>
    </row>
    <row r="13" spans="1:97" ht="24.95" customHeight="1" x14ac:dyDescent="0.2">
      <c r="A13" s="1">
        <v>7</v>
      </c>
      <c r="B13" s="11" t="s">
        <v>36</v>
      </c>
      <c r="C13" s="12">
        <v>16436.62</v>
      </c>
      <c r="D13" s="12">
        <v>152452.74</v>
      </c>
      <c r="E13" s="12">
        <v>218989.36</v>
      </c>
      <c r="F13" s="12">
        <v>387878.72</v>
      </c>
      <c r="G13" s="12">
        <v>0</v>
      </c>
      <c r="H13" s="12">
        <v>727.8</v>
      </c>
      <c r="I13" s="12">
        <v>255161.62</v>
      </c>
      <c r="J13" s="12">
        <v>450.22</v>
      </c>
      <c r="K13" s="12">
        <v>256339.63999999998</v>
      </c>
      <c r="L13" s="12">
        <v>5009.0061017663957</v>
      </c>
      <c r="M13" s="12">
        <v>77223.899999999994</v>
      </c>
      <c r="N13" s="12">
        <v>9470.66</v>
      </c>
      <c r="O13" s="12">
        <v>44270.58</v>
      </c>
      <c r="P13" s="12">
        <v>130965.14</v>
      </c>
      <c r="Q13" s="12">
        <v>0</v>
      </c>
      <c r="R13" s="12">
        <v>1178447.51</v>
      </c>
      <c r="S13" s="12">
        <v>141577.89000000001</v>
      </c>
      <c r="T13" s="12">
        <v>3045345.68</v>
      </c>
      <c r="U13" s="12">
        <v>4365371.08</v>
      </c>
      <c r="V13" s="12">
        <v>0</v>
      </c>
      <c r="W13" s="12">
        <v>759976.84</v>
      </c>
      <c r="X13" s="12">
        <v>483444.2</v>
      </c>
      <c r="Y13" s="12">
        <v>578844.26</v>
      </c>
      <c r="Z13" s="12">
        <v>1822265.3</v>
      </c>
      <c r="AA13" s="12">
        <v>0</v>
      </c>
      <c r="AB13" s="12">
        <v>141466.91</v>
      </c>
      <c r="AC13" s="12">
        <v>54413.41</v>
      </c>
      <c r="AD13" s="12">
        <v>36773.85</v>
      </c>
      <c r="AE13" s="12">
        <v>232654.17</v>
      </c>
      <c r="AF13" s="12">
        <v>25650.057779218743</v>
      </c>
      <c r="AG13" s="12">
        <v>0</v>
      </c>
      <c r="AH13" s="12">
        <v>0</v>
      </c>
      <c r="AI13" s="12">
        <v>0</v>
      </c>
      <c r="AJ13" s="12">
        <v>0</v>
      </c>
      <c r="AK13" s="12">
        <v>0</v>
      </c>
      <c r="AL13" s="12">
        <v>1254379.69</v>
      </c>
      <c r="AM13" s="12">
        <v>0</v>
      </c>
      <c r="AN13" s="12">
        <v>0</v>
      </c>
      <c r="AO13" s="12">
        <v>1254379.69</v>
      </c>
      <c r="AP13" s="12">
        <v>1074229.7346699724</v>
      </c>
      <c r="AQ13" s="12">
        <v>962542.68</v>
      </c>
      <c r="AR13" s="12">
        <v>0</v>
      </c>
      <c r="AS13" s="12">
        <v>1111987.82</v>
      </c>
      <c r="AT13" s="12">
        <v>2074530.5</v>
      </c>
      <c r="AU13" s="12">
        <v>1343942.7611664773</v>
      </c>
      <c r="AV13" s="12">
        <v>0</v>
      </c>
      <c r="AW13" s="12">
        <v>0</v>
      </c>
      <c r="AX13" s="12">
        <v>24064.54</v>
      </c>
      <c r="AY13" s="12">
        <v>24064.54</v>
      </c>
      <c r="AZ13" s="12">
        <v>12032.269999999999</v>
      </c>
      <c r="BA13" s="12">
        <v>0</v>
      </c>
      <c r="BB13" s="12">
        <v>0</v>
      </c>
      <c r="BC13" s="12">
        <v>0</v>
      </c>
      <c r="BD13" s="12">
        <v>0</v>
      </c>
      <c r="BE13" s="12">
        <v>0</v>
      </c>
      <c r="BF13" s="12">
        <v>287219.24</v>
      </c>
      <c r="BG13" s="12">
        <v>831.44</v>
      </c>
      <c r="BH13" s="12">
        <v>30</v>
      </c>
      <c r="BI13" s="12">
        <v>288080.68</v>
      </c>
      <c r="BJ13" s="12">
        <v>119244.64484605586</v>
      </c>
      <c r="BK13" s="12">
        <v>5580094.6900000004</v>
      </c>
      <c r="BL13" s="12">
        <v>101240.68</v>
      </c>
      <c r="BM13" s="12">
        <v>129443.91</v>
      </c>
      <c r="BN13" s="12">
        <v>5810779.2800000003</v>
      </c>
      <c r="BO13" s="12">
        <v>4359801.8613968864</v>
      </c>
      <c r="BP13" s="12">
        <v>485305.97</v>
      </c>
      <c r="BQ13" s="12">
        <v>57535.839999999997</v>
      </c>
      <c r="BR13" s="12">
        <v>0</v>
      </c>
      <c r="BS13" s="12">
        <v>542841.80999999994</v>
      </c>
      <c r="BT13" s="12">
        <v>351877.29262659495</v>
      </c>
      <c r="BU13" s="12">
        <v>407522.62</v>
      </c>
      <c r="BV13" s="12">
        <v>0</v>
      </c>
      <c r="BW13" s="12">
        <v>2171.5500000000002</v>
      </c>
      <c r="BX13" s="12">
        <v>409694.17</v>
      </c>
      <c r="BY13" s="12">
        <v>272168.9195124993</v>
      </c>
      <c r="BZ13" s="12">
        <v>0</v>
      </c>
      <c r="CA13" s="12">
        <v>0</v>
      </c>
      <c r="CB13" s="12">
        <v>0</v>
      </c>
      <c r="CC13" s="12">
        <v>0</v>
      </c>
      <c r="CD13" s="12">
        <v>0</v>
      </c>
      <c r="CE13" s="12">
        <v>2095566.1800000002</v>
      </c>
      <c r="CF13" s="12">
        <v>7382.3600000000006</v>
      </c>
      <c r="CG13" s="12">
        <v>104474.92</v>
      </c>
      <c r="CH13" s="12">
        <v>2207423.46</v>
      </c>
      <c r="CI13" s="12">
        <v>1503576.922960151</v>
      </c>
      <c r="CJ13" s="12">
        <v>0</v>
      </c>
      <c r="CK13" s="12">
        <v>0</v>
      </c>
      <c r="CL13" s="12">
        <v>0</v>
      </c>
      <c r="CM13" s="12">
        <v>0</v>
      </c>
      <c r="CN13" s="12">
        <v>0</v>
      </c>
      <c r="CO13" s="12">
        <f t="shared" si="0"/>
        <v>13246910.65</v>
      </c>
      <c r="CP13" s="12">
        <f t="shared" si="1"/>
        <v>1263510.8399999999</v>
      </c>
      <c r="CQ13" s="12">
        <f t="shared" si="2"/>
        <v>5296846.6900000004</v>
      </c>
      <c r="CR13" s="12">
        <f t="shared" si="3"/>
        <v>19807268.18</v>
      </c>
      <c r="CS13" s="12">
        <f t="shared" si="4"/>
        <v>9067533.4710596222</v>
      </c>
    </row>
    <row r="14" spans="1:97" ht="24.95" customHeight="1" x14ac:dyDescent="0.2">
      <c r="A14" s="1">
        <v>8</v>
      </c>
      <c r="B14" s="11" t="s">
        <v>38</v>
      </c>
      <c r="C14" s="12">
        <v>5288164.5034099696</v>
      </c>
      <c r="D14" s="12">
        <v>0</v>
      </c>
      <c r="E14" s="12">
        <v>0</v>
      </c>
      <c r="F14" s="12">
        <v>5288164.5034099696</v>
      </c>
      <c r="G14" s="12">
        <v>1247138.3264419504</v>
      </c>
      <c r="H14" s="12">
        <v>32</v>
      </c>
      <c r="I14" s="12">
        <v>63244.35953424</v>
      </c>
      <c r="J14" s="12">
        <v>30</v>
      </c>
      <c r="K14" s="12">
        <v>63306.35953424</v>
      </c>
      <c r="L14" s="12">
        <v>0</v>
      </c>
      <c r="M14" s="12">
        <v>149997.07795314648</v>
      </c>
      <c r="N14" s="12">
        <v>245398.35171277099</v>
      </c>
      <c r="O14" s="12">
        <v>16299.807074289982</v>
      </c>
      <c r="P14" s="12">
        <v>411695.23674020747</v>
      </c>
      <c r="Q14" s="12">
        <v>16108.577186023509</v>
      </c>
      <c r="R14" s="12">
        <v>0</v>
      </c>
      <c r="S14" s="12">
        <v>0</v>
      </c>
      <c r="T14" s="12">
        <v>0</v>
      </c>
      <c r="U14" s="12">
        <v>0</v>
      </c>
      <c r="V14" s="12">
        <v>0</v>
      </c>
      <c r="W14" s="12">
        <v>2137588.7447909112</v>
      </c>
      <c r="X14" s="12">
        <v>6308652.1363198981</v>
      </c>
      <c r="Y14" s="12">
        <v>912681.47277301888</v>
      </c>
      <c r="Z14" s="12">
        <v>9358922.353883829</v>
      </c>
      <c r="AA14" s="12">
        <v>5807581.9642963307</v>
      </c>
      <c r="AB14" s="12">
        <v>203049.94591764937</v>
      </c>
      <c r="AC14" s="12">
        <v>721824.81264873792</v>
      </c>
      <c r="AD14" s="12">
        <v>39060.319196199969</v>
      </c>
      <c r="AE14" s="12">
        <v>963935.07776258723</v>
      </c>
      <c r="AF14" s="12">
        <v>634694.79290879134</v>
      </c>
      <c r="AG14" s="12">
        <v>0</v>
      </c>
      <c r="AH14" s="12">
        <v>0</v>
      </c>
      <c r="AI14" s="12">
        <v>0</v>
      </c>
      <c r="AJ14" s="12">
        <v>0</v>
      </c>
      <c r="AK14" s="12">
        <v>0</v>
      </c>
      <c r="AL14" s="12">
        <v>0</v>
      </c>
      <c r="AM14" s="12">
        <v>0</v>
      </c>
      <c r="AN14" s="12">
        <v>0</v>
      </c>
      <c r="AO14" s="12">
        <v>0</v>
      </c>
      <c r="AP14" s="12">
        <v>0</v>
      </c>
      <c r="AQ14" s="12">
        <v>0</v>
      </c>
      <c r="AR14" s="12">
        <v>0</v>
      </c>
      <c r="AS14" s="12">
        <v>0</v>
      </c>
      <c r="AT14" s="12">
        <v>0</v>
      </c>
      <c r="AU14" s="12">
        <v>0</v>
      </c>
      <c r="AV14" s="12">
        <v>0</v>
      </c>
      <c r="AW14" s="12">
        <v>0</v>
      </c>
      <c r="AX14" s="12">
        <v>0</v>
      </c>
      <c r="AY14" s="12">
        <v>0</v>
      </c>
      <c r="AZ14" s="12">
        <v>0</v>
      </c>
      <c r="BA14" s="12">
        <v>0</v>
      </c>
      <c r="BB14" s="12">
        <v>0</v>
      </c>
      <c r="BC14" s="12">
        <v>0</v>
      </c>
      <c r="BD14" s="12">
        <v>0</v>
      </c>
      <c r="BE14" s="12">
        <v>0</v>
      </c>
      <c r="BF14" s="12">
        <v>131406.96092999983</v>
      </c>
      <c r="BG14" s="12">
        <v>796.79600000000028</v>
      </c>
      <c r="BH14" s="12">
        <v>0</v>
      </c>
      <c r="BI14" s="12">
        <v>132203.75692999983</v>
      </c>
      <c r="BJ14" s="12">
        <v>11729.539068220731</v>
      </c>
      <c r="BK14" s="12">
        <v>2180518.0223094411</v>
      </c>
      <c r="BL14" s="12">
        <v>95414.170138859947</v>
      </c>
      <c r="BM14" s="12">
        <v>0</v>
      </c>
      <c r="BN14" s="12">
        <v>2275932.1924483012</v>
      </c>
      <c r="BO14" s="12">
        <v>365594.03002602677</v>
      </c>
      <c r="BP14" s="12">
        <v>8809</v>
      </c>
      <c r="BQ14" s="12">
        <v>0</v>
      </c>
      <c r="BR14" s="12">
        <v>0</v>
      </c>
      <c r="BS14" s="12">
        <v>8809</v>
      </c>
      <c r="BT14" s="12">
        <v>0</v>
      </c>
      <c r="BU14" s="12">
        <v>0</v>
      </c>
      <c r="BV14" s="12">
        <v>0</v>
      </c>
      <c r="BW14" s="12">
        <v>0</v>
      </c>
      <c r="BX14" s="12">
        <v>0</v>
      </c>
      <c r="BY14" s="12">
        <v>0</v>
      </c>
      <c r="BZ14" s="12">
        <v>0</v>
      </c>
      <c r="CA14" s="12">
        <v>451349.12248165248</v>
      </c>
      <c r="CB14" s="12">
        <v>0</v>
      </c>
      <c r="CC14" s="12">
        <v>451349.12248165248</v>
      </c>
      <c r="CD14" s="12">
        <v>0</v>
      </c>
      <c r="CE14" s="12">
        <v>178599.96680922012</v>
      </c>
      <c r="CF14" s="12">
        <v>1000</v>
      </c>
      <c r="CG14" s="12">
        <v>0</v>
      </c>
      <c r="CH14" s="12">
        <v>179599.96680922012</v>
      </c>
      <c r="CI14" s="12">
        <v>16805.850072656209</v>
      </c>
      <c r="CJ14" s="12">
        <v>0</v>
      </c>
      <c r="CK14" s="12">
        <v>0</v>
      </c>
      <c r="CL14" s="12">
        <v>0</v>
      </c>
      <c r="CM14" s="12">
        <v>0</v>
      </c>
      <c r="CN14" s="12">
        <v>0</v>
      </c>
      <c r="CO14" s="12">
        <f t="shared" si="0"/>
        <v>10278166.222120337</v>
      </c>
      <c r="CP14" s="12">
        <f t="shared" si="1"/>
        <v>7887679.7488361597</v>
      </c>
      <c r="CQ14" s="12">
        <f t="shared" si="2"/>
        <v>968071.59904350888</v>
      </c>
      <c r="CR14" s="12">
        <f t="shared" si="3"/>
        <v>19133917.570000008</v>
      </c>
      <c r="CS14" s="12">
        <f t="shared" si="4"/>
        <v>8099653.0800000001</v>
      </c>
    </row>
    <row r="15" spans="1:97" ht="24.95" customHeight="1" x14ac:dyDescent="0.2">
      <c r="A15" s="1">
        <v>9</v>
      </c>
      <c r="B15" s="11" t="s">
        <v>34</v>
      </c>
      <c r="C15" s="12">
        <v>19651.034970393433</v>
      </c>
      <c r="D15" s="12">
        <v>221622.825473384</v>
      </c>
      <c r="E15" s="12">
        <v>452.5</v>
      </c>
      <c r="F15" s="12">
        <v>241726.36044377743</v>
      </c>
      <c r="G15" s="12">
        <v>75053.37936769033</v>
      </c>
      <c r="H15" s="12">
        <v>8108.7548401034501</v>
      </c>
      <c r="I15" s="12">
        <v>473107.950000001</v>
      </c>
      <c r="J15" s="12">
        <v>60</v>
      </c>
      <c r="K15" s="12">
        <v>481276.70484010444</v>
      </c>
      <c r="L15" s="12">
        <v>176.98396781527646</v>
      </c>
      <c r="M15" s="12">
        <v>94291.74597477651</v>
      </c>
      <c r="N15" s="12">
        <v>11593.933352101565</v>
      </c>
      <c r="O15" s="12">
        <v>0</v>
      </c>
      <c r="P15" s="12">
        <v>105885.67932687807</v>
      </c>
      <c r="Q15" s="12">
        <v>62343.379437747615</v>
      </c>
      <c r="R15" s="12">
        <v>2308390.8458884726</v>
      </c>
      <c r="S15" s="12">
        <v>18908.542095216708</v>
      </c>
      <c r="T15" s="12">
        <v>21635.85999999999</v>
      </c>
      <c r="U15" s="12">
        <v>2348935.2479836894</v>
      </c>
      <c r="V15" s="12">
        <v>197.32534957062506</v>
      </c>
      <c r="W15" s="12">
        <v>339136.77023184911</v>
      </c>
      <c r="X15" s="12">
        <v>494009.50450454099</v>
      </c>
      <c r="Y15" s="12">
        <v>765</v>
      </c>
      <c r="Z15" s="12">
        <v>833911.2747363901</v>
      </c>
      <c r="AA15" s="12">
        <v>52105.422253101446</v>
      </c>
      <c r="AB15" s="12">
        <v>139333.70501470589</v>
      </c>
      <c r="AC15" s="12">
        <v>65717.878043772755</v>
      </c>
      <c r="AD15" s="12">
        <v>60</v>
      </c>
      <c r="AE15" s="12">
        <v>205111.58305847866</v>
      </c>
      <c r="AF15" s="12">
        <v>55887.973011160102</v>
      </c>
      <c r="AG15" s="12">
        <v>0</v>
      </c>
      <c r="AH15" s="12">
        <v>0</v>
      </c>
      <c r="AI15" s="12">
        <v>0</v>
      </c>
      <c r="AJ15" s="12">
        <v>0</v>
      </c>
      <c r="AK15" s="12">
        <v>0</v>
      </c>
      <c r="AL15" s="12">
        <v>1867327.5458333718</v>
      </c>
      <c r="AM15" s="12">
        <v>0</v>
      </c>
      <c r="AN15" s="12">
        <v>0</v>
      </c>
      <c r="AO15" s="12">
        <v>1867327.5458333718</v>
      </c>
      <c r="AP15" s="12">
        <v>1820699.0838976577</v>
      </c>
      <c r="AQ15" s="12">
        <v>352555.43230984069</v>
      </c>
      <c r="AR15" s="12">
        <v>0</v>
      </c>
      <c r="AS15" s="12">
        <v>0</v>
      </c>
      <c r="AT15" s="12">
        <v>352555.43230984069</v>
      </c>
      <c r="AU15" s="12">
        <v>340550.41787769785</v>
      </c>
      <c r="AV15" s="12">
        <v>0</v>
      </c>
      <c r="AW15" s="12">
        <v>0</v>
      </c>
      <c r="AX15" s="12">
        <v>0</v>
      </c>
      <c r="AY15" s="12">
        <v>0</v>
      </c>
      <c r="AZ15" s="12">
        <v>0</v>
      </c>
      <c r="BA15" s="12">
        <v>0</v>
      </c>
      <c r="BB15" s="12">
        <v>0</v>
      </c>
      <c r="BC15" s="12">
        <v>0</v>
      </c>
      <c r="BD15" s="12">
        <v>0</v>
      </c>
      <c r="BE15" s="12">
        <v>0</v>
      </c>
      <c r="BF15" s="12">
        <v>117717.06605065033</v>
      </c>
      <c r="BG15" s="12">
        <v>1467.1613990000003</v>
      </c>
      <c r="BH15" s="12">
        <v>0</v>
      </c>
      <c r="BI15" s="12">
        <v>119184.22744965034</v>
      </c>
      <c r="BJ15" s="12">
        <v>67723.650202363351</v>
      </c>
      <c r="BK15" s="12">
        <v>621360.33674636716</v>
      </c>
      <c r="BL15" s="12">
        <v>887164.7449451196</v>
      </c>
      <c r="BM15" s="12">
        <v>0</v>
      </c>
      <c r="BN15" s="12">
        <v>1508525.0816914868</v>
      </c>
      <c r="BO15" s="12">
        <v>922782.80793624127</v>
      </c>
      <c r="BP15" s="12">
        <v>121167.96341638679</v>
      </c>
      <c r="BQ15" s="12">
        <v>24260.510332702645</v>
      </c>
      <c r="BR15" s="12">
        <v>0</v>
      </c>
      <c r="BS15" s="12">
        <v>145428.47374908943</v>
      </c>
      <c r="BT15" s="12">
        <v>76280.537096669941</v>
      </c>
      <c r="BU15" s="12">
        <v>0</v>
      </c>
      <c r="BV15" s="12">
        <v>0</v>
      </c>
      <c r="BW15" s="12">
        <v>0</v>
      </c>
      <c r="BX15" s="12">
        <v>0</v>
      </c>
      <c r="BY15" s="12">
        <v>0</v>
      </c>
      <c r="BZ15" s="12">
        <v>0</v>
      </c>
      <c r="CA15" s="12">
        <v>0</v>
      </c>
      <c r="CB15" s="12">
        <v>0</v>
      </c>
      <c r="CC15" s="12">
        <v>0</v>
      </c>
      <c r="CD15" s="12">
        <v>0</v>
      </c>
      <c r="CE15" s="12">
        <v>108860.12452054795</v>
      </c>
      <c r="CF15" s="12">
        <v>8474.2739726027394</v>
      </c>
      <c r="CG15" s="12">
        <v>0</v>
      </c>
      <c r="CH15" s="12">
        <v>117334.39849315069</v>
      </c>
      <c r="CI15" s="12">
        <v>87346.043274834432</v>
      </c>
      <c r="CJ15" s="12">
        <v>0</v>
      </c>
      <c r="CK15" s="12">
        <v>0</v>
      </c>
      <c r="CL15" s="12">
        <v>0</v>
      </c>
      <c r="CM15" s="12">
        <v>0</v>
      </c>
      <c r="CN15" s="12">
        <v>0</v>
      </c>
      <c r="CO15" s="12">
        <f t="shared" si="0"/>
        <v>6097901.3257974647</v>
      </c>
      <c r="CP15" s="12">
        <f t="shared" si="1"/>
        <v>2206327.3241184419</v>
      </c>
      <c r="CQ15" s="12">
        <f t="shared" si="2"/>
        <v>22973.35999999999</v>
      </c>
      <c r="CR15" s="12">
        <f t="shared" si="3"/>
        <v>8327202.009915906</v>
      </c>
      <c r="CS15" s="12">
        <f t="shared" si="4"/>
        <v>3561147.00367255</v>
      </c>
    </row>
    <row r="16" spans="1:97" ht="24.95" customHeight="1" x14ac:dyDescent="0.2">
      <c r="A16" s="1">
        <v>10</v>
      </c>
      <c r="B16" s="11" t="s">
        <v>37</v>
      </c>
      <c r="C16" s="12">
        <v>5675.5899999999992</v>
      </c>
      <c r="D16" s="12">
        <v>1093.05</v>
      </c>
      <c r="E16" s="12">
        <v>146856.34999999998</v>
      </c>
      <c r="F16" s="12">
        <v>153624.99</v>
      </c>
      <c r="G16" s="12">
        <v>0</v>
      </c>
      <c r="H16" s="12">
        <v>1204.7500000000002</v>
      </c>
      <c r="I16" s="12">
        <v>24430.030000000002</v>
      </c>
      <c r="J16" s="12">
        <v>6739.4400000000005</v>
      </c>
      <c r="K16" s="12">
        <v>32374.22</v>
      </c>
      <c r="L16" s="12">
        <v>0</v>
      </c>
      <c r="M16" s="12">
        <v>1430.2874079999999</v>
      </c>
      <c r="N16" s="12">
        <v>1997.5090560000001</v>
      </c>
      <c r="O16" s="12">
        <v>148213.76999999999</v>
      </c>
      <c r="P16" s="12">
        <v>151641.566464</v>
      </c>
      <c r="Q16" s="12">
        <v>34199.463727100003</v>
      </c>
      <c r="R16" s="12">
        <v>645043.85000000009</v>
      </c>
      <c r="S16" s="12">
        <v>38078.490000000005</v>
      </c>
      <c r="T16" s="12">
        <v>2442329.4500000002</v>
      </c>
      <c r="U16" s="12">
        <v>3125451.79</v>
      </c>
      <c r="V16" s="12">
        <v>0</v>
      </c>
      <c r="W16" s="12">
        <v>107645.05934199999</v>
      </c>
      <c r="X16" s="12">
        <v>139586.24118599997</v>
      </c>
      <c r="Y16" s="12">
        <v>2263623.3199999994</v>
      </c>
      <c r="Z16" s="12">
        <v>2510854.6205279995</v>
      </c>
      <c r="AA16" s="12">
        <v>1089719.2249477003</v>
      </c>
      <c r="AB16" s="12">
        <v>24058.593451000001</v>
      </c>
      <c r="AC16" s="12">
        <v>29964.335285999998</v>
      </c>
      <c r="AD16" s="12">
        <v>456466.39000000007</v>
      </c>
      <c r="AE16" s="12">
        <v>510489.31873700005</v>
      </c>
      <c r="AF16" s="12">
        <v>180307.74321429999</v>
      </c>
      <c r="AG16" s="12">
        <v>0</v>
      </c>
      <c r="AH16" s="12">
        <v>0</v>
      </c>
      <c r="AI16" s="12">
        <v>0</v>
      </c>
      <c r="AJ16" s="12">
        <v>0</v>
      </c>
      <c r="AK16" s="12">
        <v>0</v>
      </c>
      <c r="AL16" s="12">
        <v>57637</v>
      </c>
      <c r="AM16" s="12">
        <v>0</v>
      </c>
      <c r="AN16" s="12">
        <v>0</v>
      </c>
      <c r="AO16" s="12">
        <v>57637</v>
      </c>
      <c r="AP16" s="12">
        <v>54284.175000000003</v>
      </c>
      <c r="AQ16" s="12">
        <v>11302.720000000001</v>
      </c>
      <c r="AR16" s="12">
        <v>0</v>
      </c>
      <c r="AS16" s="12">
        <v>0</v>
      </c>
      <c r="AT16" s="12">
        <v>11302.720000000001</v>
      </c>
      <c r="AU16" s="12">
        <v>8890.8369249999996</v>
      </c>
      <c r="AV16" s="12">
        <v>0</v>
      </c>
      <c r="AW16" s="12">
        <v>0</v>
      </c>
      <c r="AX16" s="12">
        <v>0</v>
      </c>
      <c r="AY16" s="12">
        <v>0</v>
      </c>
      <c r="AZ16" s="12">
        <v>0</v>
      </c>
      <c r="BA16" s="12">
        <v>0</v>
      </c>
      <c r="BB16" s="12">
        <v>0</v>
      </c>
      <c r="BC16" s="12">
        <v>0</v>
      </c>
      <c r="BD16" s="12">
        <v>0</v>
      </c>
      <c r="BE16" s="12">
        <v>0</v>
      </c>
      <c r="BF16" s="12">
        <v>120276.13439000002</v>
      </c>
      <c r="BG16" s="12">
        <v>734.79830000000004</v>
      </c>
      <c r="BH16" s="12">
        <v>0</v>
      </c>
      <c r="BI16" s="12">
        <v>121010.93269000002</v>
      </c>
      <c r="BJ16" s="12">
        <v>49419.840317999988</v>
      </c>
      <c r="BK16" s="12">
        <v>41698.334499999997</v>
      </c>
      <c r="BL16" s="12">
        <v>114163.44</v>
      </c>
      <c r="BM16" s="12">
        <v>10302</v>
      </c>
      <c r="BN16" s="12">
        <v>166163.7745</v>
      </c>
      <c r="BO16" s="12">
        <v>98459.361593900016</v>
      </c>
      <c r="BP16" s="12">
        <v>0</v>
      </c>
      <c r="BQ16" s="12">
        <v>0</v>
      </c>
      <c r="BR16" s="12">
        <v>0</v>
      </c>
      <c r="BS16" s="12">
        <v>0</v>
      </c>
      <c r="BT16" s="12">
        <v>0</v>
      </c>
      <c r="BU16" s="12">
        <v>125592.178</v>
      </c>
      <c r="BV16" s="12">
        <v>2487</v>
      </c>
      <c r="BW16" s="12">
        <v>0</v>
      </c>
      <c r="BX16" s="12">
        <v>128079.178</v>
      </c>
      <c r="BY16" s="12">
        <v>0</v>
      </c>
      <c r="BZ16" s="12">
        <v>0</v>
      </c>
      <c r="CA16" s="12">
        <v>0</v>
      </c>
      <c r="CB16" s="12">
        <v>0</v>
      </c>
      <c r="CC16" s="12">
        <v>0</v>
      </c>
      <c r="CD16" s="12">
        <v>0</v>
      </c>
      <c r="CE16" s="12">
        <v>24000.125605999998</v>
      </c>
      <c r="CF16" s="12">
        <v>0</v>
      </c>
      <c r="CG16" s="12">
        <v>0</v>
      </c>
      <c r="CH16" s="12">
        <v>24000.125605999998</v>
      </c>
      <c r="CI16" s="12">
        <v>0</v>
      </c>
      <c r="CJ16" s="12">
        <v>0</v>
      </c>
      <c r="CK16" s="12">
        <v>0</v>
      </c>
      <c r="CL16" s="12">
        <v>0</v>
      </c>
      <c r="CM16" s="12">
        <v>0</v>
      </c>
      <c r="CN16" s="12">
        <v>0</v>
      </c>
      <c r="CO16" s="12">
        <f t="shared" si="0"/>
        <v>1165564.6226969999</v>
      </c>
      <c r="CP16" s="12">
        <f t="shared" si="1"/>
        <v>352534.89382799994</v>
      </c>
      <c r="CQ16" s="12">
        <f t="shared" si="2"/>
        <v>5474530.7199999997</v>
      </c>
      <c r="CR16" s="12">
        <f t="shared" si="3"/>
        <v>6992630.2365250001</v>
      </c>
      <c r="CS16" s="12">
        <f t="shared" si="4"/>
        <v>1515280.6457260002</v>
      </c>
    </row>
    <row r="17" spans="1:97" ht="24.95" customHeight="1" x14ac:dyDescent="0.2">
      <c r="A17" s="1">
        <v>11</v>
      </c>
      <c r="B17" s="11" t="s">
        <v>39</v>
      </c>
      <c r="C17" s="12">
        <v>0</v>
      </c>
      <c r="D17" s="12">
        <v>0</v>
      </c>
      <c r="E17" s="12">
        <v>0</v>
      </c>
      <c r="F17" s="12">
        <v>0</v>
      </c>
      <c r="G17" s="12">
        <v>0</v>
      </c>
      <c r="H17" s="12">
        <v>0</v>
      </c>
      <c r="I17" s="12">
        <v>6</v>
      </c>
      <c r="J17" s="12">
        <v>0</v>
      </c>
      <c r="K17" s="12">
        <v>6</v>
      </c>
      <c r="L17" s="12">
        <v>0</v>
      </c>
      <c r="M17" s="12">
        <v>0</v>
      </c>
      <c r="N17" s="12">
        <v>0</v>
      </c>
      <c r="O17" s="12">
        <v>0</v>
      </c>
      <c r="P17" s="12">
        <v>0</v>
      </c>
      <c r="Q17" s="12">
        <v>0</v>
      </c>
      <c r="R17" s="12">
        <v>0</v>
      </c>
      <c r="S17" s="12">
        <v>0</v>
      </c>
      <c r="T17" s="12">
        <v>5245191.82</v>
      </c>
      <c r="U17" s="12">
        <v>5245191.82</v>
      </c>
      <c r="V17" s="12">
        <v>0</v>
      </c>
      <c r="W17" s="12">
        <v>0</v>
      </c>
      <c r="X17" s="12">
        <v>0</v>
      </c>
      <c r="Y17" s="12">
        <v>0</v>
      </c>
      <c r="Z17" s="12">
        <v>0</v>
      </c>
      <c r="AA17" s="12">
        <v>0</v>
      </c>
      <c r="AB17" s="12">
        <v>0</v>
      </c>
      <c r="AC17" s="12">
        <v>0</v>
      </c>
      <c r="AD17" s="12">
        <v>0</v>
      </c>
      <c r="AE17" s="12">
        <v>0</v>
      </c>
      <c r="AF17" s="12">
        <v>0</v>
      </c>
      <c r="AG17" s="12">
        <v>0</v>
      </c>
      <c r="AH17" s="12">
        <v>0</v>
      </c>
      <c r="AI17" s="12">
        <v>0</v>
      </c>
      <c r="AJ17" s="12">
        <v>0</v>
      </c>
      <c r="AK17" s="12">
        <v>0</v>
      </c>
      <c r="AL17" s="12">
        <v>0</v>
      </c>
      <c r="AM17" s="12">
        <v>0</v>
      </c>
      <c r="AN17" s="12">
        <v>0</v>
      </c>
      <c r="AO17" s="12">
        <v>0</v>
      </c>
      <c r="AP17" s="12">
        <v>0</v>
      </c>
      <c r="AQ17" s="12">
        <v>0</v>
      </c>
      <c r="AR17" s="12">
        <v>0</v>
      </c>
      <c r="AS17" s="12">
        <v>0</v>
      </c>
      <c r="AT17" s="12">
        <v>0</v>
      </c>
      <c r="AU17" s="12">
        <v>0</v>
      </c>
      <c r="AV17" s="12">
        <v>0</v>
      </c>
      <c r="AW17" s="12">
        <v>0</v>
      </c>
      <c r="AX17" s="12">
        <v>0</v>
      </c>
      <c r="AY17" s="12">
        <v>0</v>
      </c>
      <c r="AZ17" s="12">
        <v>0</v>
      </c>
      <c r="BA17" s="12">
        <v>0</v>
      </c>
      <c r="BB17" s="12">
        <v>0</v>
      </c>
      <c r="BC17" s="12">
        <v>0</v>
      </c>
      <c r="BD17" s="12">
        <v>0</v>
      </c>
      <c r="BE17" s="12">
        <v>0</v>
      </c>
      <c r="BF17" s="12">
        <v>0</v>
      </c>
      <c r="BG17" s="12">
        <v>0</v>
      </c>
      <c r="BH17" s="12">
        <v>0</v>
      </c>
      <c r="BI17" s="12">
        <v>0</v>
      </c>
      <c r="BJ17" s="12">
        <v>0</v>
      </c>
      <c r="BK17" s="12">
        <v>5961.79</v>
      </c>
      <c r="BL17" s="12">
        <v>0</v>
      </c>
      <c r="BM17" s="12">
        <v>0</v>
      </c>
      <c r="BN17" s="12">
        <v>5961.79</v>
      </c>
      <c r="BO17" s="12">
        <v>4769.43</v>
      </c>
      <c r="BP17" s="12">
        <v>0</v>
      </c>
      <c r="BQ17" s="12">
        <v>0</v>
      </c>
      <c r="BR17" s="12">
        <v>0</v>
      </c>
      <c r="BS17" s="12">
        <v>0</v>
      </c>
      <c r="BT17" s="12">
        <v>0</v>
      </c>
      <c r="BU17" s="12">
        <v>0</v>
      </c>
      <c r="BV17" s="12">
        <v>0</v>
      </c>
      <c r="BW17" s="12">
        <v>0</v>
      </c>
      <c r="BX17" s="12">
        <v>0</v>
      </c>
      <c r="BY17" s="12">
        <v>0</v>
      </c>
      <c r="BZ17" s="12">
        <v>0</v>
      </c>
      <c r="CA17" s="12">
        <v>0</v>
      </c>
      <c r="CB17" s="12">
        <v>0</v>
      </c>
      <c r="CC17" s="12">
        <v>0</v>
      </c>
      <c r="CD17" s="12">
        <v>0</v>
      </c>
      <c r="CE17" s="12">
        <v>0</v>
      </c>
      <c r="CF17" s="12">
        <v>0</v>
      </c>
      <c r="CG17" s="12">
        <v>0</v>
      </c>
      <c r="CH17" s="12">
        <v>0</v>
      </c>
      <c r="CI17" s="12">
        <v>0</v>
      </c>
      <c r="CJ17" s="12">
        <v>0</v>
      </c>
      <c r="CK17" s="12">
        <v>0</v>
      </c>
      <c r="CL17" s="12">
        <v>0</v>
      </c>
      <c r="CM17" s="12">
        <v>0</v>
      </c>
      <c r="CN17" s="12">
        <v>0</v>
      </c>
      <c r="CO17" s="12">
        <f t="shared" si="0"/>
        <v>5961.79</v>
      </c>
      <c r="CP17" s="12">
        <f t="shared" si="1"/>
        <v>6</v>
      </c>
      <c r="CQ17" s="12">
        <f t="shared" si="2"/>
        <v>5245191.82</v>
      </c>
      <c r="CR17" s="12">
        <f t="shared" si="3"/>
        <v>5251159.6100000003</v>
      </c>
      <c r="CS17" s="12">
        <f t="shared" si="4"/>
        <v>4769.43</v>
      </c>
    </row>
    <row r="18" spans="1:97" ht="24.95" customHeight="1" x14ac:dyDescent="0.2">
      <c r="A18" s="1">
        <v>12</v>
      </c>
      <c r="B18" s="11" t="s">
        <v>40</v>
      </c>
      <c r="C18" s="12">
        <v>10341</v>
      </c>
      <c r="D18" s="12">
        <v>0</v>
      </c>
      <c r="E18" s="12">
        <v>0</v>
      </c>
      <c r="F18" s="12">
        <v>10341</v>
      </c>
      <c r="G18" s="12">
        <v>0</v>
      </c>
      <c r="H18" s="12">
        <v>105</v>
      </c>
      <c r="I18" s="12">
        <v>15759.3</v>
      </c>
      <c r="J18" s="12">
        <v>0</v>
      </c>
      <c r="K18" s="12">
        <v>15864.3</v>
      </c>
      <c r="L18" s="12">
        <v>0</v>
      </c>
      <c r="M18" s="12">
        <v>52559.85</v>
      </c>
      <c r="N18" s="12">
        <v>6485</v>
      </c>
      <c r="O18" s="12">
        <v>0</v>
      </c>
      <c r="P18" s="12">
        <v>59044.85</v>
      </c>
      <c r="Q18" s="12">
        <v>10691.85</v>
      </c>
      <c r="R18" s="12">
        <v>1252888</v>
      </c>
      <c r="S18" s="12">
        <v>1156</v>
      </c>
      <c r="T18" s="12">
        <v>0</v>
      </c>
      <c r="U18" s="12">
        <v>1254044</v>
      </c>
      <c r="V18" s="12">
        <v>46545.824999999997</v>
      </c>
      <c r="W18" s="12">
        <v>546040</v>
      </c>
      <c r="X18" s="12">
        <v>383381.35</v>
      </c>
      <c r="Y18" s="12">
        <v>0</v>
      </c>
      <c r="Z18" s="12">
        <v>929421.35</v>
      </c>
      <c r="AA18" s="12">
        <v>13325.73</v>
      </c>
      <c r="AB18" s="12">
        <v>184594.84</v>
      </c>
      <c r="AC18" s="12">
        <v>54426</v>
      </c>
      <c r="AD18" s="12">
        <v>0</v>
      </c>
      <c r="AE18" s="12">
        <v>239020.84</v>
      </c>
      <c r="AF18" s="12">
        <v>18216.91</v>
      </c>
      <c r="AG18" s="12">
        <v>0</v>
      </c>
      <c r="AH18" s="12">
        <v>0</v>
      </c>
      <c r="AI18" s="12">
        <v>0</v>
      </c>
      <c r="AJ18" s="12">
        <v>0</v>
      </c>
      <c r="AK18" s="12">
        <v>0</v>
      </c>
      <c r="AL18" s="12">
        <v>0</v>
      </c>
      <c r="AM18" s="12">
        <v>0</v>
      </c>
      <c r="AN18" s="12">
        <v>0</v>
      </c>
      <c r="AO18" s="12">
        <v>0</v>
      </c>
      <c r="AP18" s="12">
        <v>0</v>
      </c>
      <c r="AQ18" s="12">
        <v>0</v>
      </c>
      <c r="AR18" s="12">
        <v>0</v>
      </c>
      <c r="AS18" s="12">
        <v>0</v>
      </c>
      <c r="AT18" s="12">
        <v>0</v>
      </c>
      <c r="AU18" s="12">
        <v>0</v>
      </c>
      <c r="AV18" s="12">
        <v>82609.074995999996</v>
      </c>
      <c r="AW18" s="12">
        <v>0</v>
      </c>
      <c r="AX18" s="12">
        <v>0</v>
      </c>
      <c r="AY18" s="12">
        <v>82609.074995999996</v>
      </c>
      <c r="AZ18" s="12">
        <v>53417.323259999997</v>
      </c>
      <c r="BA18" s="12">
        <v>0</v>
      </c>
      <c r="BB18" s="12">
        <v>0</v>
      </c>
      <c r="BC18" s="12">
        <v>0</v>
      </c>
      <c r="BD18" s="12">
        <v>0</v>
      </c>
      <c r="BE18" s="12">
        <v>0</v>
      </c>
      <c r="BF18" s="12">
        <v>65234.68</v>
      </c>
      <c r="BG18" s="12">
        <v>0</v>
      </c>
      <c r="BH18" s="12">
        <v>0</v>
      </c>
      <c r="BI18" s="12">
        <v>65234.68</v>
      </c>
      <c r="BJ18" s="12">
        <v>14484.34</v>
      </c>
      <c r="BK18" s="12">
        <v>541386.39</v>
      </c>
      <c r="BL18" s="12">
        <v>9018.3550000000014</v>
      </c>
      <c r="BM18" s="12">
        <v>0</v>
      </c>
      <c r="BN18" s="12">
        <v>550404.745</v>
      </c>
      <c r="BO18" s="12">
        <v>222864.71</v>
      </c>
      <c r="BP18" s="12">
        <v>0</v>
      </c>
      <c r="BQ18" s="12">
        <v>0</v>
      </c>
      <c r="BR18" s="12">
        <v>0</v>
      </c>
      <c r="BS18" s="12">
        <v>0</v>
      </c>
      <c r="BT18" s="12">
        <v>0</v>
      </c>
      <c r="BU18" s="12">
        <v>94146.68</v>
      </c>
      <c r="BV18" s="12">
        <v>1257.54</v>
      </c>
      <c r="BW18" s="12">
        <v>0</v>
      </c>
      <c r="BX18" s="12">
        <v>95404.219999999987</v>
      </c>
      <c r="BY18" s="12">
        <v>0</v>
      </c>
      <c r="BZ18" s="12">
        <v>0</v>
      </c>
      <c r="CA18" s="12">
        <v>0</v>
      </c>
      <c r="CB18" s="12">
        <v>0</v>
      </c>
      <c r="CC18" s="12">
        <v>0</v>
      </c>
      <c r="CD18" s="12">
        <v>0</v>
      </c>
      <c r="CE18" s="12">
        <v>232388.22000000003</v>
      </c>
      <c r="CF18" s="12">
        <v>4182.1949999999997</v>
      </c>
      <c r="CG18" s="12">
        <v>0</v>
      </c>
      <c r="CH18" s="12">
        <v>236570.41500000004</v>
      </c>
      <c r="CI18" s="12">
        <v>15710.13</v>
      </c>
      <c r="CJ18" s="12">
        <v>0</v>
      </c>
      <c r="CK18" s="12">
        <v>0</v>
      </c>
      <c r="CL18" s="12">
        <v>0</v>
      </c>
      <c r="CM18" s="12">
        <v>0</v>
      </c>
      <c r="CN18" s="12">
        <v>0</v>
      </c>
      <c r="CO18" s="12">
        <f t="shared" si="0"/>
        <v>3062293.7349960008</v>
      </c>
      <c r="CP18" s="12">
        <f t="shared" si="1"/>
        <v>475665.73999999993</v>
      </c>
      <c r="CQ18" s="12">
        <f t="shared" si="2"/>
        <v>0</v>
      </c>
      <c r="CR18" s="12">
        <f t="shared" si="3"/>
        <v>3537959.4749960005</v>
      </c>
      <c r="CS18" s="12">
        <f t="shared" si="4"/>
        <v>395256.81825999997</v>
      </c>
    </row>
    <row r="19" spans="1:97" ht="24.95" customHeight="1" x14ac:dyDescent="0.2">
      <c r="A19" s="1">
        <v>13</v>
      </c>
      <c r="B19" s="11" t="s">
        <v>43</v>
      </c>
      <c r="C19" s="12">
        <v>0</v>
      </c>
      <c r="D19" s="12">
        <v>-1209.55</v>
      </c>
      <c r="E19" s="12">
        <v>0</v>
      </c>
      <c r="F19" s="12">
        <v>-1209.55</v>
      </c>
      <c r="G19" s="12">
        <v>0</v>
      </c>
      <c r="H19" s="12">
        <v>4177</v>
      </c>
      <c r="I19" s="12">
        <v>1437.52</v>
      </c>
      <c r="J19" s="12">
        <v>85.5</v>
      </c>
      <c r="K19" s="12">
        <v>5700.02</v>
      </c>
      <c r="L19" s="12">
        <v>0</v>
      </c>
      <c r="M19" s="12">
        <v>-9878.7900000000009</v>
      </c>
      <c r="N19" s="12">
        <v>82.87</v>
      </c>
      <c r="O19" s="12">
        <v>3762.71</v>
      </c>
      <c r="P19" s="12">
        <v>-6033.21</v>
      </c>
      <c r="Q19" s="12">
        <v>-22207.534001549102</v>
      </c>
      <c r="R19" s="12">
        <v>1473875.41</v>
      </c>
      <c r="S19" s="12">
        <v>326061.09000000003</v>
      </c>
      <c r="T19" s="12">
        <v>29520.97</v>
      </c>
      <c r="U19" s="12">
        <v>1829457.47</v>
      </c>
      <c r="V19" s="12">
        <v>0</v>
      </c>
      <c r="W19" s="12">
        <v>340005.63</v>
      </c>
      <c r="X19" s="12">
        <v>16359.73</v>
      </c>
      <c r="Y19" s="12">
        <v>44038.73</v>
      </c>
      <c r="Z19" s="12">
        <v>400404.08999999997</v>
      </c>
      <c r="AA19" s="12">
        <v>185240.54320110715</v>
      </c>
      <c r="AB19" s="12">
        <v>32474.14</v>
      </c>
      <c r="AC19" s="12">
        <v>1797.83</v>
      </c>
      <c r="AD19" s="12">
        <v>5985.48</v>
      </c>
      <c r="AE19" s="12">
        <v>40257.449999999997</v>
      </c>
      <c r="AF19" s="12">
        <v>10248.962366904123</v>
      </c>
      <c r="AG19" s="12">
        <v>0</v>
      </c>
      <c r="AH19" s="12">
        <v>0</v>
      </c>
      <c r="AI19" s="12">
        <v>0</v>
      </c>
      <c r="AJ19" s="12">
        <v>0</v>
      </c>
      <c r="AK19" s="12">
        <v>0</v>
      </c>
      <c r="AL19" s="12">
        <v>5593.29</v>
      </c>
      <c r="AM19" s="12">
        <v>0</v>
      </c>
      <c r="AN19" s="12">
        <v>0</v>
      </c>
      <c r="AO19" s="12">
        <v>5593.29</v>
      </c>
      <c r="AP19" s="12">
        <v>-8899.7031099519718</v>
      </c>
      <c r="AQ19" s="12">
        <v>-163222.44</v>
      </c>
      <c r="AR19" s="12">
        <v>0</v>
      </c>
      <c r="AS19" s="12">
        <v>0</v>
      </c>
      <c r="AT19" s="12">
        <v>-163222.44</v>
      </c>
      <c r="AU19" s="12">
        <v>-187291.25827685374</v>
      </c>
      <c r="AV19" s="12">
        <v>0</v>
      </c>
      <c r="AW19" s="12">
        <v>0</v>
      </c>
      <c r="AX19" s="12">
        <v>0</v>
      </c>
      <c r="AY19" s="12">
        <v>0</v>
      </c>
      <c r="AZ19" s="12">
        <v>0</v>
      </c>
      <c r="BA19" s="12">
        <v>0</v>
      </c>
      <c r="BB19" s="12">
        <v>0</v>
      </c>
      <c r="BC19" s="12">
        <v>0</v>
      </c>
      <c r="BD19" s="12">
        <v>0</v>
      </c>
      <c r="BE19" s="12">
        <v>0</v>
      </c>
      <c r="BF19" s="12">
        <v>109607.98</v>
      </c>
      <c r="BG19" s="12">
        <v>0</v>
      </c>
      <c r="BH19" s="12">
        <v>0</v>
      </c>
      <c r="BI19" s="12">
        <v>109607.98</v>
      </c>
      <c r="BJ19" s="12">
        <v>85286.724561448427</v>
      </c>
      <c r="BK19" s="12">
        <v>550788.92000000004</v>
      </c>
      <c r="BL19" s="12">
        <v>8664.9</v>
      </c>
      <c r="BM19" s="12">
        <v>250.44</v>
      </c>
      <c r="BN19" s="12">
        <v>559704.26</v>
      </c>
      <c r="BO19" s="12">
        <v>388003.10961117869</v>
      </c>
      <c r="BP19" s="12">
        <v>744.79</v>
      </c>
      <c r="BQ19" s="12">
        <v>0</v>
      </c>
      <c r="BR19" s="12">
        <v>0</v>
      </c>
      <c r="BS19" s="12">
        <v>744.79</v>
      </c>
      <c r="BT19" s="12">
        <v>0</v>
      </c>
      <c r="BU19" s="12">
        <v>480.37</v>
      </c>
      <c r="BV19" s="12">
        <v>0</v>
      </c>
      <c r="BW19" s="12">
        <v>0</v>
      </c>
      <c r="BX19" s="12">
        <v>480.37</v>
      </c>
      <c r="BY19" s="12">
        <v>0</v>
      </c>
      <c r="BZ19" s="12">
        <v>0</v>
      </c>
      <c r="CA19" s="12">
        <v>0</v>
      </c>
      <c r="CB19" s="12">
        <v>0</v>
      </c>
      <c r="CC19" s="12">
        <v>0</v>
      </c>
      <c r="CD19" s="12">
        <v>0</v>
      </c>
      <c r="CE19" s="12">
        <v>62339.46</v>
      </c>
      <c r="CF19" s="12">
        <v>375.34</v>
      </c>
      <c r="CG19" s="12">
        <v>7570</v>
      </c>
      <c r="CH19" s="12">
        <v>70284.799999999988</v>
      </c>
      <c r="CI19" s="12">
        <v>22400.0933769863</v>
      </c>
      <c r="CJ19" s="12">
        <v>0</v>
      </c>
      <c r="CK19" s="12">
        <v>0</v>
      </c>
      <c r="CL19" s="12">
        <v>0</v>
      </c>
      <c r="CM19" s="12">
        <v>0</v>
      </c>
      <c r="CN19" s="12">
        <v>0</v>
      </c>
      <c r="CO19" s="12">
        <f t="shared" si="0"/>
        <v>2406985.7600000002</v>
      </c>
      <c r="CP19" s="12">
        <f t="shared" si="1"/>
        <v>353569.7300000001</v>
      </c>
      <c r="CQ19" s="12">
        <f t="shared" si="2"/>
        <v>91213.83</v>
      </c>
      <c r="CR19" s="12">
        <f t="shared" si="3"/>
        <v>2851769.3200000003</v>
      </c>
      <c r="CS19" s="12">
        <f t="shared" si="4"/>
        <v>472780.93772926985</v>
      </c>
    </row>
    <row r="20" spans="1:97" ht="24.95" customHeight="1" x14ac:dyDescent="0.2">
      <c r="A20" s="1">
        <v>14</v>
      </c>
      <c r="B20" s="11" t="s">
        <v>42</v>
      </c>
      <c r="C20" s="12">
        <v>11887.931107168457</v>
      </c>
      <c r="D20" s="12">
        <v>1417.5016666666663</v>
      </c>
      <c r="E20" s="12">
        <v>14186.962916894847</v>
      </c>
      <c r="F20" s="12">
        <v>27492.395690729973</v>
      </c>
      <c r="G20" s="12">
        <v>14319.6663534248</v>
      </c>
      <c r="H20" s="12">
        <v>5619.68</v>
      </c>
      <c r="I20" s="12">
        <v>10</v>
      </c>
      <c r="J20" s="12">
        <v>270</v>
      </c>
      <c r="K20" s="12">
        <v>5899.68</v>
      </c>
      <c r="L20" s="12">
        <v>0</v>
      </c>
      <c r="M20" s="12">
        <v>11685.207836400015</v>
      </c>
      <c r="N20" s="12">
        <v>1826.114333333333</v>
      </c>
      <c r="O20" s="12">
        <v>6589.3246575344228</v>
      </c>
      <c r="P20" s="12">
        <v>20100.64682726777</v>
      </c>
      <c r="Q20" s="12">
        <v>7149.5653635931103</v>
      </c>
      <c r="R20" s="12">
        <v>741674.46238307864</v>
      </c>
      <c r="S20" s="12">
        <v>237474.73160000003</v>
      </c>
      <c r="T20" s="12">
        <v>520944.96944191743</v>
      </c>
      <c r="U20" s="12">
        <v>1500094.1634249962</v>
      </c>
      <c r="V20" s="12">
        <v>125373.984310432</v>
      </c>
      <c r="W20" s="12">
        <v>90166.056290825029</v>
      </c>
      <c r="X20" s="12">
        <v>61417.628080000017</v>
      </c>
      <c r="Y20" s="12">
        <v>0</v>
      </c>
      <c r="Z20" s="12">
        <v>151583.68437082504</v>
      </c>
      <c r="AA20" s="12">
        <v>41234.947157224698</v>
      </c>
      <c r="AB20" s="12">
        <v>19606.393593000019</v>
      </c>
      <c r="AC20" s="12">
        <v>8757.5983099999994</v>
      </c>
      <c r="AD20" s="12">
        <v>0</v>
      </c>
      <c r="AE20" s="12">
        <v>28363.991903000016</v>
      </c>
      <c r="AF20" s="12">
        <v>568.98450000000003</v>
      </c>
      <c r="AG20" s="12">
        <v>12433.2</v>
      </c>
      <c r="AH20" s="12">
        <v>0</v>
      </c>
      <c r="AI20" s="12">
        <v>0</v>
      </c>
      <c r="AJ20" s="12">
        <v>12433.2</v>
      </c>
      <c r="AK20" s="12">
        <v>6886.08</v>
      </c>
      <c r="AL20" s="12">
        <v>57123.39</v>
      </c>
      <c r="AM20" s="12">
        <v>0</v>
      </c>
      <c r="AN20" s="12">
        <v>0</v>
      </c>
      <c r="AO20" s="12">
        <v>57123.39</v>
      </c>
      <c r="AP20" s="12">
        <v>40170.641631462</v>
      </c>
      <c r="AQ20" s="12">
        <v>16252.679999999998</v>
      </c>
      <c r="AR20" s="12">
        <v>0</v>
      </c>
      <c r="AS20" s="12">
        <v>0</v>
      </c>
      <c r="AT20" s="12">
        <v>16252.679999999998</v>
      </c>
      <c r="AU20" s="12">
        <v>11429.303895143999</v>
      </c>
      <c r="AV20" s="12">
        <v>0</v>
      </c>
      <c r="AW20" s="12">
        <v>0</v>
      </c>
      <c r="AX20" s="12">
        <v>0</v>
      </c>
      <c r="AY20" s="12">
        <v>0</v>
      </c>
      <c r="AZ20" s="12">
        <v>0</v>
      </c>
      <c r="BA20" s="12">
        <v>0</v>
      </c>
      <c r="BB20" s="12">
        <v>0</v>
      </c>
      <c r="BC20" s="12">
        <v>0</v>
      </c>
      <c r="BD20" s="12">
        <v>0</v>
      </c>
      <c r="BE20" s="12">
        <v>0</v>
      </c>
      <c r="BF20" s="12">
        <v>124.145</v>
      </c>
      <c r="BG20" s="12">
        <v>0</v>
      </c>
      <c r="BH20" s="12">
        <v>0</v>
      </c>
      <c r="BI20" s="12">
        <v>124.145</v>
      </c>
      <c r="BJ20" s="12">
        <v>0</v>
      </c>
      <c r="BK20" s="12">
        <v>763513.46877999976</v>
      </c>
      <c r="BL20" s="12">
        <v>1444.98</v>
      </c>
      <c r="BM20" s="12">
        <v>0</v>
      </c>
      <c r="BN20" s="12">
        <v>764958.44877999974</v>
      </c>
      <c r="BO20" s="12">
        <v>211012.26942217801</v>
      </c>
      <c r="BP20" s="12">
        <v>139011.7328</v>
      </c>
      <c r="BQ20" s="12">
        <v>0</v>
      </c>
      <c r="BR20" s="12">
        <v>0</v>
      </c>
      <c r="BS20" s="12">
        <v>139011.7328</v>
      </c>
      <c r="BT20" s="12">
        <v>33982.590142667897</v>
      </c>
      <c r="BU20" s="12">
        <v>4871.34</v>
      </c>
      <c r="BV20" s="12">
        <v>0</v>
      </c>
      <c r="BW20" s="12">
        <v>0</v>
      </c>
      <c r="BX20" s="12">
        <v>4871.34</v>
      </c>
      <c r="BY20" s="12">
        <v>221.78200000000001</v>
      </c>
      <c r="BZ20" s="12">
        <v>0</v>
      </c>
      <c r="CA20" s="12">
        <v>0</v>
      </c>
      <c r="CB20" s="12">
        <v>0</v>
      </c>
      <c r="CC20" s="12">
        <v>0</v>
      </c>
      <c r="CD20" s="12">
        <v>0</v>
      </c>
      <c r="CE20" s="12">
        <v>20515.900000000001</v>
      </c>
      <c r="CF20" s="12">
        <v>0</v>
      </c>
      <c r="CG20" s="12">
        <v>0</v>
      </c>
      <c r="CH20" s="12">
        <v>20515.900000000001</v>
      </c>
      <c r="CI20" s="12">
        <v>19374.892500000002</v>
      </c>
      <c r="CJ20" s="12">
        <v>0</v>
      </c>
      <c r="CK20" s="12">
        <v>0</v>
      </c>
      <c r="CL20" s="12">
        <v>0</v>
      </c>
      <c r="CM20" s="12">
        <v>0</v>
      </c>
      <c r="CN20" s="12">
        <v>0</v>
      </c>
      <c r="CO20" s="12">
        <f t="shared" si="0"/>
        <v>1894485.5877904717</v>
      </c>
      <c r="CP20" s="12">
        <f t="shared" si="1"/>
        <v>312348.55398999999</v>
      </c>
      <c r="CQ20" s="12">
        <f t="shared" si="2"/>
        <v>541991.25701634667</v>
      </c>
      <c r="CR20" s="12">
        <f t="shared" si="3"/>
        <v>2748825.3987968182</v>
      </c>
      <c r="CS20" s="12">
        <f t="shared" si="4"/>
        <v>511724.70727612649</v>
      </c>
    </row>
    <row r="21" spans="1:97" ht="24.95" customHeight="1" x14ac:dyDescent="0.2">
      <c r="A21" s="1">
        <v>15</v>
      </c>
      <c r="B21" s="13" t="s">
        <v>44</v>
      </c>
      <c r="C21" s="12">
        <v>0</v>
      </c>
      <c r="D21" s="12">
        <v>0</v>
      </c>
      <c r="E21" s="12">
        <v>0</v>
      </c>
      <c r="F21" s="12">
        <v>0</v>
      </c>
      <c r="G21" s="12">
        <v>0</v>
      </c>
      <c r="H21" s="12">
        <v>0</v>
      </c>
      <c r="I21" s="12">
        <v>25629.200000000001</v>
      </c>
      <c r="J21" s="12">
        <v>0</v>
      </c>
      <c r="K21" s="12">
        <v>25629.200000000001</v>
      </c>
      <c r="L21" s="12">
        <v>0</v>
      </c>
      <c r="M21" s="12">
        <v>18719.599999999999</v>
      </c>
      <c r="N21" s="12">
        <v>194.69</v>
      </c>
      <c r="O21" s="12">
        <v>0</v>
      </c>
      <c r="P21" s="12">
        <v>18914.289999999997</v>
      </c>
      <c r="Q21" s="12">
        <v>0</v>
      </c>
      <c r="R21" s="12">
        <v>0</v>
      </c>
      <c r="S21" s="12">
        <v>0</v>
      </c>
      <c r="T21" s="12">
        <v>0</v>
      </c>
      <c r="U21" s="12">
        <v>0</v>
      </c>
      <c r="V21" s="12">
        <v>0</v>
      </c>
      <c r="W21" s="12">
        <v>13012.96</v>
      </c>
      <c r="X21" s="12">
        <v>19696.280000000002</v>
      </c>
      <c r="Y21" s="12">
        <v>0</v>
      </c>
      <c r="Z21" s="12">
        <v>32709.24</v>
      </c>
      <c r="AA21" s="12">
        <v>0</v>
      </c>
      <c r="AB21" s="12">
        <v>7661.91</v>
      </c>
      <c r="AC21" s="12">
        <v>3706.34</v>
      </c>
      <c r="AD21" s="12">
        <v>0</v>
      </c>
      <c r="AE21" s="12">
        <v>11368.25</v>
      </c>
      <c r="AF21" s="12">
        <v>1291.8499999999999</v>
      </c>
      <c r="AG21" s="12">
        <v>0</v>
      </c>
      <c r="AH21" s="12">
        <v>0</v>
      </c>
      <c r="AI21" s="12">
        <v>0</v>
      </c>
      <c r="AJ21" s="12">
        <v>0</v>
      </c>
      <c r="AK21" s="12">
        <v>0</v>
      </c>
      <c r="AL21" s="12">
        <v>0</v>
      </c>
      <c r="AM21" s="12">
        <v>0</v>
      </c>
      <c r="AN21" s="12">
        <v>0</v>
      </c>
      <c r="AO21" s="12">
        <v>0</v>
      </c>
      <c r="AP21" s="12">
        <v>0</v>
      </c>
      <c r="AQ21" s="12">
        <v>0</v>
      </c>
      <c r="AR21" s="12">
        <v>0</v>
      </c>
      <c r="AS21" s="12">
        <v>0</v>
      </c>
      <c r="AT21" s="12">
        <v>0</v>
      </c>
      <c r="AU21" s="12">
        <v>0</v>
      </c>
      <c r="AV21" s="12">
        <v>0</v>
      </c>
      <c r="AW21" s="12">
        <v>0</v>
      </c>
      <c r="AX21" s="12">
        <v>0</v>
      </c>
      <c r="AY21" s="12">
        <v>0</v>
      </c>
      <c r="AZ21" s="12">
        <v>0</v>
      </c>
      <c r="BA21" s="12">
        <v>0</v>
      </c>
      <c r="BB21" s="12">
        <v>0</v>
      </c>
      <c r="BC21" s="12">
        <v>0</v>
      </c>
      <c r="BD21" s="12">
        <v>0</v>
      </c>
      <c r="BE21" s="12">
        <v>0</v>
      </c>
      <c r="BF21" s="12">
        <v>0</v>
      </c>
      <c r="BG21" s="12">
        <v>0</v>
      </c>
      <c r="BH21" s="12">
        <v>0</v>
      </c>
      <c r="BI21" s="12">
        <v>0</v>
      </c>
      <c r="BJ21" s="12">
        <v>0</v>
      </c>
      <c r="BK21" s="12">
        <v>0</v>
      </c>
      <c r="BL21" s="12">
        <v>0</v>
      </c>
      <c r="BM21" s="12">
        <v>0</v>
      </c>
      <c r="BN21" s="12">
        <v>0</v>
      </c>
      <c r="BO21" s="12">
        <v>0</v>
      </c>
      <c r="BP21" s="12">
        <v>0</v>
      </c>
      <c r="BQ21" s="12">
        <v>0</v>
      </c>
      <c r="BR21" s="12">
        <v>0</v>
      </c>
      <c r="BS21" s="12">
        <v>0</v>
      </c>
      <c r="BT21" s="12">
        <v>0</v>
      </c>
      <c r="BU21" s="12">
        <v>333426</v>
      </c>
      <c r="BV21" s="12">
        <v>0</v>
      </c>
      <c r="BW21" s="12">
        <v>0</v>
      </c>
      <c r="BX21" s="12">
        <v>333426</v>
      </c>
      <c r="BY21" s="12">
        <v>0</v>
      </c>
      <c r="BZ21" s="12">
        <v>0</v>
      </c>
      <c r="CA21" s="12">
        <v>0</v>
      </c>
      <c r="CB21" s="12">
        <v>0</v>
      </c>
      <c r="CC21" s="12">
        <v>0</v>
      </c>
      <c r="CD21" s="12">
        <v>0</v>
      </c>
      <c r="CE21" s="12">
        <v>19386.400000000001</v>
      </c>
      <c r="CF21" s="12">
        <v>0</v>
      </c>
      <c r="CG21" s="12">
        <v>0</v>
      </c>
      <c r="CH21" s="12">
        <v>19386.400000000001</v>
      </c>
      <c r="CI21" s="12">
        <v>16684.419999999998</v>
      </c>
      <c r="CJ21" s="12">
        <v>0</v>
      </c>
      <c r="CK21" s="12">
        <v>0</v>
      </c>
      <c r="CL21" s="12">
        <v>0</v>
      </c>
      <c r="CM21" s="12">
        <v>0</v>
      </c>
      <c r="CN21" s="12">
        <v>0</v>
      </c>
      <c r="CO21" s="12">
        <f t="shared" si="0"/>
        <v>392206.87</v>
      </c>
      <c r="CP21" s="12">
        <f t="shared" si="1"/>
        <v>49226.509999999995</v>
      </c>
      <c r="CQ21" s="12">
        <f t="shared" si="2"/>
        <v>0</v>
      </c>
      <c r="CR21" s="12">
        <f t="shared" si="3"/>
        <v>441433.38</v>
      </c>
      <c r="CS21" s="12">
        <f t="shared" si="4"/>
        <v>17976.269999999997</v>
      </c>
    </row>
    <row r="22" spans="1:97" ht="24.95" customHeight="1" x14ac:dyDescent="0.2">
      <c r="A22" s="1">
        <v>16</v>
      </c>
      <c r="B22" s="13" t="s">
        <v>41</v>
      </c>
      <c r="C22" s="12">
        <v>0</v>
      </c>
      <c r="D22" s="12">
        <v>28125</v>
      </c>
      <c r="E22" s="12">
        <v>0</v>
      </c>
      <c r="F22" s="12">
        <v>28125</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-19352.725927</v>
      </c>
      <c r="Y22" s="12">
        <v>0</v>
      </c>
      <c r="Z22" s="12">
        <v>-19352.725927</v>
      </c>
      <c r="AA22" s="12">
        <v>0</v>
      </c>
      <c r="AB22" s="12">
        <v>0</v>
      </c>
      <c r="AC22" s="12">
        <v>0</v>
      </c>
      <c r="AD22" s="12">
        <v>0</v>
      </c>
      <c r="AE22" s="12">
        <v>0</v>
      </c>
      <c r="AF22" s="12">
        <v>0</v>
      </c>
      <c r="AG22" s="12">
        <v>0</v>
      </c>
      <c r="AH22" s="12">
        <v>0</v>
      </c>
      <c r="AI22" s="12">
        <v>0</v>
      </c>
      <c r="AJ22" s="12">
        <v>0</v>
      </c>
      <c r="AK22" s="12">
        <v>0</v>
      </c>
      <c r="AL22" s="12">
        <v>0</v>
      </c>
      <c r="AM22" s="12">
        <v>0</v>
      </c>
      <c r="AN22" s="12">
        <v>0</v>
      </c>
      <c r="AO22" s="12">
        <v>0</v>
      </c>
      <c r="AP22" s="12">
        <v>0</v>
      </c>
      <c r="AQ22" s="12">
        <v>0</v>
      </c>
      <c r="AR22" s="12">
        <v>0</v>
      </c>
      <c r="AS22" s="12">
        <v>0</v>
      </c>
      <c r="AT22" s="12">
        <v>0</v>
      </c>
      <c r="AU22" s="12">
        <v>0</v>
      </c>
      <c r="AV22" s="12">
        <v>0</v>
      </c>
      <c r="AW22" s="12">
        <v>0</v>
      </c>
      <c r="AX22" s="12">
        <v>0</v>
      </c>
      <c r="AY22" s="12">
        <v>0</v>
      </c>
      <c r="AZ22" s="12">
        <v>0</v>
      </c>
      <c r="BA22" s="12">
        <v>0</v>
      </c>
      <c r="BB22" s="12">
        <v>0</v>
      </c>
      <c r="BC22" s="12">
        <v>0</v>
      </c>
      <c r="BD22" s="12">
        <v>0</v>
      </c>
      <c r="BE22" s="12">
        <v>0</v>
      </c>
      <c r="BF22" s="12">
        <v>0</v>
      </c>
      <c r="BG22" s="12">
        <v>0</v>
      </c>
      <c r="BH22" s="12">
        <v>0</v>
      </c>
      <c r="BI22" s="12">
        <v>0</v>
      </c>
      <c r="BJ22" s="12">
        <v>0</v>
      </c>
      <c r="BK22" s="12">
        <v>0</v>
      </c>
      <c r="BL22" s="12">
        <v>2136</v>
      </c>
      <c r="BM22" s="12">
        <v>0</v>
      </c>
      <c r="BN22" s="12">
        <v>2136</v>
      </c>
      <c r="BO22" s="12">
        <v>0</v>
      </c>
      <c r="BP22" s="12">
        <v>0</v>
      </c>
      <c r="BQ22" s="12">
        <v>0</v>
      </c>
      <c r="BR22" s="12">
        <v>0</v>
      </c>
      <c r="BS22" s="12">
        <v>0</v>
      </c>
      <c r="BT22" s="12">
        <v>0</v>
      </c>
      <c r="BU22" s="12">
        <v>0</v>
      </c>
      <c r="BV22" s="12">
        <v>0</v>
      </c>
      <c r="BW22" s="12">
        <v>0</v>
      </c>
      <c r="BX22" s="12">
        <v>0</v>
      </c>
      <c r="BY22" s="12">
        <v>0</v>
      </c>
      <c r="BZ22" s="12">
        <v>0</v>
      </c>
      <c r="CA22" s="12">
        <v>2097</v>
      </c>
      <c r="CB22" s="12">
        <v>0</v>
      </c>
      <c r="CC22" s="12">
        <v>2097</v>
      </c>
      <c r="CD22" s="12">
        <v>0</v>
      </c>
      <c r="CE22" s="12">
        <v>0</v>
      </c>
      <c r="CF22" s="12">
        <v>0</v>
      </c>
      <c r="CG22" s="12">
        <v>0</v>
      </c>
      <c r="CH22" s="12">
        <v>0</v>
      </c>
      <c r="CI22" s="12">
        <v>0</v>
      </c>
      <c r="CJ22" s="12">
        <v>0</v>
      </c>
      <c r="CK22" s="12">
        <v>0</v>
      </c>
      <c r="CL22" s="12">
        <v>0</v>
      </c>
      <c r="CM22" s="12">
        <v>0</v>
      </c>
      <c r="CN22" s="12">
        <v>0</v>
      </c>
      <c r="CO22" s="12">
        <f t="shared" si="0"/>
        <v>0</v>
      </c>
      <c r="CP22" s="12">
        <f t="shared" si="1"/>
        <v>13005.274073</v>
      </c>
      <c r="CQ22" s="12">
        <f t="shared" si="2"/>
        <v>0</v>
      </c>
      <c r="CR22" s="12">
        <f t="shared" si="3"/>
        <v>13005.274073</v>
      </c>
      <c r="CS22" s="12">
        <f t="shared" si="4"/>
        <v>0</v>
      </c>
    </row>
    <row r="23" spans="1:97" x14ac:dyDescent="0.2">
      <c r="A23" s="3"/>
      <c r="B23" s="4" t="s">
        <v>22</v>
      </c>
      <c r="C23" s="5">
        <f>SUM(C7:C22)</f>
        <v>6367813.4178809673</v>
      </c>
      <c r="D23" s="5">
        <f t="shared" ref="D23:BO23" si="5">SUM(D7:D22)</f>
        <v>5550307.0080769295</v>
      </c>
      <c r="E23" s="5">
        <f t="shared" si="5"/>
        <v>3466280.4247097741</v>
      </c>
      <c r="F23" s="5">
        <f t="shared" si="5"/>
        <v>15384400.850667674</v>
      </c>
      <c r="G23" s="5">
        <f t="shared" si="5"/>
        <v>3840118.9487666329</v>
      </c>
      <c r="H23" s="5">
        <f t="shared" si="5"/>
        <v>952728.42205110192</v>
      </c>
      <c r="I23" s="5">
        <f t="shared" si="5"/>
        <v>3014298.3058538977</v>
      </c>
      <c r="J23" s="5">
        <f t="shared" si="5"/>
        <v>1964871.7261978411</v>
      </c>
      <c r="K23" s="5">
        <f t="shared" si="5"/>
        <v>5931898.4541028393</v>
      </c>
      <c r="L23" s="5">
        <f t="shared" si="5"/>
        <v>9618.6093505816734</v>
      </c>
      <c r="M23" s="5">
        <f t="shared" si="5"/>
        <v>1896497.9272382385</v>
      </c>
      <c r="N23" s="5">
        <f t="shared" si="5"/>
        <v>842980.70173227938</v>
      </c>
      <c r="O23" s="5">
        <f t="shared" si="5"/>
        <v>443959.61233082402</v>
      </c>
      <c r="P23" s="5">
        <f t="shared" si="5"/>
        <v>3183438.2413013414</v>
      </c>
      <c r="Q23" s="5">
        <f t="shared" si="5"/>
        <v>326151.42107253632</v>
      </c>
      <c r="R23" s="5">
        <f t="shared" si="5"/>
        <v>86771830.544787779</v>
      </c>
      <c r="S23" s="5">
        <f t="shared" si="5"/>
        <v>8393491.5096402187</v>
      </c>
      <c r="T23" s="5">
        <f t="shared" si="5"/>
        <v>60413185.337435536</v>
      </c>
      <c r="U23" s="5">
        <f t="shared" si="5"/>
        <v>155578507.39186355</v>
      </c>
      <c r="V23" s="5">
        <f t="shared" si="5"/>
        <v>462715.03874274401</v>
      </c>
      <c r="W23" s="5">
        <f t="shared" si="5"/>
        <v>17791611.151005428</v>
      </c>
      <c r="X23" s="5">
        <f t="shared" si="5"/>
        <v>24696386.951421555</v>
      </c>
      <c r="Y23" s="5">
        <f t="shared" si="5"/>
        <v>10649801.665218517</v>
      </c>
      <c r="Z23" s="5">
        <f t="shared" si="5"/>
        <v>53137799.767645493</v>
      </c>
      <c r="AA23" s="5">
        <f t="shared" si="5"/>
        <v>8782732.3121239673</v>
      </c>
      <c r="AB23" s="5">
        <f t="shared" si="5"/>
        <v>3755658.0889952504</v>
      </c>
      <c r="AC23" s="5">
        <f t="shared" si="5"/>
        <v>3341474.4033879498</v>
      </c>
      <c r="AD23" s="5">
        <f t="shared" si="5"/>
        <v>835764.20774369896</v>
      </c>
      <c r="AE23" s="5">
        <f t="shared" si="5"/>
        <v>7932896.7001268985</v>
      </c>
      <c r="AF23" s="5">
        <f t="shared" si="5"/>
        <v>1319679.5254312891</v>
      </c>
      <c r="AG23" s="5">
        <f t="shared" si="5"/>
        <v>361659.51091000001</v>
      </c>
      <c r="AH23" s="5">
        <f t="shared" si="5"/>
        <v>0</v>
      </c>
      <c r="AI23" s="5">
        <f t="shared" si="5"/>
        <v>0</v>
      </c>
      <c r="AJ23" s="5">
        <f t="shared" si="5"/>
        <v>361659.51091000001</v>
      </c>
      <c r="AK23" s="5">
        <f t="shared" si="5"/>
        <v>69215.276089491803</v>
      </c>
      <c r="AL23" s="5">
        <f t="shared" si="5"/>
        <v>5303049.8703153711</v>
      </c>
      <c r="AM23" s="5">
        <f t="shared" si="5"/>
        <v>20112</v>
      </c>
      <c r="AN23" s="5">
        <f t="shared" si="5"/>
        <v>128105.12</v>
      </c>
      <c r="AO23" s="5">
        <f t="shared" si="5"/>
        <v>5451266.9903153721</v>
      </c>
      <c r="AP23" s="5">
        <f t="shared" si="5"/>
        <v>5117021.5299139395</v>
      </c>
      <c r="AQ23" s="5">
        <f t="shared" si="5"/>
        <v>2009324.4223098408</v>
      </c>
      <c r="AR23" s="5">
        <f t="shared" si="5"/>
        <v>0</v>
      </c>
      <c r="AS23" s="5">
        <f t="shared" si="5"/>
        <v>1111987.82</v>
      </c>
      <c r="AT23" s="5">
        <f t="shared" si="5"/>
        <v>3121312.2423098413</v>
      </c>
      <c r="AU23" s="5">
        <f t="shared" si="5"/>
        <v>2286875.1115874653</v>
      </c>
      <c r="AV23" s="5">
        <f t="shared" si="5"/>
        <v>293590.85808799998</v>
      </c>
      <c r="AW23" s="5">
        <f t="shared" si="5"/>
        <v>0</v>
      </c>
      <c r="AX23" s="5">
        <f t="shared" si="5"/>
        <v>24064.54</v>
      </c>
      <c r="AY23" s="5">
        <f t="shared" si="5"/>
        <v>317655.39808800002</v>
      </c>
      <c r="AZ23" s="5">
        <f t="shared" si="5"/>
        <v>151635.9161913991</v>
      </c>
      <c r="BA23" s="5">
        <f t="shared" si="5"/>
        <v>0</v>
      </c>
      <c r="BB23" s="5">
        <f t="shared" si="5"/>
        <v>0</v>
      </c>
      <c r="BC23" s="5">
        <f t="shared" si="5"/>
        <v>0</v>
      </c>
      <c r="BD23" s="5">
        <f t="shared" si="5"/>
        <v>0</v>
      </c>
      <c r="BE23" s="5">
        <f t="shared" si="5"/>
        <v>0</v>
      </c>
      <c r="BF23" s="5">
        <f t="shared" si="5"/>
        <v>4300590.1165346522</v>
      </c>
      <c r="BG23" s="5">
        <f t="shared" si="5"/>
        <v>134856.98957099978</v>
      </c>
      <c r="BH23" s="5">
        <f t="shared" si="5"/>
        <v>10091.9864</v>
      </c>
      <c r="BI23" s="5">
        <f t="shared" si="5"/>
        <v>4445539.0925056515</v>
      </c>
      <c r="BJ23" s="5">
        <f t="shared" si="5"/>
        <v>1404746.7681308219</v>
      </c>
      <c r="BK23" s="5">
        <f t="shared" si="5"/>
        <v>38955516.631290779</v>
      </c>
      <c r="BL23" s="5">
        <f t="shared" si="5"/>
        <v>15327515.721647941</v>
      </c>
      <c r="BM23" s="5">
        <f t="shared" si="5"/>
        <v>198933.23281000002</v>
      </c>
      <c r="BN23" s="5">
        <f t="shared" si="5"/>
        <v>54481965.58574871</v>
      </c>
      <c r="BO23" s="5">
        <f t="shared" si="5"/>
        <v>34599079.576443307</v>
      </c>
      <c r="BP23" s="5">
        <f t="shared" ref="BP23:CS23" si="6">SUM(BP7:BP22)</f>
        <v>1819902.8594073867</v>
      </c>
      <c r="BQ23" s="5">
        <f t="shared" si="6"/>
        <v>131946.55033270264</v>
      </c>
      <c r="BR23" s="5">
        <f t="shared" si="6"/>
        <v>75</v>
      </c>
      <c r="BS23" s="5">
        <f t="shared" si="6"/>
        <v>1951924.4097400894</v>
      </c>
      <c r="BT23" s="5">
        <f t="shared" si="6"/>
        <v>1300053.8958800016</v>
      </c>
      <c r="BU23" s="5">
        <f t="shared" si="6"/>
        <v>5079968.0830969997</v>
      </c>
      <c r="BV23" s="5">
        <f t="shared" si="6"/>
        <v>5776.64</v>
      </c>
      <c r="BW23" s="5">
        <f t="shared" si="6"/>
        <v>4040.05</v>
      </c>
      <c r="BX23" s="5">
        <f t="shared" si="6"/>
        <v>5089784.7730970001</v>
      </c>
      <c r="BY23" s="5">
        <f t="shared" si="6"/>
        <v>3357470.7053154628</v>
      </c>
      <c r="BZ23" s="5">
        <f t="shared" si="6"/>
        <v>0</v>
      </c>
      <c r="CA23" s="5">
        <f t="shared" si="6"/>
        <v>453446.12248165248</v>
      </c>
      <c r="CB23" s="5">
        <f t="shared" si="6"/>
        <v>0</v>
      </c>
      <c r="CC23" s="5">
        <f t="shared" si="6"/>
        <v>453446.12248165248</v>
      </c>
      <c r="CD23" s="5">
        <f t="shared" si="6"/>
        <v>0</v>
      </c>
      <c r="CE23" s="5">
        <f t="shared" si="6"/>
        <v>14215762.238613771</v>
      </c>
      <c r="CF23" s="5">
        <f t="shared" si="6"/>
        <v>565226.18997110124</v>
      </c>
      <c r="CG23" s="5">
        <f t="shared" si="6"/>
        <v>144430.64749999999</v>
      </c>
      <c r="CH23" s="5">
        <f t="shared" si="6"/>
        <v>14925419.076084875</v>
      </c>
      <c r="CI23" s="5">
        <f t="shared" si="6"/>
        <v>9502685.2577681076</v>
      </c>
      <c r="CJ23" s="5">
        <f t="shared" si="6"/>
        <v>0</v>
      </c>
      <c r="CK23" s="5">
        <f t="shared" si="6"/>
        <v>0</v>
      </c>
      <c r="CL23" s="5">
        <f t="shared" si="6"/>
        <v>0</v>
      </c>
      <c r="CM23" s="5">
        <f t="shared" si="6"/>
        <v>0</v>
      </c>
      <c r="CN23" s="5">
        <f t="shared" si="6"/>
        <v>0</v>
      </c>
      <c r="CO23" s="5">
        <f t="shared" si="6"/>
        <v>189875504.14252555</v>
      </c>
      <c r="CP23" s="5">
        <f t="shared" si="6"/>
        <v>62477819.094117217</v>
      </c>
      <c r="CQ23" s="5">
        <f t="shared" si="6"/>
        <v>79395591.370346189</v>
      </c>
      <c r="CR23" s="5">
        <f t="shared" si="6"/>
        <v>331748914.60698897</v>
      </c>
      <c r="CS23" s="5">
        <f t="shared" si="6"/>
        <v>72529799.892807737</v>
      </c>
    </row>
    <row r="24" spans="1:97" x14ac:dyDescent="0.2">
      <c r="A24" s="21"/>
      <c r="B24" s="22"/>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row>
    <row r="25" spans="1:97" s="52" customFormat="1" ht="15" x14ac:dyDescent="0.2">
      <c r="A25" s="78"/>
      <c r="B25" s="79"/>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c r="CC25" s="80"/>
      <c r="CD25" s="80"/>
      <c r="CE25" s="80"/>
      <c r="CF25" s="80"/>
      <c r="CG25" s="80"/>
      <c r="CH25" s="80"/>
      <c r="CI25" s="80"/>
      <c r="CJ25" s="80"/>
      <c r="CK25" s="80"/>
      <c r="CL25" s="80"/>
      <c r="CM25" s="80"/>
      <c r="CN25" s="80"/>
      <c r="CO25" s="80"/>
      <c r="CP25" s="80"/>
      <c r="CQ25" s="80"/>
      <c r="CR25" s="80"/>
      <c r="CS25" s="80"/>
    </row>
    <row r="26" spans="1:97" s="51" customFormat="1" ht="12.75" customHeight="1" x14ac:dyDescent="0.2">
      <c r="CR26" s="81"/>
    </row>
    <row r="27" spans="1:97" s="52" customFormat="1" ht="15" x14ac:dyDescent="0.2">
      <c r="B27" s="73" t="s">
        <v>53</v>
      </c>
    </row>
    <row r="28" spans="1:97" s="52" customFormat="1" ht="20.25" customHeight="1" x14ac:dyDescent="0.2">
      <c r="B28" s="75" t="s">
        <v>56</v>
      </c>
      <c r="C28" s="75"/>
      <c r="D28" s="75"/>
      <c r="E28" s="75"/>
      <c r="F28" s="75"/>
      <c r="G28" s="75"/>
      <c r="H28" s="75"/>
      <c r="I28" s="75"/>
      <c r="J28" s="75"/>
      <c r="K28" s="75"/>
      <c r="L28" s="75"/>
      <c r="M28" s="75"/>
      <c r="N28" s="75"/>
    </row>
    <row r="29" spans="1:97" s="52" customFormat="1" ht="15" customHeight="1" x14ac:dyDescent="0.2">
      <c r="B29" s="75"/>
      <c r="C29" s="75"/>
      <c r="D29" s="75"/>
      <c r="E29" s="75"/>
      <c r="F29" s="75"/>
      <c r="G29" s="75"/>
      <c r="H29" s="75"/>
      <c r="I29" s="75"/>
      <c r="J29" s="75"/>
      <c r="K29" s="75"/>
      <c r="L29" s="75"/>
      <c r="M29" s="75"/>
      <c r="N29" s="75"/>
    </row>
    <row r="30" spans="1:97" s="52" customFormat="1" ht="12.75" customHeight="1" x14ac:dyDescent="0.2"/>
    <row r="31" spans="1:97" s="52" customFormat="1" ht="15" x14ac:dyDescent="0.2"/>
    <row r="32" spans="1:97" x14ac:dyDescent="0.2">
      <c r="B32" s="82"/>
    </row>
  </sheetData>
  <sortState ref="B9:CS22">
    <sortCondition descending="1" ref="CR7:CR22"/>
  </sortState>
  <mergeCells count="41">
    <mergeCell ref="B28:N29"/>
    <mergeCell ref="AV5:AY5"/>
    <mergeCell ref="A4:A6"/>
    <mergeCell ref="B4:B6"/>
    <mergeCell ref="C4:G4"/>
    <mergeCell ref="H4:L4"/>
    <mergeCell ref="M4:Q4"/>
    <mergeCell ref="R4:V4"/>
    <mergeCell ref="C5:F5"/>
    <mergeCell ref="H5:K5"/>
    <mergeCell ref="BU4:BY4"/>
    <mergeCell ref="BP5:BS5"/>
    <mergeCell ref="BU5:BX5"/>
    <mergeCell ref="M5:P5"/>
    <mergeCell ref="BK5:BN5"/>
    <mergeCell ref="AL5:AO5"/>
    <mergeCell ref="AQ5:AT5"/>
    <mergeCell ref="AG5:AJ5"/>
    <mergeCell ref="W4:AA4"/>
    <mergeCell ref="AB4:AF4"/>
    <mergeCell ref="AG4:AK4"/>
    <mergeCell ref="AL4:AP4"/>
    <mergeCell ref="R5:U5"/>
    <mergeCell ref="AV4:AZ4"/>
    <mergeCell ref="W5:Z5"/>
    <mergeCell ref="AB5:AE5"/>
    <mergeCell ref="CO4:CS4"/>
    <mergeCell ref="BZ4:CD4"/>
    <mergeCell ref="BZ5:CC5"/>
    <mergeCell ref="CE5:CH5"/>
    <mergeCell ref="CJ5:CM5"/>
    <mergeCell ref="CO5:CR5"/>
    <mergeCell ref="BA5:BD5"/>
    <mergeCell ref="BF5:BI5"/>
    <mergeCell ref="CE4:CI4"/>
    <mergeCell ref="CJ4:CN4"/>
    <mergeCell ref="AQ4:AU4"/>
    <mergeCell ref="BA4:BE4"/>
    <mergeCell ref="BF4:BJ4"/>
    <mergeCell ref="BK4:BO4"/>
    <mergeCell ref="BP4:BT4"/>
  </mergeCells>
  <pageMargins left="0.31" right="0.15748031496063" top="0.26" bottom="0.38" header="0.17" footer="0.15748031496063"/>
  <pageSetup scale="58" orientation="landscape" r:id="rId1"/>
  <headerFooter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sheetPr>
  <dimension ref="A1:AN32"/>
  <sheetViews>
    <sheetView zoomScale="90" zoomScaleNormal="90" workbookViewId="0">
      <pane xSplit="2" ySplit="5" topLeftCell="C6" activePane="bottomRight" state="frozen"/>
      <selection pane="topRight" activeCell="C1" sqref="C1"/>
      <selection pane="bottomLeft" activeCell="A7" sqref="A7"/>
      <selection pane="bottomRight" activeCell="B28" sqref="A1:XFD1048576"/>
    </sheetView>
  </sheetViews>
  <sheetFormatPr defaultRowHeight="12.75" x14ac:dyDescent="0.2"/>
  <cols>
    <col min="1" max="1" width="3.28515625" style="49" customWidth="1"/>
    <col min="2" max="2" width="50.28515625" style="49" customWidth="1"/>
    <col min="3" max="3" width="15.5703125" style="49" customWidth="1"/>
    <col min="4" max="4" width="12.7109375" style="49" customWidth="1"/>
    <col min="5" max="5" width="14.7109375" style="49" customWidth="1"/>
    <col min="6" max="6" width="12.7109375" style="49" customWidth="1"/>
    <col min="7" max="8" width="13.42578125" style="49" customWidth="1"/>
    <col min="9" max="28" width="12.7109375" style="49" customWidth="1"/>
    <col min="29" max="29" width="14.5703125" style="49" customWidth="1"/>
    <col min="30" max="38" width="12.7109375" style="49" customWidth="1"/>
    <col min="39" max="39" width="15.42578125" style="49" customWidth="1"/>
    <col min="40" max="40" width="14.140625" style="49" customWidth="1"/>
    <col min="41" max="16384" width="9.140625" style="49"/>
  </cols>
  <sheetData>
    <row r="1" spans="1:40" s="52" customFormat="1" ht="20.25" customHeight="1" x14ac:dyDescent="0.2">
      <c r="A1" s="68" t="s">
        <v>59</v>
      </c>
    </row>
    <row r="2" spans="1:40" s="52" customFormat="1" ht="19.5" customHeight="1" x14ac:dyDescent="0.2">
      <c r="A2" s="29" t="s">
        <v>2</v>
      </c>
      <c r="B2" s="78"/>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78"/>
    </row>
    <row r="3" spans="1:40" s="52" customFormat="1" ht="19.5" customHeight="1" x14ac:dyDescent="0.2">
      <c r="A3" s="30"/>
      <c r="B3" s="78"/>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78"/>
    </row>
    <row r="4" spans="1:40" s="52" customFormat="1" ht="82.5" customHeight="1" x14ac:dyDescent="0.2">
      <c r="A4" s="31" t="s">
        <v>0</v>
      </c>
      <c r="B4" s="31" t="s">
        <v>3</v>
      </c>
      <c r="C4" s="70" t="s">
        <v>4</v>
      </c>
      <c r="D4" s="71"/>
      <c r="E4" s="70" t="s">
        <v>5</v>
      </c>
      <c r="F4" s="71"/>
      <c r="G4" s="70" t="s">
        <v>6</v>
      </c>
      <c r="H4" s="71"/>
      <c r="I4" s="70" t="s">
        <v>7</v>
      </c>
      <c r="J4" s="71"/>
      <c r="K4" s="70" t="s">
        <v>8</v>
      </c>
      <c r="L4" s="71"/>
      <c r="M4" s="70" t="s">
        <v>9</v>
      </c>
      <c r="N4" s="71"/>
      <c r="O4" s="70" t="s">
        <v>10</v>
      </c>
      <c r="P4" s="71"/>
      <c r="Q4" s="70" t="s">
        <v>11</v>
      </c>
      <c r="R4" s="71"/>
      <c r="S4" s="70" t="s">
        <v>12</v>
      </c>
      <c r="T4" s="71"/>
      <c r="U4" s="70" t="s">
        <v>13</v>
      </c>
      <c r="V4" s="71"/>
      <c r="W4" s="70" t="s">
        <v>14</v>
      </c>
      <c r="X4" s="71"/>
      <c r="Y4" s="70" t="s">
        <v>15</v>
      </c>
      <c r="Z4" s="71"/>
      <c r="AA4" s="70" t="s">
        <v>16</v>
      </c>
      <c r="AB4" s="71"/>
      <c r="AC4" s="32" t="s">
        <v>17</v>
      </c>
      <c r="AD4" s="34"/>
      <c r="AE4" s="32" t="s">
        <v>18</v>
      </c>
      <c r="AF4" s="34"/>
      <c r="AG4" s="32" t="s">
        <v>19</v>
      </c>
      <c r="AH4" s="34"/>
      <c r="AI4" s="32" t="s">
        <v>20</v>
      </c>
      <c r="AJ4" s="34"/>
      <c r="AK4" s="32" t="s">
        <v>21</v>
      </c>
      <c r="AL4" s="34"/>
      <c r="AM4" s="32" t="s">
        <v>22</v>
      </c>
      <c r="AN4" s="34"/>
    </row>
    <row r="5" spans="1:40" s="52" customFormat="1" ht="45" x14ac:dyDescent="0.2">
      <c r="A5" s="41"/>
      <c r="B5" s="41"/>
      <c r="C5" s="84" t="s">
        <v>57</v>
      </c>
      <c r="D5" s="84" t="s">
        <v>58</v>
      </c>
      <c r="E5" s="84" t="s">
        <v>57</v>
      </c>
      <c r="F5" s="84" t="s">
        <v>58</v>
      </c>
      <c r="G5" s="84" t="s">
        <v>57</v>
      </c>
      <c r="H5" s="84" t="s">
        <v>58</v>
      </c>
      <c r="I5" s="84" t="s">
        <v>57</v>
      </c>
      <c r="J5" s="84" t="s">
        <v>58</v>
      </c>
      <c r="K5" s="84" t="s">
        <v>57</v>
      </c>
      <c r="L5" s="84" t="s">
        <v>58</v>
      </c>
      <c r="M5" s="84" t="s">
        <v>57</v>
      </c>
      <c r="N5" s="84" t="s">
        <v>58</v>
      </c>
      <c r="O5" s="84" t="s">
        <v>57</v>
      </c>
      <c r="P5" s="84" t="s">
        <v>58</v>
      </c>
      <c r="Q5" s="84" t="s">
        <v>57</v>
      </c>
      <c r="R5" s="84" t="s">
        <v>58</v>
      </c>
      <c r="S5" s="84" t="s">
        <v>57</v>
      </c>
      <c r="T5" s="84" t="s">
        <v>58</v>
      </c>
      <c r="U5" s="84" t="s">
        <v>57</v>
      </c>
      <c r="V5" s="84" t="s">
        <v>58</v>
      </c>
      <c r="W5" s="84" t="s">
        <v>57</v>
      </c>
      <c r="X5" s="84" t="s">
        <v>58</v>
      </c>
      <c r="Y5" s="84" t="s">
        <v>57</v>
      </c>
      <c r="Z5" s="84" t="s">
        <v>58</v>
      </c>
      <c r="AA5" s="84" t="s">
        <v>57</v>
      </c>
      <c r="AB5" s="84" t="s">
        <v>58</v>
      </c>
      <c r="AC5" s="84" t="s">
        <v>57</v>
      </c>
      <c r="AD5" s="84" t="s">
        <v>58</v>
      </c>
      <c r="AE5" s="84" t="s">
        <v>57</v>
      </c>
      <c r="AF5" s="84" t="s">
        <v>58</v>
      </c>
      <c r="AG5" s="84" t="s">
        <v>57</v>
      </c>
      <c r="AH5" s="84" t="s">
        <v>58</v>
      </c>
      <c r="AI5" s="84" t="s">
        <v>57</v>
      </c>
      <c r="AJ5" s="84" t="s">
        <v>58</v>
      </c>
      <c r="AK5" s="84" t="s">
        <v>57</v>
      </c>
      <c r="AL5" s="84" t="s">
        <v>58</v>
      </c>
      <c r="AM5" s="84" t="s">
        <v>57</v>
      </c>
      <c r="AN5" s="84" t="s">
        <v>58</v>
      </c>
    </row>
    <row r="6" spans="1:40" ht="24.95" customHeight="1" x14ac:dyDescent="0.2">
      <c r="A6" s="1">
        <v>1</v>
      </c>
      <c r="B6" s="2" t="s">
        <v>31</v>
      </c>
      <c r="C6" s="12">
        <v>5634058.0689119939</v>
      </c>
      <c r="D6" s="12">
        <v>3984884.7259382801</v>
      </c>
      <c r="E6" s="12">
        <v>887166.98978628777</v>
      </c>
      <c r="F6" s="12">
        <v>887166.98978628777</v>
      </c>
      <c r="G6" s="12">
        <v>539441.67432431167</v>
      </c>
      <c r="H6" s="12">
        <v>531511.78516929504</v>
      </c>
      <c r="I6" s="12">
        <v>36902692.15514189</v>
      </c>
      <c r="J6" s="12">
        <v>36650728.398616292</v>
      </c>
      <c r="K6" s="12">
        <v>10949133.678325444</v>
      </c>
      <c r="L6" s="12">
        <v>10635394.94847054</v>
      </c>
      <c r="M6" s="12">
        <v>1396137.1974223829</v>
      </c>
      <c r="N6" s="12">
        <v>1314392.7491989599</v>
      </c>
      <c r="O6" s="12">
        <v>208811.05718653844</v>
      </c>
      <c r="P6" s="12">
        <v>52806.363436866784</v>
      </c>
      <c r="Q6" s="12">
        <v>76754.031428571427</v>
      </c>
      <c r="R6" s="12">
        <v>50202.041598118405</v>
      </c>
      <c r="S6" s="12">
        <v>0</v>
      </c>
      <c r="T6" s="12">
        <v>0</v>
      </c>
      <c r="U6" s="12">
        <v>152759.75653960847</v>
      </c>
      <c r="V6" s="12">
        <v>105458.17407416119</v>
      </c>
      <c r="W6" s="12">
        <v>0</v>
      </c>
      <c r="X6" s="12">
        <v>0</v>
      </c>
      <c r="Y6" s="12">
        <v>638695.25175487483</v>
      </c>
      <c r="Z6" s="12">
        <v>280843.60337145033</v>
      </c>
      <c r="AA6" s="12">
        <v>12545645.558800785</v>
      </c>
      <c r="AB6" s="12">
        <v>3631408.1480722744</v>
      </c>
      <c r="AC6" s="12">
        <v>578576.45961950091</v>
      </c>
      <c r="AD6" s="12">
        <v>94393.962038566882</v>
      </c>
      <c r="AE6" s="12">
        <v>970425.76632121578</v>
      </c>
      <c r="AF6" s="12">
        <v>196493.02306448534</v>
      </c>
      <c r="AG6" s="12">
        <v>0</v>
      </c>
      <c r="AH6" s="12">
        <v>0</v>
      </c>
      <c r="AI6" s="12">
        <v>3160434.2978645107</v>
      </c>
      <c r="AJ6" s="12">
        <v>1211155.9410653128</v>
      </c>
      <c r="AK6" s="12">
        <v>0</v>
      </c>
      <c r="AL6" s="12">
        <v>0</v>
      </c>
      <c r="AM6" s="14">
        <f t="shared" ref="AM6:AM21" si="0">C6+E6+G6+I6+K6+M6+O6+Q6+S6+U6+W6+Y6+AA6+AC6+AE6+AG6+AI6+AK6</f>
        <v>74640731.943427905</v>
      </c>
      <c r="AN6" s="14">
        <f t="shared" ref="AN6:AN21" si="1">D6+F6+H6+J6+L6+N6+P6+R6+T6+V6+X6+Z6+AB6+AD6+AF6+AH6+AJ6+AL6</f>
        <v>59626840.853900887</v>
      </c>
    </row>
    <row r="7" spans="1:40" ht="24.95" customHeight="1" x14ac:dyDescent="0.2">
      <c r="A7" s="1">
        <v>2</v>
      </c>
      <c r="B7" s="2" t="s">
        <v>30</v>
      </c>
      <c r="C7" s="12">
        <v>6376545.1362918783</v>
      </c>
      <c r="D7" s="12">
        <v>5837364.5491555408</v>
      </c>
      <c r="E7" s="12">
        <v>41230.268190000003</v>
      </c>
      <c r="F7" s="12">
        <v>41230.268190000003</v>
      </c>
      <c r="G7" s="12">
        <v>855325.61492597591</v>
      </c>
      <c r="H7" s="12">
        <v>778626.76818957971</v>
      </c>
      <c r="I7" s="12">
        <v>12035.268205</v>
      </c>
      <c r="J7" s="12">
        <v>2857.9972944486422</v>
      </c>
      <c r="K7" s="12">
        <v>18587123.811723165</v>
      </c>
      <c r="L7" s="12">
        <v>17874331.836969793</v>
      </c>
      <c r="M7" s="12">
        <v>3377495.4272419903</v>
      </c>
      <c r="N7" s="12">
        <v>3167617.1427127207</v>
      </c>
      <c r="O7" s="12">
        <v>0</v>
      </c>
      <c r="P7" s="12">
        <v>0</v>
      </c>
      <c r="Q7" s="12">
        <v>780594.3868659999</v>
      </c>
      <c r="R7" s="12">
        <v>41700.170228405244</v>
      </c>
      <c r="S7" s="12">
        <v>0</v>
      </c>
      <c r="T7" s="12">
        <v>0</v>
      </c>
      <c r="U7" s="12">
        <v>0</v>
      </c>
      <c r="V7" s="12">
        <v>0</v>
      </c>
      <c r="W7" s="12">
        <v>0</v>
      </c>
      <c r="X7" s="12">
        <v>0</v>
      </c>
      <c r="Y7" s="12">
        <v>2442447.6060590013</v>
      </c>
      <c r="Z7" s="12">
        <v>1963550.447927153</v>
      </c>
      <c r="AA7" s="12">
        <v>21974207.384408955</v>
      </c>
      <c r="AB7" s="12">
        <v>9007209.4939905554</v>
      </c>
      <c r="AC7" s="12">
        <v>0</v>
      </c>
      <c r="AD7" s="12">
        <v>0</v>
      </c>
      <c r="AE7" s="12">
        <v>1256747.9902250003</v>
      </c>
      <c r="AF7" s="12">
        <v>644270.22419762472</v>
      </c>
      <c r="AG7" s="12">
        <v>0</v>
      </c>
      <c r="AH7" s="12">
        <v>0</v>
      </c>
      <c r="AI7" s="12">
        <v>8249146.7995679956</v>
      </c>
      <c r="AJ7" s="12">
        <v>4225788.5069441311</v>
      </c>
      <c r="AK7" s="12">
        <v>0</v>
      </c>
      <c r="AL7" s="12">
        <v>0</v>
      </c>
      <c r="AM7" s="14">
        <f t="shared" si="0"/>
        <v>63952899.693704963</v>
      </c>
      <c r="AN7" s="14">
        <f t="shared" si="1"/>
        <v>43584547.405799955</v>
      </c>
    </row>
    <row r="8" spans="1:40" ht="24.95" customHeight="1" x14ac:dyDescent="0.2">
      <c r="A8" s="1">
        <v>3</v>
      </c>
      <c r="B8" s="2" t="s">
        <v>32</v>
      </c>
      <c r="C8" s="12">
        <v>741720.31931344839</v>
      </c>
      <c r="D8" s="12">
        <v>741720.31931344839</v>
      </c>
      <c r="E8" s="12">
        <v>1672525.2301080842</v>
      </c>
      <c r="F8" s="12">
        <v>1672525.2301080842</v>
      </c>
      <c r="G8" s="12">
        <v>225618.29614419065</v>
      </c>
      <c r="H8" s="12">
        <v>225618.29614419065</v>
      </c>
      <c r="I8" s="12">
        <v>38444669.44338011</v>
      </c>
      <c r="J8" s="12">
        <v>38444669.44338011</v>
      </c>
      <c r="K8" s="12">
        <v>0</v>
      </c>
      <c r="L8" s="12">
        <v>0</v>
      </c>
      <c r="M8" s="12">
        <v>0</v>
      </c>
      <c r="N8" s="12">
        <v>0</v>
      </c>
      <c r="O8" s="12">
        <v>0</v>
      </c>
      <c r="P8" s="12">
        <v>0</v>
      </c>
      <c r="Q8" s="12">
        <v>0</v>
      </c>
      <c r="R8" s="12">
        <v>0</v>
      </c>
      <c r="S8" s="12">
        <v>0</v>
      </c>
      <c r="T8" s="12">
        <v>0</v>
      </c>
      <c r="U8" s="12">
        <v>0</v>
      </c>
      <c r="V8" s="12">
        <v>0</v>
      </c>
      <c r="W8" s="12">
        <v>0</v>
      </c>
      <c r="X8" s="12">
        <v>0</v>
      </c>
      <c r="Y8" s="12">
        <v>0</v>
      </c>
      <c r="Z8" s="12">
        <v>0</v>
      </c>
      <c r="AA8" s="12">
        <v>0</v>
      </c>
      <c r="AB8" s="12">
        <v>0</v>
      </c>
      <c r="AC8" s="12">
        <v>0</v>
      </c>
      <c r="AD8" s="12">
        <v>0</v>
      </c>
      <c r="AE8" s="12">
        <v>0</v>
      </c>
      <c r="AF8" s="12">
        <v>0</v>
      </c>
      <c r="AG8" s="12">
        <v>0</v>
      </c>
      <c r="AH8" s="12">
        <v>0</v>
      </c>
      <c r="AI8" s="12">
        <v>0</v>
      </c>
      <c r="AJ8" s="12">
        <v>0</v>
      </c>
      <c r="AK8" s="12">
        <v>0</v>
      </c>
      <c r="AL8" s="12">
        <v>0</v>
      </c>
      <c r="AM8" s="14">
        <f t="shared" si="0"/>
        <v>41084533.288945831</v>
      </c>
      <c r="AN8" s="14">
        <f t="shared" si="1"/>
        <v>41084533.288945831</v>
      </c>
    </row>
    <row r="9" spans="1:40" ht="24.95" customHeight="1" x14ac:dyDescent="0.2">
      <c r="A9" s="1">
        <v>4</v>
      </c>
      <c r="B9" s="2" t="s">
        <v>29</v>
      </c>
      <c r="C9" s="12">
        <v>1989819.2818012857</v>
      </c>
      <c r="D9" s="12">
        <v>1989819.2818012857</v>
      </c>
      <c r="E9" s="12">
        <v>1577534.7269281247</v>
      </c>
      <c r="F9" s="12">
        <v>1577534.7269281247</v>
      </c>
      <c r="G9" s="12">
        <v>251914.0377727572</v>
      </c>
      <c r="H9" s="12">
        <v>251914.0377727572</v>
      </c>
      <c r="I9" s="12">
        <v>18195114.75866295</v>
      </c>
      <c r="J9" s="12">
        <v>18195114.75866295</v>
      </c>
      <c r="K9" s="12">
        <v>557416.1439868008</v>
      </c>
      <c r="L9" s="12">
        <v>557416.1439868008</v>
      </c>
      <c r="M9" s="12">
        <v>67120.195356331446</v>
      </c>
      <c r="N9" s="12">
        <v>67120.195356331446</v>
      </c>
      <c r="O9" s="12">
        <v>0</v>
      </c>
      <c r="P9" s="12">
        <v>0</v>
      </c>
      <c r="Q9" s="12">
        <v>0</v>
      </c>
      <c r="R9" s="12">
        <v>0</v>
      </c>
      <c r="S9" s="12">
        <v>0</v>
      </c>
      <c r="T9" s="12">
        <v>0</v>
      </c>
      <c r="U9" s="12">
        <v>0</v>
      </c>
      <c r="V9" s="12">
        <v>0</v>
      </c>
      <c r="W9" s="12">
        <v>0</v>
      </c>
      <c r="X9" s="12">
        <v>0</v>
      </c>
      <c r="Y9" s="12">
        <v>0</v>
      </c>
      <c r="Z9" s="12">
        <v>0</v>
      </c>
      <c r="AA9" s="12">
        <v>1433.5975364383564</v>
      </c>
      <c r="AB9" s="12">
        <v>1433.5975364383564</v>
      </c>
      <c r="AC9" s="12">
        <v>0</v>
      </c>
      <c r="AD9" s="12">
        <v>0</v>
      </c>
      <c r="AE9" s="12">
        <v>122.28260869565217</v>
      </c>
      <c r="AF9" s="12">
        <v>122.28260869565217</v>
      </c>
      <c r="AG9" s="12">
        <v>0</v>
      </c>
      <c r="AH9" s="12">
        <v>0</v>
      </c>
      <c r="AI9" s="12">
        <v>0</v>
      </c>
      <c r="AJ9" s="12">
        <v>0</v>
      </c>
      <c r="AK9" s="12">
        <v>0</v>
      </c>
      <c r="AL9" s="12">
        <v>0</v>
      </c>
      <c r="AM9" s="14">
        <f t="shared" si="0"/>
        <v>22640475.024653386</v>
      </c>
      <c r="AN9" s="14">
        <f t="shared" si="1"/>
        <v>22640475.024653386</v>
      </c>
    </row>
    <row r="10" spans="1:40" ht="24.95" customHeight="1" x14ac:dyDescent="0.2">
      <c r="A10" s="1">
        <v>5</v>
      </c>
      <c r="B10" s="2" t="s">
        <v>33</v>
      </c>
      <c r="C10" s="12">
        <v>109135.23</v>
      </c>
      <c r="D10" s="12">
        <v>44562.81</v>
      </c>
      <c r="E10" s="12">
        <v>176897.7</v>
      </c>
      <c r="F10" s="12">
        <v>176897.7</v>
      </c>
      <c r="G10" s="12">
        <v>200701.52342900002</v>
      </c>
      <c r="H10" s="12">
        <v>153172.30342900002</v>
      </c>
      <c r="I10" s="12">
        <v>13511828.249699757</v>
      </c>
      <c r="J10" s="12">
        <v>13511828.249699757</v>
      </c>
      <c r="K10" s="12">
        <v>1741442.488645999</v>
      </c>
      <c r="L10" s="12">
        <v>1741442.488645999</v>
      </c>
      <c r="M10" s="12">
        <v>309081.69813799928</v>
      </c>
      <c r="N10" s="12">
        <v>309081.69813799928</v>
      </c>
      <c r="O10" s="12">
        <v>0</v>
      </c>
      <c r="P10" s="12">
        <v>0</v>
      </c>
      <c r="Q10" s="12">
        <v>283219.43</v>
      </c>
      <c r="R10" s="12">
        <v>17861.100000000006</v>
      </c>
      <c r="S10" s="12">
        <v>1026604.05</v>
      </c>
      <c r="T10" s="12">
        <v>94852.52</v>
      </c>
      <c r="U10" s="12">
        <v>0</v>
      </c>
      <c r="V10" s="12">
        <v>0</v>
      </c>
      <c r="W10" s="12">
        <v>0</v>
      </c>
      <c r="X10" s="12">
        <v>0</v>
      </c>
      <c r="Y10" s="12">
        <v>150303.65231000006</v>
      </c>
      <c r="Z10" s="12">
        <v>150303.65231000006</v>
      </c>
      <c r="AA10" s="12">
        <v>2122479.8400000003</v>
      </c>
      <c r="AB10" s="12">
        <v>1618472.4900000002</v>
      </c>
      <c r="AC10" s="12">
        <v>64851.74</v>
      </c>
      <c r="AD10" s="12">
        <v>63712.670000000006</v>
      </c>
      <c r="AE10" s="12">
        <v>1370997.2605270036</v>
      </c>
      <c r="AF10" s="12">
        <v>509645.75000000006</v>
      </c>
      <c r="AG10" s="12">
        <v>0</v>
      </c>
      <c r="AH10" s="12">
        <v>0</v>
      </c>
      <c r="AI10" s="12">
        <v>642263.84</v>
      </c>
      <c r="AJ10" s="12">
        <v>446622.27</v>
      </c>
      <c r="AK10" s="12">
        <v>0</v>
      </c>
      <c r="AL10" s="12">
        <v>0</v>
      </c>
      <c r="AM10" s="14">
        <f t="shared" si="0"/>
        <v>21709806.702749755</v>
      </c>
      <c r="AN10" s="14">
        <f t="shared" si="1"/>
        <v>18838455.702222753</v>
      </c>
    </row>
    <row r="11" spans="1:40" ht="24.95" customHeight="1" x14ac:dyDescent="0.2">
      <c r="A11" s="1">
        <v>6</v>
      </c>
      <c r="B11" s="2" t="s">
        <v>35</v>
      </c>
      <c r="C11" s="12">
        <v>232591.23246554635</v>
      </c>
      <c r="D11" s="12">
        <v>65192.324303337547</v>
      </c>
      <c r="E11" s="12">
        <v>131121.15702699503</v>
      </c>
      <c r="F11" s="12">
        <v>127186.71052443018</v>
      </c>
      <c r="G11" s="12">
        <v>188121.13170240959</v>
      </c>
      <c r="H11" s="12">
        <v>172689.46676359468</v>
      </c>
      <c r="I11" s="12">
        <v>11300835.367240578</v>
      </c>
      <c r="J11" s="12">
        <v>11300835.367240578</v>
      </c>
      <c r="K11" s="12">
        <v>2799485.7366405004</v>
      </c>
      <c r="L11" s="12">
        <v>2656647.9984576199</v>
      </c>
      <c r="M11" s="12">
        <v>457320.75357807078</v>
      </c>
      <c r="N11" s="12">
        <v>408358.13218106894</v>
      </c>
      <c r="O11" s="12">
        <v>0</v>
      </c>
      <c r="P11" s="12">
        <v>0</v>
      </c>
      <c r="Q11" s="12">
        <v>1848.8017630091824</v>
      </c>
      <c r="R11" s="12">
        <v>1684.7087168017824</v>
      </c>
      <c r="S11" s="12">
        <v>0</v>
      </c>
      <c r="T11" s="12">
        <v>0</v>
      </c>
      <c r="U11" s="12">
        <v>4077.0118956043943</v>
      </c>
      <c r="V11" s="12">
        <v>3713.4530796138029</v>
      </c>
      <c r="W11" s="12">
        <v>0</v>
      </c>
      <c r="X11" s="12">
        <v>0</v>
      </c>
      <c r="Y11" s="12">
        <v>312347.93100763927</v>
      </c>
      <c r="Z11" s="12">
        <v>220974.94269860379</v>
      </c>
      <c r="AA11" s="12">
        <v>4415467.3447488416</v>
      </c>
      <c r="AB11" s="12">
        <v>782921.23181745876</v>
      </c>
      <c r="AC11" s="12">
        <v>436255.13833709288</v>
      </c>
      <c r="AD11" s="12">
        <v>16126.640923724044</v>
      </c>
      <c r="AE11" s="12">
        <v>0</v>
      </c>
      <c r="AF11" s="12">
        <v>0</v>
      </c>
      <c r="AG11" s="12">
        <v>0</v>
      </c>
      <c r="AH11" s="12">
        <v>0</v>
      </c>
      <c r="AI11" s="12">
        <v>866433.45834873407</v>
      </c>
      <c r="AJ11" s="12">
        <v>135290.69333716261</v>
      </c>
      <c r="AK11" s="12">
        <v>0</v>
      </c>
      <c r="AL11" s="12">
        <v>0</v>
      </c>
      <c r="AM11" s="14">
        <f t="shared" si="0"/>
        <v>21145905.064755023</v>
      </c>
      <c r="AN11" s="14">
        <f t="shared" si="1"/>
        <v>15891621.670043992</v>
      </c>
    </row>
    <row r="12" spans="1:40" ht="24.95" customHeight="1" x14ac:dyDescent="0.2">
      <c r="A12" s="1">
        <v>7</v>
      </c>
      <c r="B12" s="2" t="s">
        <v>36</v>
      </c>
      <c r="C12" s="12">
        <v>299204.74</v>
      </c>
      <c r="D12" s="12">
        <v>299204.74</v>
      </c>
      <c r="E12" s="12">
        <v>209654.54</v>
      </c>
      <c r="F12" s="12">
        <v>204531.15041355445</v>
      </c>
      <c r="G12" s="12">
        <v>177285.29</v>
      </c>
      <c r="H12" s="12">
        <v>177285.29</v>
      </c>
      <c r="I12" s="12">
        <v>4044440.52</v>
      </c>
      <c r="J12" s="12">
        <v>4044440.52</v>
      </c>
      <c r="K12" s="12">
        <v>1664756.99</v>
      </c>
      <c r="L12" s="12">
        <v>1664756.99</v>
      </c>
      <c r="M12" s="12">
        <v>284613.89</v>
      </c>
      <c r="N12" s="12">
        <v>256061.6481184439</v>
      </c>
      <c r="O12" s="12">
        <v>0</v>
      </c>
      <c r="P12" s="12">
        <v>0</v>
      </c>
      <c r="Q12" s="12">
        <v>623463.69999999995</v>
      </c>
      <c r="R12" s="12">
        <v>79741.100853775919</v>
      </c>
      <c r="S12" s="12">
        <v>1299712.8399999999</v>
      </c>
      <c r="T12" s="12">
        <v>537453.72743023071</v>
      </c>
      <c r="U12" s="12">
        <v>62570.28</v>
      </c>
      <c r="V12" s="12">
        <v>37835.247518307529</v>
      </c>
      <c r="W12" s="12">
        <v>4273.8900000000003</v>
      </c>
      <c r="X12" s="12">
        <v>2136.9448114150687</v>
      </c>
      <c r="Y12" s="12">
        <v>231424.28999999998</v>
      </c>
      <c r="Z12" s="12">
        <v>160451.48484488591</v>
      </c>
      <c r="AA12" s="12">
        <v>7586369.2699999996</v>
      </c>
      <c r="AB12" s="12">
        <v>1642428.5354433348</v>
      </c>
      <c r="AC12" s="12">
        <v>374287.91</v>
      </c>
      <c r="AD12" s="12">
        <v>113769.60816397639</v>
      </c>
      <c r="AE12" s="12">
        <v>403055.00999999995</v>
      </c>
      <c r="AF12" s="12">
        <v>132668.32262500731</v>
      </c>
      <c r="AG12" s="12">
        <v>0</v>
      </c>
      <c r="AH12" s="12">
        <v>0</v>
      </c>
      <c r="AI12" s="12">
        <v>1979325.49</v>
      </c>
      <c r="AJ12" s="12">
        <v>716804.72869764687</v>
      </c>
      <c r="AK12" s="12">
        <v>0</v>
      </c>
      <c r="AL12" s="12">
        <v>0</v>
      </c>
      <c r="AM12" s="14">
        <f t="shared" si="0"/>
        <v>19244438.649999999</v>
      </c>
      <c r="AN12" s="14">
        <f t="shared" si="1"/>
        <v>10069570.038920579</v>
      </c>
    </row>
    <row r="13" spans="1:40" ht="24.95" customHeight="1" x14ac:dyDescent="0.2">
      <c r="A13" s="1">
        <v>8</v>
      </c>
      <c r="B13" s="2" t="s">
        <v>38</v>
      </c>
      <c r="C13" s="12">
        <v>5288164.5034099696</v>
      </c>
      <c r="D13" s="12">
        <v>4041026.1769680195</v>
      </c>
      <c r="E13" s="12">
        <v>16214.36058995987</v>
      </c>
      <c r="F13" s="12">
        <v>16214.36058995987</v>
      </c>
      <c r="G13" s="12">
        <v>301183.06878985942</v>
      </c>
      <c r="H13" s="12">
        <v>285571.46629883588</v>
      </c>
      <c r="I13" s="12">
        <v>0</v>
      </c>
      <c r="J13" s="12">
        <v>0</v>
      </c>
      <c r="K13" s="12">
        <v>5977174.716478413</v>
      </c>
      <c r="L13" s="12">
        <v>4537715.6237613494</v>
      </c>
      <c r="M13" s="12">
        <v>596683.4318169594</v>
      </c>
      <c r="N13" s="12">
        <v>432238.53508623288</v>
      </c>
      <c r="O13" s="12">
        <v>0</v>
      </c>
      <c r="P13" s="12">
        <v>0</v>
      </c>
      <c r="Q13" s="12">
        <v>0</v>
      </c>
      <c r="R13" s="12">
        <v>0</v>
      </c>
      <c r="S13" s="12">
        <v>0</v>
      </c>
      <c r="T13" s="12">
        <v>0</v>
      </c>
      <c r="U13" s="12">
        <v>0</v>
      </c>
      <c r="V13" s="12">
        <v>0</v>
      </c>
      <c r="W13" s="12">
        <v>0</v>
      </c>
      <c r="X13" s="12">
        <v>0</v>
      </c>
      <c r="Y13" s="12">
        <v>72418.968785690158</v>
      </c>
      <c r="Z13" s="12">
        <v>66549.962370511435</v>
      </c>
      <c r="AA13" s="12">
        <v>1552503.6050630116</v>
      </c>
      <c r="AB13" s="12">
        <v>1294427.4778714175</v>
      </c>
      <c r="AC13" s="12">
        <v>5309.7793522299999</v>
      </c>
      <c r="AD13" s="12">
        <v>5309.7793522299999</v>
      </c>
      <c r="AE13" s="12">
        <v>1511.1111111099999</v>
      </c>
      <c r="AF13" s="12">
        <v>1511.1111111099999</v>
      </c>
      <c r="AG13" s="12">
        <v>182014.65368332219</v>
      </c>
      <c r="AH13" s="12">
        <v>182014.65368332219</v>
      </c>
      <c r="AI13" s="12">
        <v>87328.404589439975</v>
      </c>
      <c r="AJ13" s="12">
        <v>85091.146459968615</v>
      </c>
      <c r="AK13" s="12">
        <v>0</v>
      </c>
      <c r="AL13" s="12">
        <v>0</v>
      </c>
      <c r="AM13" s="14">
        <f t="shared" si="0"/>
        <v>14080506.603669966</v>
      </c>
      <c r="AN13" s="14">
        <f t="shared" si="1"/>
        <v>10947670.293552956</v>
      </c>
    </row>
    <row r="14" spans="1:40" ht="24.95" customHeight="1" x14ac:dyDescent="0.2">
      <c r="A14" s="1">
        <v>9</v>
      </c>
      <c r="B14" s="2" t="s">
        <v>34</v>
      </c>
      <c r="C14" s="12">
        <v>130376.78793192828</v>
      </c>
      <c r="D14" s="12">
        <v>72420.569436812919</v>
      </c>
      <c r="E14" s="12">
        <v>496740.69475858088</v>
      </c>
      <c r="F14" s="12">
        <v>492807.76014816656</v>
      </c>
      <c r="G14" s="12">
        <v>115083.59736297277</v>
      </c>
      <c r="H14" s="12">
        <v>43150.259580187791</v>
      </c>
      <c r="I14" s="12">
        <v>2984828.507456596</v>
      </c>
      <c r="J14" s="12">
        <v>1445342.6695418858</v>
      </c>
      <c r="K14" s="12">
        <v>992161.33070957486</v>
      </c>
      <c r="L14" s="12">
        <v>893627.95408121101</v>
      </c>
      <c r="M14" s="12">
        <v>192185.25194574395</v>
      </c>
      <c r="N14" s="12">
        <v>143292.9028790392</v>
      </c>
      <c r="O14" s="12">
        <v>0</v>
      </c>
      <c r="P14" s="12">
        <v>0</v>
      </c>
      <c r="Q14" s="12">
        <v>1038871.9166492274</v>
      </c>
      <c r="R14" s="12">
        <v>40860.469961734489</v>
      </c>
      <c r="S14" s="12">
        <v>169850.11057471516</v>
      </c>
      <c r="T14" s="12">
        <v>14156.208947704028</v>
      </c>
      <c r="U14" s="12">
        <v>0</v>
      </c>
      <c r="V14" s="12">
        <v>0</v>
      </c>
      <c r="W14" s="12">
        <v>0</v>
      </c>
      <c r="X14" s="12">
        <v>0</v>
      </c>
      <c r="Y14" s="12">
        <v>143321.74781094346</v>
      </c>
      <c r="Z14" s="12">
        <v>60674.638248728836</v>
      </c>
      <c r="AA14" s="12">
        <v>1938062.487301135</v>
      </c>
      <c r="AB14" s="12">
        <v>490921.47975720401</v>
      </c>
      <c r="AC14" s="12">
        <v>114897.07199827439</v>
      </c>
      <c r="AD14" s="12">
        <v>59009.75095013353</v>
      </c>
      <c r="AE14" s="12">
        <v>0</v>
      </c>
      <c r="AF14" s="12">
        <v>0</v>
      </c>
      <c r="AG14" s="12">
        <v>0</v>
      </c>
      <c r="AH14" s="12">
        <v>0</v>
      </c>
      <c r="AI14" s="12">
        <v>138631.37498502195</v>
      </c>
      <c r="AJ14" s="12">
        <v>45908.958446250064</v>
      </c>
      <c r="AK14" s="12">
        <v>0</v>
      </c>
      <c r="AL14" s="12">
        <v>0</v>
      </c>
      <c r="AM14" s="14">
        <f t="shared" si="0"/>
        <v>8455010.8794847131</v>
      </c>
      <c r="AN14" s="14">
        <f t="shared" si="1"/>
        <v>3802173.6219790587</v>
      </c>
    </row>
    <row r="15" spans="1:40" ht="24.95" customHeight="1" x14ac:dyDescent="0.2">
      <c r="A15" s="1">
        <v>10</v>
      </c>
      <c r="B15" s="2" t="s">
        <v>37</v>
      </c>
      <c r="C15" s="12">
        <v>168101.13504869171</v>
      </c>
      <c r="D15" s="12">
        <v>168101.13504869171</v>
      </c>
      <c r="E15" s="12">
        <v>29376.412718725107</v>
      </c>
      <c r="F15" s="12">
        <v>29376.412718725107</v>
      </c>
      <c r="G15" s="12">
        <v>110404.22990127178</v>
      </c>
      <c r="H15" s="12">
        <v>86752.114435971773</v>
      </c>
      <c r="I15" s="12">
        <v>3204628.0771680498</v>
      </c>
      <c r="J15" s="12">
        <v>3204628.0771680498</v>
      </c>
      <c r="K15" s="12">
        <v>1736307.7664939302</v>
      </c>
      <c r="L15" s="12">
        <v>987369.38855972991</v>
      </c>
      <c r="M15" s="12">
        <v>346143.17946015921</v>
      </c>
      <c r="N15" s="12">
        <v>225234.01136465921</v>
      </c>
      <c r="O15" s="12">
        <v>0</v>
      </c>
      <c r="P15" s="12">
        <v>0</v>
      </c>
      <c r="Q15" s="12">
        <v>21633.613698630703</v>
      </c>
      <c r="R15" s="12">
        <v>1258.4576027306975</v>
      </c>
      <c r="S15" s="12">
        <v>4718.9612955354023</v>
      </c>
      <c r="T15" s="12">
        <v>1270.4112955354021</v>
      </c>
      <c r="U15" s="12">
        <v>0</v>
      </c>
      <c r="V15" s="12">
        <v>0</v>
      </c>
      <c r="W15" s="12">
        <v>0</v>
      </c>
      <c r="X15" s="12">
        <v>0</v>
      </c>
      <c r="Y15" s="12">
        <v>112246.60072536621</v>
      </c>
      <c r="Z15" s="12">
        <v>68961.435524466215</v>
      </c>
      <c r="AA15" s="12">
        <v>402139.22825629183</v>
      </c>
      <c r="AB15" s="12">
        <v>148323.81559909182</v>
      </c>
      <c r="AC15" s="12">
        <v>0</v>
      </c>
      <c r="AD15" s="12">
        <v>0</v>
      </c>
      <c r="AE15" s="12">
        <v>72018.33274034191</v>
      </c>
      <c r="AF15" s="12">
        <v>72018.33274034191</v>
      </c>
      <c r="AG15" s="12">
        <v>0</v>
      </c>
      <c r="AH15" s="12">
        <v>0</v>
      </c>
      <c r="AI15" s="12">
        <v>15134.988166631099</v>
      </c>
      <c r="AJ15" s="12">
        <v>10620.872384231099</v>
      </c>
      <c r="AK15" s="12">
        <v>0</v>
      </c>
      <c r="AL15" s="12">
        <v>0</v>
      </c>
      <c r="AM15" s="14">
        <f t="shared" si="0"/>
        <v>6222852.5256736251</v>
      </c>
      <c r="AN15" s="14">
        <f t="shared" si="1"/>
        <v>5003914.4644422252</v>
      </c>
    </row>
    <row r="16" spans="1:40" ht="24.95" customHeight="1" x14ac:dyDescent="0.2">
      <c r="A16" s="1">
        <v>11</v>
      </c>
      <c r="B16" s="2" t="s">
        <v>43</v>
      </c>
      <c r="C16" s="12">
        <v>5829.1011141179324</v>
      </c>
      <c r="D16" s="12">
        <v>5829.1011141179324</v>
      </c>
      <c r="E16" s="12">
        <v>6666.8083035991103</v>
      </c>
      <c r="F16" s="12">
        <v>6666.8083035991103</v>
      </c>
      <c r="G16" s="12">
        <v>167680.5661967746</v>
      </c>
      <c r="H16" s="12">
        <v>43026.034754777909</v>
      </c>
      <c r="I16" s="12">
        <v>2091683.4598704099</v>
      </c>
      <c r="J16" s="12">
        <v>2091683.4598704099</v>
      </c>
      <c r="K16" s="12">
        <v>438656.4379952763</v>
      </c>
      <c r="L16" s="12">
        <v>265779.5032157838</v>
      </c>
      <c r="M16" s="12">
        <v>59323.071856705676</v>
      </c>
      <c r="N16" s="12">
        <v>42548.999097560481</v>
      </c>
      <c r="O16" s="12">
        <v>0</v>
      </c>
      <c r="P16" s="12">
        <v>0</v>
      </c>
      <c r="Q16" s="12">
        <v>873745.22687200806</v>
      </c>
      <c r="R16" s="12">
        <v>70973.834428259754</v>
      </c>
      <c r="S16" s="12">
        <v>616770.22638487234</v>
      </c>
      <c r="T16" s="12">
        <v>75125.419980162609</v>
      </c>
      <c r="U16" s="12">
        <v>3865.560410958904</v>
      </c>
      <c r="V16" s="12">
        <v>3865.560410958904</v>
      </c>
      <c r="W16" s="12">
        <v>0</v>
      </c>
      <c r="X16" s="12">
        <v>0</v>
      </c>
      <c r="Y16" s="12">
        <v>113824.68606796062</v>
      </c>
      <c r="Z16" s="12">
        <v>26090.744592654137</v>
      </c>
      <c r="AA16" s="12">
        <v>972422.47981034371</v>
      </c>
      <c r="AB16" s="12">
        <v>466305.06771312945</v>
      </c>
      <c r="AC16" s="12">
        <v>10250.280050145999</v>
      </c>
      <c r="AD16" s="12">
        <v>7750.8034620312446</v>
      </c>
      <c r="AE16" s="12">
        <v>5227.1490156645086</v>
      </c>
      <c r="AF16" s="12">
        <v>5227.1490156645086</v>
      </c>
      <c r="AG16" s="12">
        <v>0</v>
      </c>
      <c r="AH16" s="12">
        <v>0</v>
      </c>
      <c r="AI16" s="12">
        <v>137293.19316913994</v>
      </c>
      <c r="AJ16" s="12">
        <v>114812.4211790424</v>
      </c>
      <c r="AK16" s="12">
        <v>0</v>
      </c>
      <c r="AL16" s="12">
        <v>0</v>
      </c>
      <c r="AM16" s="14">
        <f t="shared" si="0"/>
        <v>5503238.2471179776</v>
      </c>
      <c r="AN16" s="14">
        <f t="shared" si="1"/>
        <v>3225684.9071381516</v>
      </c>
    </row>
    <row r="17" spans="1:40" ht="24.95" customHeight="1" x14ac:dyDescent="0.2">
      <c r="A17" s="1">
        <v>12</v>
      </c>
      <c r="B17" s="2" t="s">
        <v>40</v>
      </c>
      <c r="C17" s="12">
        <v>7059</v>
      </c>
      <c r="D17" s="12">
        <v>7059</v>
      </c>
      <c r="E17" s="12">
        <v>17729.59</v>
      </c>
      <c r="F17" s="12">
        <v>17730</v>
      </c>
      <c r="G17" s="12">
        <v>91470.48</v>
      </c>
      <c r="H17" s="12">
        <v>33444.979999999996</v>
      </c>
      <c r="I17" s="12">
        <v>1311953.33</v>
      </c>
      <c r="J17" s="12">
        <v>1277369.04</v>
      </c>
      <c r="K17" s="12">
        <v>935965.25</v>
      </c>
      <c r="L17" s="12">
        <v>896520</v>
      </c>
      <c r="M17" s="12">
        <v>243493.69999999998</v>
      </c>
      <c r="N17" s="12">
        <v>219730.77000000002</v>
      </c>
      <c r="O17" s="12">
        <v>0</v>
      </c>
      <c r="P17" s="12">
        <v>0</v>
      </c>
      <c r="Q17" s="12">
        <v>0</v>
      </c>
      <c r="R17" s="12">
        <v>0</v>
      </c>
      <c r="S17" s="12">
        <v>1356</v>
      </c>
      <c r="T17" s="12">
        <v>0</v>
      </c>
      <c r="U17" s="12">
        <v>61319.661464071418</v>
      </c>
      <c r="V17" s="12">
        <v>21668.65820407142</v>
      </c>
      <c r="W17" s="12">
        <v>0</v>
      </c>
      <c r="X17" s="12">
        <v>0</v>
      </c>
      <c r="Y17" s="12">
        <v>58507.63</v>
      </c>
      <c r="Z17" s="12">
        <v>44826.879999999997</v>
      </c>
      <c r="AA17" s="12">
        <v>427748.63500000001</v>
      </c>
      <c r="AB17" s="12">
        <v>291564.55499999999</v>
      </c>
      <c r="AC17" s="12">
        <v>0</v>
      </c>
      <c r="AD17" s="12">
        <v>0</v>
      </c>
      <c r="AE17" s="12">
        <v>66922.69</v>
      </c>
      <c r="AF17" s="12">
        <v>66922.69</v>
      </c>
      <c r="AG17" s="12">
        <v>0</v>
      </c>
      <c r="AH17" s="12">
        <v>0</v>
      </c>
      <c r="AI17" s="12">
        <v>301749.95499999996</v>
      </c>
      <c r="AJ17" s="12">
        <v>203064.63500000001</v>
      </c>
      <c r="AK17" s="12">
        <v>0</v>
      </c>
      <c r="AL17" s="12">
        <v>0</v>
      </c>
      <c r="AM17" s="14">
        <f t="shared" si="0"/>
        <v>3525275.9214640721</v>
      </c>
      <c r="AN17" s="14">
        <f t="shared" si="1"/>
        <v>3079901.208204071</v>
      </c>
    </row>
    <row r="18" spans="1:40" ht="24.95" customHeight="1" x14ac:dyDescent="0.2">
      <c r="A18" s="1">
        <v>13</v>
      </c>
      <c r="B18" s="2" t="s">
        <v>42</v>
      </c>
      <c r="C18" s="12">
        <v>4040.7113209026202</v>
      </c>
      <c r="D18" s="12">
        <v>1769.7583565190839</v>
      </c>
      <c r="E18" s="12">
        <v>1278.5156164383566</v>
      </c>
      <c r="F18" s="12">
        <v>1278.5156164383566</v>
      </c>
      <c r="G18" s="12">
        <v>3759.5760156165538</v>
      </c>
      <c r="H18" s="12">
        <v>3127.5870850491156</v>
      </c>
      <c r="I18" s="12">
        <v>268203.73923830636</v>
      </c>
      <c r="J18" s="12">
        <v>246247.33425820555</v>
      </c>
      <c r="K18" s="12">
        <v>38125.475078340598</v>
      </c>
      <c r="L18" s="12">
        <v>30280.10915553652</v>
      </c>
      <c r="M18" s="12">
        <v>7945.7926188193833</v>
      </c>
      <c r="N18" s="12">
        <v>7858.6191032942688</v>
      </c>
      <c r="O18" s="12">
        <v>1873.495890410959</v>
      </c>
      <c r="P18" s="12">
        <v>835.86739726027395</v>
      </c>
      <c r="Q18" s="12">
        <v>7981.6243561643842</v>
      </c>
      <c r="R18" s="12">
        <v>2368.7401830012004</v>
      </c>
      <c r="S18" s="12">
        <v>2270.922410958904</v>
      </c>
      <c r="T18" s="12">
        <v>673.95118177439986</v>
      </c>
      <c r="U18" s="12">
        <v>0</v>
      </c>
      <c r="V18" s="12">
        <v>0</v>
      </c>
      <c r="W18" s="12">
        <v>0</v>
      </c>
      <c r="X18" s="12">
        <v>0</v>
      </c>
      <c r="Y18" s="12">
        <v>124.145</v>
      </c>
      <c r="Z18" s="12">
        <v>124.145</v>
      </c>
      <c r="AA18" s="12">
        <v>247900.61599202073</v>
      </c>
      <c r="AB18" s="12">
        <v>184349.89771289402</v>
      </c>
      <c r="AC18" s="12">
        <v>46464.19562082192</v>
      </c>
      <c r="AD18" s="12">
        <v>35105.631244368531</v>
      </c>
      <c r="AE18" s="12">
        <v>1092.054240155006</v>
      </c>
      <c r="AF18" s="12">
        <v>1076.7236871596144</v>
      </c>
      <c r="AG18" s="12">
        <v>0</v>
      </c>
      <c r="AH18" s="12">
        <v>0</v>
      </c>
      <c r="AI18" s="12">
        <v>6228.0301369863018</v>
      </c>
      <c r="AJ18" s="12">
        <v>255.51001369863116</v>
      </c>
      <c r="AK18" s="12">
        <v>0</v>
      </c>
      <c r="AL18" s="12">
        <v>0</v>
      </c>
      <c r="AM18" s="14">
        <f t="shared" si="0"/>
        <v>637288.89353594207</v>
      </c>
      <c r="AN18" s="14">
        <f t="shared" si="1"/>
        <v>515352.38999519957</v>
      </c>
    </row>
    <row r="19" spans="1:40" ht="24.95" customHeight="1" x14ac:dyDescent="0.2">
      <c r="A19" s="1">
        <v>14</v>
      </c>
      <c r="B19" s="2" t="s">
        <v>44</v>
      </c>
      <c r="C19" s="12">
        <v>0</v>
      </c>
      <c r="D19" s="12">
        <v>0</v>
      </c>
      <c r="E19" s="12">
        <v>27315.46295149055</v>
      </c>
      <c r="F19" s="12">
        <v>27315.46295149055</v>
      </c>
      <c r="G19" s="12">
        <v>18480.71675151863</v>
      </c>
      <c r="H19" s="12">
        <v>18480.71675151863</v>
      </c>
      <c r="I19" s="12">
        <v>0</v>
      </c>
      <c r="J19" s="12">
        <v>0</v>
      </c>
      <c r="K19" s="12">
        <v>36981.669913370395</v>
      </c>
      <c r="L19" s="12">
        <v>36981.669913370395</v>
      </c>
      <c r="M19" s="12">
        <v>10637.68444749596</v>
      </c>
      <c r="N19" s="12">
        <v>9876.7317077699336</v>
      </c>
      <c r="O19" s="12">
        <v>0</v>
      </c>
      <c r="P19" s="12">
        <v>0</v>
      </c>
      <c r="Q19" s="12">
        <v>0</v>
      </c>
      <c r="R19" s="12">
        <v>0</v>
      </c>
      <c r="S19" s="12">
        <v>0</v>
      </c>
      <c r="T19" s="12">
        <v>0</v>
      </c>
      <c r="U19" s="12">
        <v>0</v>
      </c>
      <c r="V19" s="12">
        <v>0</v>
      </c>
      <c r="W19" s="12">
        <v>0</v>
      </c>
      <c r="X19" s="12">
        <v>0</v>
      </c>
      <c r="Y19" s="12">
        <v>0</v>
      </c>
      <c r="Z19" s="12">
        <v>0</v>
      </c>
      <c r="AA19" s="12">
        <v>385.07210958904113</v>
      </c>
      <c r="AB19" s="12">
        <v>385.07210958904113</v>
      </c>
      <c r="AC19" s="12">
        <v>366.73249315068495</v>
      </c>
      <c r="AD19" s="12">
        <v>366.73249315068495</v>
      </c>
      <c r="AE19" s="12">
        <v>288204.41539634654</v>
      </c>
      <c r="AF19" s="12">
        <v>288204.41539634654</v>
      </c>
      <c r="AG19" s="12">
        <v>0</v>
      </c>
      <c r="AH19" s="12">
        <v>0</v>
      </c>
      <c r="AI19" s="12">
        <v>6214.2706849315055</v>
      </c>
      <c r="AJ19" s="12">
        <v>866.11397671232703</v>
      </c>
      <c r="AK19" s="12">
        <v>0</v>
      </c>
      <c r="AL19" s="12">
        <v>0</v>
      </c>
      <c r="AM19" s="14">
        <f t="shared" si="0"/>
        <v>388586.02474789327</v>
      </c>
      <c r="AN19" s="14">
        <f t="shared" si="1"/>
        <v>382476.91529994813</v>
      </c>
    </row>
    <row r="20" spans="1:40" ht="24.95" customHeight="1" x14ac:dyDescent="0.2">
      <c r="A20" s="1">
        <v>15</v>
      </c>
      <c r="B20" s="10" t="s">
        <v>39</v>
      </c>
      <c r="C20" s="12">
        <v>0</v>
      </c>
      <c r="D20" s="12">
        <v>0</v>
      </c>
      <c r="E20" s="12">
        <v>6</v>
      </c>
      <c r="F20" s="12">
        <v>6</v>
      </c>
      <c r="G20" s="12">
        <v>0</v>
      </c>
      <c r="H20" s="12">
        <v>0</v>
      </c>
      <c r="I20" s="12">
        <v>114969.78</v>
      </c>
      <c r="J20" s="12">
        <v>114969.78</v>
      </c>
      <c r="K20" s="12">
        <v>0</v>
      </c>
      <c r="L20" s="12">
        <v>0</v>
      </c>
      <c r="M20" s="12">
        <v>0</v>
      </c>
      <c r="N20" s="12">
        <v>0</v>
      </c>
      <c r="O20" s="12">
        <v>0</v>
      </c>
      <c r="P20" s="12">
        <v>0</v>
      </c>
      <c r="Q20" s="12">
        <v>0</v>
      </c>
      <c r="R20" s="12">
        <v>0</v>
      </c>
      <c r="S20" s="12">
        <v>0</v>
      </c>
      <c r="T20" s="12">
        <v>0</v>
      </c>
      <c r="U20" s="12">
        <v>0</v>
      </c>
      <c r="V20" s="12">
        <v>0</v>
      </c>
      <c r="W20" s="12">
        <v>0</v>
      </c>
      <c r="X20" s="12">
        <v>0</v>
      </c>
      <c r="Y20" s="12">
        <v>0</v>
      </c>
      <c r="Z20" s="12">
        <v>0</v>
      </c>
      <c r="AA20" s="12">
        <v>145.97999999999999</v>
      </c>
      <c r="AB20" s="12">
        <v>29.2</v>
      </c>
      <c r="AC20" s="12">
        <v>0</v>
      </c>
      <c r="AD20" s="12">
        <v>0</v>
      </c>
      <c r="AE20" s="12">
        <v>0</v>
      </c>
      <c r="AF20" s="12">
        <v>0</v>
      </c>
      <c r="AG20" s="12">
        <v>0</v>
      </c>
      <c r="AH20" s="12">
        <v>0</v>
      </c>
      <c r="AI20" s="12">
        <v>0</v>
      </c>
      <c r="AJ20" s="12">
        <v>0</v>
      </c>
      <c r="AK20" s="12">
        <v>0</v>
      </c>
      <c r="AL20" s="12">
        <v>0</v>
      </c>
      <c r="AM20" s="14">
        <f t="shared" si="0"/>
        <v>115121.76</v>
      </c>
      <c r="AN20" s="14">
        <f t="shared" si="1"/>
        <v>115004.98</v>
      </c>
    </row>
    <row r="21" spans="1:40" ht="24.95" customHeight="1" x14ac:dyDescent="0.2">
      <c r="A21" s="1">
        <v>16</v>
      </c>
      <c r="B21" s="10" t="s">
        <v>41</v>
      </c>
      <c r="C21" s="12">
        <v>29637.524654000015</v>
      </c>
      <c r="D21" s="12">
        <v>29637.524654000015</v>
      </c>
      <c r="E21" s="12">
        <v>0</v>
      </c>
      <c r="F21" s="12">
        <v>0</v>
      </c>
      <c r="G21" s="12">
        <v>0</v>
      </c>
      <c r="H21" s="12">
        <v>0</v>
      </c>
      <c r="I21" s="12">
        <v>0</v>
      </c>
      <c r="J21" s="12">
        <v>0</v>
      </c>
      <c r="K21" s="12">
        <v>42057.485248999968</v>
      </c>
      <c r="L21" s="12">
        <v>42057.485248999968</v>
      </c>
      <c r="M21" s="12">
        <v>0</v>
      </c>
      <c r="N21" s="12">
        <v>0</v>
      </c>
      <c r="O21" s="12">
        <v>0</v>
      </c>
      <c r="P21" s="12">
        <v>0</v>
      </c>
      <c r="Q21" s="12">
        <v>0</v>
      </c>
      <c r="R21" s="12">
        <v>0</v>
      </c>
      <c r="S21" s="12">
        <v>0</v>
      </c>
      <c r="T21" s="12">
        <v>0</v>
      </c>
      <c r="U21" s="12">
        <v>0</v>
      </c>
      <c r="V21" s="12">
        <v>0</v>
      </c>
      <c r="W21" s="12">
        <v>0</v>
      </c>
      <c r="X21" s="12">
        <v>0</v>
      </c>
      <c r="Y21" s="12">
        <v>0</v>
      </c>
      <c r="Z21" s="12">
        <v>0</v>
      </c>
      <c r="AA21" s="12">
        <v>2253.1258040000002</v>
      </c>
      <c r="AB21" s="12">
        <v>2253.1258040000002</v>
      </c>
      <c r="AC21" s="12">
        <v>0</v>
      </c>
      <c r="AD21" s="12">
        <v>0</v>
      </c>
      <c r="AE21" s="12">
        <v>0</v>
      </c>
      <c r="AF21" s="12">
        <v>0</v>
      </c>
      <c r="AG21" s="12">
        <v>2190.0634409999998</v>
      </c>
      <c r="AH21" s="12">
        <v>2190.0634409999998</v>
      </c>
      <c r="AI21" s="12">
        <v>0</v>
      </c>
      <c r="AJ21" s="12">
        <v>0</v>
      </c>
      <c r="AK21" s="12">
        <v>0</v>
      </c>
      <c r="AL21" s="12">
        <v>0</v>
      </c>
      <c r="AM21" s="14">
        <f t="shared" si="0"/>
        <v>76138.199147999985</v>
      </c>
      <c r="AN21" s="14">
        <f t="shared" si="1"/>
        <v>76138.199147999985</v>
      </c>
    </row>
    <row r="22" spans="1:40" x14ac:dyDescent="0.2">
      <c r="A22" s="3"/>
      <c r="B22" s="4" t="s">
        <v>22</v>
      </c>
      <c r="C22" s="15">
        <f t="shared" ref="C22:AN22" si="2">SUM(C6:C21)</f>
        <v>21016282.772263762</v>
      </c>
      <c r="D22" s="15">
        <f t="shared" si="2"/>
        <v>17288592.016090054</v>
      </c>
      <c r="E22" s="15">
        <f t="shared" si="2"/>
        <v>5291458.4569782857</v>
      </c>
      <c r="F22" s="15">
        <f t="shared" si="2"/>
        <v>5278468.0962788612</v>
      </c>
      <c r="G22" s="15">
        <f t="shared" si="2"/>
        <v>3246469.8033166593</v>
      </c>
      <c r="H22" s="15">
        <f t="shared" si="2"/>
        <v>2804371.1063747588</v>
      </c>
      <c r="I22" s="15">
        <f t="shared" si="2"/>
        <v>132387882.65606365</v>
      </c>
      <c r="J22" s="15">
        <f t="shared" si="2"/>
        <v>130530715.09573269</v>
      </c>
      <c r="K22" s="15">
        <f t="shared" si="2"/>
        <v>46496788.981239825</v>
      </c>
      <c r="L22" s="15">
        <f t="shared" si="2"/>
        <v>42820322.140466735</v>
      </c>
      <c r="M22" s="15">
        <f t="shared" si="2"/>
        <v>7348181.2738826601</v>
      </c>
      <c r="N22" s="15">
        <f t="shared" si="2"/>
        <v>6603412.1349440813</v>
      </c>
      <c r="O22" s="15">
        <f t="shared" si="2"/>
        <v>210684.55307694941</v>
      </c>
      <c r="P22" s="15">
        <f t="shared" si="2"/>
        <v>53642.230834127062</v>
      </c>
      <c r="Q22" s="15">
        <f t="shared" si="2"/>
        <v>3708112.731633611</v>
      </c>
      <c r="R22" s="15">
        <f t="shared" si="2"/>
        <v>306650.62357282749</v>
      </c>
      <c r="S22" s="15">
        <f t="shared" si="2"/>
        <v>3121283.1106660818</v>
      </c>
      <c r="T22" s="15">
        <f t="shared" si="2"/>
        <v>723532.23883540719</v>
      </c>
      <c r="U22" s="15">
        <f t="shared" si="2"/>
        <v>284592.27031024318</v>
      </c>
      <c r="V22" s="15">
        <f t="shared" si="2"/>
        <v>172541.09328711286</v>
      </c>
      <c r="W22" s="15">
        <f t="shared" si="2"/>
        <v>4273.8900000000003</v>
      </c>
      <c r="X22" s="15">
        <f t="shared" si="2"/>
        <v>2136.9448114150687</v>
      </c>
      <c r="Y22" s="15">
        <f t="shared" si="2"/>
        <v>4275662.5095214751</v>
      </c>
      <c r="Z22" s="15">
        <f t="shared" si="2"/>
        <v>3043351.9368884545</v>
      </c>
      <c r="AA22" s="15">
        <f t="shared" si="2"/>
        <v>54189164.224831402</v>
      </c>
      <c r="AB22" s="15">
        <f t="shared" si="2"/>
        <v>19562433.188427389</v>
      </c>
      <c r="AC22" s="15">
        <f t="shared" si="2"/>
        <v>1631259.3074712169</v>
      </c>
      <c r="AD22" s="15">
        <f t="shared" si="2"/>
        <v>395545.57862818131</v>
      </c>
      <c r="AE22" s="15">
        <f t="shared" si="2"/>
        <v>4436324.0621855333</v>
      </c>
      <c r="AF22" s="15">
        <f t="shared" si="2"/>
        <v>1918160.0244464357</v>
      </c>
      <c r="AG22" s="15">
        <f t="shared" si="2"/>
        <v>184204.7171243222</v>
      </c>
      <c r="AH22" s="15">
        <f t="shared" si="2"/>
        <v>184204.7171243222</v>
      </c>
      <c r="AI22" s="15">
        <f t="shared" si="2"/>
        <v>15590184.10251339</v>
      </c>
      <c r="AJ22" s="15">
        <f t="shared" si="2"/>
        <v>7196281.7975041568</v>
      </c>
      <c r="AK22" s="15">
        <f t="shared" si="2"/>
        <v>0</v>
      </c>
      <c r="AL22" s="15">
        <f t="shared" si="2"/>
        <v>0</v>
      </c>
      <c r="AM22" s="15">
        <f t="shared" si="2"/>
        <v>303422809.42307913</v>
      </c>
      <c r="AN22" s="15">
        <f t="shared" si="2"/>
        <v>238884360.96424696</v>
      </c>
    </row>
    <row r="23" spans="1:40" x14ac:dyDescent="0.2">
      <c r="A23" s="21"/>
      <c r="B23" s="22"/>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row>
    <row r="24" spans="1:40" x14ac:dyDescent="0.2">
      <c r="AM24" s="86"/>
      <c r="AN24" s="86"/>
    </row>
    <row r="25" spans="1:40" s="52" customFormat="1" ht="15" x14ac:dyDescent="0.2">
      <c r="B25" s="73" t="s">
        <v>53</v>
      </c>
      <c r="AM25" s="74"/>
      <c r="AN25" s="74"/>
    </row>
    <row r="26" spans="1:40" s="52" customFormat="1" ht="12.75" customHeight="1" x14ac:dyDescent="0.2">
      <c r="B26" s="75" t="s">
        <v>62</v>
      </c>
      <c r="C26" s="75"/>
      <c r="D26" s="75"/>
      <c r="E26" s="75"/>
      <c r="F26" s="75"/>
      <c r="G26" s="75"/>
      <c r="H26" s="75"/>
      <c r="I26" s="75"/>
      <c r="J26" s="75"/>
      <c r="K26" s="75"/>
      <c r="L26" s="75"/>
      <c r="M26" s="75"/>
      <c r="N26" s="75"/>
      <c r="AM26" s="74"/>
      <c r="AN26" s="74"/>
    </row>
    <row r="27" spans="1:40" s="52" customFormat="1" ht="15" x14ac:dyDescent="0.2">
      <c r="B27" s="75"/>
      <c r="C27" s="75"/>
      <c r="D27" s="75"/>
      <c r="E27" s="75"/>
      <c r="F27" s="75"/>
      <c r="G27" s="75"/>
      <c r="H27" s="75"/>
      <c r="I27" s="75"/>
      <c r="J27" s="75"/>
      <c r="K27" s="75"/>
      <c r="L27" s="75"/>
      <c r="M27" s="75"/>
      <c r="N27" s="75"/>
      <c r="AM27" s="74"/>
      <c r="AN27" s="74"/>
    </row>
    <row r="28" spans="1:40" s="52" customFormat="1" ht="15" x14ac:dyDescent="0.25">
      <c r="B28" s="85" t="s">
        <v>60</v>
      </c>
    </row>
    <row r="29" spans="1:40" s="52" customFormat="1" ht="15" x14ac:dyDescent="0.25">
      <c r="B29" s="85" t="s">
        <v>61</v>
      </c>
      <c r="AM29" s="74"/>
      <c r="AN29" s="74"/>
    </row>
    <row r="30" spans="1:40" s="52" customFormat="1" ht="15" x14ac:dyDescent="0.2"/>
    <row r="31" spans="1:40" s="52" customFormat="1" ht="15" x14ac:dyDescent="0.2">
      <c r="AM31" s="74"/>
      <c r="AN31" s="74"/>
    </row>
    <row r="32" spans="1:40" s="52" customFormat="1" ht="15" x14ac:dyDescent="0.2"/>
  </sheetData>
  <sortState ref="B7:AN21">
    <sortCondition descending="1" ref="AM6:AM21"/>
  </sortState>
  <mergeCells count="22">
    <mergeCell ref="A4:A5"/>
    <mergeCell ref="B4:B5"/>
    <mergeCell ref="C4:D4"/>
    <mergeCell ref="E4:F4"/>
    <mergeCell ref="AM4:AN4"/>
    <mergeCell ref="W4:X4"/>
    <mergeCell ref="Y4:Z4"/>
    <mergeCell ref="AA4:AB4"/>
    <mergeCell ref="AC4:AD4"/>
    <mergeCell ref="AK4:AL4"/>
    <mergeCell ref="AG4:AH4"/>
    <mergeCell ref="AI4:AJ4"/>
    <mergeCell ref="AE4:AF4"/>
    <mergeCell ref="U4:V4"/>
    <mergeCell ref="K4:L4"/>
    <mergeCell ref="M4:N4"/>
    <mergeCell ref="B26:N27"/>
    <mergeCell ref="G4:H4"/>
    <mergeCell ref="I4:J4"/>
    <mergeCell ref="S4:T4"/>
    <mergeCell ref="O4:P4"/>
    <mergeCell ref="Q4:R4"/>
  </mergeCells>
  <phoneticPr fontId="5" type="noConversion"/>
  <pageMargins left="0.31496062992125984" right="0.15748031496062992" top="0.15748031496062992" bottom="0.15748031496062992" header="0.23622047244094491" footer="0.15748031496062992"/>
  <pageSetup paperSize="9" scale="60" orientation="landscape" r:id="rId1"/>
  <headerFooter alignWithMargins="0"/>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EX32"/>
  <sheetViews>
    <sheetView zoomScale="85" zoomScaleNormal="85" workbookViewId="0">
      <pane xSplit="2" ySplit="7" topLeftCell="C8" activePane="bottomRight" state="frozen"/>
      <selection pane="topRight" activeCell="C1" sqref="C1"/>
      <selection pane="bottomLeft" activeCell="A6" sqref="A6"/>
      <selection pane="bottomRight" activeCell="B30" sqref="A1:XFD1048576"/>
    </sheetView>
  </sheetViews>
  <sheetFormatPr defaultRowHeight="12.75" outlineLevelCol="1" x14ac:dyDescent="0.2"/>
  <cols>
    <col min="1" max="1" width="5.85546875" style="49" customWidth="1"/>
    <col min="2" max="2" width="49.5703125" style="49" customWidth="1"/>
    <col min="3" max="5" width="12.7109375" style="49" customWidth="1" outlineLevel="1"/>
    <col min="6" max="6" width="15.140625" style="49" customWidth="1"/>
    <col min="7" max="9" width="12.7109375" style="49" customWidth="1" outlineLevel="1"/>
    <col min="10" max="10" width="12.7109375" style="49" customWidth="1"/>
    <col min="11" max="13" width="12.7109375" style="49" customWidth="1" outlineLevel="1"/>
    <col min="14" max="14" width="15.140625" style="49" customWidth="1"/>
    <col min="15" max="17" width="12.7109375" style="49" customWidth="1" outlineLevel="1"/>
    <col min="18" max="18" width="12.7109375" style="49" customWidth="1"/>
    <col min="19" max="21" width="12.7109375" style="49" customWidth="1" outlineLevel="1"/>
    <col min="22" max="22" width="15.140625" style="49" customWidth="1"/>
    <col min="23" max="25" width="12.7109375" style="49" customWidth="1" outlineLevel="1"/>
    <col min="26" max="26" width="12.7109375" style="49" customWidth="1"/>
    <col min="27" max="29" width="12.7109375" style="49" customWidth="1" outlineLevel="1"/>
    <col min="30" max="30" width="15.140625" style="49" customWidth="1"/>
    <col min="31" max="33" width="12.7109375" style="49" customWidth="1" outlineLevel="1"/>
    <col min="34" max="34" width="12.7109375" style="49" customWidth="1"/>
    <col min="35" max="37" width="12.7109375" style="49" customWidth="1" outlineLevel="1"/>
    <col min="38" max="38" width="15.140625" style="49" customWidth="1"/>
    <col min="39" max="41" width="12.7109375" style="49" customWidth="1" outlineLevel="1"/>
    <col min="42" max="42" width="12.7109375" style="49" customWidth="1"/>
    <col min="43" max="45" width="12.7109375" style="49" customWidth="1" outlineLevel="1"/>
    <col min="46" max="46" width="15.140625" style="49" customWidth="1"/>
    <col min="47" max="49" width="12.7109375" style="49" customWidth="1" outlineLevel="1"/>
    <col min="50" max="50" width="12.7109375" style="49" customWidth="1"/>
    <col min="51" max="53" width="12.7109375" style="49" customWidth="1" outlineLevel="1"/>
    <col min="54" max="54" width="15.140625" style="49" customWidth="1"/>
    <col min="55" max="57" width="12.7109375" style="49" customWidth="1" outlineLevel="1"/>
    <col min="58" max="58" width="12.7109375" style="49" customWidth="1"/>
    <col min="59" max="61" width="12.7109375" style="49" customWidth="1" outlineLevel="1"/>
    <col min="62" max="62" width="15.140625" style="49" customWidth="1"/>
    <col min="63" max="65" width="12.7109375" style="49" customWidth="1" outlineLevel="1"/>
    <col min="66" max="66" width="12.7109375" style="49" customWidth="1"/>
    <col min="67" max="69" width="12.7109375" style="49" customWidth="1" outlineLevel="1"/>
    <col min="70" max="70" width="15.140625" style="49" customWidth="1"/>
    <col min="71" max="73" width="12.7109375" style="49" customWidth="1" outlineLevel="1"/>
    <col min="74" max="74" width="12.7109375" style="49" customWidth="1"/>
    <col min="75" max="77" width="12.7109375" style="49" customWidth="1" outlineLevel="1"/>
    <col min="78" max="78" width="15.140625" style="49" customWidth="1"/>
    <col min="79" max="81" width="12.7109375" style="49" customWidth="1" outlineLevel="1"/>
    <col min="82" max="82" width="12.7109375" style="49" customWidth="1"/>
    <col min="83" max="85" width="12.7109375" style="49" customWidth="1" outlineLevel="1"/>
    <col min="86" max="86" width="15.140625" style="49" customWidth="1"/>
    <col min="87" max="89" width="12.7109375" style="49" customWidth="1" outlineLevel="1"/>
    <col min="90" max="90" width="12.7109375" style="49" customWidth="1"/>
    <col min="91" max="93" width="12.7109375" style="49" customWidth="1" outlineLevel="1"/>
    <col min="94" max="94" width="15.140625" style="49" customWidth="1"/>
    <col min="95" max="97" width="12.7109375" style="49" customWidth="1" outlineLevel="1"/>
    <col min="98" max="98" width="12.7109375" style="49" customWidth="1"/>
    <col min="99" max="101" width="12.7109375" style="49" customWidth="1" outlineLevel="1"/>
    <col min="102" max="102" width="15.140625" style="49" customWidth="1"/>
    <col min="103" max="105" width="12.7109375" style="49" customWidth="1" outlineLevel="1"/>
    <col min="106" max="106" width="12.7109375" style="49" customWidth="1"/>
    <col min="107" max="109" width="12.7109375" style="49" customWidth="1" outlineLevel="1"/>
    <col min="110" max="110" width="15.140625" style="49" customWidth="1"/>
    <col min="111" max="113" width="12.7109375" style="49" customWidth="1" outlineLevel="1"/>
    <col min="114" max="114" width="12.7109375" style="49" customWidth="1"/>
    <col min="115" max="117" width="12.7109375" style="49" customWidth="1" outlineLevel="1"/>
    <col min="118" max="118" width="15.140625" style="49" customWidth="1"/>
    <col min="119" max="121" width="12.7109375" style="49" customWidth="1" outlineLevel="1"/>
    <col min="122" max="122" width="12.7109375" style="49" customWidth="1"/>
    <col min="123" max="125" width="12.7109375" style="49" customWidth="1" outlineLevel="1"/>
    <col min="126" max="126" width="15.140625" style="49" customWidth="1"/>
    <col min="127" max="129" width="12.7109375" style="49" customWidth="1" outlineLevel="1"/>
    <col min="130" max="130" width="12.7109375" style="49" customWidth="1"/>
    <col min="131" max="133" width="12.7109375" style="49" customWidth="1" outlineLevel="1"/>
    <col min="134" max="134" width="15.140625" style="49" customWidth="1"/>
    <col min="135" max="137" width="12.7109375" style="49" customWidth="1" outlineLevel="1"/>
    <col min="138" max="138" width="12.7109375" style="49" customWidth="1"/>
    <col min="139" max="141" width="12.7109375" style="49" customWidth="1" outlineLevel="1"/>
    <col min="142" max="142" width="15.140625" style="49" customWidth="1"/>
    <col min="143" max="145" width="12.7109375" style="49" customWidth="1" outlineLevel="1"/>
    <col min="146" max="146" width="12.7109375" style="49" customWidth="1"/>
    <col min="147" max="149" width="12.7109375" style="49" customWidth="1" outlineLevel="1"/>
    <col min="150" max="150" width="15.140625" style="49" customWidth="1"/>
    <col min="151" max="153" width="12.7109375" style="49" customWidth="1" outlineLevel="1"/>
    <col min="154" max="154" width="12.7109375" style="49" customWidth="1"/>
    <col min="155" max="16384" width="9.140625" style="49"/>
  </cols>
  <sheetData>
    <row r="1" spans="1:154" s="52" customFormat="1" ht="20.25" customHeight="1" x14ac:dyDescent="0.2">
      <c r="A1" s="68" t="s">
        <v>65</v>
      </c>
      <c r="B1" s="73"/>
      <c r="C1" s="73"/>
      <c r="D1" s="73"/>
      <c r="E1" s="73"/>
      <c r="F1" s="73"/>
      <c r="G1" s="73"/>
      <c r="H1" s="73"/>
      <c r="I1" s="73"/>
      <c r="J1" s="73"/>
      <c r="K1" s="73"/>
      <c r="L1" s="87"/>
    </row>
    <row r="2" spans="1:154" s="52" customFormat="1" ht="15" x14ac:dyDescent="0.2">
      <c r="A2" s="29" t="s">
        <v>2</v>
      </c>
      <c r="B2" s="73"/>
      <c r="C2" s="73"/>
      <c r="D2" s="73"/>
      <c r="E2" s="73"/>
      <c r="F2" s="73"/>
      <c r="G2" s="73"/>
      <c r="H2" s="73"/>
      <c r="I2" s="73"/>
      <c r="J2" s="73"/>
      <c r="K2" s="73"/>
      <c r="L2" s="87"/>
    </row>
    <row r="3" spans="1:154" s="52" customFormat="1" ht="15" customHeight="1" x14ac:dyDescent="0.2">
      <c r="A3" s="29"/>
      <c r="B3" s="78"/>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78"/>
      <c r="AN3" s="78"/>
    </row>
    <row r="4" spans="1:154" s="52" customFormat="1" ht="22.5" customHeight="1" x14ac:dyDescent="0.2">
      <c r="A4" s="30"/>
      <c r="B4" s="78"/>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78"/>
      <c r="AN4" s="78"/>
    </row>
    <row r="5" spans="1:154" s="29" customFormat="1" ht="89.25" customHeight="1" x14ac:dyDescent="0.2">
      <c r="A5" s="31" t="s">
        <v>0</v>
      </c>
      <c r="B5" s="31" t="s">
        <v>3</v>
      </c>
      <c r="C5" s="32" t="s">
        <v>4</v>
      </c>
      <c r="D5" s="33"/>
      <c r="E5" s="33"/>
      <c r="F5" s="33"/>
      <c r="G5" s="33"/>
      <c r="H5" s="33"/>
      <c r="I5" s="33"/>
      <c r="J5" s="34"/>
      <c r="K5" s="32" t="s">
        <v>5</v>
      </c>
      <c r="L5" s="33"/>
      <c r="M5" s="33"/>
      <c r="N5" s="33"/>
      <c r="O5" s="33"/>
      <c r="P5" s="33"/>
      <c r="Q5" s="33"/>
      <c r="R5" s="34"/>
      <c r="S5" s="32" t="s">
        <v>6</v>
      </c>
      <c r="T5" s="33"/>
      <c r="U5" s="33"/>
      <c r="V5" s="33"/>
      <c r="W5" s="33"/>
      <c r="X5" s="33"/>
      <c r="Y5" s="33"/>
      <c r="Z5" s="34"/>
      <c r="AA5" s="32" t="s">
        <v>7</v>
      </c>
      <c r="AB5" s="33"/>
      <c r="AC5" s="33"/>
      <c r="AD5" s="33"/>
      <c r="AE5" s="33"/>
      <c r="AF5" s="33"/>
      <c r="AG5" s="33"/>
      <c r="AH5" s="34"/>
      <c r="AI5" s="32" t="s">
        <v>8</v>
      </c>
      <c r="AJ5" s="33"/>
      <c r="AK5" s="33"/>
      <c r="AL5" s="33"/>
      <c r="AM5" s="33"/>
      <c r="AN5" s="33"/>
      <c r="AO5" s="33"/>
      <c r="AP5" s="34"/>
      <c r="AQ5" s="32" t="s">
        <v>9</v>
      </c>
      <c r="AR5" s="33"/>
      <c r="AS5" s="33"/>
      <c r="AT5" s="33"/>
      <c r="AU5" s="33"/>
      <c r="AV5" s="33"/>
      <c r="AW5" s="33"/>
      <c r="AX5" s="34"/>
      <c r="AY5" s="32" t="s">
        <v>10</v>
      </c>
      <c r="AZ5" s="33"/>
      <c r="BA5" s="33"/>
      <c r="BB5" s="33"/>
      <c r="BC5" s="33"/>
      <c r="BD5" s="33"/>
      <c r="BE5" s="33"/>
      <c r="BF5" s="34"/>
      <c r="BG5" s="32" t="s">
        <v>11</v>
      </c>
      <c r="BH5" s="33"/>
      <c r="BI5" s="33"/>
      <c r="BJ5" s="33"/>
      <c r="BK5" s="33"/>
      <c r="BL5" s="33"/>
      <c r="BM5" s="33"/>
      <c r="BN5" s="34"/>
      <c r="BO5" s="32" t="s">
        <v>12</v>
      </c>
      <c r="BP5" s="33"/>
      <c r="BQ5" s="33"/>
      <c r="BR5" s="33"/>
      <c r="BS5" s="33"/>
      <c r="BT5" s="33"/>
      <c r="BU5" s="33"/>
      <c r="BV5" s="34"/>
      <c r="BW5" s="32" t="s">
        <v>13</v>
      </c>
      <c r="BX5" s="33"/>
      <c r="BY5" s="33"/>
      <c r="BZ5" s="33"/>
      <c r="CA5" s="33"/>
      <c r="CB5" s="33"/>
      <c r="CC5" s="33"/>
      <c r="CD5" s="34"/>
      <c r="CE5" s="32" t="s">
        <v>14</v>
      </c>
      <c r="CF5" s="33"/>
      <c r="CG5" s="33"/>
      <c r="CH5" s="33"/>
      <c r="CI5" s="33"/>
      <c r="CJ5" s="33"/>
      <c r="CK5" s="33"/>
      <c r="CL5" s="34"/>
      <c r="CM5" s="32" t="s">
        <v>15</v>
      </c>
      <c r="CN5" s="33"/>
      <c r="CO5" s="33"/>
      <c r="CP5" s="33"/>
      <c r="CQ5" s="33"/>
      <c r="CR5" s="33"/>
      <c r="CS5" s="33"/>
      <c r="CT5" s="34"/>
      <c r="CU5" s="32" t="s">
        <v>16</v>
      </c>
      <c r="CV5" s="33"/>
      <c r="CW5" s="33"/>
      <c r="CX5" s="33"/>
      <c r="CY5" s="33"/>
      <c r="CZ5" s="33"/>
      <c r="DA5" s="33"/>
      <c r="DB5" s="34"/>
      <c r="DC5" s="32" t="s">
        <v>17</v>
      </c>
      <c r="DD5" s="33"/>
      <c r="DE5" s="33"/>
      <c r="DF5" s="33"/>
      <c r="DG5" s="33"/>
      <c r="DH5" s="33"/>
      <c r="DI5" s="33"/>
      <c r="DJ5" s="34"/>
      <c r="DK5" s="32" t="s">
        <v>18</v>
      </c>
      <c r="DL5" s="33"/>
      <c r="DM5" s="33"/>
      <c r="DN5" s="33"/>
      <c r="DO5" s="33"/>
      <c r="DP5" s="33"/>
      <c r="DQ5" s="33"/>
      <c r="DR5" s="34"/>
      <c r="DS5" s="32" t="s">
        <v>19</v>
      </c>
      <c r="DT5" s="33"/>
      <c r="DU5" s="33"/>
      <c r="DV5" s="33"/>
      <c r="DW5" s="33"/>
      <c r="DX5" s="33"/>
      <c r="DY5" s="33"/>
      <c r="DZ5" s="34"/>
      <c r="EA5" s="32" t="s">
        <v>20</v>
      </c>
      <c r="EB5" s="33"/>
      <c r="EC5" s="33"/>
      <c r="ED5" s="33"/>
      <c r="EE5" s="33"/>
      <c r="EF5" s="33"/>
      <c r="EG5" s="33"/>
      <c r="EH5" s="34"/>
      <c r="EI5" s="32" t="s">
        <v>21</v>
      </c>
      <c r="EJ5" s="33"/>
      <c r="EK5" s="33"/>
      <c r="EL5" s="33"/>
      <c r="EM5" s="33"/>
      <c r="EN5" s="33"/>
      <c r="EO5" s="33"/>
      <c r="EP5" s="34"/>
      <c r="EQ5" s="32" t="s">
        <v>22</v>
      </c>
      <c r="ER5" s="33"/>
      <c r="ES5" s="33"/>
      <c r="ET5" s="33"/>
      <c r="EU5" s="33"/>
      <c r="EV5" s="33"/>
      <c r="EW5" s="33"/>
      <c r="EX5" s="34"/>
    </row>
    <row r="6" spans="1:154" s="29" customFormat="1" ht="42" customHeight="1" x14ac:dyDescent="0.2">
      <c r="A6" s="35"/>
      <c r="B6" s="35"/>
      <c r="C6" s="38" t="s">
        <v>63</v>
      </c>
      <c r="D6" s="39"/>
      <c r="E6" s="39"/>
      <c r="F6" s="40"/>
      <c r="G6" s="38" t="s">
        <v>64</v>
      </c>
      <c r="H6" s="39"/>
      <c r="I6" s="39"/>
      <c r="J6" s="40"/>
      <c r="K6" s="38" t="s">
        <v>63</v>
      </c>
      <c r="L6" s="39"/>
      <c r="M6" s="39"/>
      <c r="N6" s="40"/>
      <c r="O6" s="38" t="s">
        <v>64</v>
      </c>
      <c r="P6" s="39"/>
      <c r="Q6" s="39"/>
      <c r="R6" s="40"/>
      <c r="S6" s="38" t="s">
        <v>63</v>
      </c>
      <c r="T6" s="39"/>
      <c r="U6" s="39"/>
      <c r="V6" s="40"/>
      <c r="W6" s="38" t="s">
        <v>64</v>
      </c>
      <c r="X6" s="39"/>
      <c r="Y6" s="39"/>
      <c r="Z6" s="40"/>
      <c r="AA6" s="38" t="s">
        <v>63</v>
      </c>
      <c r="AB6" s="39"/>
      <c r="AC6" s="39"/>
      <c r="AD6" s="40"/>
      <c r="AE6" s="38" t="s">
        <v>64</v>
      </c>
      <c r="AF6" s="39"/>
      <c r="AG6" s="39"/>
      <c r="AH6" s="40"/>
      <c r="AI6" s="38" t="s">
        <v>63</v>
      </c>
      <c r="AJ6" s="39"/>
      <c r="AK6" s="39"/>
      <c r="AL6" s="40"/>
      <c r="AM6" s="38" t="s">
        <v>64</v>
      </c>
      <c r="AN6" s="39"/>
      <c r="AO6" s="39"/>
      <c r="AP6" s="40"/>
      <c r="AQ6" s="38" t="s">
        <v>63</v>
      </c>
      <c r="AR6" s="39"/>
      <c r="AS6" s="39"/>
      <c r="AT6" s="40"/>
      <c r="AU6" s="38" t="s">
        <v>64</v>
      </c>
      <c r="AV6" s="39"/>
      <c r="AW6" s="39"/>
      <c r="AX6" s="40"/>
      <c r="AY6" s="38" t="s">
        <v>63</v>
      </c>
      <c r="AZ6" s="39"/>
      <c r="BA6" s="39"/>
      <c r="BB6" s="40"/>
      <c r="BC6" s="38" t="s">
        <v>64</v>
      </c>
      <c r="BD6" s="39"/>
      <c r="BE6" s="39"/>
      <c r="BF6" s="40"/>
      <c r="BG6" s="38" t="s">
        <v>63</v>
      </c>
      <c r="BH6" s="39"/>
      <c r="BI6" s="39"/>
      <c r="BJ6" s="40"/>
      <c r="BK6" s="38" t="s">
        <v>64</v>
      </c>
      <c r="BL6" s="39"/>
      <c r="BM6" s="39"/>
      <c r="BN6" s="40"/>
      <c r="BO6" s="38" t="s">
        <v>63</v>
      </c>
      <c r="BP6" s="39"/>
      <c r="BQ6" s="39"/>
      <c r="BR6" s="40"/>
      <c r="BS6" s="38" t="s">
        <v>64</v>
      </c>
      <c r="BT6" s="39"/>
      <c r="BU6" s="39"/>
      <c r="BV6" s="40"/>
      <c r="BW6" s="38" t="s">
        <v>63</v>
      </c>
      <c r="BX6" s="39"/>
      <c r="BY6" s="39"/>
      <c r="BZ6" s="40"/>
      <c r="CA6" s="38" t="s">
        <v>64</v>
      </c>
      <c r="CB6" s="39"/>
      <c r="CC6" s="39"/>
      <c r="CD6" s="40"/>
      <c r="CE6" s="38" t="s">
        <v>63</v>
      </c>
      <c r="CF6" s="39"/>
      <c r="CG6" s="39"/>
      <c r="CH6" s="40"/>
      <c r="CI6" s="38" t="s">
        <v>64</v>
      </c>
      <c r="CJ6" s="39"/>
      <c r="CK6" s="39"/>
      <c r="CL6" s="40"/>
      <c r="CM6" s="38" t="s">
        <v>63</v>
      </c>
      <c r="CN6" s="39"/>
      <c r="CO6" s="39"/>
      <c r="CP6" s="40"/>
      <c r="CQ6" s="38" t="s">
        <v>64</v>
      </c>
      <c r="CR6" s="39"/>
      <c r="CS6" s="39"/>
      <c r="CT6" s="40"/>
      <c r="CU6" s="38" t="s">
        <v>63</v>
      </c>
      <c r="CV6" s="39"/>
      <c r="CW6" s="39"/>
      <c r="CX6" s="40"/>
      <c r="CY6" s="38" t="s">
        <v>64</v>
      </c>
      <c r="CZ6" s="39"/>
      <c r="DA6" s="39"/>
      <c r="DB6" s="40"/>
      <c r="DC6" s="38" t="s">
        <v>63</v>
      </c>
      <c r="DD6" s="39"/>
      <c r="DE6" s="39"/>
      <c r="DF6" s="40"/>
      <c r="DG6" s="38" t="s">
        <v>64</v>
      </c>
      <c r="DH6" s="39"/>
      <c r="DI6" s="39"/>
      <c r="DJ6" s="40"/>
      <c r="DK6" s="38" t="s">
        <v>63</v>
      </c>
      <c r="DL6" s="39"/>
      <c r="DM6" s="39"/>
      <c r="DN6" s="40"/>
      <c r="DO6" s="38" t="s">
        <v>64</v>
      </c>
      <c r="DP6" s="39"/>
      <c r="DQ6" s="39"/>
      <c r="DR6" s="40"/>
      <c r="DS6" s="38" t="s">
        <v>63</v>
      </c>
      <c r="DT6" s="39"/>
      <c r="DU6" s="39"/>
      <c r="DV6" s="40"/>
      <c r="DW6" s="38" t="s">
        <v>64</v>
      </c>
      <c r="DX6" s="39"/>
      <c r="DY6" s="39"/>
      <c r="DZ6" s="40"/>
      <c r="EA6" s="38" t="s">
        <v>63</v>
      </c>
      <c r="EB6" s="39"/>
      <c r="EC6" s="39"/>
      <c r="ED6" s="40"/>
      <c r="EE6" s="38" t="s">
        <v>64</v>
      </c>
      <c r="EF6" s="39"/>
      <c r="EG6" s="39"/>
      <c r="EH6" s="40"/>
      <c r="EI6" s="38" t="s">
        <v>63</v>
      </c>
      <c r="EJ6" s="39"/>
      <c r="EK6" s="39"/>
      <c r="EL6" s="40"/>
      <c r="EM6" s="38" t="s">
        <v>64</v>
      </c>
      <c r="EN6" s="39"/>
      <c r="EO6" s="39"/>
      <c r="EP6" s="40"/>
      <c r="EQ6" s="38" t="s">
        <v>63</v>
      </c>
      <c r="ER6" s="39"/>
      <c r="ES6" s="39"/>
      <c r="ET6" s="40"/>
      <c r="EU6" s="38" t="s">
        <v>64</v>
      </c>
      <c r="EV6" s="39"/>
      <c r="EW6" s="39"/>
      <c r="EX6" s="40"/>
    </row>
    <row r="7" spans="1:154" s="29" customFormat="1" ht="60" customHeight="1" x14ac:dyDescent="0.2">
      <c r="A7" s="41"/>
      <c r="B7" s="41"/>
      <c r="C7" s="42" t="s">
        <v>25</v>
      </c>
      <c r="D7" s="42" t="s">
        <v>26</v>
      </c>
      <c r="E7" s="42" t="s">
        <v>27</v>
      </c>
      <c r="F7" s="42" t="s">
        <v>28</v>
      </c>
      <c r="G7" s="42" t="s">
        <v>25</v>
      </c>
      <c r="H7" s="42" t="s">
        <v>26</v>
      </c>
      <c r="I7" s="42" t="s">
        <v>27</v>
      </c>
      <c r="J7" s="42" t="s">
        <v>28</v>
      </c>
      <c r="K7" s="42" t="s">
        <v>25</v>
      </c>
      <c r="L7" s="42" t="s">
        <v>26</v>
      </c>
      <c r="M7" s="42" t="s">
        <v>27</v>
      </c>
      <c r="N7" s="42" t="s">
        <v>28</v>
      </c>
      <c r="O7" s="42" t="s">
        <v>25</v>
      </c>
      <c r="P7" s="42" t="s">
        <v>26</v>
      </c>
      <c r="Q7" s="42" t="s">
        <v>27</v>
      </c>
      <c r="R7" s="42" t="s">
        <v>28</v>
      </c>
      <c r="S7" s="42" t="s">
        <v>25</v>
      </c>
      <c r="T7" s="42" t="s">
        <v>26</v>
      </c>
      <c r="U7" s="42" t="s">
        <v>27</v>
      </c>
      <c r="V7" s="42" t="s">
        <v>28</v>
      </c>
      <c r="W7" s="42" t="s">
        <v>25</v>
      </c>
      <c r="X7" s="42" t="s">
        <v>26</v>
      </c>
      <c r="Y7" s="42" t="s">
        <v>27</v>
      </c>
      <c r="Z7" s="42" t="s">
        <v>28</v>
      </c>
      <c r="AA7" s="42" t="s">
        <v>25</v>
      </c>
      <c r="AB7" s="42" t="s">
        <v>26</v>
      </c>
      <c r="AC7" s="42" t="s">
        <v>27</v>
      </c>
      <c r="AD7" s="42" t="s">
        <v>28</v>
      </c>
      <c r="AE7" s="42" t="s">
        <v>25</v>
      </c>
      <c r="AF7" s="42" t="s">
        <v>26</v>
      </c>
      <c r="AG7" s="42" t="s">
        <v>27</v>
      </c>
      <c r="AH7" s="42" t="s">
        <v>28</v>
      </c>
      <c r="AI7" s="42" t="s">
        <v>25</v>
      </c>
      <c r="AJ7" s="42" t="s">
        <v>26</v>
      </c>
      <c r="AK7" s="42" t="s">
        <v>27</v>
      </c>
      <c r="AL7" s="42" t="s">
        <v>28</v>
      </c>
      <c r="AM7" s="42" t="s">
        <v>25</v>
      </c>
      <c r="AN7" s="42" t="s">
        <v>26</v>
      </c>
      <c r="AO7" s="42" t="s">
        <v>27</v>
      </c>
      <c r="AP7" s="42" t="s">
        <v>28</v>
      </c>
      <c r="AQ7" s="42" t="s">
        <v>25</v>
      </c>
      <c r="AR7" s="42" t="s">
        <v>26</v>
      </c>
      <c r="AS7" s="42" t="s">
        <v>27</v>
      </c>
      <c r="AT7" s="42" t="s">
        <v>28</v>
      </c>
      <c r="AU7" s="42" t="s">
        <v>25</v>
      </c>
      <c r="AV7" s="42" t="s">
        <v>26</v>
      </c>
      <c r="AW7" s="42" t="s">
        <v>27</v>
      </c>
      <c r="AX7" s="42" t="s">
        <v>28</v>
      </c>
      <c r="AY7" s="42" t="s">
        <v>25</v>
      </c>
      <c r="AZ7" s="42" t="s">
        <v>26</v>
      </c>
      <c r="BA7" s="42" t="s">
        <v>27</v>
      </c>
      <c r="BB7" s="42" t="s">
        <v>28</v>
      </c>
      <c r="BC7" s="42" t="s">
        <v>25</v>
      </c>
      <c r="BD7" s="42" t="s">
        <v>26</v>
      </c>
      <c r="BE7" s="42" t="s">
        <v>27</v>
      </c>
      <c r="BF7" s="42" t="s">
        <v>28</v>
      </c>
      <c r="BG7" s="42" t="s">
        <v>25</v>
      </c>
      <c r="BH7" s="42" t="s">
        <v>26</v>
      </c>
      <c r="BI7" s="42" t="s">
        <v>27</v>
      </c>
      <c r="BJ7" s="42" t="s">
        <v>28</v>
      </c>
      <c r="BK7" s="42" t="s">
        <v>25</v>
      </c>
      <c r="BL7" s="42" t="s">
        <v>26</v>
      </c>
      <c r="BM7" s="42" t="s">
        <v>27</v>
      </c>
      <c r="BN7" s="42" t="s">
        <v>28</v>
      </c>
      <c r="BO7" s="42" t="s">
        <v>25</v>
      </c>
      <c r="BP7" s="42" t="s">
        <v>26</v>
      </c>
      <c r="BQ7" s="42" t="s">
        <v>27</v>
      </c>
      <c r="BR7" s="42" t="s">
        <v>28</v>
      </c>
      <c r="BS7" s="42" t="s">
        <v>25</v>
      </c>
      <c r="BT7" s="42" t="s">
        <v>26</v>
      </c>
      <c r="BU7" s="42" t="s">
        <v>27</v>
      </c>
      <c r="BV7" s="42" t="s">
        <v>28</v>
      </c>
      <c r="BW7" s="42" t="s">
        <v>25</v>
      </c>
      <c r="BX7" s="42" t="s">
        <v>26</v>
      </c>
      <c r="BY7" s="42" t="s">
        <v>27</v>
      </c>
      <c r="BZ7" s="42" t="s">
        <v>28</v>
      </c>
      <c r="CA7" s="42" t="s">
        <v>25</v>
      </c>
      <c r="CB7" s="42" t="s">
        <v>26</v>
      </c>
      <c r="CC7" s="42" t="s">
        <v>27</v>
      </c>
      <c r="CD7" s="42" t="s">
        <v>28</v>
      </c>
      <c r="CE7" s="42" t="s">
        <v>25</v>
      </c>
      <c r="CF7" s="42" t="s">
        <v>26</v>
      </c>
      <c r="CG7" s="42" t="s">
        <v>27</v>
      </c>
      <c r="CH7" s="42" t="s">
        <v>28</v>
      </c>
      <c r="CI7" s="42" t="s">
        <v>25</v>
      </c>
      <c r="CJ7" s="42" t="s">
        <v>26</v>
      </c>
      <c r="CK7" s="42" t="s">
        <v>27</v>
      </c>
      <c r="CL7" s="42" t="s">
        <v>28</v>
      </c>
      <c r="CM7" s="42" t="s">
        <v>25</v>
      </c>
      <c r="CN7" s="42" t="s">
        <v>26</v>
      </c>
      <c r="CO7" s="42" t="s">
        <v>27</v>
      </c>
      <c r="CP7" s="42" t="s">
        <v>28</v>
      </c>
      <c r="CQ7" s="42" t="s">
        <v>25</v>
      </c>
      <c r="CR7" s="42" t="s">
        <v>26</v>
      </c>
      <c r="CS7" s="42" t="s">
        <v>27</v>
      </c>
      <c r="CT7" s="42" t="s">
        <v>28</v>
      </c>
      <c r="CU7" s="42" t="s">
        <v>25</v>
      </c>
      <c r="CV7" s="42" t="s">
        <v>26</v>
      </c>
      <c r="CW7" s="42" t="s">
        <v>27</v>
      </c>
      <c r="CX7" s="42" t="s">
        <v>28</v>
      </c>
      <c r="CY7" s="42" t="s">
        <v>25</v>
      </c>
      <c r="CZ7" s="42" t="s">
        <v>26</v>
      </c>
      <c r="DA7" s="42" t="s">
        <v>27</v>
      </c>
      <c r="DB7" s="42" t="s">
        <v>28</v>
      </c>
      <c r="DC7" s="42" t="s">
        <v>25</v>
      </c>
      <c r="DD7" s="42" t="s">
        <v>26</v>
      </c>
      <c r="DE7" s="42" t="s">
        <v>27</v>
      </c>
      <c r="DF7" s="42" t="s">
        <v>28</v>
      </c>
      <c r="DG7" s="42" t="s">
        <v>25</v>
      </c>
      <c r="DH7" s="42" t="s">
        <v>26</v>
      </c>
      <c r="DI7" s="42" t="s">
        <v>27</v>
      </c>
      <c r="DJ7" s="42" t="s">
        <v>28</v>
      </c>
      <c r="DK7" s="42" t="s">
        <v>25</v>
      </c>
      <c r="DL7" s="42" t="s">
        <v>26</v>
      </c>
      <c r="DM7" s="42" t="s">
        <v>27</v>
      </c>
      <c r="DN7" s="42" t="s">
        <v>28</v>
      </c>
      <c r="DO7" s="42" t="s">
        <v>25</v>
      </c>
      <c r="DP7" s="42" t="s">
        <v>26</v>
      </c>
      <c r="DQ7" s="42" t="s">
        <v>27</v>
      </c>
      <c r="DR7" s="42" t="s">
        <v>28</v>
      </c>
      <c r="DS7" s="42" t="s">
        <v>25</v>
      </c>
      <c r="DT7" s="42" t="s">
        <v>26</v>
      </c>
      <c r="DU7" s="42" t="s">
        <v>27</v>
      </c>
      <c r="DV7" s="42" t="s">
        <v>28</v>
      </c>
      <c r="DW7" s="42" t="s">
        <v>25</v>
      </c>
      <c r="DX7" s="42" t="s">
        <v>26</v>
      </c>
      <c r="DY7" s="42" t="s">
        <v>27</v>
      </c>
      <c r="DZ7" s="42" t="s">
        <v>28</v>
      </c>
      <c r="EA7" s="42" t="s">
        <v>25</v>
      </c>
      <c r="EB7" s="42" t="s">
        <v>26</v>
      </c>
      <c r="EC7" s="42" t="s">
        <v>27</v>
      </c>
      <c r="ED7" s="42" t="s">
        <v>28</v>
      </c>
      <c r="EE7" s="42" t="s">
        <v>25</v>
      </c>
      <c r="EF7" s="42" t="s">
        <v>26</v>
      </c>
      <c r="EG7" s="42" t="s">
        <v>27</v>
      </c>
      <c r="EH7" s="42" t="s">
        <v>28</v>
      </c>
      <c r="EI7" s="42" t="s">
        <v>25</v>
      </c>
      <c r="EJ7" s="42" t="s">
        <v>26</v>
      </c>
      <c r="EK7" s="42" t="s">
        <v>27</v>
      </c>
      <c r="EL7" s="42" t="s">
        <v>28</v>
      </c>
      <c r="EM7" s="42" t="s">
        <v>25</v>
      </c>
      <c r="EN7" s="42" t="s">
        <v>26</v>
      </c>
      <c r="EO7" s="42" t="s">
        <v>27</v>
      </c>
      <c r="EP7" s="42" t="s">
        <v>28</v>
      </c>
      <c r="EQ7" s="42" t="s">
        <v>25</v>
      </c>
      <c r="ER7" s="42" t="s">
        <v>26</v>
      </c>
      <c r="ES7" s="42" t="s">
        <v>27</v>
      </c>
      <c r="ET7" s="42" t="s">
        <v>28</v>
      </c>
      <c r="EU7" s="42" t="s">
        <v>25</v>
      </c>
      <c r="EV7" s="42" t="s">
        <v>26</v>
      </c>
      <c r="EW7" s="42" t="s">
        <v>27</v>
      </c>
      <c r="EX7" s="42" t="s">
        <v>28</v>
      </c>
    </row>
    <row r="8" spans="1:154" s="47" customFormat="1" ht="24.95" customHeight="1" x14ac:dyDescent="0.2">
      <c r="A8" s="1">
        <v>1</v>
      </c>
      <c r="B8" s="11" t="s">
        <v>31</v>
      </c>
      <c r="C8" s="12">
        <v>385889.36641000002</v>
      </c>
      <c r="D8" s="12">
        <v>409228.63358999998</v>
      </c>
      <c r="E8" s="12">
        <v>53000</v>
      </c>
      <c r="F8" s="12">
        <v>848118</v>
      </c>
      <c r="G8" s="12">
        <v>165419.52679777666</v>
      </c>
      <c r="H8" s="12">
        <v>160143.48149172429</v>
      </c>
      <c r="I8" s="12">
        <v>19594.961710499083</v>
      </c>
      <c r="J8" s="12">
        <v>345157.97000000003</v>
      </c>
      <c r="K8" s="12">
        <v>59676.73</v>
      </c>
      <c r="L8" s="12">
        <v>20216.18</v>
      </c>
      <c r="M8" s="12">
        <v>0</v>
      </c>
      <c r="N8" s="12">
        <v>79892.91</v>
      </c>
      <c r="O8" s="12">
        <v>59676.73</v>
      </c>
      <c r="P8" s="12">
        <v>20216.18</v>
      </c>
      <c r="Q8" s="12">
        <v>0</v>
      </c>
      <c r="R8" s="12">
        <v>79892.91</v>
      </c>
      <c r="S8" s="12">
        <v>64857.323859999997</v>
      </c>
      <c r="T8" s="12">
        <v>480.79613999999998</v>
      </c>
      <c r="U8" s="12">
        <v>0</v>
      </c>
      <c r="V8" s="12">
        <v>65338.119999999995</v>
      </c>
      <c r="W8" s="12">
        <v>64857.323859999997</v>
      </c>
      <c r="X8" s="12">
        <v>480.79613999999998</v>
      </c>
      <c r="Y8" s="12">
        <v>0</v>
      </c>
      <c r="Z8" s="12">
        <v>65338.119999999995</v>
      </c>
      <c r="AA8" s="12">
        <v>14729387.196599998</v>
      </c>
      <c r="AB8" s="12">
        <v>3261321.7776000001</v>
      </c>
      <c r="AC8" s="12">
        <v>7655725.4358000001</v>
      </c>
      <c r="AD8" s="12">
        <v>25646434.41</v>
      </c>
      <c r="AE8" s="12">
        <v>14729387.196599998</v>
      </c>
      <c r="AF8" s="12">
        <v>3261321.7776000001</v>
      </c>
      <c r="AG8" s="12">
        <v>7655725.4358000001</v>
      </c>
      <c r="AH8" s="12">
        <v>25646434.41</v>
      </c>
      <c r="AI8" s="12">
        <v>2428351.1547130002</v>
      </c>
      <c r="AJ8" s="12">
        <v>4180467.8252870003</v>
      </c>
      <c r="AK8" s="12">
        <v>1790921.0700000003</v>
      </c>
      <c r="AL8" s="12">
        <v>8399740.0500000007</v>
      </c>
      <c r="AM8" s="12">
        <v>2428351.1547130002</v>
      </c>
      <c r="AN8" s="12">
        <v>4180467.8252870003</v>
      </c>
      <c r="AO8" s="12">
        <v>1790921.0700000003</v>
      </c>
      <c r="AP8" s="12">
        <v>8399740.0500000007</v>
      </c>
      <c r="AQ8" s="12">
        <v>507916.00229199999</v>
      </c>
      <c r="AR8" s="12">
        <v>611829.5977080001</v>
      </c>
      <c r="AS8" s="12">
        <v>139402.82</v>
      </c>
      <c r="AT8" s="12">
        <v>1259148.4200000002</v>
      </c>
      <c r="AU8" s="12">
        <v>441789.78229200002</v>
      </c>
      <c r="AV8" s="12">
        <v>611829.5977080001</v>
      </c>
      <c r="AW8" s="12">
        <v>139402.82</v>
      </c>
      <c r="AX8" s="12">
        <v>1193022.2000000002</v>
      </c>
      <c r="AY8" s="12">
        <v>0</v>
      </c>
      <c r="AZ8" s="12">
        <v>0</v>
      </c>
      <c r="BA8" s="12">
        <v>0</v>
      </c>
      <c r="BB8" s="12">
        <v>0</v>
      </c>
      <c r="BC8" s="12">
        <v>0</v>
      </c>
      <c r="BD8" s="12">
        <v>0</v>
      </c>
      <c r="BE8" s="12">
        <v>0</v>
      </c>
      <c r="BF8" s="12">
        <v>0</v>
      </c>
      <c r="BG8" s="12">
        <v>0</v>
      </c>
      <c r="BH8" s="12">
        <v>0</v>
      </c>
      <c r="BI8" s="12">
        <v>0</v>
      </c>
      <c r="BJ8" s="12">
        <v>0</v>
      </c>
      <c r="BK8" s="12">
        <v>0</v>
      </c>
      <c r="BL8" s="12">
        <v>0</v>
      </c>
      <c r="BM8" s="12">
        <v>0</v>
      </c>
      <c r="BN8" s="12">
        <v>0</v>
      </c>
      <c r="BO8" s="12">
        <v>0</v>
      </c>
      <c r="BP8" s="12">
        <v>0</v>
      </c>
      <c r="BQ8" s="12">
        <v>0</v>
      </c>
      <c r="BR8" s="12">
        <v>0</v>
      </c>
      <c r="BS8" s="12">
        <v>0</v>
      </c>
      <c r="BT8" s="12">
        <v>0</v>
      </c>
      <c r="BU8" s="12">
        <v>0</v>
      </c>
      <c r="BV8" s="12">
        <v>0</v>
      </c>
      <c r="BW8" s="12">
        <v>5177.1100000000006</v>
      </c>
      <c r="BX8" s="12">
        <v>0</v>
      </c>
      <c r="BY8" s="12">
        <v>0</v>
      </c>
      <c r="BZ8" s="12">
        <v>5177.1100000000006</v>
      </c>
      <c r="CA8" s="12">
        <v>5177.1100000000006</v>
      </c>
      <c r="CB8" s="12">
        <v>0</v>
      </c>
      <c r="CC8" s="12">
        <v>0</v>
      </c>
      <c r="CD8" s="12">
        <v>5177.1100000000006</v>
      </c>
      <c r="CE8" s="12">
        <v>0</v>
      </c>
      <c r="CF8" s="12">
        <v>0</v>
      </c>
      <c r="CG8" s="12">
        <v>0</v>
      </c>
      <c r="CH8" s="12">
        <v>0</v>
      </c>
      <c r="CI8" s="12">
        <v>0</v>
      </c>
      <c r="CJ8" s="12">
        <v>0</v>
      </c>
      <c r="CK8" s="12">
        <v>0</v>
      </c>
      <c r="CL8" s="12">
        <v>0</v>
      </c>
      <c r="CM8" s="12">
        <v>74438.819999999963</v>
      </c>
      <c r="CN8" s="12">
        <v>0</v>
      </c>
      <c r="CO8" s="12">
        <v>0</v>
      </c>
      <c r="CP8" s="12">
        <v>74438.819999999963</v>
      </c>
      <c r="CQ8" s="12">
        <v>6517.5399999999645</v>
      </c>
      <c r="CR8" s="12">
        <v>0</v>
      </c>
      <c r="CS8" s="12">
        <v>0</v>
      </c>
      <c r="CT8" s="12">
        <v>6517.5399999999645</v>
      </c>
      <c r="CU8" s="12">
        <v>1142771.5462079996</v>
      </c>
      <c r="CV8" s="12">
        <v>814120.11379200034</v>
      </c>
      <c r="CW8" s="12">
        <v>3133.5299999999997</v>
      </c>
      <c r="CX8" s="12">
        <v>1960025.19</v>
      </c>
      <c r="CY8" s="12">
        <v>457963.50929895137</v>
      </c>
      <c r="CZ8" s="12">
        <v>326116.80346733856</v>
      </c>
      <c r="DA8" s="12">
        <v>1243.5572337100866</v>
      </c>
      <c r="DB8" s="12">
        <v>785323.87</v>
      </c>
      <c r="DC8" s="12">
        <v>0</v>
      </c>
      <c r="DD8" s="12">
        <v>0</v>
      </c>
      <c r="DE8" s="12">
        <v>0</v>
      </c>
      <c r="DF8" s="12">
        <v>0</v>
      </c>
      <c r="DG8" s="12">
        <v>0</v>
      </c>
      <c r="DH8" s="12">
        <v>0</v>
      </c>
      <c r="DI8" s="12">
        <v>0</v>
      </c>
      <c r="DJ8" s="12">
        <v>0</v>
      </c>
      <c r="DK8" s="12">
        <v>593485.5</v>
      </c>
      <c r="DL8" s="12">
        <v>0</v>
      </c>
      <c r="DM8" s="12">
        <v>0</v>
      </c>
      <c r="DN8" s="12">
        <v>593485.5</v>
      </c>
      <c r="DO8" s="12">
        <v>118697.10000000003</v>
      </c>
      <c r="DP8" s="12">
        <v>0</v>
      </c>
      <c r="DQ8" s="12">
        <v>0</v>
      </c>
      <c r="DR8" s="12">
        <v>118697.10000000003</v>
      </c>
      <c r="DS8" s="12">
        <v>0</v>
      </c>
      <c r="DT8" s="12">
        <v>0</v>
      </c>
      <c r="DU8" s="12">
        <v>0</v>
      </c>
      <c r="DV8" s="12">
        <v>0</v>
      </c>
      <c r="DW8" s="12">
        <v>0</v>
      </c>
      <c r="DX8" s="12">
        <v>0</v>
      </c>
      <c r="DY8" s="12">
        <v>0</v>
      </c>
      <c r="DZ8" s="12">
        <v>0</v>
      </c>
      <c r="EA8" s="12">
        <v>767399.02999999956</v>
      </c>
      <c r="EB8" s="12">
        <v>649695.30000000005</v>
      </c>
      <c r="EC8" s="12">
        <v>0</v>
      </c>
      <c r="ED8" s="12">
        <v>1417094.3299999996</v>
      </c>
      <c r="EE8" s="12">
        <v>766900.52999999956</v>
      </c>
      <c r="EF8" s="12">
        <v>649695.30000000005</v>
      </c>
      <c r="EG8" s="12">
        <v>0</v>
      </c>
      <c r="EH8" s="12">
        <v>1416595.8299999996</v>
      </c>
      <c r="EI8" s="12">
        <v>0</v>
      </c>
      <c r="EJ8" s="12">
        <v>0</v>
      </c>
      <c r="EK8" s="12">
        <v>0</v>
      </c>
      <c r="EL8" s="12">
        <v>0</v>
      </c>
      <c r="EM8" s="12">
        <v>0</v>
      </c>
      <c r="EN8" s="12">
        <v>0</v>
      </c>
      <c r="EO8" s="12">
        <v>0</v>
      </c>
      <c r="EP8" s="12">
        <v>0</v>
      </c>
      <c r="EQ8" s="12">
        <f t="shared" ref="EQ8:EQ23" si="0">C8+K8+S8+AA8+AI8+AQ8+AY8+BG8+BO8+BW8+CE8+CM8+CU8+DC8+DK8+DS8+EA8+EI8</f>
        <v>20759349.780082997</v>
      </c>
      <c r="ER8" s="12">
        <f t="shared" ref="ER8:ER23" si="1">D8+L8+T8+AB8+AJ8+AR8+AZ8+BH8+BP8+BX8+CF8+CN8+CV8+DD8+DL8+DT8+EB8+EJ8</f>
        <v>9947360.2241170015</v>
      </c>
      <c r="ES8" s="12">
        <f t="shared" ref="ES8:ES23" si="2">E8+M8+U8+AC8+AK8+AS8+BA8+BI8+BQ8+BY8+CG8+CO8+CW8+DE8+DM8+DU8+EC8+EK8</f>
        <v>9642182.855800001</v>
      </c>
      <c r="ET8" s="12">
        <f t="shared" ref="ET8:ET23" si="3">F8+N8+V8+AD8+AL8+AT8+BB8+BJ8+BR8+BZ8+CH8+CP8+CX8+DF8+DN8+DV8+ED8+EL8</f>
        <v>40348892.859999999</v>
      </c>
      <c r="EU8" s="12">
        <f t="shared" ref="EU8:EU23" si="4">G8+O8+W8+AE8+AM8+AU8+BC8+BK8+BS8+CA8+CI8+CQ8+CY8+DG8+DO8+DW8+EE8+EM8</f>
        <v>19244737.503561728</v>
      </c>
      <c r="EV8" s="12">
        <f t="shared" ref="EV8:EV23" si="5">H8+P8+X8+AF8+AN8+AV8+BD8+BL8+BT8+CB8+CJ8+CR8+CZ8+DH8+DP8+DX8+EF8+EN8</f>
        <v>9210271.7616940644</v>
      </c>
      <c r="EW8" s="12">
        <f t="shared" ref="EW8:EW23" si="6">I8+Q8+Y8+AG8+AO8+AW8+BE8+BM8+BU8+CC8+CK8+CS8+DA8+DI8+DQ8+DY8+EG8+EO8</f>
        <v>9606887.8447442092</v>
      </c>
      <c r="EX8" s="12">
        <f t="shared" ref="EX8:EX23" si="7">J8+R8+Z8+AH8+AP8+AX8+BF8+BN8+BV8+CD8+CL8+CT8+DB8+DJ8+DR8+DZ8+EH8+EP8</f>
        <v>38061897.109999999</v>
      </c>
    </row>
    <row r="9" spans="1:154" s="48" customFormat="1" ht="24.95" customHeight="1" x14ac:dyDescent="0.2">
      <c r="A9" s="1">
        <v>2</v>
      </c>
      <c r="B9" s="11" t="s">
        <v>32</v>
      </c>
      <c r="C9" s="12">
        <v>181050</v>
      </c>
      <c r="D9" s="12">
        <v>0</v>
      </c>
      <c r="E9" s="12">
        <v>307000</v>
      </c>
      <c r="F9" s="12">
        <v>488050</v>
      </c>
      <c r="G9" s="12">
        <v>181050</v>
      </c>
      <c r="H9" s="12">
        <v>0</v>
      </c>
      <c r="I9" s="12">
        <v>307000</v>
      </c>
      <c r="J9" s="12">
        <v>488050</v>
      </c>
      <c r="K9" s="12">
        <v>0</v>
      </c>
      <c r="L9" s="12">
        <v>92849.62999999999</v>
      </c>
      <c r="M9" s="12">
        <v>0</v>
      </c>
      <c r="N9" s="12">
        <v>92849.62999999999</v>
      </c>
      <c r="O9" s="12">
        <v>0</v>
      </c>
      <c r="P9" s="12">
        <v>92849.62999999999</v>
      </c>
      <c r="Q9" s="12">
        <v>0</v>
      </c>
      <c r="R9" s="12">
        <v>92849.62999999999</v>
      </c>
      <c r="S9" s="12">
        <v>0</v>
      </c>
      <c r="T9" s="12">
        <v>0</v>
      </c>
      <c r="U9" s="12">
        <v>0</v>
      </c>
      <c r="V9" s="12">
        <v>0</v>
      </c>
      <c r="W9" s="12">
        <v>0</v>
      </c>
      <c r="X9" s="12">
        <v>0</v>
      </c>
      <c r="Y9" s="12">
        <v>0</v>
      </c>
      <c r="Z9" s="12">
        <v>0</v>
      </c>
      <c r="AA9" s="12">
        <v>21864882.965539843</v>
      </c>
      <c r="AB9" s="12">
        <v>3167296.2486372427</v>
      </c>
      <c r="AC9" s="12">
        <v>8026639.7587163206</v>
      </c>
      <c r="AD9" s="12">
        <v>33058818.972893409</v>
      </c>
      <c r="AE9" s="12">
        <v>21864882.965539843</v>
      </c>
      <c r="AF9" s="12">
        <v>3167296.2486372427</v>
      </c>
      <c r="AG9" s="12">
        <v>8026639.7587163206</v>
      </c>
      <c r="AH9" s="12">
        <v>33058818.972893409</v>
      </c>
      <c r="AI9" s="12">
        <v>0</v>
      </c>
      <c r="AJ9" s="12">
        <v>0</v>
      </c>
      <c r="AK9" s="12">
        <v>0</v>
      </c>
      <c r="AL9" s="12">
        <v>0</v>
      </c>
      <c r="AM9" s="12">
        <v>0</v>
      </c>
      <c r="AN9" s="12">
        <v>0</v>
      </c>
      <c r="AO9" s="12">
        <v>0</v>
      </c>
      <c r="AP9" s="12">
        <v>0</v>
      </c>
      <c r="AQ9" s="12">
        <v>0</v>
      </c>
      <c r="AR9" s="12">
        <v>0</v>
      </c>
      <c r="AS9" s="12">
        <v>0</v>
      </c>
      <c r="AT9" s="12">
        <v>0</v>
      </c>
      <c r="AU9" s="12">
        <v>0</v>
      </c>
      <c r="AV9" s="12">
        <v>0</v>
      </c>
      <c r="AW9" s="12">
        <v>0</v>
      </c>
      <c r="AX9" s="12">
        <v>0</v>
      </c>
      <c r="AY9" s="12">
        <v>0</v>
      </c>
      <c r="AZ9" s="12">
        <v>0</v>
      </c>
      <c r="BA9" s="12">
        <v>0</v>
      </c>
      <c r="BB9" s="12">
        <v>0</v>
      </c>
      <c r="BC9" s="12">
        <v>0</v>
      </c>
      <c r="BD9" s="12">
        <v>0</v>
      </c>
      <c r="BE9" s="12">
        <v>0</v>
      </c>
      <c r="BF9" s="12">
        <v>0</v>
      </c>
      <c r="BG9" s="12">
        <v>0</v>
      </c>
      <c r="BH9" s="12">
        <v>0</v>
      </c>
      <c r="BI9" s="12">
        <v>0</v>
      </c>
      <c r="BJ9" s="12">
        <v>0</v>
      </c>
      <c r="BK9" s="12">
        <v>0</v>
      </c>
      <c r="BL9" s="12">
        <v>0</v>
      </c>
      <c r="BM9" s="12">
        <v>0</v>
      </c>
      <c r="BN9" s="12">
        <v>0</v>
      </c>
      <c r="BO9" s="12">
        <v>0</v>
      </c>
      <c r="BP9" s="12">
        <v>0</v>
      </c>
      <c r="BQ9" s="12">
        <v>0</v>
      </c>
      <c r="BR9" s="12">
        <v>0</v>
      </c>
      <c r="BS9" s="12">
        <v>0</v>
      </c>
      <c r="BT9" s="12">
        <v>0</v>
      </c>
      <c r="BU9" s="12">
        <v>0</v>
      </c>
      <c r="BV9" s="12">
        <v>0</v>
      </c>
      <c r="BW9" s="12">
        <v>0</v>
      </c>
      <c r="BX9" s="12">
        <v>0</v>
      </c>
      <c r="BY9" s="12">
        <v>0</v>
      </c>
      <c r="BZ9" s="12">
        <v>0</v>
      </c>
      <c r="CA9" s="12">
        <v>0</v>
      </c>
      <c r="CB9" s="12">
        <v>0</v>
      </c>
      <c r="CC9" s="12">
        <v>0</v>
      </c>
      <c r="CD9" s="12">
        <v>0</v>
      </c>
      <c r="CE9" s="12">
        <v>0</v>
      </c>
      <c r="CF9" s="12">
        <v>0</v>
      </c>
      <c r="CG9" s="12">
        <v>0</v>
      </c>
      <c r="CH9" s="12">
        <v>0</v>
      </c>
      <c r="CI9" s="12">
        <v>0</v>
      </c>
      <c r="CJ9" s="12">
        <v>0</v>
      </c>
      <c r="CK9" s="12">
        <v>0</v>
      </c>
      <c r="CL9" s="12">
        <v>0</v>
      </c>
      <c r="CM9" s="12">
        <v>0</v>
      </c>
      <c r="CN9" s="12">
        <v>0</v>
      </c>
      <c r="CO9" s="12">
        <v>0</v>
      </c>
      <c r="CP9" s="12">
        <v>0</v>
      </c>
      <c r="CQ9" s="12">
        <v>0</v>
      </c>
      <c r="CR9" s="12">
        <v>0</v>
      </c>
      <c r="CS9" s="12">
        <v>0</v>
      </c>
      <c r="CT9" s="12">
        <v>0</v>
      </c>
      <c r="CU9" s="12">
        <v>0</v>
      </c>
      <c r="CV9" s="12">
        <v>0</v>
      </c>
      <c r="CW9" s="12">
        <v>0</v>
      </c>
      <c r="CX9" s="12">
        <v>0</v>
      </c>
      <c r="CY9" s="12">
        <v>0</v>
      </c>
      <c r="CZ9" s="12">
        <v>0</v>
      </c>
      <c r="DA9" s="12">
        <v>0</v>
      </c>
      <c r="DB9" s="12">
        <v>0</v>
      </c>
      <c r="DC9" s="12">
        <v>0</v>
      </c>
      <c r="DD9" s="12">
        <v>0</v>
      </c>
      <c r="DE9" s="12">
        <v>0</v>
      </c>
      <c r="DF9" s="12">
        <v>0</v>
      </c>
      <c r="DG9" s="12">
        <v>0</v>
      </c>
      <c r="DH9" s="12">
        <v>0</v>
      </c>
      <c r="DI9" s="12">
        <v>0</v>
      </c>
      <c r="DJ9" s="12">
        <v>0</v>
      </c>
      <c r="DK9" s="12">
        <v>0</v>
      </c>
      <c r="DL9" s="12">
        <v>0</v>
      </c>
      <c r="DM9" s="12">
        <v>0</v>
      </c>
      <c r="DN9" s="12">
        <v>0</v>
      </c>
      <c r="DO9" s="12">
        <v>0</v>
      </c>
      <c r="DP9" s="12">
        <v>0</v>
      </c>
      <c r="DQ9" s="12">
        <v>0</v>
      </c>
      <c r="DR9" s="12">
        <v>0</v>
      </c>
      <c r="DS9" s="12">
        <v>0</v>
      </c>
      <c r="DT9" s="12">
        <v>0</v>
      </c>
      <c r="DU9" s="12">
        <v>0</v>
      </c>
      <c r="DV9" s="12">
        <v>0</v>
      </c>
      <c r="DW9" s="12">
        <v>0</v>
      </c>
      <c r="DX9" s="12">
        <v>0</v>
      </c>
      <c r="DY9" s="12">
        <v>0</v>
      </c>
      <c r="DZ9" s="12">
        <v>0</v>
      </c>
      <c r="EA9" s="12">
        <v>0</v>
      </c>
      <c r="EB9" s="12">
        <v>0</v>
      </c>
      <c r="EC9" s="12">
        <v>0</v>
      </c>
      <c r="ED9" s="12">
        <v>0</v>
      </c>
      <c r="EE9" s="12">
        <v>0</v>
      </c>
      <c r="EF9" s="12">
        <v>0</v>
      </c>
      <c r="EG9" s="12">
        <v>0</v>
      </c>
      <c r="EH9" s="12">
        <v>0</v>
      </c>
      <c r="EI9" s="12">
        <v>0</v>
      </c>
      <c r="EJ9" s="12">
        <v>0</v>
      </c>
      <c r="EK9" s="12">
        <v>0</v>
      </c>
      <c r="EL9" s="12">
        <v>0</v>
      </c>
      <c r="EM9" s="12">
        <v>0</v>
      </c>
      <c r="EN9" s="12">
        <v>0</v>
      </c>
      <c r="EO9" s="12">
        <v>0</v>
      </c>
      <c r="EP9" s="12">
        <v>0</v>
      </c>
      <c r="EQ9" s="12">
        <f t="shared" si="0"/>
        <v>22045932.965539843</v>
      </c>
      <c r="ER9" s="12">
        <f t="shared" si="1"/>
        <v>3260145.8786372426</v>
      </c>
      <c r="ES9" s="12">
        <f t="shared" si="2"/>
        <v>8333639.7587163206</v>
      </c>
      <c r="ET9" s="12">
        <f t="shared" si="3"/>
        <v>33639718.602893412</v>
      </c>
      <c r="EU9" s="12">
        <f t="shared" si="4"/>
        <v>22045932.965539843</v>
      </c>
      <c r="EV9" s="12">
        <f t="shared" si="5"/>
        <v>3260145.8786372426</v>
      </c>
      <c r="EW9" s="12">
        <f t="shared" si="6"/>
        <v>8333639.7587163206</v>
      </c>
      <c r="EX9" s="12">
        <f t="shared" si="7"/>
        <v>33639718.602893412</v>
      </c>
    </row>
    <row r="10" spans="1:154" ht="24.95" customHeight="1" x14ac:dyDescent="0.2">
      <c r="A10" s="1">
        <v>3</v>
      </c>
      <c r="B10" s="11" t="s">
        <v>29</v>
      </c>
      <c r="C10" s="12">
        <v>27193.5</v>
      </c>
      <c r="D10" s="12">
        <v>0</v>
      </c>
      <c r="E10" s="12">
        <v>290000</v>
      </c>
      <c r="F10" s="12">
        <v>317193.5</v>
      </c>
      <c r="G10" s="12">
        <v>27193.5</v>
      </c>
      <c r="H10" s="12">
        <v>0</v>
      </c>
      <c r="I10" s="12">
        <v>290000</v>
      </c>
      <c r="J10" s="12">
        <v>317193.5</v>
      </c>
      <c r="K10" s="12">
        <v>0</v>
      </c>
      <c r="L10" s="12">
        <v>0</v>
      </c>
      <c r="M10" s="12">
        <v>0</v>
      </c>
      <c r="N10" s="12">
        <v>0</v>
      </c>
      <c r="O10" s="12">
        <v>0</v>
      </c>
      <c r="P10" s="12">
        <v>0</v>
      </c>
      <c r="Q10" s="12">
        <v>0</v>
      </c>
      <c r="R10" s="12">
        <v>0</v>
      </c>
      <c r="S10" s="12">
        <v>0</v>
      </c>
      <c r="T10" s="12">
        <v>0</v>
      </c>
      <c r="U10" s="12">
        <v>0</v>
      </c>
      <c r="V10" s="12">
        <v>0</v>
      </c>
      <c r="W10" s="12">
        <v>0</v>
      </c>
      <c r="X10" s="12">
        <v>0</v>
      </c>
      <c r="Y10" s="12">
        <v>0</v>
      </c>
      <c r="Z10" s="12">
        <v>0</v>
      </c>
      <c r="AA10" s="12">
        <v>4036004.954782174</v>
      </c>
      <c r="AB10" s="12">
        <v>295843.90481866099</v>
      </c>
      <c r="AC10" s="12">
        <v>17588675.742398612</v>
      </c>
      <c r="AD10" s="12">
        <v>21920524.601999447</v>
      </c>
      <c r="AE10" s="12">
        <v>4036004.954782174</v>
      </c>
      <c r="AF10" s="12">
        <v>295843.90481866099</v>
      </c>
      <c r="AG10" s="12">
        <v>17588675.742398612</v>
      </c>
      <c r="AH10" s="12">
        <v>21920524.601999447</v>
      </c>
      <c r="AI10" s="12">
        <v>170474.73</v>
      </c>
      <c r="AJ10" s="12">
        <v>142324.38</v>
      </c>
      <c r="AK10" s="12">
        <v>275859.05</v>
      </c>
      <c r="AL10" s="12">
        <v>588658.15999999992</v>
      </c>
      <c r="AM10" s="12">
        <v>170474.73</v>
      </c>
      <c r="AN10" s="12">
        <v>142324.38</v>
      </c>
      <c r="AO10" s="12">
        <v>275859.05</v>
      </c>
      <c r="AP10" s="12">
        <v>588658.15999999992</v>
      </c>
      <c r="AQ10" s="12">
        <v>3221.06</v>
      </c>
      <c r="AR10" s="12">
        <v>20581.2</v>
      </c>
      <c r="AS10" s="12">
        <v>16157.12</v>
      </c>
      <c r="AT10" s="12">
        <v>39959.380000000005</v>
      </c>
      <c r="AU10" s="12">
        <v>3221.06</v>
      </c>
      <c r="AV10" s="12">
        <v>20581.2</v>
      </c>
      <c r="AW10" s="12">
        <v>16157.12</v>
      </c>
      <c r="AX10" s="12">
        <v>39959.380000000005</v>
      </c>
      <c r="AY10" s="12">
        <v>0</v>
      </c>
      <c r="AZ10" s="12">
        <v>0</v>
      </c>
      <c r="BA10" s="12">
        <v>0</v>
      </c>
      <c r="BB10" s="12">
        <v>0</v>
      </c>
      <c r="BC10" s="12">
        <v>0</v>
      </c>
      <c r="BD10" s="12">
        <v>0</v>
      </c>
      <c r="BE10" s="12">
        <v>0</v>
      </c>
      <c r="BF10" s="12">
        <v>0</v>
      </c>
      <c r="BG10" s="12">
        <v>0</v>
      </c>
      <c r="BH10" s="12">
        <v>0</v>
      </c>
      <c r="BI10" s="12">
        <v>0</v>
      </c>
      <c r="BJ10" s="12">
        <v>0</v>
      </c>
      <c r="BK10" s="12">
        <v>0</v>
      </c>
      <c r="BL10" s="12">
        <v>0</v>
      </c>
      <c r="BM10" s="12">
        <v>0</v>
      </c>
      <c r="BN10" s="12">
        <v>0</v>
      </c>
      <c r="BO10" s="12">
        <v>0</v>
      </c>
      <c r="BP10" s="12">
        <v>0</v>
      </c>
      <c r="BQ10" s="12">
        <v>0</v>
      </c>
      <c r="BR10" s="12">
        <v>0</v>
      </c>
      <c r="BS10" s="12">
        <v>0</v>
      </c>
      <c r="BT10" s="12">
        <v>0</v>
      </c>
      <c r="BU10" s="12">
        <v>0</v>
      </c>
      <c r="BV10" s="12">
        <v>0</v>
      </c>
      <c r="BW10" s="12">
        <v>0</v>
      </c>
      <c r="BX10" s="12">
        <v>0</v>
      </c>
      <c r="BY10" s="12">
        <v>0</v>
      </c>
      <c r="BZ10" s="12">
        <v>0</v>
      </c>
      <c r="CA10" s="12">
        <v>0</v>
      </c>
      <c r="CB10" s="12">
        <v>0</v>
      </c>
      <c r="CC10" s="12">
        <v>0</v>
      </c>
      <c r="CD10" s="12">
        <v>0</v>
      </c>
      <c r="CE10" s="12">
        <v>0</v>
      </c>
      <c r="CF10" s="12">
        <v>0</v>
      </c>
      <c r="CG10" s="12">
        <v>0</v>
      </c>
      <c r="CH10" s="12">
        <v>0</v>
      </c>
      <c r="CI10" s="12">
        <v>0</v>
      </c>
      <c r="CJ10" s="12">
        <v>0</v>
      </c>
      <c r="CK10" s="12">
        <v>0</v>
      </c>
      <c r="CL10" s="12">
        <v>0</v>
      </c>
      <c r="CM10" s="12">
        <v>0</v>
      </c>
      <c r="CN10" s="12">
        <v>0</v>
      </c>
      <c r="CO10" s="12">
        <v>0</v>
      </c>
      <c r="CP10" s="12">
        <v>0</v>
      </c>
      <c r="CQ10" s="12">
        <v>0</v>
      </c>
      <c r="CR10" s="12">
        <v>0</v>
      </c>
      <c r="CS10" s="12">
        <v>0</v>
      </c>
      <c r="CT10" s="12">
        <v>0</v>
      </c>
      <c r="CU10" s="12">
        <v>0</v>
      </c>
      <c r="CV10" s="12">
        <v>0</v>
      </c>
      <c r="CW10" s="12">
        <v>0</v>
      </c>
      <c r="CX10" s="12">
        <v>0</v>
      </c>
      <c r="CY10" s="12">
        <v>0</v>
      </c>
      <c r="CZ10" s="12">
        <v>0</v>
      </c>
      <c r="DA10" s="12">
        <v>0</v>
      </c>
      <c r="DB10" s="12">
        <v>0</v>
      </c>
      <c r="DC10" s="12">
        <v>0</v>
      </c>
      <c r="DD10" s="12">
        <v>0</v>
      </c>
      <c r="DE10" s="12">
        <v>0</v>
      </c>
      <c r="DF10" s="12">
        <v>0</v>
      </c>
      <c r="DG10" s="12">
        <v>0</v>
      </c>
      <c r="DH10" s="12">
        <v>0</v>
      </c>
      <c r="DI10" s="12">
        <v>0</v>
      </c>
      <c r="DJ10" s="12">
        <v>0</v>
      </c>
      <c r="DK10" s="12">
        <v>0</v>
      </c>
      <c r="DL10" s="12">
        <v>0</v>
      </c>
      <c r="DM10" s="12">
        <v>0</v>
      </c>
      <c r="DN10" s="12">
        <v>0</v>
      </c>
      <c r="DO10" s="12">
        <v>0</v>
      </c>
      <c r="DP10" s="12">
        <v>0</v>
      </c>
      <c r="DQ10" s="12">
        <v>0</v>
      </c>
      <c r="DR10" s="12">
        <v>0</v>
      </c>
      <c r="DS10" s="12">
        <v>0</v>
      </c>
      <c r="DT10" s="12">
        <v>0</v>
      </c>
      <c r="DU10" s="12">
        <v>0</v>
      </c>
      <c r="DV10" s="12">
        <v>0</v>
      </c>
      <c r="DW10" s="12">
        <v>0</v>
      </c>
      <c r="DX10" s="12">
        <v>0</v>
      </c>
      <c r="DY10" s="12">
        <v>0</v>
      </c>
      <c r="DZ10" s="12">
        <v>0</v>
      </c>
      <c r="EA10" s="12">
        <v>0</v>
      </c>
      <c r="EB10" s="12">
        <v>0</v>
      </c>
      <c r="EC10" s="12">
        <v>0</v>
      </c>
      <c r="ED10" s="12">
        <v>0</v>
      </c>
      <c r="EE10" s="12">
        <v>0</v>
      </c>
      <c r="EF10" s="12">
        <v>0</v>
      </c>
      <c r="EG10" s="12">
        <v>0</v>
      </c>
      <c r="EH10" s="12">
        <v>0</v>
      </c>
      <c r="EI10" s="12">
        <v>0</v>
      </c>
      <c r="EJ10" s="12">
        <v>0</v>
      </c>
      <c r="EK10" s="12">
        <v>0</v>
      </c>
      <c r="EL10" s="12">
        <v>0</v>
      </c>
      <c r="EM10" s="12">
        <v>0</v>
      </c>
      <c r="EN10" s="12">
        <v>0</v>
      </c>
      <c r="EO10" s="12">
        <v>0</v>
      </c>
      <c r="EP10" s="12">
        <v>0</v>
      </c>
      <c r="EQ10" s="12">
        <f t="shared" si="0"/>
        <v>4236894.244782174</v>
      </c>
      <c r="ER10" s="12">
        <f t="shared" si="1"/>
        <v>458749.484818661</v>
      </c>
      <c r="ES10" s="12">
        <f t="shared" si="2"/>
        <v>18170691.912398614</v>
      </c>
      <c r="ET10" s="12">
        <f t="shared" si="3"/>
        <v>22866335.641999446</v>
      </c>
      <c r="EU10" s="12">
        <f t="shared" si="4"/>
        <v>4236894.244782174</v>
      </c>
      <c r="EV10" s="12">
        <f t="shared" si="5"/>
        <v>458749.484818661</v>
      </c>
      <c r="EW10" s="12">
        <f t="shared" si="6"/>
        <v>18170691.912398614</v>
      </c>
      <c r="EX10" s="12">
        <f t="shared" si="7"/>
        <v>22866335.641999446</v>
      </c>
    </row>
    <row r="11" spans="1:154" ht="24.95" customHeight="1" x14ac:dyDescent="0.2">
      <c r="A11" s="1">
        <v>4</v>
      </c>
      <c r="B11" s="11" t="s">
        <v>30</v>
      </c>
      <c r="C11" s="12">
        <v>0</v>
      </c>
      <c r="D11" s="12">
        <v>2327456.0399999991</v>
      </c>
      <c r="E11" s="12">
        <v>0</v>
      </c>
      <c r="F11" s="12">
        <v>2327456.0399999991</v>
      </c>
      <c r="G11" s="12">
        <v>0</v>
      </c>
      <c r="H11" s="12">
        <v>2284669.3499999992</v>
      </c>
      <c r="I11" s="12">
        <v>0</v>
      </c>
      <c r="J11" s="12">
        <v>2284669.3499999992</v>
      </c>
      <c r="K11" s="12">
        <v>0</v>
      </c>
      <c r="L11" s="12">
        <v>0</v>
      </c>
      <c r="M11" s="12">
        <v>0</v>
      </c>
      <c r="N11" s="12">
        <v>0</v>
      </c>
      <c r="O11" s="12">
        <v>0</v>
      </c>
      <c r="P11" s="12">
        <v>0</v>
      </c>
      <c r="Q11" s="12">
        <v>0</v>
      </c>
      <c r="R11" s="12">
        <v>0</v>
      </c>
      <c r="S11" s="12">
        <v>144172.98000000001</v>
      </c>
      <c r="T11" s="12">
        <v>2292.33</v>
      </c>
      <c r="U11" s="12">
        <v>0</v>
      </c>
      <c r="V11" s="12">
        <v>146465.31</v>
      </c>
      <c r="W11" s="12">
        <v>-102.33999999999651</v>
      </c>
      <c r="X11" s="12">
        <v>2292.33</v>
      </c>
      <c r="Y11" s="12">
        <v>0</v>
      </c>
      <c r="Z11" s="12">
        <v>2189.9900000000034</v>
      </c>
      <c r="AA11" s="12">
        <v>36000</v>
      </c>
      <c r="AB11" s="12">
        <v>0</v>
      </c>
      <c r="AC11" s="12">
        <v>0</v>
      </c>
      <c r="AD11" s="12">
        <v>36000</v>
      </c>
      <c r="AE11" s="12">
        <v>0</v>
      </c>
      <c r="AF11" s="12">
        <v>0</v>
      </c>
      <c r="AG11" s="12">
        <v>0</v>
      </c>
      <c r="AH11" s="12">
        <v>0</v>
      </c>
      <c r="AI11" s="12">
        <v>5320821.833305886</v>
      </c>
      <c r="AJ11" s="12">
        <v>6452128.6200000066</v>
      </c>
      <c r="AK11" s="12">
        <v>1426617.63</v>
      </c>
      <c r="AL11" s="12">
        <v>13199568.083305892</v>
      </c>
      <c r="AM11" s="12">
        <v>4758240.1033058865</v>
      </c>
      <c r="AN11" s="12">
        <v>6275222.5725328261</v>
      </c>
      <c r="AO11" s="12">
        <v>1275734.2574671803</v>
      </c>
      <c r="AP11" s="12">
        <v>12309196.933305893</v>
      </c>
      <c r="AQ11" s="12">
        <v>680560.17999999993</v>
      </c>
      <c r="AR11" s="12">
        <v>552390.58999999985</v>
      </c>
      <c r="AS11" s="12">
        <v>44228.23</v>
      </c>
      <c r="AT11" s="12">
        <v>1277178.9999999998</v>
      </c>
      <c r="AU11" s="12">
        <v>660943.12999999989</v>
      </c>
      <c r="AV11" s="12">
        <v>552390.58999999985</v>
      </c>
      <c r="AW11" s="12">
        <v>44228.23</v>
      </c>
      <c r="AX11" s="12">
        <v>1257561.9499999997</v>
      </c>
      <c r="AY11" s="12">
        <v>0</v>
      </c>
      <c r="AZ11" s="12">
        <v>0</v>
      </c>
      <c r="BA11" s="12">
        <v>0</v>
      </c>
      <c r="BB11" s="12">
        <v>0</v>
      </c>
      <c r="BC11" s="12">
        <v>0</v>
      </c>
      <c r="BD11" s="12">
        <v>0</v>
      </c>
      <c r="BE11" s="12">
        <v>0</v>
      </c>
      <c r="BF11" s="12">
        <v>0</v>
      </c>
      <c r="BG11" s="12">
        <v>0</v>
      </c>
      <c r="BH11" s="12">
        <v>0</v>
      </c>
      <c r="BI11" s="12">
        <v>0</v>
      </c>
      <c r="BJ11" s="12">
        <v>0</v>
      </c>
      <c r="BK11" s="12">
        <v>0</v>
      </c>
      <c r="BL11" s="12">
        <v>0</v>
      </c>
      <c r="BM11" s="12">
        <v>0</v>
      </c>
      <c r="BN11" s="12">
        <v>0</v>
      </c>
      <c r="BO11" s="12">
        <v>0</v>
      </c>
      <c r="BP11" s="12">
        <v>0</v>
      </c>
      <c r="BQ11" s="12">
        <v>0</v>
      </c>
      <c r="BR11" s="12">
        <v>0</v>
      </c>
      <c r="BS11" s="12">
        <v>0</v>
      </c>
      <c r="BT11" s="12">
        <v>0</v>
      </c>
      <c r="BU11" s="12">
        <v>0</v>
      </c>
      <c r="BV11" s="12">
        <v>0</v>
      </c>
      <c r="BW11" s="12">
        <v>0</v>
      </c>
      <c r="BX11" s="12">
        <v>0</v>
      </c>
      <c r="BY11" s="12">
        <v>0</v>
      </c>
      <c r="BZ11" s="12">
        <v>0</v>
      </c>
      <c r="CA11" s="12">
        <v>0</v>
      </c>
      <c r="CB11" s="12">
        <v>0</v>
      </c>
      <c r="CC11" s="12">
        <v>0</v>
      </c>
      <c r="CD11" s="12">
        <v>0</v>
      </c>
      <c r="CE11" s="12">
        <v>0</v>
      </c>
      <c r="CF11" s="12">
        <v>0</v>
      </c>
      <c r="CG11" s="12">
        <v>0</v>
      </c>
      <c r="CH11" s="12">
        <v>0</v>
      </c>
      <c r="CI11" s="12">
        <v>0</v>
      </c>
      <c r="CJ11" s="12">
        <v>0</v>
      </c>
      <c r="CK11" s="12">
        <v>0</v>
      </c>
      <c r="CL11" s="12">
        <v>0</v>
      </c>
      <c r="CM11" s="12">
        <v>460434.96000000008</v>
      </c>
      <c r="CN11" s="12">
        <v>4178.75</v>
      </c>
      <c r="CO11" s="12">
        <v>0</v>
      </c>
      <c r="CP11" s="12">
        <v>464613.71000000008</v>
      </c>
      <c r="CQ11" s="12">
        <v>203669.03000000009</v>
      </c>
      <c r="CR11" s="12">
        <v>4178.75</v>
      </c>
      <c r="CS11" s="12">
        <v>0</v>
      </c>
      <c r="CT11" s="12">
        <v>207847.78000000009</v>
      </c>
      <c r="CU11" s="12">
        <v>1012049.5799999997</v>
      </c>
      <c r="CV11" s="12">
        <v>575542.59000000008</v>
      </c>
      <c r="CW11" s="12">
        <v>3030</v>
      </c>
      <c r="CX11" s="12">
        <v>1590622.17</v>
      </c>
      <c r="CY11" s="12">
        <v>693160.97999999975</v>
      </c>
      <c r="CZ11" s="12">
        <v>319030.0700000003</v>
      </c>
      <c r="DA11" s="12">
        <v>3030</v>
      </c>
      <c r="DB11" s="12">
        <v>1015221.05</v>
      </c>
      <c r="DC11" s="12">
        <v>0</v>
      </c>
      <c r="DD11" s="12">
        <v>0</v>
      </c>
      <c r="DE11" s="12">
        <v>0</v>
      </c>
      <c r="DF11" s="12">
        <v>0</v>
      </c>
      <c r="DG11" s="12">
        <v>0</v>
      </c>
      <c r="DH11" s="12">
        <v>0</v>
      </c>
      <c r="DI11" s="12">
        <v>0</v>
      </c>
      <c r="DJ11" s="12">
        <v>0</v>
      </c>
      <c r="DK11" s="12">
        <v>527178.16</v>
      </c>
      <c r="DL11" s="12">
        <v>38486</v>
      </c>
      <c r="DM11" s="12">
        <v>0</v>
      </c>
      <c r="DN11" s="12">
        <v>565664.16</v>
      </c>
      <c r="DO11" s="12">
        <v>282467.85500000004</v>
      </c>
      <c r="DP11" s="12">
        <v>19242.95</v>
      </c>
      <c r="DQ11" s="12">
        <v>0</v>
      </c>
      <c r="DR11" s="12">
        <v>301710.80500000005</v>
      </c>
      <c r="DS11" s="12">
        <v>0</v>
      </c>
      <c r="DT11" s="12">
        <v>0</v>
      </c>
      <c r="DU11" s="12">
        <v>0</v>
      </c>
      <c r="DV11" s="12">
        <v>0</v>
      </c>
      <c r="DW11" s="12">
        <v>0</v>
      </c>
      <c r="DX11" s="12">
        <v>0</v>
      </c>
      <c r="DY11" s="12">
        <v>0</v>
      </c>
      <c r="DZ11" s="12">
        <v>0</v>
      </c>
      <c r="EA11" s="12">
        <v>3084847.7900000005</v>
      </c>
      <c r="EB11" s="12">
        <v>161932.37000000008</v>
      </c>
      <c r="EC11" s="12">
        <v>186.7</v>
      </c>
      <c r="ED11" s="12">
        <v>3246966.8600000008</v>
      </c>
      <c r="EE11" s="12">
        <v>54206.650000000373</v>
      </c>
      <c r="EF11" s="12">
        <v>161932.37000000008</v>
      </c>
      <c r="EG11" s="12">
        <v>186.7</v>
      </c>
      <c r="EH11" s="12">
        <v>216325.72000000047</v>
      </c>
      <c r="EI11" s="12">
        <v>0</v>
      </c>
      <c r="EJ11" s="12">
        <v>0</v>
      </c>
      <c r="EK11" s="12">
        <v>0</v>
      </c>
      <c r="EL11" s="12">
        <v>0</v>
      </c>
      <c r="EM11" s="12">
        <v>0</v>
      </c>
      <c r="EN11" s="12">
        <v>0</v>
      </c>
      <c r="EO11" s="12">
        <v>0</v>
      </c>
      <c r="EP11" s="12">
        <v>0</v>
      </c>
      <c r="EQ11" s="12">
        <f t="shared" si="0"/>
        <v>11266065.483305886</v>
      </c>
      <c r="ER11" s="12">
        <f t="shared" si="1"/>
        <v>10114407.290000005</v>
      </c>
      <c r="ES11" s="12">
        <f t="shared" si="2"/>
        <v>1474062.5599999998</v>
      </c>
      <c r="ET11" s="12">
        <f t="shared" si="3"/>
        <v>22854535.333305892</v>
      </c>
      <c r="EU11" s="12">
        <f t="shared" si="4"/>
        <v>6652585.4083058871</v>
      </c>
      <c r="EV11" s="12">
        <f t="shared" si="5"/>
        <v>9618958.9825328235</v>
      </c>
      <c r="EW11" s="12">
        <f t="shared" si="6"/>
        <v>1323179.1874671802</v>
      </c>
      <c r="EX11" s="12">
        <f t="shared" si="7"/>
        <v>17594723.578305889</v>
      </c>
    </row>
    <row r="12" spans="1:154" ht="24.95" customHeight="1" x14ac:dyDescent="0.2">
      <c r="A12" s="1">
        <v>5</v>
      </c>
      <c r="B12" s="11" t="s">
        <v>33</v>
      </c>
      <c r="C12" s="12">
        <v>0</v>
      </c>
      <c r="D12" s="12">
        <v>0</v>
      </c>
      <c r="E12" s="12">
        <v>0</v>
      </c>
      <c r="F12" s="12">
        <v>0</v>
      </c>
      <c r="G12" s="12">
        <v>0</v>
      </c>
      <c r="H12" s="12">
        <v>0</v>
      </c>
      <c r="I12" s="12">
        <v>0</v>
      </c>
      <c r="J12" s="12">
        <v>0</v>
      </c>
      <c r="K12" s="12">
        <v>0</v>
      </c>
      <c r="L12" s="12">
        <v>18650.93</v>
      </c>
      <c r="M12" s="12">
        <v>0</v>
      </c>
      <c r="N12" s="12">
        <v>18650.93</v>
      </c>
      <c r="O12" s="12">
        <v>0</v>
      </c>
      <c r="P12" s="12">
        <v>18650.93</v>
      </c>
      <c r="Q12" s="12">
        <v>0</v>
      </c>
      <c r="R12" s="12">
        <v>18650.93</v>
      </c>
      <c r="S12" s="12">
        <v>14.16</v>
      </c>
      <c r="T12" s="12">
        <v>0</v>
      </c>
      <c r="U12" s="12">
        <v>0</v>
      </c>
      <c r="V12" s="12">
        <v>14.16</v>
      </c>
      <c r="W12" s="12">
        <v>14.16</v>
      </c>
      <c r="X12" s="12">
        <v>0</v>
      </c>
      <c r="Y12" s="12">
        <v>0</v>
      </c>
      <c r="Z12" s="12">
        <v>14.16</v>
      </c>
      <c r="AA12" s="12">
        <v>7646038</v>
      </c>
      <c r="AB12" s="12">
        <v>413941</v>
      </c>
      <c r="AC12" s="12">
        <v>1797280</v>
      </c>
      <c r="AD12" s="12">
        <v>9857259</v>
      </c>
      <c r="AE12" s="12">
        <v>7646038</v>
      </c>
      <c r="AF12" s="12">
        <v>413941</v>
      </c>
      <c r="AG12" s="12">
        <v>1797280</v>
      </c>
      <c r="AH12" s="12">
        <v>9857259</v>
      </c>
      <c r="AI12" s="12">
        <v>422672.7</v>
      </c>
      <c r="AJ12" s="12">
        <v>496627.03</v>
      </c>
      <c r="AK12" s="12">
        <v>196925.32</v>
      </c>
      <c r="AL12" s="12">
        <v>1116225.05</v>
      </c>
      <c r="AM12" s="12">
        <v>422672.7</v>
      </c>
      <c r="AN12" s="12">
        <v>496627.03</v>
      </c>
      <c r="AO12" s="12">
        <v>196925.32</v>
      </c>
      <c r="AP12" s="12">
        <v>1116225.05</v>
      </c>
      <c r="AQ12" s="12">
        <v>68281.319999999992</v>
      </c>
      <c r="AR12" s="12">
        <v>76085.440000000002</v>
      </c>
      <c r="AS12" s="12">
        <v>6275</v>
      </c>
      <c r="AT12" s="12">
        <v>150641.76</v>
      </c>
      <c r="AU12" s="12">
        <v>68281.319999999992</v>
      </c>
      <c r="AV12" s="12">
        <v>76085.440000000002</v>
      </c>
      <c r="AW12" s="12">
        <v>6275</v>
      </c>
      <c r="AX12" s="12">
        <v>150641.76</v>
      </c>
      <c r="AY12" s="12">
        <v>0</v>
      </c>
      <c r="AZ12" s="12">
        <v>0</v>
      </c>
      <c r="BA12" s="12">
        <v>0</v>
      </c>
      <c r="BB12" s="12">
        <v>0</v>
      </c>
      <c r="BC12" s="12">
        <v>0</v>
      </c>
      <c r="BD12" s="12">
        <v>0</v>
      </c>
      <c r="BE12" s="12">
        <v>0</v>
      </c>
      <c r="BF12" s="12">
        <v>0</v>
      </c>
      <c r="BG12" s="12">
        <v>0</v>
      </c>
      <c r="BH12" s="12">
        <v>0</v>
      </c>
      <c r="BI12" s="12">
        <v>0</v>
      </c>
      <c r="BJ12" s="12">
        <v>0</v>
      </c>
      <c r="BK12" s="12">
        <v>0</v>
      </c>
      <c r="BL12" s="12">
        <v>0</v>
      </c>
      <c r="BM12" s="12">
        <v>0</v>
      </c>
      <c r="BN12" s="12">
        <v>0</v>
      </c>
      <c r="BO12" s="12">
        <v>0</v>
      </c>
      <c r="BP12" s="12">
        <v>0</v>
      </c>
      <c r="BQ12" s="12">
        <v>0</v>
      </c>
      <c r="BR12" s="12">
        <v>0</v>
      </c>
      <c r="BS12" s="12">
        <v>0</v>
      </c>
      <c r="BT12" s="12">
        <v>0</v>
      </c>
      <c r="BU12" s="12">
        <v>0</v>
      </c>
      <c r="BV12" s="12">
        <v>0</v>
      </c>
      <c r="BW12" s="12">
        <v>0</v>
      </c>
      <c r="BX12" s="12">
        <v>0</v>
      </c>
      <c r="BY12" s="12">
        <v>0</v>
      </c>
      <c r="BZ12" s="12">
        <v>0</v>
      </c>
      <c r="CA12" s="12">
        <v>0</v>
      </c>
      <c r="CB12" s="12">
        <v>0</v>
      </c>
      <c r="CC12" s="12">
        <v>0</v>
      </c>
      <c r="CD12" s="12">
        <v>0</v>
      </c>
      <c r="CE12" s="12">
        <v>0</v>
      </c>
      <c r="CF12" s="12">
        <v>0</v>
      </c>
      <c r="CG12" s="12">
        <v>0</v>
      </c>
      <c r="CH12" s="12">
        <v>0</v>
      </c>
      <c r="CI12" s="12">
        <v>0</v>
      </c>
      <c r="CJ12" s="12">
        <v>0</v>
      </c>
      <c r="CK12" s="12">
        <v>0</v>
      </c>
      <c r="CL12" s="12">
        <v>0</v>
      </c>
      <c r="CM12" s="12">
        <v>0</v>
      </c>
      <c r="CN12" s="12">
        <v>0</v>
      </c>
      <c r="CO12" s="12">
        <v>0</v>
      </c>
      <c r="CP12" s="12">
        <v>0</v>
      </c>
      <c r="CQ12" s="12">
        <v>0</v>
      </c>
      <c r="CR12" s="12">
        <v>0</v>
      </c>
      <c r="CS12" s="12">
        <v>0</v>
      </c>
      <c r="CT12" s="12">
        <v>0</v>
      </c>
      <c r="CU12" s="12">
        <v>30458.1</v>
      </c>
      <c r="CV12" s="12">
        <v>559773.81000000006</v>
      </c>
      <c r="CW12" s="12">
        <v>0</v>
      </c>
      <c r="CX12" s="12">
        <v>590231.91</v>
      </c>
      <c r="CY12" s="12">
        <v>30458.1</v>
      </c>
      <c r="CZ12" s="12">
        <v>234317.71000000008</v>
      </c>
      <c r="DA12" s="12">
        <v>0</v>
      </c>
      <c r="DB12" s="12">
        <v>264775.81000000006</v>
      </c>
      <c r="DC12" s="12">
        <v>7595</v>
      </c>
      <c r="DD12" s="12">
        <v>25300.5</v>
      </c>
      <c r="DE12" s="12">
        <v>1308</v>
      </c>
      <c r="DF12" s="12">
        <v>34203.5</v>
      </c>
      <c r="DG12" s="12">
        <v>7595</v>
      </c>
      <c r="DH12" s="12">
        <v>25300.5</v>
      </c>
      <c r="DI12" s="12">
        <v>1308</v>
      </c>
      <c r="DJ12" s="12">
        <v>34203.5</v>
      </c>
      <c r="DK12" s="12">
        <v>2003079.54</v>
      </c>
      <c r="DL12" s="12">
        <v>0</v>
      </c>
      <c r="DM12" s="12">
        <v>0</v>
      </c>
      <c r="DN12" s="12">
        <v>2003079.54</v>
      </c>
      <c r="DO12" s="12">
        <v>505065.6100000001</v>
      </c>
      <c r="DP12" s="12">
        <v>0</v>
      </c>
      <c r="DQ12" s="12">
        <v>0</v>
      </c>
      <c r="DR12" s="12">
        <v>505065.6100000001</v>
      </c>
      <c r="DS12" s="12">
        <v>0</v>
      </c>
      <c r="DT12" s="12">
        <v>0</v>
      </c>
      <c r="DU12" s="12">
        <v>0</v>
      </c>
      <c r="DV12" s="12">
        <v>0</v>
      </c>
      <c r="DW12" s="12">
        <v>0</v>
      </c>
      <c r="DX12" s="12">
        <v>0</v>
      </c>
      <c r="DY12" s="12">
        <v>0</v>
      </c>
      <c r="DZ12" s="12">
        <v>0</v>
      </c>
      <c r="EA12" s="12">
        <v>5542.9</v>
      </c>
      <c r="EB12" s="12">
        <v>0</v>
      </c>
      <c r="EC12" s="12">
        <v>0</v>
      </c>
      <c r="ED12" s="12">
        <v>5542.9</v>
      </c>
      <c r="EE12" s="12">
        <v>5542.9</v>
      </c>
      <c r="EF12" s="12">
        <v>0</v>
      </c>
      <c r="EG12" s="12">
        <v>0</v>
      </c>
      <c r="EH12" s="12">
        <v>5542.9</v>
      </c>
      <c r="EI12" s="12">
        <v>0</v>
      </c>
      <c r="EJ12" s="12">
        <v>0</v>
      </c>
      <c r="EK12" s="12">
        <v>0</v>
      </c>
      <c r="EL12" s="12">
        <v>0</v>
      </c>
      <c r="EM12" s="12">
        <v>0</v>
      </c>
      <c r="EN12" s="12">
        <v>0</v>
      </c>
      <c r="EO12" s="12">
        <v>0</v>
      </c>
      <c r="EP12" s="12">
        <v>0</v>
      </c>
      <c r="EQ12" s="12">
        <f t="shared" si="0"/>
        <v>10183681.720000001</v>
      </c>
      <c r="ER12" s="12">
        <f t="shared" si="1"/>
        <v>1590378.71</v>
      </c>
      <c r="ES12" s="12">
        <f t="shared" si="2"/>
        <v>2001788.32</v>
      </c>
      <c r="ET12" s="12">
        <f t="shared" si="3"/>
        <v>13775848.750000002</v>
      </c>
      <c r="EU12" s="12">
        <f t="shared" si="4"/>
        <v>8685667.790000001</v>
      </c>
      <c r="EV12" s="12">
        <f t="shared" si="5"/>
        <v>1264922.6099999999</v>
      </c>
      <c r="EW12" s="12">
        <f t="shared" si="6"/>
        <v>2001788.32</v>
      </c>
      <c r="EX12" s="12">
        <f t="shared" si="7"/>
        <v>11952378.720000001</v>
      </c>
    </row>
    <row r="13" spans="1:154" ht="24.95" customHeight="1" x14ac:dyDescent="0.2">
      <c r="A13" s="1">
        <v>6</v>
      </c>
      <c r="B13" s="11" t="s">
        <v>35</v>
      </c>
      <c r="C13" s="12">
        <v>252165.24000000002</v>
      </c>
      <c r="D13" s="12">
        <v>0</v>
      </c>
      <c r="E13" s="12">
        <v>0</v>
      </c>
      <c r="F13" s="12">
        <v>252165.24000000002</v>
      </c>
      <c r="G13" s="12">
        <v>17000.010000000009</v>
      </c>
      <c r="H13" s="12">
        <v>0</v>
      </c>
      <c r="I13" s="12">
        <v>0</v>
      </c>
      <c r="J13" s="12">
        <v>17000.010000000009</v>
      </c>
      <c r="K13" s="12">
        <v>592.57999999999993</v>
      </c>
      <c r="L13" s="12">
        <v>2363.37</v>
      </c>
      <c r="M13" s="12">
        <v>0</v>
      </c>
      <c r="N13" s="12">
        <v>2955.95</v>
      </c>
      <c r="O13" s="12">
        <v>592.57999999999993</v>
      </c>
      <c r="P13" s="12">
        <v>2363.37</v>
      </c>
      <c r="Q13" s="12">
        <v>0</v>
      </c>
      <c r="R13" s="12">
        <v>2955.95</v>
      </c>
      <c r="S13" s="12">
        <v>0</v>
      </c>
      <c r="T13" s="12">
        <v>0</v>
      </c>
      <c r="U13" s="12">
        <v>0</v>
      </c>
      <c r="V13" s="12">
        <v>0</v>
      </c>
      <c r="W13" s="12">
        <v>0</v>
      </c>
      <c r="X13" s="12">
        <v>0</v>
      </c>
      <c r="Y13" s="12">
        <v>0</v>
      </c>
      <c r="Z13" s="12">
        <v>0</v>
      </c>
      <c r="AA13" s="12">
        <v>4252811.4269018937</v>
      </c>
      <c r="AB13" s="12">
        <v>31643.430999999957</v>
      </c>
      <c r="AC13" s="12">
        <v>5213645.0520981085</v>
      </c>
      <c r="AD13" s="12">
        <v>9498099.910000002</v>
      </c>
      <c r="AE13" s="12">
        <v>4252811.4269018937</v>
      </c>
      <c r="AF13" s="12">
        <v>31643.430999999957</v>
      </c>
      <c r="AG13" s="12">
        <v>5213645.0520981085</v>
      </c>
      <c r="AH13" s="12">
        <v>9498099.910000002</v>
      </c>
      <c r="AI13" s="12">
        <v>1007412.2540820005</v>
      </c>
      <c r="AJ13" s="12">
        <v>832779.21514100034</v>
      </c>
      <c r="AK13" s="12">
        <v>426381.54077700002</v>
      </c>
      <c r="AL13" s="12">
        <v>2266573.0100000007</v>
      </c>
      <c r="AM13" s="12">
        <v>980739.02538200049</v>
      </c>
      <c r="AN13" s="12">
        <v>814023.6057910003</v>
      </c>
      <c r="AO13" s="12">
        <v>410312.51882699999</v>
      </c>
      <c r="AP13" s="12">
        <v>2205075.1500000008</v>
      </c>
      <c r="AQ13" s="12">
        <v>88347.267138000025</v>
      </c>
      <c r="AR13" s="12">
        <v>97745.042862000017</v>
      </c>
      <c r="AS13" s="12">
        <v>23323.439999999999</v>
      </c>
      <c r="AT13" s="12">
        <v>209415.75000000006</v>
      </c>
      <c r="AU13" s="12">
        <v>88347.267138000025</v>
      </c>
      <c r="AV13" s="12">
        <v>97745.042862000017</v>
      </c>
      <c r="AW13" s="12">
        <v>23323.439999999999</v>
      </c>
      <c r="AX13" s="12">
        <v>209415.75000000006</v>
      </c>
      <c r="AY13" s="12">
        <v>0</v>
      </c>
      <c r="AZ13" s="12">
        <v>0</v>
      </c>
      <c r="BA13" s="12">
        <v>0</v>
      </c>
      <c r="BB13" s="12">
        <v>0</v>
      </c>
      <c r="BC13" s="12">
        <v>0</v>
      </c>
      <c r="BD13" s="12">
        <v>0</v>
      </c>
      <c r="BE13" s="12">
        <v>0</v>
      </c>
      <c r="BF13" s="12">
        <v>0</v>
      </c>
      <c r="BG13" s="12">
        <v>0</v>
      </c>
      <c r="BH13" s="12">
        <v>0</v>
      </c>
      <c r="BI13" s="12">
        <v>0</v>
      </c>
      <c r="BJ13" s="12">
        <v>0</v>
      </c>
      <c r="BK13" s="12">
        <v>0</v>
      </c>
      <c r="BL13" s="12">
        <v>0</v>
      </c>
      <c r="BM13" s="12">
        <v>0</v>
      </c>
      <c r="BN13" s="12">
        <v>0</v>
      </c>
      <c r="BO13" s="12">
        <v>0</v>
      </c>
      <c r="BP13" s="12">
        <v>0</v>
      </c>
      <c r="BQ13" s="12">
        <v>0</v>
      </c>
      <c r="BR13" s="12">
        <v>0</v>
      </c>
      <c r="BS13" s="12">
        <v>0</v>
      </c>
      <c r="BT13" s="12">
        <v>0</v>
      </c>
      <c r="BU13" s="12">
        <v>0</v>
      </c>
      <c r="BV13" s="12">
        <v>0</v>
      </c>
      <c r="BW13" s="12">
        <v>0</v>
      </c>
      <c r="BX13" s="12">
        <v>0</v>
      </c>
      <c r="BY13" s="12">
        <v>0</v>
      </c>
      <c r="BZ13" s="12">
        <v>0</v>
      </c>
      <c r="CA13" s="12">
        <v>0</v>
      </c>
      <c r="CB13" s="12">
        <v>0</v>
      </c>
      <c r="CC13" s="12">
        <v>0</v>
      </c>
      <c r="CD13" s="12">
        <v>0</v>
      </c>
      <c r="CE13" s="12">
        <v>0</v>
      </c>
      <c r="CF13" s="12">
        <v>0</v>
      </c>
      <c r="CG13" s="12">
        <v>0</v>
      </c>
      <c r="CH13" s="12">
        <v>0</v>
      </c>
      <c r="CI13" s="12">
        <v>0</v>
      </c>
      <c r="CJ13" s="12">
        <v>0</v>
      </c>
      <c r="CK13" s="12">
        <v>0</v>
      </c>
      <c r="CL13" s="12">
        <v>0</v>
      </c>
      <c r="CM13" s="12">
        <v>20766.334800000011</v>
      </c>
      <c r="CN13" s="12">
        <v>1711.3352000000002</v>
      </c>
      <c r="CO13" s="12">
        <v>0</v>
      </c>
      <c r="CP13" s="12">
        <v>22477.670000000013</v>
      </c>
      <c r="CQ13" s="12">
        <v>20766.334800000011</v>
      </c>
      <c r="CR13" s="12">
        <v>1711.3352000000002</v>
      </c>
      <c r="CS13" s="12">
        <v>0</v>
      </c>
      <c r="CT13" s="12">
        <v>22477.670000000013</v>
      </c>
      <c r="CU13" s="12">
        <v>83266.222262000272</v>
      </c>
      <c r="CV13" s="12">
        <v>40431.347737999997</v>
      </c>
      <c r="CW13" s="12">
        <v>0</v>
      </c>
      <c r="CX13" s="12">
        <v>123697.57000000027</v>
      </c>
      <c r="CY13" s="12">
        <v>19638.851965999769</v>
      </c>
      <c r="CZ13" s="12">
        <v>20445.488033999998</v>
      </c>
      <c r="DA13" s="12">
        <v>0</v>
      </c>
      <c r="DB13" s="12">
        <v>40084.339999999764</v>
      </c>
      <c r="DC13" s="12">
        <v>0</v>
      </c>
      <c r="DD13" s="12">
        <v>0</v>
      </c>
      <c r="DE13" s="12">
        <v>0</v>
      </c>
      <c r="DF13" s="12">
        <v>0</v>
      </c>
      <c r="DG13" s="12">
        <v>0</v>
      </c>
      <c r="DH13" s="12">
        <v>0</v>
      </c>
      <c r="DI13" s="12">
        <v>0</v>
      </c>
      <c r="DJ13" s="12">
        <v>0</v>
      </c>
      <c r="DK13" s="12">
        <v>0</v>
      </c>
      <c r="DL13" s="12">
        <v>0</v>
      </c>
      <c r="DM13" s="12">
        <v>0</v>
      </c>
      <c r="DN13" s="12">
        <v>0</v>
      </c>
      <c r="DO13" s="12">
        <v>0</v>
      </c>
      <c r="DP13" s="12">
        <v>0</v>
      </c>
      <c r="DQ13" s="12">
        <v>0</v>
      </c>
      <c r="DR13" s="12">
        <v>0</v>
      </c>
      <c r="DS13" s="12">
        <v>0</v>
      </c>
      <c r="DT13" s="12">
        <v>0</v>
      </c>
      <c r="DU13" s="12">
        <v>0</v>
      </c>
      <c r="DV13" s="12">
        <v>0</v>
      </c>
      <c r="DW13" s="12">
        <v>0</v>
      </c>
      <c r="DX13" s="12">
        <v>0</v>
      </c>
      <c r="DY13" s="12">
        <v>0</v>
      </c>
      <c r="DZ13" s="12">
        <v>0</v>
      </c>
      <c r="EA13" s="12">
        <v>-3.3578473335182935E-11</v>
      </c>
      <c r="EB13" s="12">
        <v>0</v>
      </c>
      <c r="EC13" s="12">
        <v>0</v>
      </c>
      <c r="ED13" s="12">
        <v>-3.3578473335182935E-11</v>
      </c>
      <c r="EE13" s="12">
        <v>-3.3578473335182935E-11</v>
      </c>
      <c r="EF13" s="12">
        <v>0</v>
      </c>
      <c r="EG13" s="12">
        <v>0</v>
      </c>
      <c r="EH13" s="12">
        <v>-3.3578473335182935E-11</v>
      </c>
      <c r="EI13" s="12">
        <v>0</v>
      </c>
      <c r="EJ13" s="12">
        <v>0</v>
      </c>
      <c r="EK13" s="12">
        <v>0</v>
      </c>
      <c r="EL13" s="12">
        <v>0</v>
      </c>
      <c r="EM13" s="12">
        <v>0</v>
      </c>
      <c r="EN13" s="12">
        <v>0</v>
      </c>
      <c r="EO13" s="12">
        <v>0</v>
      </c>
      <c r="EP13" s="12">
        <v>0</v>
      </c>
      <c r="EQ13" s="12">
        <f t="shared" si="0"/>
        <v>5705361.3251838954</v>
      </c>
      <c r="ER13" s="12">
        <f t="shared" si="1"/>
        <v>1006673.7419410003</v>
      </c>
      <c r="ES13" s="12">
        <f t="shared" si="2"/>
        <v>5663350.0328751085</v>
      </c>
      <c r="ET13" s="12">
        <f t="shared" si="3"/>
        <v>12375385.100000003</v>
      </c>
      <c r="EU13" s="12">
        <f t="shared" si="4"/>
        <v>5379895.4961878946</v>
      </c>
      <c r="EV13" s="12">
        <f t="shared" si="5"/>
        <v>967932.27288700035</v>
      </c>
      <c r="EW13" s="12">
        <f t="shared" si="6"/>
        <v>5647281.0109251086</v>
      </c>
      <c r="EX13" s="12">
        <f t="shared" si="7"/>
        <v>11995108.780000003</v>
      </c>
    </row>
    <row r="14" spans="1:154" ht="24.95" customHeight="1" x14ac:dyDescent="0.2">
      <c r="A14" s="1">
        <v>7</v>
      </c>
      <c r="B14" s="11" t="s">
        <v>36</v>
      </c>
      <c r="C14" s="12">
        <v>0</v>
      </c>
      <c r="D14" s="12">
        <v>0</v>
      </c>
      <c r="E14" s="12">
        <v>0</v>
      </c>
      <c r="F14" s="12">
        <v>0</v>
      </c>
      <c r="G14" s="12">
        <v>0</v>
      </c>
      <c r="H14" s="12">
        <v>0</v>
      </c>
      <c r="I14" s="12">
        <v>0</v>
      </c>
      <c r="J14" s="12">
        <v>0</v>
      </c>
      <c r="K14" s="12">
        <v>0</v>
      </c>
      <c r="L14" s="12">
        <v>1435.52</v>
      </c>
      <c r="M14" s="12">
        <v>271.12</v>
      </c>
      <c r="N14" s="12">
        <v>1706.6399999999999</v>
      </c>
      <c r="O14" s="12">
        <v>-449.46400000000006</v>
      </c>
      <c r="P14" s="12">
        <v>1435.52</v>
      </c>
      <c r="Q14" s="12">
        <v>271.12</v>
      </c>
      <c r="R14" s="12">
        <v>1257.1759999999999</v>
      </c>
      <c r="S14" s="12">
        <v>77.72</v>
      </c>
      <c r="T14" s="12">
        <v>0</v>
      </c>
      <c r="U14" s="12">
        <v>259.20999999999998</v>
      </c>
      <c r="V14" s="12">
        <v>336.92999999999995</v>
      </c>
      <c r="W14" s="12">
        <v>77.72</v>
      </c>
      <c r="X14" s="12">
        <v>0</v>
      </c>
      <c r="Y14" s="12">
        <v>259.20999999999998</v>
      </c>
      <c r="Z14" s="12">
        <v>336.92999999999995</v>
      </c>
      <c r="AA14" s="12">
        <v>1747239.24</v>
      </c>
      <c r="AB14" s="12">
        <v>74002.94</v>
      </c>
      <c r="AC14" s="12">
        <v>2972314.89</v>
      </c>
      <c r="AD14" s="12">
        <v>4793557.07</v>
      </c>
      <c r="AE14" s="12">
        <v>1747239.24</v>
      </c>
      <c r="AF14" s="12">
        <v>74002.94</v>
      </c>
      <c r="AG14" s="12">
        <v>2972314.89</v>
      </c>
      <c r="AH14" s="12">
        <v>4793557.07</v>
      </c>
      <c r="AI14" s="12">
        <v>320885.13</v>
      </c>
      <c r="AJ14" s="12">
        <v>540217.28</v>
      </c>
      <c r="AK14" s="12">
        <v>333691.3</v>
      </c>
      <c r="AL14" s="12">
        <v>1194793.71</v>
      </c>
      <c r="AM14" s="12">
        <v>320885.13</v>
      </c>
      <c r="AN14" s="12">
        <v>540217.28</v>
      </c>
      <c r="AO14" s="12">
        <v>333691.3</v>
      </c>
      <c r="AP14" s="12">
        <v>1194793.71</v>
      </c>
      <c r="AQ14" s="12">
        <v>31413.42</v>
      </c>
      <c r="AR14" s="12">
        <v>38852.379999999997</v>
      </c>
      <c r="AS14" s="12">
        <v>19835.900000000001</v>
      </c>
      <c r="AT14" s="12">
        <v>90101.699999999983</v>
      </c>
      <c r="AU14" s="12">
        <v>31413.42</v>
      </c>
      <c r="AV14" s="12">
        <v>38852.379999999997</v>
      </c>
      <c r="AW14" s="12">
        <v>19835.900000000001</v>
      </c>
      <c r="AX14" s="12">
        <v>90101.699999999983</v>
      </c>
      <c r="AY14" s="12">
        <v>0</v>
      </c>
      <c r="AZ14" s="12">
        <v>0</v>
      </c>
      <c r="BA14" s="12">
        <v>0</v>
      </c>
      <c r="BB14" s="12">
        <v>0</v>
      </c>
      <c r="BC14" s="12">
        <v>0</v>
      </c>
      <c r="BD14" s="12">
        <v>0</v>
      </c>
      <c r="BE14" s="12">
        <v>0</v>
      </c>
      <c r="BF14" s="12">
        <v>0</v>
      </c>
      <c r="BG14" s="12">
        <v>0</v>
      </c>
      <c r="BH14" s="12">
        <v>0</v>
      </c>
      <c r="BI14" s="12">
        <v>0</v>
      </c>
      <c r="BJ14" s="12">
        <v>0</v>
      </c>
      <c r="BK14" s="12">
        <v>0</v>
      </c>
      <c r="BL14" s="12">
        <v>0</v>
      </c>
      <c r="BM14" s="12">
        <v>0</v>
      </c>
      <c r="BN14" s="12">
        <v>0</v>
      </c>
      <c r="BO14" s="12">
        <v>0</v>
      </c>
      <c r="BP14" s="12">
        <v>0</v>
      </c>
      <c r="BQ14" s="12">
        <v>0</v>
      </c>
      <c r="BR14" s="12">
        <v>0</v>
      </c>
      <c r="BS14" s="12">
        <v>0</v>
      </c>
      <c r="BT14" s="12">
        <v>0</v>
      </c>
      <c r="BU14" s="12">
        <v>0</v>
      </c>
      <c r="BV14" s="12">
        <v>0</v>
      </c>
      <c r="BW14" s="12">
        <v>0</v>
      </c>
      <c r="BX14" s="12">
        <v>0</v>
      </c>
      <c r="BY14" s="12">
        <v>0</v>
      </c>
      <c r="BZ14" s="12">
        <v>0</v>
      </c>
      <c r="CA14" s="12">
        <v>0</v>
      </c>
      <c r="CB14" s="12">
        <v>0</v>
      </c>
      <c r="CC14" s="12">
        <v>0</v>
      </c>
      <c r="CD14" s="12">
        <v>0</v>
      </c>
      <c r="CE14" s="12">
        <v>0</v>
      </c>
      <c r="CF14" s="12">
        <v>0</v>
      </c>
      <c r="CG14" s="12">
        <v>0</v>
      </c>
      <c r="CH14" s="12">
        <v>0</v>
      </c>
      <c r="CI14" s="12">
        <v>0</v>
      </c>
      <c r="CJ14" s="12">
        <v>0</v>
      </c>
      <c r="CK14" s="12">
        <v>0</v>
      </c>
      <c r="CL14" s="12">
        <v>0</v>
      </c>
      <c r="CM14" s="12">
        <v>25553.29</v>
      </c>
      <c r="CN14" s="12">
        <v>0</v>
      </c>
      <c r="CO14" s="12">
        <v>0</v>
      </c>
      <c r="CP14" s="12">
        <v>25553.29</v>
      </c>
      <c r="CQ14" s="12">
        <v>12776.645</v>
      </c>
      <c r="CR14" s="12">
        <v>0</v>
      </c>
      <c r="CS14" s="12">
        <v>0</v>
      </c>
      <c r="CT14" s="12">
        <v>12776.645</v>
      </c>
      <c r="CU14" s="12">
        <v>358219.28</v>
      </c>
      <c r="CV14" s="12">
        <v>2354.25</v>
      </c>
      <c r="CW14" s="12">
        <v>51593.86</v>
      </c>
      <c r="CX14" s="12">
        <v>412167.39</v>
      </c>
      <c r="CY14" s="12">
        <v>36550.970000000088</v>
      </c>
      <c r="CZ14" s="12">
        <v>2354.25</v>
      </c>
      <c r="DA14" s="12">
        <v>46267.64726071422</v>
      </c>
      <c r="DB14" s="12">
        <v>85172.867260714309</v>
      </c>
      <c r="DC14" s="12">
        <v>0</v>
      </c>
      <c r="DD14" s="12">
        <v>3208.89</v>
      </c>
      <c r="DE14" s="12">
        <v>0</v>
      </c>
      <c r="DF14" s="12">
        <v>3208.89</v>
      </c>
      <c r="DG14" s="12">
        <v>0</v>
      </c>
      <c r="DH14" s="12">
        <v>3208.89</v>
      </c>
      <c r="DI14" s="12">
        <v>0</v>
      </c>
      <c r="DJ14" s="12">
        <v>3208.89</v>
      </c>
      <c r="DK14" s="12">
        <v>369768.77</v>
      </c>
      <c r="DL14" s="12">
        <v>0</v>
      </c>
      <c r="DM14" s="12">
        <v>0</v>
      </c>
      <c r="DN14" s="12">
        <v>369768.77</v>
      </c>
      <c r="DO14" s="12">
        <v>147907.508</v>
      </c>
      <c r="DP14" s="12">
        <v>0</v>
      </c>
      <c r="DQ14" s="12">
        <v>0</v>
      </c>
      <c r="DR14" s="12">
        <v>147907.508</v>
      </c>
      <c r="DS14" s="12">
        <v>0</v>
      </c>
      <c r="DT14" s="12">
        <v>0</v>
      </c>
      <c r="DU14" s="12">
        <v>0</v>
      </c>
      <c r="DV14" s="12">
        <v>0</v>
      </c>
      <c r="DW14" s="12">
        <v>0</v>
      </c>
      <c r="DX14" s="12">
        <v>0</v>
      </c>
      <c r="DY14" s="12">
        <v>0</v>
      </c>
      <c r="DZ14" s="12">
        <v>0</v>
      </c>
      <c r="EA14" s="12">
        <v>0</v>
      </c>
      <c r="EB14" s="12">
        <v>0</v>
      </c>
      <c r="EC14" s="12">
        <v>971.06</v>
      </c>
      <c r="ED14" s="12">
        <v>971.06</v>
      </c>
      <c r="EE14" s="12">
        <v>0</v>
      </c>
      <c r="EF14" s="12">
        <v>0</v>
      </c>
      <c r="EG14" s="12">
        <v>485.53</v>
      </c>
      <c r="EH14" s="12">
        <v>485.53</v>
      </c>
      <c r="EI14" s="12">
        <v>0</v>
      </c>
      <c r="EJ14" s="12">
        <v>0</v>
      </c>
      <c r="EK14" s="12">
        <v>0</v>
      </c>
      <c r="EL14" s="12">
        <v>0</v>
      </c>
      <c r="EM14" s="12">
        <v>0</v>
      </c>
      <c r="EN14" s="12">
        <v>0</v>
      </c>
      <c r="EO14" s="12">
        <v>0</v>
      </c>
      <c r="EP14" s="12">
        <v>0</v>
      </c>
      <c r="EQ14" s="12">
        <f t="shared" si="0"/>
        <v>2853156.85</v>
      </c>
      <c r="ER14" s="12">
        <f t="shared" si="1"/>
        <v>660071.26</v>
      </c>
      <c r="ES14" s="12">
        <f t="shared" si="2"/>
        <v>3378937.34</v>
      </c>
      <c r="ET14" s="12">
        <f t="shared" si="3"/>
        <v>6892165.4500000002</v>
      </c>
      <c r="EU14" s="12">
        <f t="shared" si="4"/>
        <v>2296401.1690000002</v>
      </c>
      <c r="EV14" s="12">
        <f t="shared" si="5"/>
        <v>660071.26</v>
      </c>
      <c r="EW14" s="12">
        <f t="shared" si="6"/>
        <v>3373125.597260714</v>
      </c>
      <c r="EX14" s="12">
        <f t="shared" si="7"/>
        <v>6329598.026260714</v>
      </c>
    </row>
    <row r="15" spans="1:154" ht="24.95" customHeight="1" x14ac:dyDescent="0.2">
      <c r="A15" s="1">
        <v>8</v>
      </c>
      <c r="B15" s="11" t="s">
        <v>38</v>
      </c>
      <c r="C15" s="12">
        <v>668400.53</v>
      </c>
      <c r="D15" s="12">
        <v>0</v>
      </c>
      <c r="E15" s="12">
        <v>0</v>
      </c>
      <c r="F15" s="12">
        <v>668400.53</v>
      </c>
      <c r="G15" s="12">
        <v>337197.02600000007</v>
      </c>
      <c r="H15" s="12">
        <v>0</v>
      </c>
      <c r="I15" s="12">
        <v>0</v>
      </c>
      <c r="J15" s="12">
        <v>337197.02600000007</v>
      </c>
      <c r="K15" s="12">
        <v>0</v>
      </c>
      <c r="L15" s="12">
        <v>2006.61</v>
      </c>
      <c r="M15" s="12">
        <v>0</v>
      </c>
      <c r="N15" s="12">
        <v>2006.61</v>
      </c>
      <c r="O15" s="12">
        <v>0</v>
      </c>
      <c r="P15" s="12">
        <v>2006.61</v>
      </c>
      <c r="Q15" s="12">
        <v>0</v>
      </c>
      <c r="R15" s="12">
        <v>2006.61</v>
      </c>
      <c r="S15" s="12">
        <v>0</v>
      </c>
      <c r="T15" s="12">
        <v>0</v>
      </c>
      <c r="U15" s="12">
        <v>0</v>
      </c>
      <c r="V15" s="12">
        <v>0</v>
      </c>
      <c r="W15" s="12">
        <v>0</v>
      </c>
      <c r="X15" s="12">
        <v>0</v>
      </c>
      <c r="Y15" s="12">
        <v>0</v>
      </c>
      <c r="Z15" s="12">
        <v>0</v>
      </c>
      <c r="AA15" s="12">
        <v>0</v>
      </c>
      <c r="AB15" s="12">
        <v>0</v>
      </c>
      <c r="AC15" s="12">
        <v>0</v>
      </c>
      <c r="AD15" s="12">
        <v>0</v>
      </c>
      <c r="AE15" s="12">
        <v>0</v>
      </c>
      <c r="AF15" s="12">
        <v>0</v>
      </c>
      <c r="AG15" s="12">
        <v>0</v>
      </c>
      <c r="AH15" s="12">
        <v>0</v>
      </c>
      <c r="AI15" s="12">
        <v>694261.54</v>
      </c>
      <c r="AJ15" s="12">
        <v>3212803.0700000003</v>
      </c>
      <c r="AK15" s="12">
        <v>617533.34000000008</v>
      </c>
      <c r="AL15" s="12">
        <v>4524597.95</v>
      </c>
      <c r="AM15" s="12">
        <v>553737.60100000002</v>
      </c>
      <c r="AN15" s="12">
        <v>2321382.5820000004</v>
      </c>
      <c r="AO15" s="12">
        <v>489304.7570000001</v>
      </c>
      <c r="AP15" s="12">
        <v>3364424.9400000004</v>
      </c>
      <c r="AQ15" s="12">
        <v>67242.490000000005</v>
      </c>
      <c r="AR15" s="12">
        <v>316311.69999999995</v>
      </c>
      <c r="AS15" s="12">
        <v>24477.11</v>
      </c>
      <c r="AT15" s="12">
        <v>408031.29999999993</v>
      </c>
      <c r="AU15" s="12">
        <v>55963.257000000005</v>
      </c>
      <c r="AV15" s="12">
        <v>217081.46299999996</v>
      </c>
      <c r="AW15" s="12">
        <v>19422.774000000001</v>
      </c>
      <c r="AX15" s="12">
        <v>292467.49399999995</v>
      </c>
      <c r="AY15" s="12">
        <v>0</v>
      </c>
      <c r="AZ15" s="12">
        <v>0</v>
      </c>
      <c r="BA15" s="12">
        <v>0</v>
      </c>
      <c r="BB15" s="12">
        <v>0</v>
      </c>
      <c r="BC15" s="12">
        <v>0</v>
      </c>
      <c r="BD15" s="12">
        <v>0</v>
      </c>
      <c r="BE15" s="12">
        <v>0</v>
      </c>
      <c r="BF15" s="12">
        <v>0</v>
      </c>
      <c r="BG15" s="12">
        <v>0</v>
      </c>
      <c r="BH15" s="12">
        <v>0</v>
      </c>
      <c r="BI15" s="12">
        <v>0</v>
      </c>
      <c r="BJ15" s="12">
        <v>0</v>
      </c>
      <c r="BK15" s="12">
        <v>0</v>
      </c>
      <c r="BL15" s="12">
        <v>0</v>
      </c>
      <c r="BM15" s="12">
        <v>0</v>
      </c>
      <c r="BN15" s="12">
        <v>0</v>
      </c>
      <c r="BO15" s="12">
        <v>0</v>
      </c>
      <c r="BP15" s="12">
        <v>0</v>
      </c>
      <c r="BQ15" s="12">
        <v>0</v>
      </c>
      <c r="BR15" s="12">
        <v>0</v>
      </c>
      <c r="BS15" s="12">
        <v>0</v>
      </c>
      <c r="BT15" s="12">
        <v>0</v>
      </c>
      <c r="BU15" s="12">
        <v>0</v>
      </c>
      <c r="BV15" s="12">
        <v>0</v>
      </c>
      <c r="BW15" s="12">
        <v>0</v>
      </c>
      <c r="BX15" s="12">
        <v>0</v>
      </c>
      <c r="BY15" s="12">
        <v>0</v>
      </c>
      <c r="BZ15" s="12">
        <v>0</v>
      </c>
      <c r="CA15" s="12">
        <v>0</v>
      </c>
      <c r="CB15" s="12">
        <v>0</v>
      </c>
      <c r="CC15" s="12">
        <v>0</v>
      </c>
      <c r="CD15" s="12">
        <v>0</v>
      </c>
      <c r="CE15" s="12">
        <v>0</v>
      </c>
      <c r="CF15" s="12">
        <v>0</v>
      </c>
      <c r="CG15" s="12">
        <v>0</v>
      </c>
      <c r="CH15" s="12">
        <v>0</v>
      </c>
      <c r="CI15" s="12">
        <v>0</v>
      </c>
      <c r="CJ15" s="12">
        <v>0</v>
      </c>
      <c r="CK15" s="12">
        <v>0</v>
      </c>
      <c r="CL15" s="12">
        <v>0</v>
      </c>
      <c r="CM15" s="12">
        <v>0</v>
      </c>
      <c r="CN15" s="12">
        <v>0</v>
      </c>
      <c r="CO15" s="12">
        <v>0</v>
      </c>
      <c r="CP15" s="12">
        <v>0</v>
      </c>
      <c r="CQ15" s="12">
        <v>0</v>
      </c>
      <c r="CR15" s="12">
        <v>0</v>
      </c>
      <c r="CS15" s="12">
        <v>0</v>
      </c>
      <c r="CT15" s="12">
        <v>0</v>
      </c>
      <c r="CU15" s="12">
        <v>293445.37</v>
      </c>
      <c r="CV15" s="12">
        <v>1022</v>
      </c>
      <c r="CW15" s="12">
        <v>0</v>
      </c>
      <c r="CX15" s="12">
        <v>294467.37</v>
      </c>
      <c r="CY15" s="12">
        <v>241156.12</v>
      </c>
      <c r="CZ15" s="12">
        <v>1022</v>
      </c>
      <c r="DA15" s="12">
        <v>0</v>
      </c>
      <c r="DB15" s="12">
        <v>242178.12</v>
      </c>
      <c r="DC15" s="12">
        <v>400</v>
      </c>
      <c r="DD15" s="12">
        <v>750</v>
      </c>
      <c r="DE15" s="12">
        <v>0</v>
      </c>
      <c r="DF15" s="12">
        <v>1150</v>
      </c>
      <c r="DG15" s="12">
        <v>400</v>
      </c>
      <c r="DH15" s="12">
        <v>750</v>
      </c>
      <c r="DI15" s="12">
        <v>0</v>
      </c>
      <c r="DJ15" s="12">
        <v>1150</v>
      </c>
      <c r="DK15" s="12">
        <v>0</v>
      </c>
      <c r="DL15" s="12">
        <v>0</v>
      </c>
      <c r="DM15" s="12">
        <v>0</v>
      </c>
      <c r="DN15" s="12">
        <v>0</v>
      </c>
      <c r="DO15" s="12">
        <v>0</v>
      </c>
      <c r="DP15" s="12">
        <v>0</v>
      </c>
      <c r="DQ15" s="12">
        <v>0</v>
      </c>
      <c r="DR15" s="12">
        <v>0</v>
      </c>
      <c r="DS15" s="12">
        <v>0</v>
      </c>
      <c r="DT15" s="12">
        <v>21050.819999999996</v>
      </c>
      <c r="DU15" s="12">
        <v>0</v>
      </c>
      <c r="DV15" s="12">
        <v>21050.819999999996</v>
      </c>
      <c r="DW15" s="12">
        <v>0</v>
      </c>
      <c r="DX15" s="12">
        <v>21050.819999999996</v>
      </c>
      <c r="DY15" s="12">
        <v>0</v>
      </c>
      <c r="DZ15" s="12">
        <v>21050.819999999996</v>
      </c>
      <c r="EA15" s="12">
        <v>35514.9</v>
      </c>
      <c r="EB15" s="12">
        <v>0</v>
      </c>
      <c r="EC15" s="12">
        <v>0</v>
      </c>
      <c r="ED15" s="12">
        <v>35514.9</v>
      </c>
      <c r="EE15" s="12">
        <v>35514.9</v>
      </c>
      <c r="EF15" s="12">
        <v>0</v>
      </c>
      <c r="EG15" s="12">
        <v>0</v>
      </c>
      <c r="EH15" s="12">
        <v>35514.9</v>
      </c>
      <c r="EI15" s="12">
        <v>0</v>
      </c>
      <c r="EJ15" s="12">
        <v>0</v>
      </c>
      <c r="EK15" s="12">
        <v>0</v>
      </c>
      <c r="EL15" s="12">
        <v>0</v>
      </c>
      <c r="EM15" s="12">
        <v>0</v>
      </c>
      <c r="EN15" s="12">
        <v>0</v>
      </c>
      <c r="EO15" s="12">
        <v>0</v>
      </c>
      <c r="EP15" s="12">
        <v>0</v>
      </c>
      <c r="EQ15" s="12">
        <f t="shared" si="0"/>
        <v>1759264.83</v>
      </c>
      <c r="ER15" s="12">
        <f t="shared" si="1"/>
        <v>3553944.1999999997</v>
      </c>
      <c r="ES15" s="12">
        <f t="shared" si="2"/>
        <v>642010.45000000007</v>
      </c>
      <c r="ET15" s="12">
        <f t="shared" si="3"/>
        <v>5955219.4800000004</v>
      </c>
      <c r="EU15" s="12">
        <f t="shared" si="4"/>
        <v>1223968.9040000001</v>
      </c>
      <c r="EV15" s="12">
        <f t="shared" si="5"/>
        <v>2563293.4750000001</v>
      </c>
      <c r="EW15" s="12">
        <f t="shared" si="6"/>
        <v>508727.53100000008</v>
      </c>
      <c r="EX15" s="12">
        <f t="shared" si="7"/>
        <v>4295989.9100000011</v>
      </c>
    </row>
    <row r="16" spans="1:154" ht="24.95" customHeight="1" x14ac:dyDescent="0.2">
      <c r="A16" s="1">
        <v>9</v>
      </c>
      <c r="B16" s="11" t="s">
        <v>34</v>
      </c>
      <c r="C16" s="12">
        <v>17000</v>
      </c>
      <c r="D16" s="12">
        <v>1100.81</v>
      </c>
      <c r="E16" s="12">
        <v>0</v>
      </c>
      <c r="F16" s="12">
        <v>18100.810000000001</v>
      </c>
      <c r="G16" s="12">
        <v>1700</v>
      </c>
      <c r="H16" s="12">
        <v>440.32399999999996</v>
      </c>
      <c r="I16" s="12">
        <v>0</v>
      </c>
      <c r="J16" s="12">
        <v>2140.3240000000001</v>
      </c>
      <c r="K16" s="12">
        <v>2006.25</v>
      </c>
      <c r="L16" s="12">
        <v>88786.22</v>
      </c>
      <c r="M16" s="12">
        <v>0</v>
      </c>
      <c r="N16" s="12">
        <v>90792.47</v>
      </c>
      <c r="O16" s="12">
        <v>200.625</v>
      </c>
      <c r="P16" s="12">
        <v>88786.22</v>
      </c>
      <c r="Q16" s="12">
        <v>0</v>
      </c>
      <c r="R16" s="12">
        <v>88986.845000000001</v>
      </c>
      <c r="S16" s="12">
        <v>3000</v>
      </c>
      <c r="T16" s="12">
        <v>0</v>
      </c>
      <c r="U16" s="12">
        <v>0</v>
      </c>
      <c r="V16" s="12">
        <v>3000</v>
      </c>
      <c r="W16" s="12">
        <v>300</v>
      </c>
      <c r="X16" s="12">
        <v>0</v>
      </c>
      <c r="Y16" s="12">
        <v>0</v>
      </c>
      <c r="Z16" s="12">
        <v>300</v>
      </c>
      <c r="AA16" s="12">
        <v>3502374.9655001196</v>
      </c>
      <c r="AB16" s="12">
        <v>8059.5880000006955</v>
      </c>
      <c r="AC16" s="12">
        <v>383880.7047</v>
      </c>
      <c r="AD16" s="12">
        <v>3894315.2582001206</v>
      </c>
      <c r="AE16" s="12">
        <v>1282884.5956897796</v>
      </c>
      <c r="AF16" s="12">
        <v>1737.0747700000948</v>
      </c>
      <c r="AG16" s="12">
        <v>380645.26715999999</v>
      </c>
      <c r="AH16" s="12">
        <v>1665266.9376197797</v>
      </c>
      <c r="AI16" s="12">
        <v>241425.65</v>
      </c>
      <c r="AJ16" s="12">
        <v>318160.91270799999</v>
      </c>
      <c r="AK16" s="12">
        <v>0</v>
      </c>
      <c r="AL16" s="12">
        <v>559586.56270799995</v>
      </c>
      <c r="AM16" s="12">
        <v>234280.136</v>
      </c>
      <c r="AN16" s="12">
        <v>298950.47294199996</v>
      </c>
      <c r="AO16" s="12">
        <v>0</v>
      </c>
      <c r="AP16" s="12">
        <v>533230.60894199996</v>
      </c>
      <c r="AQ16" s="12">
        <v>120381.71</v>
      </c>
      <c r="AR16" s="12">
        <v>19932</v>
      </c>
      <c r="AS16" s="12">
        <v>0</v>
      </c>
      <c r="AT16" s="12">
        <v>140313.71000000002</v>
      </c>
      <c r="AU16" s="12">
        <v>39534.699999999997</v>
      </c>
      <c r="AV16" s="12">
        <v>19882.400000000001</v>
      </c>
      <c r="AW16" s="12">
        <v>0</v>
      </c>
      <c r="AX16" s="12">
        <v>59417.1</v>
      </c>
      <c r="AY16" s="12">
        <v>0</v>
      </c>
      <c r="AZ16" s="12">
        <v>0</v>
      </c>
      <c r="BA16" s="12">
        <v>0</v>
      </c>
      <c r="BB16" s="12">
        <v>0</v>
      </c>
      <c r="BC16" s="12">
        <v>0</v>
      </c>
      <c r="BD16" s="12">
        <v>0</v>
      </c>
      <c r="BE16" s="12">
        <v>0</v>
      </c>
      <c r="BF16" s="12">
        <v>0</v>
      </c>
      <c r="BG16" s="12">
        <v>0</v>
      </c>
      <c r="BH16" s="12">
        <v>0</v>
      </c>
      <c r="BI16" s="12">
        <v>0</v>
      </c>
      <c r="BJ16" s="12">
        <v>0</v>
      </c>
      <c r="BK16" s="12">
        <v>0</v>
      </c>
      <c r="BL16" s="12">
        <v>0</v>
      </c>
      <c r="BM16" s="12">
        <v>0</v>
      </c>
      <c r="BN16" s="12">
        <v>0</v>
      </c>
      <c r="BO16" s="12">
        <v>0</v>
      </c>
      <c r="BP16" s="12">
        <v>0</v>
      </c>
      <c r="BQ16" s="12">
        <v>0</v>
      </c>
      <c r="BR16" s="12">
        <v>0</v>
      </c>
      <c r="BS16" s="12">
        <v>0</v>
      </c>
      <c r="BT16" s="12">
        <v>0</v>
      </c>
      <c r="BU16" s="12">
        <v>0</v>
      </c>
      <c r="BV16" s="12">
        <v>0</v>
      </c>
      <c r="BW16" s="12">
        <v>0</v>
      </c>
      <c r="BX16" s="12">
        <v>0</v>
      </c>
      <c r="BY16" s="12">
        <v>0</v>
      </c>
      <c r="BZ16" s="12">
        <v>0</v>
      </c>
      <c r="CA16" s="12">
        <v>0</v>
      </c>
      <c r="CB16" s="12">
        <v>0</v>
      </c>
      <c r="CC16" s="12">
        <v>0</v>
      </c>
      <c r="CD16" s="12">
        <v>0</v>
      </c>
      <c r="CE16" s="12">
        <v>0</v>
      </c>
      <c r="CF16" s="12">
        <v>0</v>
      </c>
      <c r="CG16" s="12">
        <v>0</v>
      </c>
      <c r="CH16" s="12">
        <v>0</v>
      </c>
      <c r="CI16" s="12">
        <v>0</v>
      </c>
      <c r="CJ16" s="12">
        <v>0</v>
      </c>
      <c r="CK16" s="12">
        <v>0</v>
      </c>
      <c r="CL16" s="12">
        <v>0</v>
      </c>
      <c r="CM16" s="12">
        <v>89056.84</v>
      </c>
      <c r="CN16" s="12">
        <v>0</v>
      </c>
      <c r="CO16" s="12">
        <v>0</v>
      </c>
      <c r="CP16" s="12">
        <v>89056.84</v>
      </c>
      <c r="CQ16" s="12">
        <v>45226.643815972871</v>
      </c>
      <c r="CR16" s="12">
        <v>0</v>
      </c>
      <c r="CS16" s="12">
        <v>0</v>
      </c>
      <c r="CT16" s="12">
        <v>45226.643815972871</v>
      </c>
      <c r="CU16" s="12">
        <v>60606.630000000005</v>
      </c>
      <c r="CV16" s="12">
        <v>195961.24000000002</v>
      </c>
      <c r="CW16" s="12">
        <v>0</v>
      </c>
      <c r="CX16" s="12">
        <v>256567.87000000002</v>
      </c>
      <c r="CY16" s="12">
        <v>29149.527156126504</v>
      </c>
      <c r="CZ16" s="12">
        <v>49603.91</v>
      </c>
      <c r="DA16" s="12">
        <v>0</v>
      </c>
      <c r="DB16" s="12">
        <v>78753.437156126514</v>
      </c>
      <c r="DC16" s="12">
        <v>0</v>
      </c>
      <c r="DD16" s="12">
        <v>113.97</v>
      </c>
      <c r="DE16" s="12">
        <v>0</v>
      </c>
      <c r="DF16" s="12">
        <v>113.97</v>
      </c>
      <c r="DG16" s="12">
        <v>0</v>
      </c>
      <c r="DH16" s="12">
        <v>113.97</v>
      </c>
      <c r="DI16" s="12">
        <v>0</v>
      </c>
      <c r="DJ16" s="12">
        <v>113.97</v>
      </c>
      <c r="DK16" s="12">
        <v>0</v>
      </c>
      <c r="DL16" s="12">
        <v>0</v>
      </c>
      <c r="DM16" s="12">
        <v>0</v>
      </c>
      <c r="DN16" s="12">
        <v>0</v>
      </c>
      <c r="DO16" s="12">
        <v>0</v>
      </c>
      <c r="DP16" s="12">
        <v>0</v>
      </c>
      <c r="DQ16" s="12">
        <v>0</v>
      </c>
      <c r="DR16" s="12">
        <v>0</v>
      </c>
      <c r="DS16" s="12">
        <v>0</v>
      </c>
      <c r="DT16" s="12">
        <v>0</v>
      </c>
      <c r="DU16" s="12">
        <v>0</v>
      </c>
      <c r="DV16" s="12">
        <v>0</v>
      </c>
      <c r="DW16" s="12">
        <v>0</v>
      </c>
      <c r="DX16" s="12">
        <v>0</v>
      </c>
      <c r="DY16" s="12">
        <v>0</v>
      </c>
      <c r="DZ16" s="12">
        <v>0</v>
      </c>
      <c r="EA16" s="12">
        <v>4659.62</v>
      </c>
      <c r="EB16" s="12">
        <v>0</v>
      </c>
      <c r="EC16" s="12">
        <v>0</v>
      </c>
      <c r="ED16" s="12">
        <v>4659.62</v>
      </c>
      <c r="EE16" s="12">
        <v>705.62599999999975</v>
      </c>
      <c r="EF16" s="12">
        <v>0</v>
      </c>
      <c r="EG16" s="12">
        <v>0</v>
      </c>
      <c r="EH16" s="12">
        <v>705.62599999999975</v>
      </c>
      <c r="EI16" s="12">
        <v>0</v>
      </c>
      <c r="EJ16" s="12">
        <v>0</v>
      </c>
      <c r="EK16" s="12">
        <v>0</v>
      </c>
      <c r="EL16" s="12">
        <v>0</v>
      </c>
      <c r="EM16" s="12">
        <v>0</v>
      </c>
      <c r="EN16" s="12">
        <v>0</v>
      </c>
      <c r="EO16" s="12">
        <v>0</v>
      </c>
      <c r="EP16" s="12">
        <v>0</v>
      </c>
      <c r="EQ16" s="12">
        <f t="shared" si="0"/>
        <v>4040511.6655001193</v>
      </c>
      <c r="ER16" s="12">
        <f t="shared" si="1"/>
        <v>632114.74070800073</v>
      </c>
      <c r="ES16" s="12">
        <f t="shared" si="2"/>
        <v>383880.7047</v>
      </c>
      <c r="ET16" s="12">
        <f t="shared" si="3"/>
        <v>5056507.1109081199</v>
      </c>
      <c r="EU16" s="12">
        <f t="shared" si="4"/>
        <v>1633981.8536618787</v>
      </c>
      <c r="EV16" s="12">
        <f t="shared" si="5"/>
        <v>459514.37171200011</v>
      </c>
      <c r="EW16" s="12">
        <f t="shared" si="6"/>
        <v>380645.26715999999</v>
      </c>
      <c r="EX16" s="12">
        <f t="shared" si="7"/>
        <v>2474141.4925338794</v>
      </c>
    </row>
    <row r="17" spans="1:154" ht="24.95" customHeight="1" x14ac:dyDescent="0.2">
      <c r="A17" s="1">
        <v>10</v>
      </c>
      <c r="B17" s="11" t="s">
        <v>37</v>
      </c>
      <c r="C17" s="12">
        <v>7500</v>
      </c>
      <c r="D17" s="12">
        <v>0</v>
      </c>
      <c r="E17" s="12">
        <v>26000</v>
      </c>
      <c r="F17" s="12">
        <v>33500</v>
      </c>
      <c r="G17" s="12">
        <v>7500</v>
      </c>
      <c r="H17" s="12">
        <v>0</v>
      </c>
      <c r="I17" s="12">
        <v>26000</v>
      </c>
      <c r="J17" s="12">
        <v>33500</v>
      </c>
      <c r="K17" s="12">
        <v>0</v>
      </c>
      <c r="L17" s="12">
        <v>10049.290000000001</v>
      </c>
      <c r="M17" s="12">
        <v>0</v>
      </c>
      <c r="N17" s="12">
        <v>10049.290000000001</v>
      </c>
      <c r="O17" s="12">
        <v>0</v>
      </c>
      <c r="P17" s="12">
        <v>10049.290000000001</v>
      </c>
      <c r="Q17" s="12">
        <v>0</v>
      </c>
      <c r="R17" s="12">
        <v>10049.290000000001</v>
      </c>
      <c r="S17" s="12">
        <v>0</v>
      </c>
      <c r="T17" s="12">
        <v>0</v>
      </c>
      <c r="U17" s="12">
        <v>0</v>
      </c>
      <c r="V17" s="12">
        <v>0</v>
      </c>
      <c r="W17" s="12">
        <v>0</v>
      </c>
      <c r="X17" s="12">
        <v>0</v>
      </c>
      <c r="Y17" s="12">
        <v>0</v>
      </c>
      <c r="Z17" s="12">
        <v>0</v>
      </c>
      <c r="AA17" s="12">
        <v>1030959.7914326867</v>
      </c>
      <c r="AB17" s="12">
        <v>97517.775420607475</v>
      </c>
      <c r="AC17" s="12">
        <v>2054288.7831467055</v>
      </c>
      <c r="AD17" s="12">
        <v>3182766.3499999996</v>
      </c>
      <c r="AE17" s="12">
        <v>1030959.7914326867</v>
      </c>
      <c r="AF17" s="12">
        <v>97517.775420607475</v>
      </c>
      <c r="AG17" s="12">
        <v>2054288.7831467055</v>
      </c>
      <c r="AH17" s="12">
        <v>3182766.3499999996</v>
      </c>
      <c r="AI17" s="12">
        <v>34701.9</v>
      </c>
      <c r="AJ17" s="12">
        <v>98095.180000000008</v>
      </c>
      <c r="AK17" s="12">
        <v>1020940.31</v>
      </c>
      <c r="AL17" s="12">
        <v>1153737.3900000001</v>
      </c>
      <c r="AM17" s="12">
        <v>21972.940000000002</v>
      </c>
      <c r="AN17" s="12">
        <v>66425.320000000007</v>
      </c>
      <c r="AO17" s="12">
        <v>652112.86000000022</v>
      </c>
      <c r="AP17" s="12">
        <v>740511.12000000023</v>
      </c>
      <c r="AQ17" s="12">
        <v>11532.57</v>
      </c>
      <c r="AR17" s="12">
        <v>1720</v>
      </c>
      <c r="AS17" s="12">
        <v>172041.85</v>
      </c>
      <c r="AT17" s="12">
        <v>185294.42</v>
      </c>
      <c r="AU17" s="12">
        <v>10155.049999999999</v>
      </c>
      <c r="AV17" s="12">
        <v>1534.98</v>
      </c>
      <c r="AW17" s="12">
        <v>100689.13</v>
      </c>
      <c r="AX17" s="12">
        <v>112379.16</v>
      </c>
      <c r="AY17" s="12">
        <v>0</v>
      </c>
      <c r="AZ17" s="12">
        <v>0</v>
      </c>
      <c r="BA17" s="12">
        <v>0</v>
      </c>
      <c r="BB17" s="12">
        <v>0</v>
      </c>
      <c r="BC17" s="12">
        <v>0</v>
      </c>
      <c r="BD17" s="12">
        <v>0</v>
      </c>
      <c r="BE17" s="12">
        <v>0</v>
      </c>
      <c r="BF17" s="12">
        <v>0</v>
      </c>
      <c r="BG17" s="12">
        <v>0</v>
      </c>
      <c r="BH17" s="12">
        <v>0</v>
      </c>
      <c r="BI17" s="12">
        <v>0</v>
      </c>
      <c r="BJ17" s="12">
        <v>0</v>
      </c>
      <c r="BK17" s="12">
        <v>0</v>
      </c>
      <c r="BL17" s="12">
        <v>0</v>
      </c>
      <c r="BM17" s="12">
        <v>0</v>
      </c>
      <c r="BN17" s="12">
        <v>0</v>
      </c>
      <c r="BO17" s="12">
        <v>0</v>
      </c>
      <c r="BP17" s="12">
        <v>0</v>
      </c>
      <c r="BQ17" s="12">
        <v>0</v>
      </c>
      <c r="BR17" s="12">
        <v>0</v>
      </c>
      <c r="BS17" s="12">
        <v>0</v>
      </c>
      <c r="BT17" s="12">
        <v>0</v>
      </c>
      <c r="BU17" s="12">
        <v>0</v>
      </c>
      <c r="BV17" s="12">
        <v>0</v>
      </c>
      <c r="BW17" s="12">
        <v>0</v>
      </c>
      <c r="BX17" s="12">
        <v>0</v>
      </c>
      <c r="BY17" s="12">
        <v>0</v>
      </c>
      <c r="BZ17" s="12">
        <v>0</v>
      </c>
      <c r="CA17" s="12">
        <v>0</v>
      </c>
      <c r="CB17" s="12">
        <v>0</v>
      </c>
      <c r="CC17" s="12">
        <v>0</v>
      </c>
      <c r="CD17" s="12">
        <v>0</v>
      </c>
      <c r="CE17" s="12">
        <v>0</v>
      </c>
      <c r="CF17" s="12">
        <v>0</v>
      </c>
      <c r="CG17" s="12">
        <v>0</v>
      </c>
      <c r="CH17" s="12">
        <v>0</v>
      </c>
      <c r="CI17" s="12">
        <v>0</v>
      </c>
      <c r="CJ17" s="12">
        <v>0</v>
      </c>
      <c r="CK17" s="12">
        <v>0</v>
      </c>
      <c r="CL17" s="12">
        <v>0</v>
      </c>
      <c r="CM17" s="12">
        <v>2696.77</v>
      </c>
      <c r="CN17" s="12">
        <v>0</v>
      </c>
      <c r="CO17" s="12">
        <v>0</v>
      </c>
      <c r="CP17" s="12">
        <v>2696.77</v>
      </c>
      <c r="CQ17" s="12">
        <v>782.16999999999985</v>
      </c>
      <c r="CR17" s="12">
        <v>0</v>
      </c>
      <c r="CS17" s="12">
        <v>0</v>
      </c>
      <c r="CT17" s="12">
        <v>782.16999999999985</v>
      </c>
      <c r="CU17" s="12">
        <v>131358.46000000002</v>
      </c>
      <c r="CV17" s="12">
        <v>0</v>
      </c>
      <c r="CW17" s="12">
        <v>0</v>
      </c>
      <c r="CX17" s="12">
        <v>131358.46000000002</v>
      </c>
      <c r="CY17" s="12">
        <v>38323.559999999983</v>
      </c>
      <c r="CZ17" s="12">
        <v>0</v>
      </c>
      <c r="DA17" s="12">
        <v>0</v>
      </c>
      <c r="DB17" s="12">
        <v>38323.559999999983</v>
      </c>
      <c r="DC17" s="12">
        <v>0</v>
      </c>
      <c r="DD17" s="12">
        <v>0</v>
      </c>
      <c r="DE17" s="12">
        <v>0</v>
      </c>
      <c r="DF17" s="12">
        <v>0</v>
      </c>
      <c r="DG17" s="12">
        <v>0</v>
      </c>
      <c r="DH17" s="12">
        <v>0</v>
      </c>
      <c r="DI17" s="12">
        <v>0</v>
      </c>
      <c r="DJ17" s="12">
        <v>0</v>
      </c>
      <c r="DK17" s="12">
        <v>13008</v>
      </c>
      <c r="DL17" s="12">
        <v>0</v>
      </c>
      <c r="DM17" s="12">
        <v>0</v>
      </c>
      <c r="DN17" s="12">
        <v>13008</v>
      </c>
      <c r="DO17" s="12">
        <v>13008</v>
      </c>
      <c r="DP17" s="12">
        <v>0</v>
      </c>
      <c r="DQ17" s="12">
        <v>0</v>
      </c>
      <c r="DR17" s="12">
        <v>13008</v>
      </c>
      <c r="DS17" s="12">
        <v>0</v>
      </c>
      <c r="DT17" s="12">
        <v>0</v>
      </c>
      <c r="DU17" s="12">
        <v>0</v>
      </c>
      <c r="DV17" s="12">
        <v>0</v>
      </c>
      <c r="DW17" s="12">
        <v>0</v>
      </c>
      <c r="DX17" s="12">
        <v>0</v>
      </c>
      <c r="DY17" s="12">
        <v>0</v>
      </c>
      <c r="DZ17" s="12">
        <v>0</v>
      </c>
      <c r="EA17" s="12">
        <v>0</v>
      </c>
      <c r="EB17" s="12">
        <v>0</v>
      </c>
      <c r="EC17" s="12">
        <v>0</v>
      </c>
      <c r="ED17" s="12">
        <v>0</v>
      </c>
      <c r="EE17" s="12">
        <v>0</v>
      </c>
      <c r="EF17" s="12">
        <v>0</v>
      </c>
      <c r="EG17" s="12">
        <v>0</v>
      </c>
      <c r="EH17" s="12">
        <v>0</v>
      </c>
      <c r="EI17" s="12">
        <v>0</v>
      </c>
      <c r="EJ17" s="12">
        <v>0</v>
      </c>
      <c r="EK17" s="12">
        <v>0</v>
      </c>
      <c r="EL17" s="12">
        <v>0</v>
      </c>
      <c r="EM17" s="12">
        <v>0</v>
      </c>
      <c r="EN17" s="12">
        <v>0</v>
      </c>
      <c r="EO17" s="12">
        <v>0</v>
      </c>
      <c r="EP17" s="12">
        <v>0</v>
      </c>
      <c r="EQ17" s="12">
        <f t="shared" si="0"/>
        <v>1231757.4914326868</v>
      </c>
      <c r="ER17" s="12">
        <f t="shared" si="1"/>
        <v>207382.24542060751</v>
      </c>
      <c r="ES17" s="12">
        <f t="shared" si="2"/>
        <v>3273270.9431467056</v>
      </c>
      <c r="ET17" s="12">
        <f t="shared" si="3"/>
        <v>4712410.6799999988</v>
      </c>
      <c r="EU17" s="12">
        <f t="shared" si="4"/>
        <v>1122701.5114326868</v>
      </c>
      <c r="EV17" s="12">
        <f t="shared" si="5"/>
        <v>175527.3654206075</v>
      </c>
      <c r="EW17" s="12">
        <f t="shared" si="6"/>
        <v>2833090.7731467057</v>
      </c>
      <c r="EX17" s="12">
        <f t="shared" si="7"/>
        <v>4131319.65</v>
      </c>
    </row>
    <row r="18" spans="1:154" ht="24.95" customHeight="1" x14ac:dyDescent="0.2">
      <c r="A18" s="1">
        <v>11</v>
      </c>
      <c r="B18" s="11" t="s">
        <v>43</v>
      </c>
      <c r="C18" s="12">
        <v>0</v>
      </c>
      <c r="D18" s="12">
        <v>0</v>
      </c>
      <c r="E18" s="12">
        <v>0</v>
      </c>
      <c r="F18" s="12">
        <v>0</v>
      </c>
      <c r="G18" s="12">
        <v>0</v>
      </c>
      <c r="H18" s="12">
        <v>0</v>
      </c>
      <c r="I18" s="12">
        <v>0</v>
      </c>
      <c r="J18" s="12">
        <v>0</v>
      </c>
      <c r="K18" s="12">
        <v>0</v>
      </c>
      <c r="L18" s="12">
        <v>962.46</v>
      </c>
      <c r="M18" s="12">
        <v>0</v>
      </c>
      <c r="N18" s="12">
        <v>962.46</v>
      </c>
      <c r="O18" s="12">
        <v>0</v>
      </c>
      <c r="P18" s="12">
        <v>962.46</v>
      </c>
      <c r="Q18" s="12">
        <v>0</v>
      </c>
      <c r="R18" s="12">
        <v>962.46</v>
      </c>
      <c r="S18" s="12">
        <v>0</v>
      </c>
      <c r="T18" s="12">
        <v>0</v>
      </c>
      <c r="U18" s="12">
        <v>0</v>
      </c>
      <c r="V18" s="12">
        <v>0</v>
      </c>
      <c r="W18" s="12">
        <v>0</v>
      </c>
      <c r="X18" s="12">
        <v>0</v>
      </c>
      <c r="Y18" s="12">
        <v>0</v>
      </c>
      <c r="Z18" s="12">
        <v>0</v>
      </c>
      <c r="AA18" s="12">
        <v>1247286.44</v>
      </c>
      <c r="AB18" s="12">
        <v>418426.58</v>
      </c>
      <c r="AC18" s="12">
        <v>341859.05</v>
      </c>
      <c r="AD18" s="12">
        <v>2007572.07</v>
      </c>
      <c r="AE18" s="12">
        <v>1247286.44</v>
      </c>
      <c r="AF18" s="12">
        <v>418426.58</v>
      </c>
      <c r="AG18" s="12">
        <v>341859.05</v>
      </c>
      <c r="AH18" s="12">
        <v>2007572.07</v>
      </c>
      <c r="AI18" s="12">
        <v>187390.72</v>
      </c>
      <c r="AJ18" s="12">
        <v>36569.43</v>
      </c>
      <c r="AK18" s="12">
        <v>400865.48</v>
      </c>
      <c r="AL18" s="12">
        <v>624825.63</v>
      </c>
      <c r="AM18" s="12">
        <v>115651.06600000002</v>
      </c>
      <c r="AN18" s="12">
        <v>35425.735000000001</v>
      </c>
      <c r="AO18" s="12">
        <v>332267.41199999995</v>
      </c>
      <c r="AP18" s="12">
        <v>483344.21299999999</v>
      </c>
      <c r="AQ18" s="12">
        <v>18758.54</v>
      </c>
      <c r="AR18" s="12">
        <v>2952.69</v>
      </c>
      <c r="AS18" s="12">
        <v>13953.08</v>
      </c>
      <c r="AT18" s="12">
        <v>35664.31</v>
      </c>
      <c r="AU18" s="12">
        <v>13742.319000000003</v>
      </c>
      <c r="AV18" s="12">
        <v>2952.69</v>
      </c>
      <c r="AW18" s="12">
        <v>11847.48</v>
      </c>
      <c r="AX18" s="12">
        <v>28542.489000000001</v>
      </c>
      <c r="AY18" s="12">
        <v>0</v>
      </c>
      <c r="AZ18" s="12">
        <v>0</v>
      </c>
      <c r="BA18" s="12">
        <v>0</v>
      </c>
      <c r="BB18" s="12">
        <v>0</v>
      </c>
      <c r="BC18" s="12">
        <v>0</v>
      </c>
      <c r="BD18" s="12">
        <v>0</v>
      </c>
      <c r="BE18" s="12">
        <v>0</v>
      </c>
      <c r="BF18" s="12">
        <v>0</v>
      </c>
      <c r="BG18" s="12">
        <v>0</v>
      </c>
      <c r="BH18" s="12">
        <v>0</v>
      </c>
      <c r="BI18" s="12">
        <v>0</v>
      </c>
      <c r="BJ18" s="12">
        <v>0</v>
      </c>
      <c r="BK18" s="12">
        <v>0</v>
      </c>
      <c r="BL18" s="12">
        <v>0</v>
      </c>
      <c r="BM18" s="12">
        <v>0</v>
      </c>
      <c r="BN18" s="12">
        <v>0</v>
      </c>
      <c r="BO18" s="12">
        <v>0</v>
      </c>
      <c r="BP18" s="12">
        <v>0</v>
      </c>
      <c r="BQ18" s="12">
        <v>0</v>
      </c>
      <c r="BR18" s="12">
        <v>0</v>
      </c>
      <c r="BS18" s="12">
        <v>0</v>
      </c>
      <c r="BT18" s="12">
        <v>0</v>
      </c>
      <c r="BU18" s="12">
        <v>0</v>
      </c>
      <c r="BV18" s="12">
        <v>0</v>
      </c>
      <c r="BW18" s="12">
        <v>0</v>
      </c>
      <c r="BX18" s="12">
        <v>0</v>
      </c>
      <c r="BY18" s="12">
        <v>0</v>
      </c>
      <c r="BZ18" s="12">
        <v>0</v>
      </c>
      <c r="CA18" s="12">
        <v>0</v>
      </c>
      <c r="CB18" s="12">
        <v>0</v>
      </c>
      <c r="CC18" s="12">
        <v>0</v>
      </c>
      <c r="CD18" s="12">
        <v>0</v>
      </c>
      <c r="CE18" s="12">
        <v>0</v>
      </c>
      <c r="CF18" s="12">
        <v>0</v>
      </c>
      <c r="CG18" s="12">
        <v>0</v>
      </c>
      <c r="CH18" s="12">
        <v>0</v>
      </c>
      <c r="CI18" s="12">
        <v>0</v>
      </c>
      <c r="CJ18" s="12">
        <v>0</v>
      </c>
      <c r="CK18" s="12">
        <v>0</v>
      </c>
      <c r="CL18" s="12">
        <v>0</v>
      </c>
      <c r="CM18" s="12">
        <v>0</v>
      </c>
      <c r="CN18" s="12">
        <v>0</v>
      </c>
      <c r="CO18" s="12">
        <v>0</v>
      </c>
      <c r="CP18" s="12">
        <v>0</v>
      </c>
      <c r="CQ18" s="12">
        <v>0</v>
      </c>
      <c r="CR18" s="12">
        <v>0</v>
      </c>
      <c r="CS18" s="12">
        <v>0</v>
      </c>
      <c r="CT18" s="12">
        <v>0</v>
      </c>
      <c r="CU18" s="12">
        <v>14602.77</v>
      </c>
      <c r="CV18" s="12">
        <v>799477.77</v>
      </c>
      <c r="CW18" s="12">
        <v>0</v>
      </c>
      <c r="CX18" s="12">
        <v>814080.54</v>
      </c>
      <c r="CY18" s="12">
        <v>12278.37</v>
      </c>
      <c r="CZ18" s="12">
        <v>797733.77</v>
      </c>
      <c r="DA18" s="12">
        <v>0</v>
      </c>
      <c r="DB18" s="12">
        <v>810012.14</v>
      </c>
      <c r="DC18" s="12">
        <v>0</v>
      </c>
      <c r="DD18" s="12">
        <v>0</v>
      </c>
      <c r="DE18" s="12">
        <v>0</v>
      </c>
      <c r="DF18" s="12">
        <v>0</v>
      </c>
      <c r="DG18" s="12">
        <v>0</v>
      </c>
      <c r="DH18" s="12">
        <v>0</v>
      </c>
      <c r="DI18" s="12">
        <v>0</v>
      </c>
      <c r="DJ18" s="12">
        <v>0</v>
      </c>
      <c r="DK18" s="12">
        <v>0</v>
      </c>
      <c r="DL18" s="12">
        <v>0</v>
      </c>
      <c r="DM18" s="12">
        <v>0</v>
      </c>
      <c r="DN18" s="12">
        <v>0</v>
      </c>
      <c r="DO18" s="12">
        <v>0</v>
      </c>
      <c r="DP18" s="12">
        <v>0</v>
      </c>
      <c r="DQ18" s="12">
        <v>0</v>
      </c>
      <c r="DR18" s="12">
        <v>0</v>
      </c>
      <c r="DS18" s="12">
        <v>0</v>
      </c>
      <c r="DT18" s="12">
        <v>0</v>
      </c>
      <c r="DU18" s="12">
        <v>0</v>
      </c>
      <c r="DV18" s="12">
        <v>0</v>
      </c>
      <c r="DW18" s="12">
        <v>0</v>
      </c>
      <c r="DX18" s="12">
        <v>0</v>
      </c>
      <c r="DY18" s="12">
        <v>0</v>
      </c>
      <c r="DZ18" s="12">
        <v>0</v>
      </c>
      <c r="EA18" s="12">
        <v>190</v>
      </c>
      <c r="EB18" s="12">
        <v>0</v>
      </c>
      <c r="EC18" s="12">
        <v>0</v>
      </c>
      <c r="ED18" s="12">
        <v>190</v>
      </c>
      <c r="EE18" s="12">
        <v>38</v>
      </c>
      <c r="EF18" s="12">
        <v>0</v>
      </c>
      <c r="EG18" s="12">
        <v>0</v>
      </c>
      <c r="EH18" s="12">
        <v>38</v>
      </c>
      <c r="EI18" s="12">
        <v>0</v>
      </c>
      <c r="EJ18" s="12">
        <v>0</v>
      </c>
      <c r="EK18" s="12">
        <v>0</v>
      </c>
      <c r="EL18" s="12">
        <v>0</v>
      </c>
      <c r="EM18" s="12">
        <v>0</v>
      </c>
      <c r="EN18" s="12">
        <v>0</v>
      </c>
      <c r="EO18" s="12">
        <v>0</v>
      </c>
      <c r="EP18" s="12">
        <v>0</v>
      </c>
      <c r="EQ18" s="12">
        <f t="shared" si="0"/>
        <v>1468228.47</v>
      </c>
      <c r="ER18" s="12">
        <f t="shared" si="1"/>
        <v>1258388.9300000002</v>
      </c>
      <c r="ES18" s="12">
        <f t="shared" si="2"/>
        <v>756677.61</v>
      </c>
      <c r="ET18" s="12">
        <f t="shared" si="3"/>
        <v>3483295.0100000002</v>
      </c>
      <c r="EU18" s="12">
        <f t="shared" si="4"/>
        <v>1388996.1950000001</v>
      </c>
      <c r="EV18" s="12">
        <f t="shared" si="5"/>
        <v>1255501.2350000001</v>
      </c>
      <c r="EW18" s="12">
        <f t="shared" si="6"/>
        <v>685973.94199999992</v>
      </c>
      <c r="EX18" s="12">
        <f t="shared" si="7"/>
        <v>3330471.372</v>
      </c>
    </row>
    <row r="19" spans="1:154" ht="24.95" customHeight="1" x14ac:dyDescent="0.2">
      <c r="A19" s="1">
        <v>12</v>
      </c>
      <c r="B19" s="11" t="s">
        <v>40</v>
      </c>
      <c r="C19" s="12">
        <v>5000</v>
      </c>
      <c r="D19" s="12">
        <v>0</v>
      </c>
      <c r="E19" s="12">
        <v>0</v>
      </c>
      <c r="F19" s="12">
        <v>5000</v>
      </c>
      <c r="G19" s="12">
        <v>5000</v>
      </c>
      <c r="H19" s="12">
        <v>0</v>
      </c>
      <c r="I19" s="12">
        <v>0</v>
      </c>
      <c r="J19" s="12">
        <v>5000</v>
      </c>
      <c r="K19" s="12">
        <v>0</v>
      </c>
      <c r="L19" s="12">
        <v>0</v>
      </c>
      <c r="M19" s="12">
        <v>0</v>
      </c>
      <c r="N19" s="12">
        <v>0</v>
      </c>
      <c r="O19" s="12">
        <v>0</v>
      </c>
      <c r="P19" s="12">
        <v>0</v>
      </c>
      <c r="Q19" s="12">
        <v>0</v>
      </c>
      <c r="R19" s="12">
        <v>0</v>
      </c>
      <c r="S19" s="12">
        <v>0</v>
      </c>
      <c r="T19" s="12">
        <v>0</v>
      </c>
      <c r="U19" s="12">
        <v>0</v>
      </c>
      <c r="V19" s="12">
        <v>0</v>
      </c>
      <c r="W19" s="12">
        <v>0</v>
      </c>
      <c r="X19" s="12">
        <v>0</v>
      </c>
      <c r="Y19" s="12">
        <v>0</v>
      </c>
      <c r="Z19" s="12">
        <v>0</v>
      </c>
      <c r="AA19" s="12">
        <v>1094454</v>
      </c>
      <c r="AB19" s="12">
        <v>0</v>
      </c>
      <c r="AC19" s="12">
        <v>0</v>
      </c>
      <c r="AD19" s="12">
        <v>1094454</v>
      </c>
      <c r="AE19" s="12">
        <v>1094454</v>
      </c>
      <c r="AF19" s="12">
        <v>0</v>
      </c>
      <c r="AG19" s="12">
        <v>0</v>
      </c>
      <c r="AH19" s="12">
        <v>1094454</v>
      </c>
      <c r="AI19" s="12">
        <v>342505</v>
      </c>
      <c r="AJ19" s="12">
        <v>291564</v>
      </c>
      <c r="AK19" s="12">
        <v>0</v>
      </c>
      <c r="AL19" s="12">
        <v>634069</v>
      </c>
      <c r="AM19" s="12">
        <v>342505</v>
      </c>
      <c r="AN19" s="12">
        <v>291564</v>
      </c>
      <c r="AO19" s="12">
        <v>0</v>
      </c>
      <c r="AP19" s="12">
        <v>634069</v>
      </c>
      <c r="AQ19" s="12">
        <v>38685.089999999997</v>
      </c>
      <c r="AR19" s="12">
        <v>62140</v>
      </c>
      <c r="AS19" s="12">
        <v>0</v>
      </c>
      <c r="AT19" s="12">
        <v>100825.09</v>
      </c>
      <c r="AU19" s="12">
        <v>38685.089999999997</v>
      </c>
      <c r="AV19" s="12">
        <v>62140</v>
      </c>
      <c r="AW19" s="12">
        <v>0</v>
      </c>
      <c r="AX19" s="12">
        <v>100825.09</v>
      </c>
      <c r="AY19" s="12">
        <v>0</v>
      </c>
      <c r="AZ19" s="12">
        <v>0</v>
      </c>
      <c r="BA19" s="12">
        <v>0</v>
      </c>
      <c r="BB19" s="12">
        <v>0</v>
      </c>
      <c r="BC19" s="12">
        <v>0</v>
      </c>
      <c r="BD19" s="12">
        <v>0</v>
      </c>
      <c r="BE19" s="12">
        <v>0</v>
      </c>
      <c r="BF19" s="12">
        <v>0</v>
      </c>
      <c r="BG19" s="12">
        <v>0</v>
      </c>
      <c r="BH19" s="12">
        <v>0</v>
      </c>
      <c r="BI19" s="12">
        <v>0</v>
      </c>
      <c r="BJ19" s="12">
        <v>0</v>
      </c>
      <c r="BK19" s="12">
        <v>0</v>
      </c>
      <c r="BL19" s="12">
        <v>0</v>
      </c>
      <c r="BM19" s="12">
        <v>0</v>
      </c>
      <c r="BN19" s="12">
        <v>0</v>
      </c>
      <c r="BO19" s="12">
        <v>0</v>
      </c>
      <c r="BP19" s="12">
        <v>0</v>
      </c>
      <c r="BQ19" s="12">
        <v>0</v>
      </c>
      <c r="BR19" s="12">
        <v>0</v>
      </c>
      <c r="BS19" s="12">
        <v>0</v>
      </c>
      <c r="BT19" s="12">
        <v>0</v>
      </c>
      <c r="BU19" s="12">
        <v>0</v>
      </c>
      <c r="BV19" s="12">
        <v>0</v>
      </c>
      <c r="BW19" s="12">
        <v>0</v>
      </c>
      <c r="BX19" s="12">
        <v>0</v>
      </c>
      <c r="BY19" s="12">
        <v>0</v>
      </c>
      <c r="BZ19" s="12">
        <v>0</v>
      </c>
      <c r="CA19" s="12">
        <v>0</v>
      </c>
      <c r="CB19" s="12">
        <v>0</v>
      </c>
      <c r="CC19" s="12">
        <v>0</v>
      </c>
      <c r="CD19" s="12">
        <v>0</v>
      </c>
      <c r="CE19" s="12">
        <v>0</v>
      </c>
      <c r="CF19" s="12">
        <v>0</v>
      </c>
      <c r="CG19" s="12">
        <v>0</v>
      </c>
      <c r="CH19" s="12">
        <v>0</v>
      </c>
      <c r="CI19" s="12">
        <v>0</v>
      </c>
      <c r="CJ19" s="12">
        <v>0</v>
      </c>
      <c r="CK19" s="12">
        <v>0</v>
      </c>
      <c r="CL19" s="12">
        <v>0</v>
      </c>
      <c r="CM19" s="12">
        <v>2137.5</v>
      </c>
      <c r="CN19" s="12">
        <v>0</v>
      </c>
      <c r="CO19" s="12">
        <v>0</v>
      </c>
      <c r="CP19" s="12">
        <v>2137.5</v>
      </c>
      <c r="CQ19" s="12">
        <v>2137.5</v>
      </c>
      <c r="CR19" s="12">
        <v>0</v>
      </c>
      <c r="CS19" s="12">
        <v>0</v>
      </c>
      <c r="CT19" s="12">
        <v>2137.5</v>
      </c>
      <c r="CU19" s="12">
        <v>10352.44</v>
      </c>
      <c r="CV19" s="12">
        <v>653.13</v>
      </c>
      <c r="CW19" s="12">
        <v>0</v>
      </c>
      <c r="CX19" s="12">
        <v>11005.57</v>
      </c>
      <c r="CY19" s="12">
        <v>10352.44</v>
      </c>
      <c r="CZ19" s="12">
        <v>653.13</v>
      </c>
      <c r="DA19" s="12">
        <v>0</v>
      </c>
      <c r="DB19" s="12">
        <v>11005.57</v>
      </c>
      <c r="DC19" s="12">
        <v>0</v>
      </c>
      <c r="DD19" s="12">
        <v>0</v>
      </c>
      <c r="DE19" s="12">
        <v>0</v>
      </c>
      <c r="DF19" s="12">
        <v>0</v>
      </c>
      <c r="DG19" s="12">
        <v>0</v>
      </c>
      <c r="DH19" s="12">
        <v>0</v>
      </c>
      <c r="DI19" s="12">
        <v>0</v>
      </c>
      <c r="DJ19" s="12">
        <v>0</v>
      </c>
      <c r="DK19" s="12">
        <v>474</v>
      </c>
      <c r="DL19" s="12">
        <v>0</v>
      </c>
      <c r="DM19" s="12">
        <v>0</v>
      </c>
      <c r="DN19" s="12">
        <v>474</v>
      </c>
      <c r="DO19" s="12">
        <v>474</v>
      </c>
      <c r="DP19" s="12">
        <v>0</v>
      </c>
      <c r="DQ19" s="12">
        <v>0</v>
      </c>
      <c r="DR19" s="12">
        <v>474</v>
      </c>
      <c r="DS19" s="12">
        <v>0</v>
      </c>
      <c r="DT19" s="12">
        <v>0</v>
      </c>
      <c r="DU19" s="12">
        <v>0</v>
      </c>
      <c r="DV19" s="12">
        <v>0</v>
      </c>
      <c r="DW19" s="12">
        <v>0</v>
      </c>
      <c r="DX19" s="12">
        <v>0</v>
      </c>
      <c r="DY19" s="12">
        <v>0</v>
      </c>
      <c r="DZ19" s="12">
        <v>0</v>
      </c>
      <c r="EA19" s="12">
        <v>7439.25</v>
      </c>
      <c r="EB19" s="12">
        <v>0</v>
      </c>
      <c r="EC19" s="12">
        <v>0</v>
      </c>
      <c r="ED19" s="12">
        <v>7439.25</v>
      </c>
      <c r="EE19" s="12">
        <v>7439.25</v>
      </c>
      <c r="EF19" s="12">
        <v>0</v>
      </c>
      <c r="EG19" s="12">
        <v>0</v>
      </c>
      <c r="EH19" s="12">
        <v>7439.25</v>
      </c>
      <c r="EI19" s="12">
        <v>0</v>
      </c>
      <c r="EJ19" s="12">
        <v>0</v>
      </c>
      <c r="EK19" s="12">
        <v>0</v>
      </c>
      <c r="EL19" s="12">
        <v>0</v>
      </c>
      <c r="EM19" s="12">
        <v>0</v>
      </c>
      <c r="EN19" s="12">
        <v>0</v>
      </c>
      <c r="EO19" s="12">
        <v>0</v>
      </c>
      <c r="EP19" s="12">
        <v>0</v>
      </c>
      <c r="EQ19" s="12">
        <f t="shared" si="0"/>
        <v>1501047.28</v>
      </c>
      <c r="ER19" s="12">
        <f t="shared" si="1"/>
        <v>354357.13</v>
      </c>
      <c r="ES19" s="12">
        <f t="shared" si="2"/>
        <v>0</v>
      </c>
      <c r="ET19" s="12">
        <f t="shared" si="3"/>
        <v>1855404.4100000001</v>
      </c>
      <c r="EU19" s="12">
        <f t="shared" si="4"/>
        <v>1501047.28</v>
      </c>
      <c r="EV19" s="12">
        <f t="shared" si="5"/>
        <v>354357.13</v>
      </c>
      <c r="EW19" s="12">
        <f t="shared" si="6"/>
        <v>0</v>
      </c>
      <c r="EX19" s="12">
        <f t="shared" si="7"/>
        <v>1855404.4100000001</v>
      </c>
    </row>
    <row r="20" spans="1:154" ht="24.95" customHeight="1" x14ac:dyDescent="0.2">
      <c r="A20" s="1">
        <v>13</v>
      </c>
      <c r="B20" s="11" t="s">
        <v>42</v>
      </c>
      <c r="C20" s="12">
        <v>0</v>
      </c>
      <c r="D20" s="12">
        <v>0</v>
      </c>
      <c r="E20" s="12">
        <v>0</v>
      </c>
      <c r="F20" s="12">
        <v>0</v>
      </c>
      <c r="G20" s="12">
        <v>0</v>
      </c>
      <c r="H20" s="12">
        <v>0</v>
      </c>
      <c r="I20" s="12">
        <v>0</v>
      </c>
      <c r="J20" s="12">
        <v>0</v>
      </c>
      <c r="K20" s="12">
        <v>0</v>
      </c>
      <c r="L20" s="12">
        <v>0</v>
      </c>
      <c r="M20" s="12">
        <v>0</v>
      </c>
      <c r="N20" s="12">
        <v>0</v>
      </c>
      <c r="O20" s="12">
        <v>0</v>
      </c>
      <c r="P20" s="12">
        <v>0</v>
      </c>
      <c r="Q20" s="12">
        <v>0</v>
      </c>
      <c r="R20" s="12">
        <v>0</v>
      </c>
      <c r="S20" s="12">
        <v>0</v>
      </c>
      <c r="T20" s="12">
        <v>0</v>
      </c>
      <c r="U20" s="12">
        <v>0</v>
      </c>
      <c r="V20" s="12">
        <v>0</v>
      </c>
      <c r="W20" s="12">
        <v>0</v>
      </c>
      <c r="X20" s="12">
        <v>0</v>
      </c>
      <c r="Y20" s="12">
        <v>0</v>
      </c>
      <c r="Z20" s="12">
        <v>0</v>
      </c>
      <c r="AA20" s="12">
        <v>118905.09918298548</v>
      </c>
      <c r="AB20" s="12">
        <v>49706.667831460676</v>
      </c>
      <c r="AC20" s="12">
        <v>21775.682985553773</v>
      </c>
      <c r="AD20" s="12">
        <v>190387.44999999992</v>
      </c>
      <c r="AE20" s="12">
        <v>118905.09918298548</v>
      </c>
      <c r="AF20" s="12">
        <v>49706.667831460676</v>
      </c>
      <c r="AG20" s="12">
        <v>21775.682985553773</v>
      </c>
      <c r="AH20" s="12">
        <v>190387.44999999992</v>
      </c>
      <c r="AI20" s="12">
        <v>5167.29</v>
      </c>
      <c r="AJ20" s="12">
        <v>5720.4</v>
      </c>
      <c r="AK20" s="12">
        <v>0</v>
      </c>
      <c r="AL20" s="12">
        <v>10887.689999999999</v>
      </c>
      <c r="AM20" s="12">
        <v>5167.29</v>
      </c>
      <c r="AN20" s="12">
        <v>3177.9999999999995</v>
      </c>
      <c r="AO20" s="12">
        <v>0</v>
      </c>
      <c r="AP20" s="12">
        <v>8345.2899999999991</v>
      </c>
      <c r="AQ20" s="12">
        <v>0</v>
      </c>
      <c r="AR20" s="12">
        <v>0</v>
      </c>
      <c r="AS20" s="12">
        <v>0</v>
      </c>
      <c r="AT20" s="12">
        <v>0</v>
      </c>
      <c r="AU20" s="12">
        <v>0</v>
      </c>
      <c r="AV20" s="12">
        <v>0</v>
      </c>
      <c r="AW20" s="12">
        <v>0</v>
      </c>
      <c r="AX20" s="12">
        <v>0</v>
      </c>
      <c r="AY20" s="12">
        <v>0</v>
      </c>
      <c r="AZ20" s="12">
        <v>0</v>
      </c>
      <c r="BA20" s="12">
        <v>0</v>
      </c>
      <c r="BB20" s="12">
        <v>0</v>
      </c>
      <c r="BC20" s="12">
        <v>0</v>
      </c>
      <c r="BD20" s="12">
        <v>0</v>
      </c>
      <c r="BE20" s="12">
        <v>0</v>
      </c>
      <c r="BF20" s="12">
        <v>0</v>
      </c>
      <c r="BG20" s="12">
        <v>0</v>
      </c>
      <c r="BH20" s="12">
        <v>0</v>
      </c>
      <c r="BI20" s="12">
        <v>0</v>
      </c>
      <c r="BJ20" s="12">
        <v>0</v>
      </c>
      <c r="BK20" s="12">
        <v>0</v>
      </c>
      <c r="BL20" s="12">
        <v>0</v>
      </c>
      <c r="BM20" s="12">
        <v>0</v>
      </c>
      <c r="BN20" s="12">
        <v>0</v>
      </c>
      <c r="BO20" s="12">
        <v>0</v>
      </c>
      <c r="BP20" s="12">
        <v>0</v>
      </c>
      <c r="BQ20" s="12">
        <v>0</v>
      </c>
      <c r="BR20" s="12">
        <v>0</v>
      </c>
      <c r="BS20" s="12">
        <v>0</v>
      </c>
      <c r="BT20" s="12">
        <v>0</v>
      </c>
      <c r="BU20" s="12">
        <v>0</v>
      </c>
      <c r="BV20" s="12">
        <v>0</v>
      </c>
      <c r="BW20" s="12">
        <v>0</v>
      </c>
      <c r="BX20" s="12">
        <v>0</v>
      </c>
      <c r="BY20" s="12">
        <v>0</v>
      </c>
      <c r="BZ20" s="12">
        <v>0</v>
      </c>
      <c r="CA20" s="12">
        <v>0</v>
      </c>
      <c r="CB20" s="12">
        <v>0</v>
      </c>
      <c r="CC20" s="12">
        <v>0</v>
      </c>
      <c r="CD20" s="12">
        <v>0</v>
      </c>
      <c r="CE20" s="12">
        <v>0</v>
      </c>
      <c r="CF20" s="12">
        <v>0</v>
      </c>
      <c r="CG20" s="12">
        <v>0</v>
      </c>
      <c r="CH20" s="12">
        <v>0</v>
      </c>
      <c r="CI20" s="12">
        <v>0</v>
      </c>
      <c r="CJ20" s="12">
        <v>0</v>
      </c>
      <c r="CK20" s="12">
        <v>0</v>
      </c>
      <c r="CL20" s="12">
        <v>0</v>
      </c>
      <c r="CM20" s="12">
        <v>0</v>
      </c>
      <c r="CN20" s="12">
        <v>0</v>
      </c>
      <c r="CO20" s="12">
        <v>0</v>
      </c>
      <c r="CP20" s="12">
        <v>0</v>
      </c>
      <c r="CQ20" s="12">
        <v>0</v>
      </c>
      <c r="CR20" s="12">
        <v>0</v>
      </c>
      <c r="CS20" s="12">
        <v>0</v>
      </c>
      <c r="CT20" s="12">
        <v>0</v>
      </c>
      <c r="CU20" s="12">
        <v>0</v>
      </c>
      <c r="CV20" s="12">
        <v>0</v>
      </c>
      <c r="CW20" s="12">
        <v>0</v>
      </c>
      <c r="CX20" s="12">
        <v>0</v>
      </c>
      <c r="CY20" s="12">
        <v>0</v>
      </c>
      <c r="CZ20" s="12">
        <v>0</v>
      </c>
      <c r="DA20" s="12">
        <v>0</v>
      </c>
      <c r="DB20" s="12">
        <v>0</v>
      </c>
      <c r="DC20" s="12">
        <v>0</v>
      </c>
      <c r="DD20" s="12">
        <v>0</v>
      </c>
      <c r="DE20" s="12">
        <v>0</v>
      </c>
      <c r="DF20" s="12">
        <v>0</v>
      </c>
      <c r="DG20" s="12">
        <v>0</v>
      </c>
      <c r="DH20" s="12">
        <v>0</v>
      </c>
      <c r="DI20" s="12">
        <v>0</v>
      </c>
      <c r="DJ20" s="12">
        <v>0</v>
      </c>
      <c r="DK20" s="12">
        <v>0</v>
      </c>
      <c r="DL20" s="12">
        <v>0</v>
      </c>
      <c r="DM20" s="12">
        <v>0</v>
      </c>
      <c r="DN20" s="12">
        <v>0</v>
      </c>
      <c r="DO20" s="12">
        <v>0</v>
      </c>
      <c r="DP20" s="12">
        <v>0</v>
      </c>
      <c r="DQ20" s="12">
        <v>0</v>
      </c>
      <c r="DR20" s="12">
        <v>0</v>
      </c>
      <c r="DS20" s="12">
        <v>0</v>
      </c>
      <c r="DT20" s="12">
        <v>0</v>
      </c>
      <c r="DU20" s="12">
        <v>0</v>
      </c>
      <c r="DV20" s="12">
        <v>0</v>
      </c>
      <c r="DW20" s="12">
        <v>0</v>
      </c>
      <c r="DX20" s="12">
        <v>0</v>
      </c>
      <c r="DY20" s="12">
        <v>0</v>
      </c>
      <c r="DZ20" s="12">
        <v>0</v>
      </c>
      <c r="EA20" s="12">
        <v>0</v>
      </c>
      <c r="EB20" s="12">
        <v>0</v>
      </c>
      <c r="EC20" s="12">
        <v>0</v>
      </c>
      <c r="ED20" s="12">
        <v>0</v>
      </c>
      <c r="EE20" s="12">
        <v>0</v>
      </c>
      <c r="EF20" s="12">
        <v>0</v>
      </c>
      <c r="EG20" s="12">
        <v>0</v>
      </c>
      <c r="EH20" s="12">
        <v>0</v>
      </c>
      <c r="EI20" s="12">
        <v>0</v>
      </c>
      <c r="EJ20" s="12">
        <v>0</v>
      </c>
      <c r="EK20" s="12">
        <v>0</v>
      </c>
      <c r="EL20" s="12">
        <v>0</v>
      </c>
      <c r="EM20" s="12">
        <v>0</v>
      </c>
      <c r="EN20" s="12">
        <v>0</v>
      </c>
      <c r="EO20" s="12">
        <v>0</v>
      </c>
      <c r="EP20" s="12">
        <v>0</v>
      </c>
      <c r="EQ20" s="12">
        <f t="shared" si="0"/>
        <v>124072.38918298547</v>
      </c>
      <c r="ER20" s="12">
        <f t="shared" si="1"/>
        <v>55427.067831460678</v>
      </c>
      <c r="ES20" s="12">
        <f t="shared" si="2"/>
        <v>21775.682985553773</v>
      </c>
      <c r="ET20" s="12">
        <f t="shared" si="3"/>
        <v>201275.13999999993</v>
      </c>
      <c r="EU20" s="12">
        <f t="shared" si="4"/>
        <v>124072.38918298547</v>
      </c>
      <c r="EV20" s="12">
        <f t="shared" si="5"/>
        <v>52884.667831460676</v>
      </c>
      <c r="EW20" s="12">
        <f t="shared" si="6"/>
        <v>21775.682985553773</v>
      </c>
      <c r="EX20" s="12">
        <f t="shared" si="7"/>
        <v>198732.73999999993</v>
      </c>
    </row>
    <row r="21" spans="1:154" ht="24.95" customHeight="1" x14ac:dyDescent="0.2">
      <c r="A21" s="1">
        <v>14</v>
      </c>
      <c r="B21" s="13" t="s">
        <v>44</v>
      </c>
      <c r="C21" s="12">
        <v>0</v>
      </c>
      <c r="D21" s="12">
        <v>0</v>
      </c>
      <c r="E21" s="12">
        <v>0</v>
      </c>
      <c r="F21" s="12">
        <v>0</v>
      </c>
      <c r="G21" s="12">
        <v>0</v>
      </c>
      <c r="H21" s="12">
        <v>0</v>
      </c>
      <c r="I21" s="12">
        <v>0</v>
      </c>
      <c r="J21" s="12">
        <v>0</v>
      </c>
      <c r="K21" s="12">
        <v>0</v>
      </c>
      <c r="L21" s="12">
        <v>1709.23</v>
      </c>
      <c r="M21" s="12">
        <v>0</v>
      </c>
      <c r="N21" s="12">
        <v>1709.23</v>
      </c>
      <c r="O21" s="12">
        <v>0</v>
      </c>
      <c r="P21" s="12">
        <v>1709.23</v>
      </c>
      <c r="Q21" s="12">
        <v>0</v>
      </c>
      <c r="R21" s="12">
        <v>1709.23</v>
      </c>
      <c r="S21" s="12">
        <v>0</v>
      </c>
      <c r="T21" s="12">
        <v>0</v>
      </c>
      <c r="U21" s="12">
        <v>0</v>
      </c>
      <c r="V21" s="12">
        <v>0</v>
      </c>
      <c r="W21" s="12">
        <v>0</v>
      </c>
      <c r="X21" s="12">
        <v>0</v>
      </c>
      <c r="Y21" s="12">
        <v>0</v>
      </c>
      <c r="Z21" s="12">
        <v>0</v>
      </c>
      <c r="AA21" s="12">
        <v>0</v>
      </c>
      <c r="AB21" s="12">
        <v>0</v>
      </c>
      <c r="AC21" s="12">
        <v>0</v>
      </c>
      <c r="AD21" s="12">
        <v>0</v>
      </c>
      <c r="AE21" s="12">
        <v>0</v>
      </c>
      <c r="AF21" s="12">
        <v>0</v>
      </c>
      <c r="AG21" s="12">
        <v>0</v>
      </c>
      <c r="AH21" s="12">
        <v>0</v>
      </c>
      <c r="AI21" s="12">
        <v>2557.75</v>
      </c>
      <c r="AJ21" s="12">
        <v>7514.42</v>
      </c>
      <c r="AK21" s="12">
        <v>0</v>
      </c>
      <c r="AL21" s="12">
        <v>10072.17</v>
      </c>
      <c r="AM21" s="12">
        <v>2557.75</v>
      </c>
      <c r="AN21" s="12">
        <v>7514.42</v>
      </c>
      <c r="AO21" s="12">
        <v>0</v>
      </c>
      <c r="AP21" s="12">
        <v>10072.17</v>
      </c>
      <c r="AQ21" s="12">
        <v>0</v>
      </c>
      <c r="AR21" s="12">
        <v>1200</v>
      </c>
      <c r="AS21" s="12">
        <v>0</v>
      </c>
      <c r="AT21" s="12">
        <v>1200</v>
      </c>
      <c r="AU21" s="12">
        <v>0</v>
      </c>
      <c r="AV21" s="12">
        <v>1200</v>
      </c>
      <c r="AW21" s="12">
        <v>0</v>
      </c>
      <c r="AX21" s="12">
        <v>1200</v>
      </c>
      <c r="AY21" s="12">
        <v>0</v>
      </c>
      <c r="AZ21" s="12">
        <v>0</v>
      </c>
      <c r="BA21" s="12">
        <v>0</v>
      </c>
      <c r="BB21" s="12">
        <v>0</v>
      </c>
      <c r="BC21" s="12">
        <v>0</v>
      </c>
      <c r="BD21" s="12">
        <v>0</v>
      </c>
      <c r="BE21" s="12">
        <v>0</v>
      </c>
      <c r="BF21" s="12">
        <v>0</v>
      </c>
      <c r="BG21" s="12">
        <v>0</v>
      </c>
      <c r="BH21" s="12">
        <v>0</v>
      </c>
      <c r="BI21" s="12">
        <v>0</v>
      </c>
      <c r="BJ21" s="12">
        <v>0</v>
      </c>
      <c r="BK21" s="12">
        <v>0</v>
      </c>
      <c r="BL21" s="12">
        <v>0</v>
      </c>
      <c r="BM21" s="12">
        <v>0</v>
      </c>
      <c r="BN21" s="12">
        <v>0</v>
      </c>
      <c r="BO21" s="12">
        <v>0</v>
      </c>
      <c r="BP21" s="12">
        <v>0</v>
      </c>
      <c r="BQ21" s="12">
        <v>0</v>
      </c>
      <c r="BR21" s="12">
        <v>0</v>
      </c>
      <c r="BS21" s="12">
        <v>0</v>
      </c>
      <c r="BT21" s="12">
        <v>0</v>
      </c>
      <c r="BU21" s="12">
        <v>0</v>
      </c>
      <c r="BV21" s="12">
        <v>0</v>
      </c>
      <c r="BW21" s="12">
        <v>0</v>
      </c>
      <c r="BX21" s="12">
        <v>0</v>
      </c>
      <c r="BY21" s="12">
        <v>0</v>
      </c>
      <c r="BZ21" s="12">
        <v>0</v>
      </c>
      <c r="CA21" s="12">
        <v>0</v>
      </c>
      <c r="CB21" s="12">
        <v>0</v>
      </c>
      <c r="CC21" s="12">
        <v>0</v>
      </c>
      <c r="CD21" s="12">
        <v>0</v>
      </c>
      <c r="CE21" s="12">
        <v>0</v>
      </c>
      <c r="CF21" s="12">
        <v>0</v>
      </c>
      <c r="CG21" s="12">
        <v>0</v>
      </c>
      <c r="CH21" s="12">
        <v>0</v>
      </c>
      <c r="CI21" s="12">
        <v>0</v>
      </c>
      <c r="CJ21" s="12">
        <v>0</v>
      </c>
      <c r="CK21" s="12">
        <v>0</v>
      </c>
      <c r="CL21" s="12">
        <v>0</v>
      </c>
      <c r="CM21" s="12">
        <v>0</v>
      </c>
      <c r="CN21" s="12">
        <v>0</v>
      </c>
      <c r="CO21" s="12">
        <v>0</v>
      </c>
      <c r="CP21" s="12">
        <v>0</v>
      </c>
      <c r="CQ21" s="12">
        <v>0</v>
      </c>
      <c r="CR21" s="12">
        <v>0</v>
      </c>
      <c r="CS21" s="12">
        <v>0</v>
      </c>
      <c r="CT21" s="12">
        <v>0</v>
      </c>
      <c r="CU21" s="12">
        <v>0</v>
      </c>
      <c r="CV21" s="12">
        <v>0</v>
      </c>
      <c r="CW21" s="12">
        <v>0</v>
      </c>
      <c r="CX21" s="12">
        <v>0</v>
      </c>
      <c r="CY21" s="12">
        <v>0</v>
      </c>
      <c r="CZ21" s="12">
        <v>0</v>
      </c>
      <c r="DA21" s="12">
        <v>0</v>
      </c>
      <c r="DB21" s="12">
        <v>0</v>
      </c>
      <c r="DC21" s="12">
        <v>0</v>
      </c>
      <c r="DD21" s="12">
        <v>0</v>
      </c>
      <c r="DE21" s="12">
        <v>0</v>
      </c>
      <c r="DF21" s="12">
        <v>0</v>
      </c>
      <c r="DG21" s="12">
        <v>0</v>
      </c>
      <c r="DH21" s="12">
        <v>0</v>
      </c>
      <c r="DI21" s="12">
        <v>0</v>
      </c>
      <c r="DJ21" s="12">
        <v>0</v>
      </c>
      <c r="DK21" s="12">
        <v>25374.21</v>
      </c>
      <c r="DL21" s="12">
        <v>0</v>
      </c>
      <c r="DM21" s="12">
        <v>0</v>
      </c>
      <c r="DN21" s="12">
        <v>25374.21</v>
      </c>
      <c r="DO21" s="12">
        <v>25374.21</v>
      </c>
      <c r="DP21" s="12">
        <v>0</v>
      </c>
      <c r="DQ21" s="12">
        <v>0</v>
      </c>
      <c r="DR21" s="12">
        <v>25374.21</v>
      </c>
      <c r="DS21" s="12">
        <v>0</v>
      </c>
      <c r="DT21" s="12">
        <v>0</v>
      </c>
      <c r="DU21" s="12">
        <v>0</v>
      </c>
      <c r="DV21" s="12">
        <v>0</v>
      </c>
      <c r="DW21" s="12">
        <v>0</v>
      </c>
      <c r="DX21" s="12">
        <v>0</v>
      </c>
      <c r="DY21" s="12">
        <v>0</v>
      </c>
      <c r="DZ21" s="12">
        <v>0</v>
      </c>
      <c r="EA21" s="12">
        <v>0</v>
      </c>
      <c r="EB21" s="12">
        <v>0</v>
      </c>
      <c r="EC21" s="12">
        <v>0</v>
      </c>
      <c r="ED21" s="12">
        <v>0</v>
      </c>
      <c r="EE21" s="12">
        <v>0</v>
      </c>
      <c r="EF21" s="12">
        <v>0</v>
      </c>
      <c r="EG21" s="12">
        <v>0</v>
      </c>
      <c r="EH21" s="12">
        <v>0</v>
      </c>
      <c r="EI21" s="12">
        <v>0</v>
      </c>
      <c r="EJ21" s="12">
        <v>0</v>
      </c>
      <c r="EK21" s="12">
        <v>0</v>
      </c>
      <c r="EL21" s="12">
        <v>0</v>
      </c>
      <c r="EM21" s="12">
        <v>0</v>
      </c>
      <c r="EN21" s="12">
        <v>0</v>
      </c>
      <c r="EO21" s="12">
        <v>0</v>
      </c>
      <c r="EP21" s="12">
        <v>0</v>
      </c>
      <c r="EQ21" s="12">
        <f t="shared" si="0"/>
        <v>27931.96</v>
      </c>
      <c r="ER21" s="12">
        <f t="shared" si="1"/>
        <v>10423.65</v>
      </c>
      <c r="ES21" s="12">
        <f t="shared" si="2"/>
        <v>0</v>
      </c>
      <c r="ET21" s="12">
        <f t="shared" si="3"/>
        <v>38355.61</v>
      </c>
      <c r="EU21" s="12">
        <f t="shared" si="4"/>
        <v>27931.96</v>
      </c>
      <c r="EV21" s="12">
        <f t="shared" si="5"/>
        <v>10423.65</v>
      </c>
      <c r="EW21" s="12">
        <f t="shared" si="6"/>
        <v>0</v>
      </c>
      <c r="EX21" s="12">
        <f t="shared" si="7"/>
        <v>38355.61</v>
      </c>
    </row>
    <row r="22" spans="1:154" ht="24.95" customHeight="1" x14ac:dyDescent="0.2">
      <c r="A22" s="1">
        <v>15</v>
      </c>
      <c r="B22" s="13" t="s">
        <v>41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c r="AB22" s="12">
        <v>0</v>
      </c>
      <c r="AC22" s="12">
        <v>0</v>
      </c>
      <c r="AD22" s="12">
        <v>0</v>
      </c>
      <c r="AE22" s="12">
        <v>0</v>
      </c>
      <c r="AF22" s="12">
        <v>0</v>
      </c>
      <c r="AG22" s="12">
        <v>0</v>
      </c>
      <c r="AH22" s="12">
        <v>0</v>
      </c>
      <c r="AI22" s="12">
        <v>35527.33</v>
      </c>
      <c r="AJ22" s="12">
        <v>0</v>
      </c>
      <c r="AK22" s="12">
        <v>0</v>
      </c>
      <c r="AL22" s="12">
        <v>35527.33</v>
      </c>
      <c r="AM22" s="12">
        <v>35527.33</v>
      </c>
      <c r="AN22" s="12">
        <v>0</v>
      </c>
      <c r="AO22" s="12">
        <v>0</v>
      </c>
      <c r="AP22" s="12">
        <v>35527.33</v>
      </c>
      <c r="AQ22" s="12">
        <v>0</v>
      </c>
      <c r="AR22" s="12">
        <v>0</v>
      </c>
      <c r="AS22" s="12">
        <v>0</v>
      </c>
      <c r="AT22" s="12">
        <v>0</v>
      </c>
      <c r="AU22" s="12">
        <v>0</v>
      </c>
      <c r="AV22" s="12">
        <v>0</v>
      </c>
      <c r="AW22" s="12">
        <v>0</v>
      </c>
      <c r="AX22" s="12">
        <v>0</v>
      </c>
      <c r="AY22" s="12">
        <v>0</v>
      </c>
      <c r="AZ22" s="12">
        <v>0</v>
      </c>
      <c r="BA22" s="12">
        <v>0</v>
      </c>
      <c r="BB22" s="12">
        <v>0</v>
      </c>
      <c r="BC22" s="12">
        <v>0</v>
      </c>
      <c r="BD22" s="12">
        <v>0</v>
      </c>
      <c r="BE22" s="12">
        <v>0</v>
      </c>
      <c r="BF22" s="12">
        <v>0</v>
      </c>
      <c r="BG22" s="12">
        <v>0</v>
      </c>
      <c r="BH22" s="12">
        <v>0</v>
      </c>
      <c r="BI22" s="12">
        <v>0</v>
      </c>
      <c r="BJ22" s="12">
        <v>0</v>
      </c>
      <c r="BK22" s="12">
        <v>0</v>
      </c>
      <c r="BL22" s="12">
        <v>0</v>
      </c>
      <c r="BM22" s="12">
        <v>0</v>
      </c>
      <c r="BN22" s="12">
        <v>0</v>
      </c>
      <c r="BO22" s="12">
        <v>0</v>
      </c>
      <c r="BP22" s="12">
        <v>0</v>
      </c>
      <c r="BQ22" s="12">
        <v>0</v>
      </c>
      <c r="BR22" s="12">
        <v>0</v>
      </c>
      <c r="BS22" s="12">
        <v>0</v>
      </c>
      <c r="BT22" s="12">
        <v>0</v>
      </c>
      <c r="BU22" s="12">
        <v>0</v>
      </c>
      <c r="BV22" s="12">
        <v>0</v>
      </c>
      <c r="BW22" s="12">
        <v>0</v>
      </c>
      <c r="BX22" s="12">
        <v>0</v>
      </c>
      <c r="BY22" s="12">
        <v>0</v>
      </c>
      <c r="BZ22" s="12">
        <v>0</v>
      </c>
      <c r="CA22" s="12">
        <v>0</v>
      </c>
      <c r="CB22" s="12">
        <v>0</v>
      </c>
      <c r="CC22" s="12">
        <v>0</v>
      </c>
      <c r="CD22" s="12">
        <v>0</v>
      </c>
      <c r="CE22" s="12">
        <v>0</v>
      </c>
      <c r="CF22" s="12">
        <v>0</v>
      </c>
      <c r="CG22" s="12">
        <v>0</v>
      </c>
      <c r="CH22" s="12">
        <v>0</v>
      </c>
      <c r="CI22" s="12">
        <v>0</v>
      </c>
      <c r="CJ22" s="12">
        <v>0</v>
      </c>
      <c r="CK22" s="12">
        <v>0</v>
      </c>
      <c r="CL22" s="12">
        <v>0</v>
      </c>
      <c r="CM22" s="12">
        <v>0</v>
      </c>
      <c r="CN22" s="12">
        <v>0</v>
      </c>
      <c r="CO22" s="12">
        <v>0</v>
      </c>
      <c r="CP22" s="12">
        <v>0</v>
      </c>
      <c r="CQ22" s="12">
        <v>0</v>
      </c>
      <c r="CR22" s="12">
        <v>0</v>
      </c>
      <c r="CS22" s="12">
        <v>0</v>
      </c>
      <c r="CT22" s="12">
        <v>0</v>
      </c>
      <c r="CU22" s="12">
        <v>0</v>
      </c>
      <c r="CV22" s="12">
        <v>0</v>
      </c>
      <c r="CW22" s="12">
        <v>0</v>
      </c>
      <c r="CX22" s="12">
        <v>0</v>
      </c>
      <c r="CY22" s="12">
        <v>0</v>
      </c>
      <c r="CZ22" s="12">
        <v>0</v>
      </c>
      <c r="DA22" s="12">
        <v>0</v>
      </c>
      <c r="DB22" s="12">
        <v>0</v>
      </c>
      <c r="DC22" s="12">
        <v>0</v>
      </c>
      <c r="DD22" s="12">
        <v>0</v>
      </c>
      <c r="DE22" s="12">
        <v>0</v>
      </c>
      <c r="DF22" s="12">
        <v>0</v>
      </c>
      <c r="DG22" s="12">
        <v>0</v>
      </c>
      <c r="DH22" s="12">
        <v>0</v>
      </c>
      <c r="DI22" s="12">
        <v>0</v>
      </c>
      <c r="DJ22" s="12">
        <v>0</v>
      </c>
      <c r="DK22" s="12">
        <v>0</v>
      </c>
      <c r="DL22" s="12">
        <v>0</v>
      </c>
      <c r="DM22" s="12">
        <v>0</v>
      </c>
      <c r="DN22" s="12">
        <v>0</v>
      </c>
      <c r="DO22" s="12">
        <v>0</v>
      </c>
      <c r="DP22" s="12">
        <v>0</v>
      </c>
      <c r="DQ22" s="12">
        <v>0</v>
      </c>
      <c r="DR22" s="12">
        <v>0</v>
      </c>
      <c r="DS22" s="12">
        <v>0</v>
      </c>
      <c r="DT22" s="12">
        <v>0</v>
      </c>
      <c r="DU22" s="12">
        <v>0</v>
      </c>
      <c r="DV22" s="12">
        <v>0</v>
      </c>
      <c r="DW22" s="12">
        <v>0</v>
      </c>
      <c r="DX22" s="12">
        <v>0</v>
      </c>
      <c r="DY22" s="12">
        <v>0</v>
      </c>
      <c r="DZ22" s="12">
        <v>0</v>
      </c>
      <c r="EA22" s="12">
        <v>0</v>
      </c>
      <c r="EB22" s="12">
        <v>0</v>
      </c>
      <c r="EC22" s="12">
        <v>0</v>
      </c>
      <c r="ED22" s="12">
        <v>0</v>
      </c>
      <c r="EE22" s="12">
        <v>0</v>
      </c>
      <c r="EF22" s="12">
        <v>0</v>
      </c>
      <c r="EG22" s="12">
        <v>0</v>
      </c>
      <c r="EH22" s="12">
        <v>0</v>
      </c>
      <c r="EI22" s="12">
        <v>0</v>
      </c>
      <c r="EJ22" s="12">
        <v>0</v>
      </c>
      <c r="EK22" s="12">
        <v>0</v>
      </c>
      <c r="EL22" s="12">
        <v>0</v>
      </c>
      <c r="EM22" s="12">
        <v>0</v>
      </c>
      <c r="EN22" s="12">
        <v>0</v>
      </c>
      <c r="EO22" s="12">
        <v>0</v>
      </c>
      <c r="EP22" s="12">
        <v>0</v>
      </c>
      <c r="EQ22" s="12">
        <f t="shared" si="0"/>
        <v>35527.33</v>
      </c>
      <c r="ER22" s="12">
        <f t="shared" si="1"/>
        <v>0</v>
      </c>
      <c r="ES22" s="12">
        <f t="shared" si="2"/>
        <v>0</v>
      </c>
      <c r="ET22" s="12">
        <f t="shared" si="3"/>
        <v>35527.33</v>
      </c>
      <c r="EU22" s="12">
        <f t="shared" si="4"/>
        <v>35527.33</v>
      </c>
      <c r="EV22" s="12">
        <f t="shared" si="5"/>
        <v>0</v>
      </c>
      <c r="EW22" s="12">
        <f t="shared" si="6"/>
        <v>0</v>
      </c>
      <c r="EX22" s="12">
        <f t="shared" si="7"/>
        <v>35527.33</v>
      </c>
    </row>
    <row r="23" spans="1:154" ht="24.95" customHeight="1" x14ac:dyDescent="0.2">
      <c r="A23" s="1">
        <v>16</v>
      </c>
      <c r="B23" s="13" t="s">
        <v>39</v>
      </c>
      <c r="C23" s="12">
        <v>0</v>
      </c>
      <c r="D23" s="12">
        <v>0</v>
      </c>
      <c r="E23" s="12">
        <v>0</v>
      </c>
      <c r="F23" s="12">
        <v>0</v>
      </c>
      <c r="G23" s="12">
        <v>0</v>
      </c>
      <c r="H23" s="12">
        <v>0</v>
      </c>
      <c r="I23" s="12">
        <v>0</v>
      </c>
      <c r="J23" s="12">
        <v>0</v>
      </c>
      <c r="K23" s="12">
        <v>0</v>
      </c>
      <c r="L23" s="12">
        <v>0</v>
      </c>
      <c r="M23" s="12">
        <v>0</v>
      </c>
      <c r="N23" s="12">
        <v>0</v>
      </c>
      <c r="O23" s="12">
        <v>0</v>
      </c>
      <c r="P23" s="12">
        <v>0</v>
      </c>
      <c r="Q23" s="12">
        <v>0</v>
      </c>
      <c r="R23" s="12">
        <v>0</v>
      </c>
      <c r="S23" s="12">
        <v>0</v>
      </c>
      <c r="T23" s="12">
        <v>0</v>
      </c>
      <c r="U23" s="12">
        <v>0</v>
      </c>
      <c r="V23" s="12">
        <v>0</v>
      </c>
      <c r="W23" s="12">
        <v>0</v>
      </c>
      <c r="X23" s="12">
        <v>0</v>
      </c>
      <c r="Y23" s="12">
        <v>0</v>
      </c>
      <c r="Z23" s="12">
        <v>0</v>
      </c>
      <c r="AA23" s="12">
        <v>0</v>
      </c>
      <c r="AB23" s="12">
        <v>0</v>
      </c>
      <c r="AC23" s="12">
        <v>0</v>
      </c>
      <c r="AD23" s="12">
        <v>0</v>
      </c>
      <c r="AE23" s="12">
        <v>0</v>
      </c>
      <c r="AF23" s="12">
        <v>0</v>
      </c>
      <c r="AG23" s="12">
        <v>0</v>
      </c>
      <c r="AH23" s="12">
        <v>0</v>
      </c>
      <c r="AI23" s="12">
        <v>0</v>
      </c>
      <c r="AJ23" s="12">
        <v>0</v>
      </c>
      <c r="AK23" s="12">
        <v>0</v>
      </c>
      <c r="AL23" s="12">
        <v>0</v>
      </c>
      <c r="AM23" s="12">
        <v>0</v>
      </c>
      <c r="AN23" s="12">
        <v>0</v>
      </c>
      <c r="AO23" s="12">
        <v>0</v>
      </c>
      <c r="AP23" s="12">
        <v>0</v>
      </c>
      <c r="AQ23" s="12">
        <v>0</v>
      </c>
      <c r="AR23" s="12">
        <v>0</v>
      </c>
      <c r="AS23" s="12">
        <v>0</v>
      </c>
      <c r="AT23" s="12">
        <v>0</v>
      </c>
      <c r="AU23" s="12">
        <v>0</v>
      </c>
      <c r="AV23" s="12">
        <v>0</v>
      </c>
      <c r="AW23" s="12">
        <v>0</v>
      </c>
      <c r="AX23" s="12">
        <v>0</v>
      </c>
      <c r="AY23" s="12">
        <v>0</v>
      </c>
      <c r="AZ23" s="12">
        <v>0</v>
      </c>
      <c r="BA23" s="12">
        <v>0</v>
      </c>
      <c r="BB23" s="12">
        <v>0</v>
      </c>
      <c r="BC23" s="12">
        <v>0</v>
      </c>
      <c r="BD23" s="12">
        <v>0</v>
      </c>
      <c r="BE23" s="12">
        <v>0</v>
      </c>
      <c r="BF23" s="12">
        <v>0</v>
      </c>
      <c r="BG23" s="12">
        <v>0</v>
      </c>
      <c r="BH23" s="12">
        <v>0</v>
      </c>
      <c r="BI23" s="12">
        <v>0</v>
      </c>
      <c r="BJ23" s="12">
        <v>0</v>
      </c>
      <c r="BK23" s="12">
        <v>0</v>
      </c>
      <c r="BL23" s="12">
        <v>0</v>
      </c>
      <c r="BM23" s="12">
        <v>0</v>
      </c>
      <c r="BN23" s="12">
        <v>0</v>
      </c>
      <c r="BO23" s="12">
        <v>0</v>
      </c>
      <c r="BP23" s="12">
        <v>0</v>
      </c>
      <c r="BQ23" s="12">
        <v>0</v>
      </c>
      <c r="BR23" s="12">
        <v>0</v>
      </c>
      <c r="BS23" s="12">
        <v>0</v>
      </c>
      <c r="BT23" s="12">
        <v>0</v>
      </c>
      <c r="BU23" s="12">
        <v>0</v>
      </c>
      <c r="BV23" s="12">
        <v>0</v>
      </c>
      <c r="BW23" s="12">
        <v>0</v>
      </c>
      <c r="BX23" s="12">
        <v>0</v>
      </c>
      <c r="BY23" s="12">
        <v>0</v>
      </c>
      <c r="BZ23" s="12">
        <v>0</v>
      </c>
      <c r="CA23" s="12">
        <v>0</v>
      </c>
      <c r="CB23" s="12">
        <v>0</v>
      </c>
      <c r="CC23" s="12">
        <v>0</v>
      </c>
      <c r="CD23" s="12">
        <v>0</v>
      </c>
      <c r="CE23" s="12">
        <v>0</v>
      </c>
      <c r="CF23" s="12">
        <v>0</v>
      </c>
      <c r="CG23" s="12">
        <v>0</v>
      </c>
      <c r="CH23" s="12">
        <v>0</v>
      </c>
      <c r="CI23" s="12">
        <v>0</v>
      </c>
      <c r="CJ23" s="12">
        <v>0</v>
      </c>
      <c r="CK23" s="12">
        <v>0</v>
      </c>
      <c r="CL23" s="12">
        <v>0</v>
      </c>
      <c r="CM23" s="12">
        <v>0</v>
      </c>
      <c r="CN23" s="12">
        <v>0</v>
      </c>
      <c r="CO23" s="12">
        <v>0</v>
      </c>
      <c r="CP23" s="12">
        <v>0</v>
      </c>
      <c r="CQ23" s="12">
        <v>0</v>
      </c>
      <c r="CR23" s="12">
        <v>0</v>
      </c>
      <c r="CS23" s="12">
        <v>0</v>
      </c>
      <c r="CT23" s="12">
        <v>0</v>
      </c>
      <c r="CU23" s="12">
        <v>0</v>
      </c>
      <c r="CV23" s="12">
        <v>0</v>
      </c>
      <c r="CW23" s="12">
        <v>0</v>
      </c>
      <c r="CX23" s="12">
        <v>0</v>
      </c>
      <c r="CY23" s="12">
        <v>0</v>
      </c>
      <c r="CZ23" s="12">
        <v>0</v>
      </c>
      <c r="DA23" s="12">
        <v>0</v>
      </c>
      <c r="DB23" s="12">
        <v>0</v>
      </c>
      <c r="DC23" s="12">
        <v>0</v>
      </c>
      <c r="DD23" s="12">
        <v>0</v>
      </c>
      <c r="DE23" s="12">
        <v>0</v>
      </c>
      <c r="DF23" s="12">
        <v>0</v>
      </c>
      <c r="DG23" s="12">
        <v>0</v>
      </c>
      <c r="DH23" s="12">
        <v>0</v>
      </c>
      <c r="DI23" s="12">
        <v>0</v>
      </c>
      <c r="DJ23" s="12">
        <v>0</v>
      </c>
      <c r="DK23" s="12">
        <v>0</v>
      </c>
      <c r="DL23" s="12">
        <v>0</v>
      </c>
      <c r="DM23" s="12">
        <v>0</v>
      </c>
      <c r="DN23" s="12">
        <v>0</v>
      </c>
      <c r="DO23" s="12">
        <v>0</v>
      </c>
      <c r="DP23" s="12">
        <v>0</v>
      </c>
      <c r="DQ23" s="12">
        <v>0</v>
      </c>
      <c r="DR23" s="12">
        <v>0</v>
      </c>
      <c r="DS23" s="12">
        <v>0</v>
      </c>
      <c r="DT23" s="12">
        <v>0</v>
      </c>
      <c r="DU23" s="12">
        <v>0</v>
      </c>
      <c r="DV23" s="12">
        <v>0</v>
      </c>
      <c r="DW23" s="12">
        <v>0</v>
      </c>
      <c r="DX23" s="12">
        <v>0</v>
      </c>
      <c r="DY23" s="12">
        <v>0</v>
      </c>
      <c r="DZ23" s="12">
        <v>0</v>
      </c>
      <c r="EA23" s="12">
        <v>0</v>
      </c>
      <c r="EB23" s="12">
        <v>0</v>
      </c>
      <c r="EC23" s="12">
        <v>0</v>
      </c>
      <c r="ED23" s="12">
        <v>0</v>
      </c>
      <c r="EE23" s="12">
        <v>0</v>
      </c>
      <c r="EF23" s="12">
        <v>0</v>
      </c>
      <c r="EG23" s="12">
        <v>0</v>
      </c>
      <c r="EH23" s="12">
        <v>0</v>
      </c>
      <c r="EI23" s="12">
        <v>0</v>
      </c>
      <c r="EJ23" s="12">
        <v>0</v>
      </c>
      <c r="EK23" s="12">
        <v>0</v>
      </c>
      <c r="EL23" s="12">
        <v>0</v>
      </c>
      <c r="EM23" s="12">
        <v>0</v>
      </c>
      <c r="EN23" s="12">
        <v>0</v>
      </c>
      <c r="EO23" s="12">
        <v>0</v>
      </c>
      <c r="EP23" s="12">
        <v>0</v>
      </c>
      <c r="EQ23" s="12">
        <f t="shared" si="0"/>
        <v>0</v>
      </c>
      <c r="ER23" s="12">
        <f t="shared" si="1"/>
        <v>0</v>
      </c>
      <c r="ES23" s="12">
        <f t="shared" si="2"/>
        <v>0</v>
      </c>
      <c r="ET23" s="12">
        <f t="shared" si="3"/>
        <v>0</v>
      </c>
      <c r="EU23" s="12">
        <f t="shared" si="4"/>
        <v>0</v>
      </c>
      <c r="EV23" s="12">
        <f t="shared" si="5"/>
        <v>0</v>
      </c>
      <c r="EW23" s="12">
        <f t="shared" si="6"/>
        <v>0</v>
      </c>
      <c r="EX23" s="12">
        <f t="shared" si="7"/>
        <v>0</v>
      </c>
    </row>
    <row r="24" spans="1:154" x14ac:dyDescent="0.2">
      <c r="A24" s="3"/>
      <c r="B24" s="20" t="s">
        <v>22</v>
      </c>
      <c r="C24" s="15">
        <f t="shared" ref="C24" si="8">SUM(C8:C23)</f>
        <v>1544198.63641</v>
      </c>
      <c r="D24" s="15">
        <f t="shared" ref="D24" si="9">SUM(D8:D23)</f>
        <v>2737785.4835899989</v>
      </c>
      <c r="E24" s="15">
        <f t="shared" ref="E24" si="10">SUM(E8:E23)</f>
        <v>676000</v>
      </c>
      <c r="F24" s="15">
        <f t="shared" ref="F24" si="11">SUM(F8:F23)</f>
        <v>4957984.1199999992</v>
      </c>
      <c r="G24" s="15">
        <f t="shared" ref="G24" si="12">SUM(G8:G23)</f>
        <v>742060.06279777677</v>
      </c>
      <c r="H24" s="15">
        <f t="shared" ref="H24" si="13">SUM(H8:H23)</f>
        <v>2445253.1554917237</v>
      </c>
      <c r="I24" s="15">
        <f t="shared" ref="I24" si="14">SUM(I8:I23)</f>
        <v>642594.96171049913</v>
      </c>
      <c r="J24" s="15">
        <f t="shared" ref="J24" si="15">SUM(J8:J23)</f>
        <v>3829908.1799999992</v>
      </c>
      <c r="K24" s="15">
        <f t="shared" ref="K24" si="16">SUM(K8:K23)</f>
        <v>62275.560000000005</v>
      </c>
      <c r="L24" s="15">
        <f t="shared" ref="L24" si="17">SUM(L8:L23)</f>
        <v>239029.43999999997</v>
      </c>
      <c r="M24" s="15">
        <f t="shared" ref="M24" si="18">SUM(M8:M23)</f>
        <v>271.12</v>
      </c>
      <c r="N24" s="15">
        <f t="shared" ref="N24" si="19">SUM(N8:N23)</f>
        <v>301576.12</v>
      </c>
      <c r="O24" s="15">
        <f t="shared" ref="O24" si="20">SUM(O8:O23)</f>
        <v>60020.471000000005</v>
      </c>
      <c r="P24" s="15">
        <f t="shared" ref="P24" si="21">SUM(P8:P23)</f>
        <v>239029.43999999997</v>
      </c>
      <c r="Q24" s="15">
        <f t="shared" ref="Q24" si="22">SUM(Q8:Q23)</f>
        <v>271.12</v>
      </c>
      <c r="R24" s="15">
        <f t="shared" ref="R24" si="23">SUM(R8:R23)</f>
        <v>299321.03099999996</v>
      </c>
      <c r="S24" s="15">
        <f t="shared" ref="S24" si="24">SUM(S8:S23)</f>
        <v>212122.18386000002</v>
      </c>
      <c r="T24" s="15">
        <f t="shared" ref="T24" si="25">SUM(T8:T23)</f>
        <v>2773.1261399999999</v>
      </c>
      <c r="U24" s="15">
        <f t="shared" ref="U24" si="26">SUM(U8:U23)</f>
        <v>259.20999999999998</v>
      </c>
      <c r="V24" s="15">
        <f t="shared" ref="V24" si="27">SUM(V8:V23)</f>
        <v>215154.52</v>
      </c>
      <c r="W24" s="15">
        <f t="shared" ref="W24" si="28">SUM(W8:W23)</f>
        <v>65146.863860000005</v>
      </c>
      <c r="X24" s="15">
        <f t="shared" ref="X24" si="29">SUM(X8:X23)</f>
        <v>2773.1261399999999</v>
      </c>
      <c r="Y24" s="15">
        <f t="shared" ref="Y24" si="30">SUM(Y8:Y23)</f>
        <v>259.20999999999998</v>
      </c>
      <c r="Z24" s="15">
        <f t="shared" ref="Z24" si="31">SUM(Z8:Z23)</f>
        <v>68179.199999999997</v>
      </c>
      <c r="AA24" s="15">
        <f t="shared" ref="AA24" si="32">SUM(AA8:AA23)</f>
        <v>61306344.079939693</v>
      </c>
      <c r="AB24" s="15">
        <f t="shared" ref="AB24" si="33">SUM(AB8:AB23)</f>
        <v>7817759.9133079723</v>
      </c>
      <c r="AC24" s="15">
        <f t="shared" ref="AC24" si="34">SUM(AC8:AC23)</f>
        <v>46056085.099845298</v>
      </c>
      <c r="AD24" s="15">
        <f t="shared" ref="AD24" si="35">SUM(AD8:AD23)</f>
        <v>115180189.09309298</v>
      </c>
      <c r="AE24" s="15">
        <f t="shared" ref="AE24" si="36">SUM(AE8:AE23)</f>
        <v>59050853.710129358</v>
      </c>
      <c r="AF24" s="15">
        <f t="shared" ref="AF24" si="37">SUM(AF8:AF23)</f>
        <v>7811437.4000779716</v>
      </c>
      <c r="AG24" s="15">
        <f t="shared" ref="AG24" si="38">SUM(AG8:AG23)</f>
        <v>46052849.662305303</v>
      </c>
      <c r="AH24" s="15">
        <f t="shared" ref="AH24" si="39">SUM(AH8:AH23)</f>
        <v>112915140.77251263</v>
      </c>
      <c r="AI24" s="15">
        <f t="shared" ref="AI24" si="40">SUM(AI8:AI23)</f>
        <v>11214154.982100889</v>
      </c>
      <c r="AJ24" s="15">
        <f t="shared" ref="AJ24" si="41">SUM(AJ8:AJ23)</f>
        <v>16614971.763136005</v>
      </c>
      <c r="AK24" s="15">
        <f t="shared" ref="AK24" si="42">SUM(AK8:AK23)</f>
        <v>6489735.0407769997</v>
      </c>
      <c r="AL24" s="15">
        <f t="shared" ref="AL24" si="43">SUM(AL8:AL23)</f>
        <v>34318861.786013894</v>
      </c>
      <c r="AM24" s="15">
        <f t="shared" ref="AM24" si="44">SUM(AM8:AM23)</f>
        <v>10392761.956400886</v>
      </c>
      <c r="AN24" s="15">
        <f t="shared" ref="AN24" si="45">SUM(AN8:AN23)</f>
        <v>15473323.223552827</v>
      </c>
      <c r="AO24" s="15">
        <f t="shared" ref="AO24" si="46">SUM(AO8:AO23)</f>
        <v>5757128.5452941805</v>
      </c>
      <c r="AP24" s="15">
        <f t="shared" ref="AP24" si="47">SUM(AP8:AP23)</f>
        <v>31623213.725247897</v>
      </c>
      <c r="AQ24" s="15">
        <f t="shared" ref="AQ24" si="48">SUM(AQ8:AQ23)</f>
        <v>1636339.6494300002</v>
      </c>
      <c r="AR24" s="15">
        <f t="shared" ref="AR24" si="49">SUM(AR8:AR23)</f>
        <v>1801740.6405699996</v>
      </c>
      <c r="AS24" s="15">
        <f t="shared" ref="AS24" si="50">SUM(AS8:AS23)</f>
        <v>459694.55</v>
      </c>
      <c r="AT24" s="15">
        <f t="shared" ref="AT24" si="51">SUM(AT8:AT23)</f>
        <v>3897774.8399999994</v>
      </c>
      <c r="AU24" s="15">
        <f t="shared" ref="AU24" si="52">SUM(AU8:AU23)</f>
        <v>1452076.39543</v>
      </c>
      <c r="AV24" s="15">
        <f t="shared" ref="AV24" si="53">SUM(AV8:AV23)</f>
        <v>1702275.7835699995</v>
      </c>
      <c r="AW24" s="15">
        <f t="shared" ref="AW24" si="54">SUM(AW8:AW23)</f>
        <v>381181.89399999997</v>
      </c>
      <c r="AX24" s="15">
        <f t="shared" ref="AX24" si="55">SUM(AX8:AX23)</f>
        <v>3535534.0730000003</v>
      </c>
      <c r="AY24" s="15">
        <f t="shared" ref="AY24" si="56">SUM(AY8:AY23)</f>
        <v>0</v>
      </c>
      <c r="AZ24" s="15">
        <f t="shared" ref="AZ24" si="57">SUM(AZ8:AZ23)</f>
        <v>0</v>
      </c>
      <c r="BA24" s="15">
        <f t="shared" ref="BA24" si="58">SUM(BA8:BA23)</f>
        <v>0</v>
      </c>
      <c r="BB24" s="15">
        <f t="shared" ref="BB24" si="59">SUM(BB8:BB23)</f>
        <v>0</v>
      </c>
      <c r="BC24" s="15">
        <f t="shared" ref="BC24" si="60">SUM(BC8:BC23)</f>
        <v>0</v>
      </c>
      <c r="BD24" s="15">
        <f t="shared" ref="BD24" si="61">SUM(BD8:BD23)</f>
        <v>0</v>
      </c>
      <c r="BE24" s="15">
        <f t="shared" ref="BE24" si="62">SUM(BE8:BE23)</f>
        <v>0</v>
      </c>
      <c r="BF24" s="15">
        <f t="shared" ref="BF24" si="63">SUM(BF8:BF23)</f>
        <v>0</v>
      </c>
      <c r="BG24" s="15">
        <f t="shared" ref="BG24" si="64">SUM(BG8:BG23)</f>
        <v>0</v>
      </c>
      <c r="BH24" s="15">
        <f t="shared" ref="BH24" si="65">SUM(BH8:BH23)</f>
        <v>0</v>
      </c>
      <c r="BI24" s="15">
        <f t="shared" ref="BI24" si="66">SUM(BI8:BI23)</f>
        <v>0</v>
      </c>
      <c r="BJ24" s="15">
        <f t="shared" ref="BJ24" si="67">SUM(BJ8:BJ23)</f>
        <v>0</v>
      </c>
      <c r="BK24" s="15">
        <f t="shared" ref="BK24" si="68">SUM(BK8:BK23)</f>
        <v>0</v>
      </c>
      <c r="BL24" s="15">
        <f t="shared" ref="BL24" si="69">SUM(BL8:BL23)</f>
        <v>0</v>
      </c>
      <c r="BM24" s="15">
        <f t="shared" ref="BM24" si="70">SUM(BM8:BM23)</f>
        <v>0</v>
      </c>
      <c r="BN24" s="15">
        <f t="shared" ref="BN24" si="71">SUM(BN8:BN23)</f>
        <v>0</v>
      </c>
      <c r="BO24" s="15">
        <f t="shared" ref="BO24" si="72">SUM(BO8:BO23)</f>
        <v>0</v>
      </c>
      <c r="BP24" s="15">
        <f t="shared" ref="BP24" si="73">SUM(BP8:BP23)</f>
        <v>0</v>
      </c>
      <c r="BQ24" s="15">
        <f t="shared" ref="BQ24" si="74">SUM(BQ8:BQ23)</f>
        <v>0</v>
      </c>
      <c r="BR24" s="15">
        <f t="shared" ref="BR24" si="75">SUM(BR8:BR23)</f>
        <v>0</v>
      </c>
      <c r="BS24" s="15">
        <f t="shared" ref="BS24" si="76">SUM(BS8:BS23)</f>
        <v>0</v>
      </c>
      <c r="BT24" s="15">
        <f t="shared" ref="BT24" si="77">SUM(BT8:BT23)</f>
        <v>0</v>
      </c>
      <c r="BU24" s="15">
        <f t="shared" ref="BU24" si="78">SUM(BU8:BU23)</f>
        <v>0</v>
      </c>
      <c r="BV24" s="15">
        <f t="shared" ref="BV24" si="79">SUM(BV8:BV23)</f>
        <v>0</v>
      </c>
      <c r="BW24" s="15">
        <f t="shared" ref="BW24" si="80">SUM(BW8:BW23)</f>
        <v>5177.1100000000006</v>
      </c>
      <c r="BX24" s="15">
        <f t="shared" ref="BX24" si="81">SUM(BX8:BX23)</f>
        <v>0</v>
      </c>
      <c r="BY24" s="15">
        <f t="shared" ref="BY24" si="82">SUM(BY8:BY23)</f>
        <v>0</v>
      </c>
      <c r="BZ24" s="15">
        <f t="shared" ref="BZ24" si="83">SUM(BZ8:BZ23)</f>
        <v>5177.1100000000006</v>
      </c>
      <c r="CA24" s="15">
        <f t="shared" ref="CA24" si="84">SUM(CA8:CA23)</f>
        <v>5177.1100000000006</v>
      </c>
      <c r="CB24" s="15">
        <f t="shared" ref="CB24" si="85">SUM(CB8:CB23)</f>
        <v>0</v>
      </c>
      <c r="CC24" s="15">
        <f t="shared" ref="CC24" si="86">SUM(CC8:CC23)</f>
        <v>0</v>
      </c>
      <c r="CD24" s="15">
        <f t="shared" ref="CD24" si="87">SUM(CD8:CD23)</f>
        <v>5177.1100000000006</v>
      </c>
      <c r="CE24" s="15">
        <f t="shared" ref="CE24" si="88">SUM(CE8:CE23)</f>
        <v>0</v>
      </c>
      <c r="CF24" s="15">
        <f t="shared" ref="CF24" si="89">SUM(CF8:CF23)</f>
        <v>0</v>
      </c>
      <c r="CG24" s="15">
        <f t="shared" ref="CG24" si="90">SUM(CG8:CG23)</f>
        <v>0</v>
      </c>
      <c r="CH24" s="15">
        <f t="shared" ref="CH24" si="91">SUM(CH8:CH23)</f>
        <v>0</v>
      </c>
      <c r="CI24" s="15">
        <f t="shared" ref="CI24" si="92">SUM(CI8:CI23)</f>
        <v>0</v>
      </c>
      <c r="CJ24" s="15">
        <f t="shared" ref="CJ24" si="93">SUM(CJ8:CJ23)</f>
        <v>0</v>
      </c>
      <c r="CK24" s="15">
        <f t="shared" ref="CK24" si="94">SUM(CK8:CK23)</f>
        <v>0</v>
      </c>
      <c r="CL24" s="15">
        <f t="shared" ref="CL24" si="95">SUM(CL8:CL23)</f>
        <v>0</v>
      </c>
      <c r="CM24" s="15">
        <f t="shared" ref="CM24" si="96">SUM(CM8:CM23)</f>
        <v>675084.51480000012</v>
      </c>
      <c r="CN24" s="15">
        <f t="shared" ref="CN24" si="97">SUM(CN8:CN23)</f>
        <v>5890.0852000000004</v>
      </c>
      <c r="CO24" s="15">
        <f t="shared" ref="CO24" si="98">SUM(CO8:CO23)</f>
        <v>0</v>
      </c>
      <c r="CP24" s="15">
        <f t="shared" ref="CP24" si="99">SUM(CP8:CP23)</f>
        <v>680974.60000000009</v>
      </c>
      <c r="CQ24" s="15">
        <f t="shared" ref="CQ24" si="100">SUM(CQ8:CQ23)</f>
        <v>291875.86361597292</v>
      </c>
      <c r="CR24" s="15">
        <f t="shared" ref="CR24" si="101">SUM(CR8:CR23)</f>
        <v>5890.0852000000004</v>
      </c>
      <c r="CS24" s="15">
        <f t="shared" ref="CS24" si="102">SUM(CS8:CS23)</f>
        <v>0</v>
      </c>
      <c r="CT24" s="15">
        <f t="shared" ref="CT24" si="103">SUM(CT8:CT23)</f>
        <v>297765.94881597295</v>
      </c>
      <c r="CU24" s="15">
        <f t="shared" ref="CU24" si="104">SUM(CU8:CU23)</f>
        <v>3137130.3984699994</v>
      </c>
      <c r="CV24" s="15">
        <f t="shared" ref="CV24" si="105">SUM(CV8:CV23)</f>
        <v>2989336.2515300005</v>
      </c>
      <c r="CW24" s="15">
        <f t="shared" ref="CW24" si="106">SUM(CW8:CW23)</f>
        <v>57757.39</v>
      </c>
      <c r="CX24" s="15">
        <f t="shared" ref="CX24" si="107">SUM(CX8:CX23)</f>
        <v>6184224.04</v>
      </c>
      <c r="CY24" s="15">
        <f t="shared" ref="CY24" si="108">SUM(CY8:CY23)</f>
        <v>1569032.4284210776</v>
      </c>
      <c r="CZ24" s="15">
        <f t="shared" ref="CZ24" si="109">SUM(CZ8:CZ23)</f>
        <v>1751277.1315013389</v>
      </c>
      <c r="DA24" s="15">
        <f t="shared" ref="DA24" si="110">SUM(DA8:DA23)</f>
        <v>50541.20449442431</v>
      </c>
      <c r="DB24" s="15">
        <f t="shared" ref="DB24" si="111">SUM(DB8:DB23)</f>
        <v>3370850.7644168409</v>
      </c>
      <c r="DC24" s="15">
        <f t="shared" ref="DC24" si="112">SUM(DC8:DC23)</f>
        <v>7995</v>
      </c>
      <c r="DD24" s="15">
        <f t="shared" ref="DD24" si="113">SUM(DD8:DD23)</f>
        <v>29373.360000000001</v>
      </c>
      <c r="DE24" s="15">
        <f t="shared" ref="DE24" si="114">SUM(DE8:DE23)</f>
        <v>1308</v>
      </c>
      <c r="DF24" s="15">
        <f t="shared" ref="DF24" si="115">SUM(DF8:DF23)</f>
        <v>38676.36</v>
      </c>
      <c r="DG24" s="15">
        <f t="shared" ref="DG24" si="116">SUM(DG8:DG23)</f>
        <v>7995</v>
      </c>
      <c r="DH24" s="15">
        <f t="shared" ref="DH24" si="117">SUM(DH8:DH23)</f>
        <v>29373.360000000001</v>
      </c>
      <c r="DI24" s="15">
        <f t="shared" ref="DI24" si="118">SUM(DI8:DI23)</f>
        <v>1308</v>
      </c>
      <c r="DJ24" s="15">
        <f t="shared" ref="DJ24" si="119">SUM(DJ8:DJ23)</f>
        <v>38676.36</v>
      </c>
      <c r="DK24" s="15">
        <f t="shared" ref="DK24" si="120">SUM(DK8:DK23)</f>
        <v>3532368.18</v>
      </c>
      <c r="DL24" s="15">
        <f t="shared" ref="DL24" si="121">SUM(DL8:DL23)</f>
        <v>38486</v>
      </c>
      <c r="DM24" s="15">
        <f t="shared" ref="DM24" si="122">SUM(DM8:DM23)</f>
        <v>0</v>
      </c>
      <c r="DN24" s="15">
        <f t="shared" ref="DN24" si="123">SUM(DN8:DN23)</f>
        <v>3570854.18</v>
      </c>
      <c r="DO24" s="15">
        <f t="shared" ref="DO24" si="124">SUM(DO8:DO23)</f>
        <v>1092994.2830000001</v>
      </c>
      <c r="DP24" s="15">
        <f t="shared" ref="DP24" si="125">SUM(DP8:DP23)</f>
        <v>19242.95</v>
      </c>
      <c r="DQ24" s="15">
        <f t="shared" ref="DQ24" si="126">SUM(DQ8:DQ23)</f>
        <v>0</v>
      </c>
      <c r="DR24" s="15">
        <f t="shared" ref="DR24" si="127">SUM(DR8:DR23)</f>
        <v>1112237.233</v>
      </c>
      <c r="DS24" s="15">
        <f t="shared" ref="DS24" si="128">SUM(DS8:DS23)</f>
        <v>0</v>
      </c>
      <c r="DT24" s="15">
        <f t="shared" ref="DT24" si="129">SUM(DT8:DT23)</f>
        <v>21050.819999999996</v>
      </c>
      <c r="DU24" s="15">
        <f t="shared" ref="DU24" si="130">SUM(DU8:DU23)</f>
        <v>0</v>
      </c>
      <c r="DV24" s="15">
        <f t="shared" ref="DV24" si="131">SUM(DV8:DV23)</f>
        <v>21050.819999999996</v>
      </c>
      <c r="DW24" s="15">
        <f t="shared" ref="DW24" si="132">SUM(DW8:DW23)</f>
        <v>0</v>
      </c>
      <c r="DX24" s="15">
        <f t="shared" ref="DX24" si="133">SUM(DX8:DX23)</f>
        <v>21050.819999999996</v>
      </c>
      <c r="DY24" s="15">
        <f t="shared" ref="DY24" si="134">SUM(DY8:DY23)</f>
        <v>0</v>
      </c>
      <c r="DZ24" s="15">
        <f t="shared" ref="DZ24" si="135">SUM(DZ8:DZ23)</f>
        <v>21050.819999999996</v>
      </c>
      <c r="EA24" s="15">
        <f t="shared" ref="EA24" si="136">SUM(EA8:EA23)</f>
        <v>3905593.49</v>
      </c>
      <c r="EB24" s="15">
        <f t="shared" ref="EB24" si="137">SUM(EB8:EB23)</f>
        <v>811627.67000000016</v>
      </c>
      <c r="EC24" s="15">
        <f t="shared" ref="EC24" si="138">SUM(EC8:EC23)</f>
        <v>1157.76</v>
      </c>
      <c r="ED24" s="15">
        <f t="shared" ref="ED24" si="139">SUM(ED8:ED23)</f>
        <v>4718378.9200000009</v>
      </c>
      <c r="EE24" s="15">
        <f t="shared" ref="EE24" si="140">SUM(EE8:EE23)</f>
        <v>870347.85600000003</v>
      </c>
      <c r="EF24" s="15">
        <f t="shared" ref="EF24" si="141">SUM(EF8:EF23)</f>
        <v>811627.67000000016</v>
      </c>
      <c r="EG24" s="15">
        <f t="shared" ref="EG24" si="142">SUM(EG8:EG23)</f>
        <v>672.23</v>
      </c>
      <c r="EH24" s="15">
        <f t="shared" ref="EH24" si="143">SUM(EH8:EH23)</f>
        <v>1682647.7559999998</v>
      </c>
      <c r="EI24" s="15">
        <f t="shared" ref="EI24" si="144">SUM(EI8:EI23)</f>
        <v>0</v>
      </c>
      <c r="EJ24" s="15">
        <f t="shared" ref="EJ24" si="145">SUM(EJ8:EJ23)</f>
        <v>0</v>
      </c>
      <c r="EK24" s="15">
        <f t="shared" ref="EK24" si="146">SUM(EK8:EK23)</f>
        <v>0</v>
      </c>
      <c r="EL24" s="15">
        <f t="shared" ref="EL24" si="147">SUM(EL8:EL23)</f>
        <v>0</v>
      </c>
      <c r="EM24" s="15">
        <f t="shared" ref="EM24" si="148">SUM(EM8:EM23)</f>
        <v>0</v>
      </c>
      <c r="EN24" s="15">
        <f t="shared" ref="EN24" si="149">SUM(EN8:EN23)</f>
        <v>0</v>
      </c>
      <c r="EO24" s="15">
        <f t="shared" ref="EO24" si="150">SUM(EO8:EO23)</f>
        <v>0</v>
      </c>
      <c r="EP24" s="15">
        <f t="shared" ref="EP24" si="151">SUM(EP8:EP23)</f>
        <v>0</v>
      </c>
      <c r="EQ24" s="15">
        <f t="shared" ref="EQ24" si="152">SUM(EQ8:EQ23)</f>
        <v>87238783.785010576</v>
      </c>
      <c r="ER24" s="15">
        <f t="shared" ref="ER24" si="153">SUM(ER8:ER23)</f>
        <v>33109824.553473979</v>
      </c>
      <c r="ES24" s="15">
        <f t="shared" ref="ES24" si="154">SUM(ES8:ES23)</f>
        <v>53742268.170622304</v>
      </c>
      <c r="ET24" s="15">
        <f t="shared" ref="ET24" si="155">SUM(ET8:ET23)</f>
        <v>174090876.50910684</v>
      </c>
      <c r="EU24" s="15">
        <f t="shared" ref="EU24" si="156">SUM(EU8:EU23)</f>
        <v>75600342.00065507</v>
      </c>
      <c r="EV24" s="15">
        <f t="shared" ref="EV24" si="157">SUM(EV8:EV23)</f>
        <v>30312554.14553386</v>
      </c>
      <c r="EW24" s="15">
        <f t="shared" ref="EW24" si="158">SUM(EW8:EW23)</f>
        <v>52886806.827804402</v>
      </c>
      <c r="EX24" s="15">
        <f t="shared" ref="EX24" si="159">SUM(EX8:EX23)</f>
        <v>158799702.97399339</v>
      </c>
    </row>
    <row r="25" spans="1:154" x14ac:dyDescent="0.2">
      <c r="A25" s="21"/>
      <c r="B25" s="25"/>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c r="EB25" s="24"/>
      <c r="EC25" s="24"/>
      <c r="ED25" s="24"/>
      <c r="EE25" s="24"/>
      <c r="EF25" s="24"/>
      <c r="EG25" s="24"/>
      <c r="EH25" s="24"/>
      <c r="EI25" s="24"/>
      <c r="EJ25" s="24"/>
      <c r="EK25" s="24"/>
      <c r="EL25" s="24"/>
      <c r="EM25" s="24"/>
      <c r="EN25" s="24"/>
      <c r="EO25" s="24"/>
      <c r="EP25" s="24"/>
      <c r="EQ25" s="24"/>
      <c r="ER25" s="24"/>
      <c r="ES25" s="24"/>
      <c r="ET25" s="24"/>
      <c r="EU25" s="24"/>
      <c r="EV25" s="24"/>
      <c r="EW25" s="24"/>
      <c r="EX25" s="24"/>
    </row>
    <row r="26" spans="1:154" s="50" customFormat="1" ht="12.75" customHeight="1" x14ac:dyDescent="0.2">
      <c r="EX26" s="94"/>
    </row>
    <row r="27" spans="1:154" s="52" customFormat="1" ht="15" x14ac:dyDescent="0.2">
      <c r="A27" s="88"/>
      <c r="B27" s="73" t="s">
        <v>53</v>
      </c>
      <c r="O27" s="89"/>
      <c r="P27" s="89"/>
      <c r="Q27" s="89"/>
      <c r="R27" s="89"/>
      <c r="S27" s="89"/>
      <c r="T27" s="89"/>
      <c r="U27" s="90"/>
      <c r="V27" s="90"/>
      <c r="W27" s="90"/>
      <c r="X27" s="90"/>
      <c r="Y27" s="90"/>
      <c r="Z27" s="90"/>
      <c r="AA27" s="90"/>
      <c r="AB27" s="90"/>
      <c r="AC27" s="90"/>
      <c r="AD27" s="90"/>
      <c r="AE27" s="90"/>
      <c r="AF27" s="90"/>
      <c r="AG27" s="90"/>
      <c r="AH27" s="90"/>
      <c r="AI27" s="90"/>
      <c r="AJ27" s="90"/>
      <c r="AK27" s="90"/>
      <c r="AL27" s="90"/>
      <c r="AM27" s="74"/>
      <c r="AN27" s="74"/>
    </row>
    <row r="28" spans="1:154" s="52" customFormat="1" ht="21" customHeight="1" x14ac:dyDescent="0.2">
      <c r="A28" s="88"/>
      <c r="B28" s="91" t="s">
        <v>68</v>
      </c>
      <c r="C28" s="91"/>
      <c r="D28" s="91"/>
      <c r="E28" s="91"/>
      <c r="F28" s="91"/>
      <c r="G28" s="91"/>
      <c r="H28" s="91"/>
      <c r="I28" s="91"/>
      <c r="J28" s="91"/>
      <c r="K28" s="91"/>
      <c r="L28" s="91"/>
      <c r="M28" s="91"/>
      <c r="N28" s="91"/>
      <c r="O28" s="92"/>
      <c r="P28" s="92"/>
      <c r="Q28" s="92"/>
      <c r="R28" s="92"/>
      <c r="S28" s="92"/>
      <c r="T28" s="92"/>
      <c r="U28" s="93"/>
      <c r="V28" s="93"/>
      <c r="W28" s="93"/>
      <c r="X28" s="93"/>
      <c r="Y28" s="93"/>
      <c r="Z28" s="93"/>
      <c r="AA28" s="93"/>
      <c r="AB28" s="93"/>
      <c r="AC28" s="93"/>
      <c r="AD28" s="93"/>
      <c r="AE28" s="93"/>
      <c r="AF28" s="93"/>
      <c r="AG28" s="93"/>
      <c r="AH28" s="93"/>
      <c r="AI28" s="93"/>
      <c r="AJ28" s="93"/>
      <c r="AK28" s="93"/>
      <c r="AL28" s="93"/>
      <c r="AM28" s="74"/>
      <c r="AN28" s="74"/>
    </row>
    <row r="29" spans="1:154" s="52" customFormat="1" ht="15" x14ac:dyDescent="0.2">
      <c r="B29" s="91"/>
      <c r="C29" s="91"/>
      <c r="D29" s="91"/>
      <c r="E29" s="91"/>
      <c r="F29" s="91"/>
      <c r="G29" s="91"/>
      <c r="H29" s="91"/>
      <c r="I29" s="91"/>
      <c r="J29" s="91"/>
      <c r="K29" s="91"/>
      <c r="L29" s="91"/>
      <c r="M29" s="91"/>
      <c r="N29" s="91"/>
      <c r="AM29" s="74"/>
      <c r="AN29" s="74"/>
    </row>
    <row r="30" spans="1:154" s="52" customFormat="1" ht="15" x14ac:dyDescent="0.25">
      <c r="B30" s="85" t="s">
        <v>66</v>
      </c>
      <c r="AM30" s="74"/>
      <c r="AN30" s="74"/>
    </row>
    <row r="31" spans="1:154" s="52" customFormat="1" ht="15" x14ac:dyDescent="0.25">
      <c r="B31" s="85" t="s">
        <v>67</v>
      </c>
    </row>
    <row r="32" spans="1:154" x14ac:dyDescent="0.2">
      <c r="AM32" s="95"/>
      <c r="AN32" s="95"/>
    </row>
  </sheetData>
  <sortState ref="B10:EX23">
    <sortCondition descending="1" ref="ET8:ET23"/>
  </sortState>
  <mergeCells count="60">
    <mergeCell ref="B28:N29"/>
    <mergeCell ref="AA5:AH5"/>
    <mergeCell ref="AE6:AH6"/>
    <mergeCell ref="A5:A7"/>
    <mergeCell ref="B5:B7"/>
    <mergeCell ref="C5:J5"/>
    <mergeCell ref="K5:R5"/>
    <mergeCell ref="S5:Z5"/>
    <mergeCell ref="DS5:DZ5"/>
    <mergeCell ref="AI5:AP5"/>
    <mergeCell ref="AQ5:AX5"/>
    <mergeCell ref="AY5:BF5"/>
    <mergeCell ref="BG5:BN5"/>
    <mergeCell ref="BO5:BV5"/>
    <mergeCell ref="BW5:CD5"/>
    <mergeCell ref="BC6:BF6"/>
    <mergeCell ref="EA5:EH5"/>
    <mergeCell ref="EI5:EP5"/>
    <mergeCell ref="EQ5:EX5"/>
    <mergeCell ref="C6:F6"/>
    <mergeCell ref="G6:J6"/>
    <mergeCell ref="K6:N6"/>
    <mergeCell ref="O6:R6"/>
    <mergeCell ref="S6:V6"/>
    <mergeCell ref="W6:Z6"/>
    <mergeCell ref="AA6:AD6"/>
    <mergeCell ref="CE5:CL5"/>
    <mergeCell ref="CM5:CT5"/>
    <mergeCell ref="CU5:DB5"/>
    <mergeCell ref="DC5:DJ5"/>
    <mergeCell ref="DK5:DR5"/>
    <mergeCell ref="EM6:EP6"/>
    <mergeCell ref="EQ6:ET6"/>
    <mergeCell ref="EU6:EX6"/>
    <mergeCell ref="DC6:DF6"/>
    <mergeCell ref="DG6:DJ6"/>
    <mergeCell ref="DK6:DN6"/>
    <mergeCell ref="DO6:DR6"/>
    <mergeCell ref="DS6:DV6"/>
    <mergeCell ref="DW6:DZ6"/>
    <mergeCell ref="EI6:EL6"/>
    <mergeCell ref="EE6:EH6"/>
    <mergeCell ref="CE6:CH6"/>
    <mergeCell ref="CI6:CL6"/>
    <mergeCell ref="CM6:CP6"/>
    <mergeCell ref="CQ6:CT6"/>
    <mergeCell ref="CU6:CX6"/>
    <mergeCell ref="CY6:DB6"/>
    <mergeCell ref="EA6:ED6"/>
    <mergeCell ref="BG6:BJ6"/>
    <mergeCell ref="BK6:BN6"/>
    <mergeCell ref="BO6:BR6"/>
    <mergeCell ref="BS6:BV6"/>
    <mergeCell ref="BW6:BZ6"/>
    <mergeCell ref="CA6:CD6"/>
    <mergeCell ref="AI6:AL6"/>
    <mergeCell ref="AM6:AP6"/>
    <mergeCell ref="AQ6:AT6"/>
    <mergeCell ref="AU6:AX6"/>
    <mergeCell ref="AY6:BB6"/>
  </mergeCells>
  <pageMargins left="0.31" right="0.15748031496063" top="0.26" bottom="0.38" header="0.17" footer="0.15748031496063"/>
  <pageSetup scale="58" orientation="landscape" r:id="rId1"/>
  <headerFooter alignWithMargins="0">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S33"/>
  <sheetViews>
    <sheetView zoomScale="90" zoomScaleNormal="90" workbookViewId="0">
      <pane xSplit="2" ySplit="6" topLeftCell="C7" activePane="bottomRight" state="frozen"/>
      <selection pane="topRight" activeCell="C1" sqref="C1"/>
      <selection pane="bottomLeft" activeCell="A7" sqref="A7"/>
      <selection pane="bottomRight" activeCell="B29" sqref="A1:XFD1048576"/>
    </sheetView>
  </sheetViews>
  <sheetFormatPr defaultRowHeight="12.75" x14ac:dyDescent="0.2"/>
  <cols>
    <col min="1" max="1" width="3.7109375" style="49" customWidth="1"/>
    <col min="2" max="2" width="50.85546875" style="49" customWidth="1"/>
    <col min="3" max="3" width="20.28515625" style="49" customWidth="1"/>
    <col min="4" max="4" width="18.42578125" style="49" customWidth="1"/>
    <col min="5" max="40" width="15.85546875" style="49" customWidth="1"/>
    <col min="41" max="16384" width="9.140625" style="49"/>
  </cols>
  <sheetData>
    <row r="1" spans="1:45" s="52" customFormat="1" ht="20.25" customHeight="1" x14ac:dyDescent="0.2">
      <c r="A1" s="96" t="s">
        <v>71</v>
      </c>
      <c r="B1" s="96"/>
      <c r="C1" s="96"/>
      <c r="D1" s="96"/>
      <c r="E1" s="96"/>
      <c r="F1" s="96"/>
      <c r="G1" s="96"/>
      <c r="H1" s="96"/>
      <c r="I1" s="96"/>
      <c r="J1" s="96"/>
      <c r="K1" s="96"/>
      <c r="L1" s="68"/>
    </row>
    <row r="2" spans="1:45" s="52" customFormat="1" ht="15" customHeight="1" x14ac:dyDescent="0.2">
      <c r="A2" s="29" t="s">
        <v>2</v>
      </c>
      <c r="B2" s="78"/>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78"/>
      <c r="AN2" s="78"/>
    </row>
    <row r="3" spans="1:45" s="52" customFormat="1" ht="15" customHeight="1" x14ac:dyDescent="0.2">
      <c r="A3" s="29"/>
      <c r="B3" s="78"/>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78"/>
      <c r="AN3" s="78"/>
    </row>
    <row r="4" spans="1:45" s="52" customFormat="1" ht="22.5" customHeight="1" x14ac:dyDescent="0.2">
      <c r="A4" s="30"/>
      <c r="B4" s="78"/>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78"/>
      <c r="AN4" s="78"/>
    </row>
    <row r="5" spans="1:45" s="52" customFormat="1" ht="90" customHeight="1" x14ac:dyDescent="0.2">
      <c r="A5" s="31" t="s">
        <v>0</v>
      </c>
      <c r="B5" s="31" t="s">
        <v>3</v>
      </c>
      <c r="C5" s="97" t="s">
        <v>4</v>
      </c>
      <c r="D5" s="97"/>
      <c r="E5" s="70" t="s">
        <v>5</v>
      </c>
      <c r="F5" s="71"/>
      <c r="G5" s="70" t="s">
        <v>6</v>
      </c>
      <c r="H5" s="71"/>
      <c r="I5" s="70" t="s">
        <v>7</v>
      </c>
      <c r="J5" s="71"/>
      <c r="K5" s="70" t="s">
        <v>8</v>
      </c>
      <c r="L5" s="71"/>
      <c r="M5" s="70" t="s">
        <v>9</v>
      </c>
      <c r="N5" s="71"/>
      <c r="O5" s="70" t="s">
        <v>10</v>
      </c>
      <c r="P5" s="71"/>
      <c r="Q5" s="70" t="s">
        <v>11</v>
      </c>
      <c r="R5" s="71"/>
      <c r="S5" s="70" t="s">
        <v>12</v>
      </c>
      <c r="T5" s="71"/>
      <c r="U5" s="70" t="s">
        <v>13</v>
      </c>
      <c r="V5" s="71"/>
      <c r="W5" s="70" t="s">
        <v>14</v>
      </c>
      <c r="X5" s="71"/>
      <c r="Y5" s="70" t="s">
        <v>15</v>
      </c>
      <c r="Z5" s="71"/>
      <c r="AA5" s="32" t="s">
        <v>16</v>
      </c>
      <c r="AB5" s="34"/>
      <c r="AC5" s="32" t="s">
        <v>17</v>
      </c>
      <c r="AD5" s="34"/>
      <c r="AE5" s="32" t="s">
        <v>18</v>
      </c>
      <c r="AF5" s="34"/>
      <c r="AG5" s="32" t="s">
        <v>19</v>
      </c>
      <c r="AH5" s="34"/>
      <c r="AI5" s="98" t="s">
        <v>20</v>
      </c>
      <c r="AJ5" s="99"/>
      <c r="AK5" s="98" t="s">
        <v>21</v>
      </c>
      <c r="AL5" s="99"/>
      <c r="AM5" s="98" t="s">
        <v>22</v>
      </c>
      <c r="AN5" s="99"/>
    </row>
    <row r="6" spans="1:45" s="52" customFormat="1" ht="93" customHeight="1" x14ac:dyDescent="0.2">
      <c r="A6" s="41"/>
      <c r="B6" s="41"/>
      <c r="C6" s="72" t="s">
        <v>69</v>
      </c>
      <c r="D6" s="72" t="s">
        <v>70</v>
      </c>
      <c r="E6" s="72" t="s">
        <v>69</v>
      </c>
      <c r="F6" s="72" t="s">
        <v>70</v>
      </c>
      <c r="G6" s="72" t="s">
        <v>69</v>
      </c>
      <c r="H6" s="72" t="s">
        <v>70</v>
      </c>
      <c r="I6" s="72" t="s">
        <v>69</v>
      </c>
      <c r="J6" s="72" t="s">
        <v>70</v>
      </c>
      <c r="K6" s="72" t="s">
        <v>69</v>
      </c>
      <c r="L6" s="72" t="s">
        <v>70</v>
      </c>
      <c r="M6" s="72" t="s">
        <v>69</v>
      </c>
      <c r="N6" s="72" t="s">
        <v>70</v>
      </c>
      <c r="O6" s="72" t="s">
        <v>69</v>
      </c>
      <c r="P6" s="72" t="s">
        <v>70</v>
      </c>
      <c r="Q6" s="72" t="s">
        <v>69</v>
      </c>
      <c r="R6" s="72" t="s">
        <v>70</v>
      </c>
      <c r="S6" s="72" t="s">
        <v>69</v>
      </c>
      <c r="T6" s="72" t="s">
        <v>70</v>
      </c>
      <c r="U6" s="72" t="s">
        <v>69</v>
      </c>
      <c r="V6" s="72" t="s">
        <v>70</v>
      </c>
      <c r="W6" s="72" t="s">
        <v>69</v>
      </c>
      <c r="X6" s="72" t="s">
        <v>70</v>
      </c>
      <c r="Y6" s="72" t="s">
        <v>69</v>
      </c>
      <c r="Z6" s="72" t="s">
        <v>70</v>
      </c>
      <c r="AA6" s="72" t="s">
        <v>69</v>
      </c>
      <c r="AB6" s="72" t="s">
        <v>70</v>
      </c>
      <c r="AC6" s="72" t="s">
        <v>69</v>
      </c>
      <c r="AD6" s="72" t="s">
        <v>70</v>
      </c>
      <c r="AE6" s="72" t="s">
        <v>69</v>
      </c>
      <c r="AF6" s="72" t="s">
        <v>70</v>
      </c>
      <c r="AG6" s="72" t="s">
        <v>69</v>
      </c>
      <c r="AH6" s="72" t="s">
        <v>70</v>
      </c>
      <c r="AI6" s="72" t="s">
        <v>69</v>
      </c>
      <c r="AJ6" s="72" t="s">
        <v>70</v>
      </c>
      <c r="AK6" s="72" t="s">
        <v>69</v>
      </c>
      <c r="AL6" s="72" t="s">
        <v>70</v>
      </c>
      <c r="AM6" s="72" t="s">
        <v>69</v>
      </c>
      <c r="AN6" s="72" t="s">
        <v>70</v>
      </c>
    </row>
    <row r="7" spans="1:45" ht="24.95" customHeight="1" x14ac:dyDescent="0.2">
      <c r="A7" s="1">
        <v>1</v>
      </c>
      <c r="B7" s="2" t="s">
        <v>31</v>
      </c>
      <c r="C7" s="12">
        <v>843448.8</v>
      </c>
      <c r="D7" s="12">
        <v>471170.08000000007</v>
      </c>
      <c r="E7" s="12">
        <v>115655.11</v>
      </c>
      <c r="F7" s="12">
        <v>115655.11</v>
      </c>
      <c r="G7" s="12">
        <v>133797.56</v>
      </c>
      <c r="H7" s="12">
        <v>133797.56</v>
      </c>
      <c r="I7" s="12">
        <v>27902956.149999999</v>
      </c>
      <c r="J7" s="12">
        <v>27902956.139999997</v>
      </c>
      <c r="K7" s="12">
        <v>7567501.6600000001</v>
      </c>
      <c r="L7" s="12">
        <v>7567579.4900000002</v>
      </c>
      <c r="M7" s="12">
        <v>1254741.8899999999</v>
      </c>
      <c r="N7" s="12">
        <v>1185870.77</v>
      </c>
      <c r="O7" s="12">
        <v>0</v>
      </c>
      <c r="P7" s="12">
        <v>0</v>
      </c>
      <c r="Q7" s="12">
        <v>0</v>
      </c>
      <c r="R7" s="12">
        <v>0</v>
      </c>
      <c r="S7" s="12">
        <v>7430.1</v>
      </c>
      <c r="T7" s="12">
        <v>7430.1</v>
      </c>
      <c r="U7" s="12">
        <v>17560.61</v>
      </c>
      <c r="V7" s="12">
        <v>11368.86</v>
      </c>
      <c r="W7" s="12">
        <v>0</v>
      </c>
      <c r="X7" s="12">
        <v>0</v>
      </c>
      <c r="Y7" s="12">
        <v>154351.57999999996</v>
      </c>
      <c r="Z7" s="12">
        <v>29388.999999999971</v>
      </c>
      <c r="AA7" s="12">
        <v>4876271.2799999993</v>
      </c>
      <c r="AB7" s="12">
        <v>2140888.8499999992</v>
      </c>
      <c r="AC7" s="12">
        <v>0</v>
      </c>
      <c r="AD7" s="12">
        <v>0</v>
      </c>
      <c r="AE7" s="12">
        <v>-233221.82000000007</v>
      </c>
      <c r="AF7" s="12">
        <v>-46675.763999999966</v>
      </c>
      <c r="AG7" s="12">
        <v>0</v>
      </c>
      <c r="AH7" s="12">
        <v>0</v>
      </c>
      <c r="AI7" s="12">
        <v>1023855.4599999998</v>
      </c>
      <c r="AJ7" s="12">
        <v>1079475.7699999998</v>
      </c>
      <c r="AK7" s="12">
        <v>0</v>
      </c>
      <c r="AL7" s="12">
        <v>0</v>
      </c>
      <c r="AM7" s="14">
        <f t="shared" ref="AM7:AM22" si="0">C7+E7+G7+I7+K7+M7+O7+Q7+S7+U7+W7+Y7+AA7+AC7+AE7+AG7+AI7+AK7</f>
        <v>43664348.380000003</v>
      </c>
      <c r="AN7" s="14">
        <f t="shared" ref="AN7:AN22" si="1">D7+F7+H7+J7+L7+N7+P7+R7+T7+V7+X7+Z7+AB7+AD7+AF7+AH7+AJ7+AL7</f>
        <v>40598905.966000006</v>
      </c>
      <c r="AS7" s="86"/>
    </row>
    <row r="8" spans="1:45" ht="24.95" customHeight="1" x14ac:dyDescent="0.2">
      <c r="A8" s="1">
        <v>2</v>
      </c>
      <c r="B8" s="2" t="s">
        <v>32</v>
      </c>
      <c r="C8" s="12">
        <v>400849</v>
      </c>
      <c r="D8" s="12">
        <v>400849</v>
      </c>
      <c r="E8" s="12">
        <v>131689.49593436701</v>
      </c>
      <c r="F8" s="12">
        <v>131689.49593436701</v>
      </c>
      <c r="G8" s="12">
        <v>46000</v>
      </c>
      <c r="H8" s="12">
        <v>46000</v>
      </c>
      <c r="I8" s="12">
        <v>31837172.508759044</v>
      </c>
      <c r="J8" s="12">
        <v>31837172.508759044</v>
      </c>
      <c r="K8" s="12">
        <v>0</v>
      </c>
      <c r="L8" s="12">
        <v>0</v>
      </c>
      <c r="M8" s="12">
        <v>0</v>
      </c>
      <c r="N8" s="12">
        <v>0</v>
      </c>
      <c r="O8" s="12">
        <v>0</v>
      </c>
      <c r="P8" s="12">
        <v>0</v>
      </c>
      <c r="Q8" s="12">
        <v>0</v>
      </c>
      <c r="R8" s="12">
        <v>0</v>
      </c>
      <c r="S8" s="12">
        <v>0</v>
      </c>
      <c r="T8" s="12">
        <v>0</v>
      </c>
      <c r="U8" s="12">
        <v>0</v>
      </c>
      <c r="V8" s="12">
        <v>0</v>
      </c>
      <c r="W8" s="12">
        <v>0</v>
      </c>
      <c r="X8" s="12">
        <v>0</v>
      </c>
      <c r="Y8" s="12">
        <v>0</v>
      </c>
      <c r="Z8" s="12">
        <v>0</v>
      </c>
      <c r="AA8" s="12">
        <v>0</v>
      </c>
      <c r="AB8" s="12">
        <v>0</v>
      </c>
      <c r="AC8" s="12">
        <v>0</v>
      </c>
      <c r="AD8" s="12">
        <v>0</v>
      </c>
      <c r="AE8" s="12">
        <v>0</v>
      </c>
      <c r="AF8" s="12">
        <v>0</v>
      </c>
      <c r="AG8" s="12">
        <v>0</v>
      </c>
      <c r="AH8" s="12">
        <v>0</v>
      </c>
      <c r="AI8" s="12">
        <v>0</v>
      </c>
      <c r="AJ8" s="12">
        <v>0</v>
      </c>
      <c r="AK8" s="12">
        <v>0</v>
      </c>
      <c r="AL8" s="12">
        <v>0</v>
      </c>
      <c r="AM8" s="14">
        <f t="shared" si="0"/>
        <v>32415711.004693411</v>
      </c>
      <c r="AN8" s="14">
        <f t="shared" si="1"/>
        <v>32415711.004693411</v>
      </c>
      <c r="AS8" s="86"/>
    </row>
    <row r="9" spans="1:45" ht="24.95" customHeight="1" x14ac:dyDescent="0.2">
      <c r="A9" s="1">
        <v>3</v>
      </c>
      <c r="B9" s="2" t="s">
        <v>30</v>
      </c>
      <c r="C9" s="12">
        <v>2695921.3496204987</v>
      </c>
      <c r="D9" s="12">
        <v>2559883.3027360421</v>
      </c>
      <c r="E9" s="12">
        <v>5438.8332</v>
      </c>
      <c r="F9" s="12">
        <v>5438.8332</v>
      </c>
      <c r="G9" s="12">
        <v>194581.13</v>
      </c>
      <c r="H9" s="12">
        <v>50305.810000000005</v>
      </c>
      <c r="I9" s="12">
        <v>36000</v>
      </c>
      <c r="J9" s="12">
        <v>0</v>
      </c>
      <c r="K9" s="12">
        <v>11704604.364419769</v>
      </c>
      <c r="L9" s="12">
        <v>10498015.91441977</v>
      </c>
      <c r="M9" s="12">
        <v>774361.61272795231</v>
      </c>
      <c r="N9" s="12">
        <v>1200457.1436959524</v>
      </c>
      <c r="O9" s="12">
        <v>0</v>
      </c>
      <c r="P9" s="12">
        <v>0</v>
      </c>
      <c r="Q9" s="12">
        <v>0</v>
      </c>
      <c r="R9" s="12">
        <v>0</v>
      </c>
      <c r="S9" s="12">
        <v>0</v>
      </c>
      <c r="T9" s="12">
        <v>0</v>
      </c>
      <c r="U9" s="12">
        <v>0</v>
      </c>
      <c r="V9" s="12">
        <v>0</v>
      </c>
      <c r="W9" s="12">
        <v>0</v>
      </c>
      <c r="X9" s="12">
        <v>0</v>
      </c>
      <c r="Y9" s="12">
        <v>410219.36449981265</v>
      </c>
      <c r="Z9" s="12">
        <v>153453.43449981266</v>
      </c>
      <c r="AA9" s="12">
        <v>9243331.7278512549</v>
      </c>
      <c r="AB9" s="12">
        <v>1750823.1700610705</v>
      </c>
      <c r="AC9" s="12">
        <v>0</v>
      </c>
      <c r="AD9" s="12">
        <v>0</v>
      </c>
      <c r="AE9" s="12">
        <v>330027.87954999966</v>
      </c>
      <c r="AF9" s="12">
        <v>207905.5921624999</v>
      </c>
      <c r="AG9" s="12">
        <v>0</v>
      </c>
      <c r="AH9" s="12">
        <v>0</v>
      </c>
      <c r="AI9" s="12">
        <v>598231.5417558623</v>
      </c>
      <c r="AJ9" s="12">
        <v>356009.53127586213</v>
      </c>
      <c r="AK9" s="12">
        <v>0</v>
      </c>
      <c r="AL9" s="12">
        <v>0</v>
      </c>
      <c r="AM9" s="14">
        <f t="shared" si="0"/>
        <v>25992717.803625148</v>
      </c>
      <c r="AN9" s="14">
        <f t="shared" si="1"/>
        <v>16782292.732051011</v>
      </c>
      <c r="AS9" s="86"/>
    </row>
    <row r="10" spans="1:45" ht="24.95" customHeight="1" x14ac:dyDescent="0.2">
      <c r="A10" s="1">
        <v>4</v>
      </c>
      <c r="B10" s="2" t="s">
        <v>29</v>
      </c>
      <c r="C10" s="12">
        <v>424297.17</v>
      </c>
      <c r="D10" s="12">
        <v>424297.17</v>
      </c>
      <c r="E10" s="12">
        <v>0</v>
      </c>
      <c r="F10" s="12">
        <v>0</v>
      </c>
      <c r="G10" s="12">
        <v>2000</v>
      </c>
      <c r="H10" s="12">
        <v>2000</v>
      </c>
      <c r="I10" s="12">
        <v>22796446.91</v>
      </c>
      <c r="J10" s="12">
        <v>22796446.91</v>
      </c>
      <c r="K10" s="12">
        <v>228480.8</v>
      </c>
      <c r="L10" s="12">
        <v>228480.8</v>
      </c>
      <c r="M10" s="12">
        <v>-2463.66</v>
      </c>
      <c r="N10" s="12">
        <v>-2463.66</v>
      </c>
      <c r="O10" s="12">
        <v>0</v>
      </c>
      <c r="P10" s="12">
        <v>0</v>
      </c>
      <c r="Q10" s="12">
        <v>0</v>
      </c>
      <c r="R10" s="12">
        <v>0</v>
      </c>
      <c r="S10" s="12">
        <v>0</v>
      </c>
      <c r="T10" s="12">
        <v>0</v>
      </c>
      <c r="U10" s="12">
        <v>0</v>
      </c>
      <c r="V10" s="12">
        <v>0</v>
      </c>
      <c r="W10" s="12">
        <v>0</v>
      </c>
      <c r="X10" s="12">
        <v>0</v>
      </c>
      <c r="Y10" s="12">
        <v>0</v>
      </c>
      <c r="Z10" s="12">
        <v>0</v>
      </c>
      <c r="AA10" s="12">
        <v>0</v>
      </c>
      <c r="AB10" s="12">
        <v>0</v>
      </c>
      <c r="AC10" s="12">
        <v>0</v>
      </c>
      <c r="AD10" s="12">
        <v>0</v>
      </c>
      <c r="AE10" s="12">
        <v>0</v>
      </c>
      <c r="AF10" s="12">
        <v>0</v>
      </c>
      <c r="AG10" s="12">
        <v>0</v>
      </c>
      <c r="AH10" s="12">
        <v>0</v>
      </c>
      <c r="AI10" s="12">
        <v>0</v>
      </c>
      <c r="AJ10" s="12">
        <v>0</v>
      </c>
      <c r="AK10" s="12">
        <v>0</v>
      </c>
      <c r="AL10" s="12">
        <v>0</v>
      </c>
      <c r="AM10" s="14">
        <f t="shared" si="0"/>
        <v>23448761.220000003</v>
      </c>
      <c r="AN10" s="14">
        <f t="shared" si="1"/>
        <v>23448761.220000003</v>
      </c>
      <c r="AS10" s="86"/>
    </row>
    <row r="11" spans="1:45" ht="24.95" customHeight="1" x14ac:dyDescent="0.2">
      <c r="A11" s="1">
        <v>5</v>
      </c>
      <c r="B11" s="2" t="s">
        <v>35</v>
      </c>
      <c r="C11" s="12">
        <v>367333.91000000003</v>
      </c>
      <c r="D11" s="12">
        <v>71686.890000000014</v>
      </c>
      <c r="E11" s="12">
        <v>2955.95</v>
      </c>
      <c r="F11" s="12">
        <v>2955.95</v>
      </c>
      <c r="G11" s="12">
        <v>2000</v>
      </c>
      <c r="H11" s="12">
        <v>2000</v>
      </c>
      <c r="I11" s="12">
        <v>9685769.8890000004</v>
      </c>
      <c r="J11" s="12">
        <v>9685769.8890000004</v>
      </c>
      <c r="K11" s="12">
        <v>2013553.8300000005</v>
      </c>
      <c r="L11" s="12">
        <v>1949579.2700000005</v>
      </c>
      <c r="M11" s="12">
        <v>181340.10000000003</v>
      </c>
      <c r="N11" s="12">
        <v>181340.10000000003</v>
      </c>
      <c r="O11" s="12">
        <v>0</v>
      </c>
      <c r="P11" s="12">
        <v>0</v>
      </c>
      <c r="Q11" s="12">
        <v>0</v>
      </c>
      <c r="R11" s="12">
        <v>0</v>
      </c>
      <c r="S11" s="12">
        <v>0</v>
      </c>
      <c r="T11" s="12">
        <v>0</v>
      </c>
      <c r="U11" s="12">
        <v>0</v>
      </c>
      <c r="V11" s="12">
        <v>0</v>
      </c>
      <c r="W11" s="12">
        <v>0</v>
      </c>
      <c r="X11" s="12">
        <v>0</v>
      </c>
      <c r="Y11" s="12">
        <v>245217.13</v>
      </c>
      <c r="Z11" s="12">
        <v>245217.13</v>
      </c>
      <c r="AA11" s="12">
        <v>114541.83000000005</v>
      </c>
      <c r="AB11" s="12">
        <v>59612.870000000032</v>
      </c>
      <c r="AC11" s="12">
        <v>0</v>
      </c>
      <c r="AD11" s="12">
        <v>-0.01</v>
      </c>
      <c r="AE11" s="12">
        <v>-569454.72</v>
      </c>
      <c r="AF11" s="12">
        <v>-168663.71999999994</v>
      </c>
      <c r="AG11" s="12">
        <v>0</v>
      </c>
      <c r="AH11" s="12">
        <v>0</v>
      </c>
      <c r="AI11" s="12">
        <v>29666.609999999993</v>
      </c>
      <c r="AJ11" s="12">
        <v>10551.87999999999</v>
      </c>
      <c r="AK11" s="12">
        <v>0</v>
      </c>
      <c r="AL11" s="12">
        <v>0</v>
      </c>
      <c r="AM11" s="14">
        <f t="shared" si="0"/>
        <v>12072924.528999999</v>
      </c>
      <c r="AN11" s="14">
        <f t="shared" si="1"/>
        <v>12040050.249000002</v>
      </c>
      <c r="AS11" s="86"/>
    </row>
    <row r="12" spans="1:45" ht="24.95" customHeight="1" x14ac:dyDescent="0.2">
      <c r="A12" s="1">
        <v>6</v>
      </c>
      <c r="B12" s="2" t="s">
        <v>33</v>
      </c>
      <c r="C12" s="12">
        <v>0</v>
      </c>
      <c r="D12" s="12">
        <v>0</v>
      </c>
      <c r="E12" s="12">
        <v>33890.400000000001</v>
      </c>
      <c r="F12" s="12">
        <v>33890.400000000001</v>
      </c>
      <c r="G12" s="12">
        <v>10613.47</v>
      </c>
      <c r="H12" s="12">
        <v>10613.47</v>
      </c>
      <c r="I12" s="12">
        <v>9965803</v>
      </c>
      <c r="J12" s="12">
        <v>9965803</v>
      </c>
      <c r="K12" s="12">
        <v>1001358.46</v>
      </c>
      <c r="L12" s="12">
        <v>1001358.46</v>
      </c>
      <c r="M12" s="12">
        <v>129307.78000000001</v>
      </c>
      <c r="N12" s="12">
        <v>129307.78000000001</v>
      </c>
      <c r="O12" s="12">
        <v>0</v>
      </c>
      <c r="P12" s="12">
        <v>0</v>
      </c>
      <c r="Q12" s="12">
        <v>0</v>
      </c>
      <c r="R12" s="12">
        <v>0</v>
      </c>
      <c r="S12" s="12">
        <v>0</v>
      </c>
      <c r="T12" s="12">
        <v>0</v>
      </c>
      <c r="U12" s="12">
        <v>0</v>
      </c>
      <c r="V12" s="12">
        <v>0</v>
      </c>
      <c r="W12" s="12">
        <v>0</v>
      </c>
      <c r="X12" s="12">
        <v>0</v>
      </c>
      <c r="Y12" s="12">
        <v>0</v>
      </c>
      <c r="Z12" s="12">
        <v>0</v>
      </c>
      <c r="AA12" s="12">
        <v>-45396.65</v>
      </c>
      <c r="AB12" s="12">
        <v>272277.56000000006</v>
      </c>
      <c r="AC12" s="12">
        <v>31682.5</v>
      </c>
      <c r="AD12" s="12">
        <v>31682.5</v>
      </c>
      <c r="AE12" s="12">
        <v>819858.76000000024</v>
      </c>
      <c r="AF12" s="12">
        <v>-9798.559999999823</v>
      </c>
      <c r="AG12" s="12">
        <v>19543.419999999998</v>
      </c>
      <c r="AH12" s="12">
        <v>19543.419999999998</v>
      </c>
      <c r="AI12" s="12">
        <v>27470.339999999997</v>
      </c>
      <c r="AJ12" s="12">
        <v>27470.339999999997</v>
      </c>
      <c r="AK12" s="12">
        <v>0</v>
      </c>
      <c r="AL12" s="12">
        <v>0</v>
      </c>
      <c r="AM12" s="14">
        <f t="shared" si="0"/>
        <v>11994131.479999997</v>
      </c>
      <c r="AN12" s="14">
        <f t="shared" si="1"/>
        <v>11482148.369999997</v>
      </c>
      <c r="AS12" s="86"/>
    </row>
    <row r="13" spans="1:45" ht="24.95" customHeight="1" x14ac:dyDescent="0.2">
      <c r="A13" s="1">
        <v>7</v>
      </c>
      <c r="B13" s="2" t="s">
        <v>38</v>
      </c>
      <c r="C13" s="12">
        <v>983286.83154699998</v>
      </c>
      <c r="D13" s="12">
        <v>572313.52442639996</v>
      </c>
      <c r="E13" s="12">
        <v>2006.61</v>
      </c>
      <c r="F13" s="12">
        <v>2006.61</v>
      </c>
      <c r="G13" s="12">
        <v>4950</v>
      </c>
      <c r="H13" s="12">
        <v>4950</v>
      </c>
      <c r="I13" s="12">
        <v>0</v>
      </c>
      <c r="J13" s="12">
        <v>0</v>
      </c>
      <c r="K13" s="12">
        <v>4212499.0900000008</v>
      </c>
      <c r="L13" s="12">
        <v>2775700.4569999999</v>
      </c>
      <c r="M13" s="12">
        <v>457503.22</v>
      </c>
      <c r="N13" s="12">
        <v>295882.83799999999</v>
      </c>
      <c r="O13" s="12">
        <v>0</v>
      </c>
      <c r="P13" s="12">
        <v>0</v>
      </c>
      <c r="Q13" s="12">
        <v>0</v>
      </c>
      <c r="R13" s="12">
        <v>0</v>
      </c>
      <c r="S13" s="12">
        <v>0</v>
      </c>
      <c r="T13" s="12">
        <v>0</v>
      </c>
      <c r="U13" s="12">
        <v>0</v>
      </c>
      <c r="V13" s="12">
        <v>0</v>
      </c>
      <c r="W13" s="12">
        <v>0</v>
      </c>
      <c r="X13" s="12">
        <v>0</v>
      </c>
      <c r="Y13" s="12">
        <v>10000</v>
      </c>
      <c r="Z13" s="12">
        <v>10000</v>
      </c>
      <c r="AA13" s="12">
        <v>382067.37</v>
      </c>
      <c r="AB13" s="12">
        <v>329778.12</v>
      </c>
      <c r="AC13" s="12">
        <v>1150</v>
      </c>
      <c r="AD13" s="12">
        <v>1150</v>
      </c>
      <c r="AE13" s="12">
        <v>0</v>
      </c>
      <c r="AF13" s="12">
        <v>0</v>
      </c>
      <c r="AG13" s="12">
        <v>43985.999999999993</v>
      </c>
      <c r="AH13" s="12">
        <v>43985.999999999993</v>
      </c>
      <c r="AI13" s="12">
        <v>50514.9</v>
      </c>
      <c r="AJ13" s="12">
        <v>50514.9</v>
      </c>
      <c r="AK13" s="12">
        <v>0</v>
      </c>
      <c r="AL13" s="12">
        <v>0</v>
      </c>
      <c r="AM13" s="14">
        <f t="shared" si="0"/>
        <v>6147964.0215470009</v>
      </c>
      <c r="AN13" s="14">
        <f t="shared" si="1"/>
        <v>4086282.4494264</v>
      </c>
      <c r="AS13" s="86"/>
    </row>
    <row r="14" spans="1:45" ht="24.95" customHeight="1" x14ac:dyDescent="0.2">
      <c r="A14" s="1">
        <v>8</v>
      </c>
      <c r="B14" s="2" t="s">
        <v>37</v>
      </c>
      <c r="C14" s="12">
        <v>22000</v>
      </c>
      <c r="D14" s="12">
        <v>22000</v>
      </c>
      <c r="E14" s="12">
        <v>9742.1040000000012</v>
      </c>
      <c r="F14" s="12">
        <v>9742.1040000000012</v>
      </c>
      <c r="G14" s="12">
        <v>-6350</v>
      </c>
      <c r="H14" s="12">
        <v>-6350</v>
      </c>
      <c r="I14" s="12">
        <v>2634284.5300001232</v>
      </c>
      <c r="J14" s="12">
        <v>2634284.5300001232</v>
      </c>
      <c r="K14" s="12">
        <v>1660530.6649999991</v>
      </c>
      <c r="L14" s="12">
        <v>1023365.2749999994</v>
      </c>
      <c r="M14" s="12">
        <v>205263.22000000003</v>
      </c>
      <c r="N14" s="12">
        <v>100280.73000000004</v>
      </c>
      <c r="O14" s="12">
        <v>0</v>
      </c>
      <c r="P14" s="12">
        <v>0</v>
      </c>
      <c r="Q14" s="12">
        <v>0</v>
      </c>
      <c r="R14" s="12">
        <v>0</v>
      </c>
      <c r="S14" s="12">
        <v>0</v>
      </c>
      <c r="T14" s="12">
        <v>0</v>
      </c>
      <c r="U14" s="12">
        <v>0</v>
      </c>
      <c r="V14" s="12">
        <v>0</v>
      </c>
      <c r="W14" s="12">
        <v>0</v>
      </c>
      <c r="X14" s="12">
        <v>0</v>
      </c>
      <c r="Y14" s="12">
        <v>6598.77</v>
      </c>
      <c r="Z14" s="12">
        <v>1952.5999999999995</v>
      </c>
      <c r="AA14" s="12">
        <v>212802.34000000003</v>
      </c>
      <c r="AB14" s="12">
        <v>58154.60999999987</v>
      </c>
      <c r="AC14" s="12">
        <v>0</v>
      </c>
      <c r="AD14" s="12">
        <v>0</v>
      </c>
      <c r="AE14" s="12">
        <v>38121.65</v>
      </c>
      <c r="AF14" s="12">
        <v>38121.65</v>
      </c>
      <c r="AG14" s="12">
        <v>0</v>
      </c>
      <c r="AH14" s="12">
        <v>0</v>
      </c>
      <c r="AI14" s="12">
        <v>0</v>
      </c>
      <c r="AJ14" s="12">
        <v>0</v>
      </c>
      <c r="AK14" s="12">
        <v>0</v>
      </c>
      <c r="AL14" s="12">
        <v>0</v>
      </c>
      <c r="AM14" s="14">
        <f t="shared" si="0"/>
        <v>4782993.2790001212</v>
      </c>
      <c r="AN14" s="14">
        <f t="shared" si="1"/>
        <v>3881551.4990001223</v>
      </c>
      <c r="AS14" s="86"/>
    </row>
    <row r="15" spans="1:45" ht="24.95" customHeight="1" x14ac:dyDescent="0.2">
      <c r="A15" s="1">
        <v>9</v>
      </c>
      <c r="B15" s="2" t="s">
        <v>36</v>
      </c>
      <c r="C15" s="12">
        <v>-249</v>
      </c>
      <c r="D15" s="12">
        <v>-249</v>
      </c>
      <c r="E15" s="12">
        <v>-459.75000000000068</v>
      </c>
      <c r="F15" s="12">
        <v>-909.21400000000074</v>
      </c>
      <c r="G15" s="12">
        <v>4336.9299999999994</v>
      </c>
      <c r="H15" s="12">
        <v>4336.9299999999994</v>
      </c>
      <c r="I15" s="12">
        <v>4567274.67</v>
      </c>
      <c r="J15" s="12">
        <v>4567274.67</v>
      </c>
      <c r="K15" s="12">
        <v>549774.10999999987</v>
      </c>
      <c r="L15" s="12">
        <v>549774.10999999987</v>
      </c>
      <c r="M15" s="12">
        <v>185125.97999999998</v>
      </c>
      <c r="N15" s="12">
        <v>177438.47999999998</v>
      </c>
      <c r="O15" s="12">
        <v>0</v>
      </c>
      <c r="P15" s="12">
        <v>0</v>
      </c>
      <c r="Q15" s="12">
        <v>0</v>
      </c>
      <c r="R15" s="12">
        <v>0</v>
      </c>
      <c r="S15" s="12">
        <v>0</v>
      </c>
      <c r="T15" s="12">
        <v>0</v>
      </c>
      <c r="U15" s="12">
        <v>0</v>
      </c>
      <c r="V15" s="12">
        <v>0</v>
      </c>
      <c r="W15" s="12">
        <v>0</v>
      </c>
      <c r="X15" s="12">
        <v>0</v>
      </c>
      <c r="Y15" s="12">
        <v>24007.24</v>
      </c>
      <c r="Z15" s="12">
        <v>11230.595000000001</v>
      </c>
      <c r="AA15" s="12">
        <v>-1658710.75</v>
      </c>
      <c r="AB15" s="12">
        <v>-93974.333122792217</v>
      </c>
      <c r="AC15" s="12">
        <v>8720.75</v>
      </c>
      <c r="AD15" s="12">
        <v>8720.75</v>
      </c>
      <c r="AE15" s="12">
        <v>184217.81</v>
      </c>
      <c r="AF15" s="12">
        <v>16648.723999999958</v>
      </c>
      <c r="AG15" s="12">
        <v>0</v>
      </c>
      <c r="AH15" s="12">
        <v>0</v>
      </c>
      <c r="AI15" s="12">
        <v>36891</v>
      </c>
      <c r="AJ15" s="12">
        <v>25344.375</v>
      </c>
      <c r="AK15" s="12">
        <v>0</v>
      </c>
      <c r="AL15" s="12">
        <v>0</v>
      </c>
      <c r="AM15" s="14">
        <f t="shared" si="0"/>
        <v>3900928.9899999998</v>
      </c>
      <c r="AN15" s="14">
        <f t="shared" si="1"/>
        <v>5265636.0868772073</v>
      </c>
      <c r="AS15" s="86"/>
    </row>
    <row r="16" spans="1:45" ht="24.95" customHeight="1" x14ac:dyDescent="0.2">
      <c r="A16" s="1">
        <v>10</v>
      </c>
      <c r="B16" s="2" t="s">
        <v>34</v>
      </c>
      <c r="C16" s="12">
        <v>36711.584574999986</v>
      </c>
      <c r="D16" s="12">
        <v>-16365.366170000023</v>
      </c>
      <c r="E16" s="12">
        <v>165833.54906700001</v>
      </c>
      <c r="F16" s="12">
        <v>164027.92406700001</v>
      </c>
      <c r="G16" s="12">
        <v>-14300</v>
      </c>
      <c r="H16" s="12">
        <v>-10430</v>
      </c>
      <c r="I16" s="12">
        <v>2822474.4562001298</v>
      </c>
      <c r="J16" s="12">
        <v>1414444.9266097976</v>
      </c>
      <c r="K16" s="12">
        <v>385869.84417599998</v>
      </c>
      <c r="L16" s="12">
        <v>367179.853176</v>
      </c>
      <c r="M16" s="12">
        <v>320306.94</v>
      </c>
      <c r="N16" s="12">
        <v>132707.9188888889</v>
      </c>
      <c r="O16" s="12">
        <v>0</v>
      </c>
      <c r="P16" s="12">
        <v>0</v>
      </c>
      <c r="Q16" s="12">
        <v>-408940.94698899891</v>
      </c>
      <c r="R16" s="12">
        <v>0</v>
      </c>
      <c r="S16" s="12">
        <v>17010</v>
      </c>
      <c r="T16" s="12">
        <v>0</v>
      </c>
      <c r="U16" s="12">
        <v>0</v>
      </c>
      <c r="V16" s="12">
        <v>0</v>
      </c>
      <c r="W16" s="12">
        <v>0</v>
      </c>
      <c r="X16" s="12">
        <v>0</v>
      </c>
      <c r="Y16" s="12">
        <v>189001.04693099996</v>
      </c>
      <c r="Z16" s="12">
        <v>116706.21058082444</v>
      </c>
      <c r="AA16" s="12">
        <v>281727.73560000001</v>
      </c>
      <c r="AB16" s="12">
        <v>91596.035532053953</v>
      </c>
      <c r="AC16" s="12">
        <v>-123.11999999999924</v>
      </c>
      <c r="AD16" s="12">
        <v>-123.11999999999924</v>
      </c>
      <c r="AE16" s="12">
        <v>0</v>
      </c>
      <c r="AF16" s="12">
        <v>0</v>
      </c>
      <c r="AG16" s="12">
        <v>0</v>
      </c>
      <c r="AH16" s="12">
        <v>0</v>
      </c>
      <c r="AI16" s="12">
        <v>74086.035000000033</v>
      </c>
      <c r="AJ16" s="12">
        <v>3093.654166666267</v>
      </c>
      <c r="AK16" s="12">
        <v>0</v>
      </c>
      <c r="AL16" s="12">
        <v>0</v>
      </c>
      <c r="AM16" s="14">
        <f t="shared" si="0"/>
        <v>3869657.1245601308</v>
      </c>
      <c r="AN16" s="14">
        <f t="shared" si="1"/>
        <v>2262838.036851231</v>
      </c>
      <c r="AS16" s="86"/>
    </row>
    <row r="17" spans="1:45" ht="24.95" customHeight="1" x14ac:dyDescent="0.2">
      <c r="A17" s="1">
        <v>11</v>
      </c>
      <c r="B17" s="2" t="s">
        <v>43</v>
      </c>
      <c r="C17" s="12">
        <v>0</v>
      </c>
      <c r="D17" s="12">
        <v>0</v>
      </c>
      <c r="E17" s="12">
        <v>-669.48574500000018</v>
      </c>
      <c r="F17" s="12">
        <v>-669.48574500000018</v>
      </c>
      <c r="G17" s="12">
        <v>0</v>
      </c>
      <c r="H17" s="12">
        <v>0</v>
      </c>
      <c r="I17" s="12">
        <v>1847317.3011140134</v>
      </c>
      <c r="J17" s="12">
        <v>1847317.3011140134</v>
      </c>
      <c r="K17" s="12">
        <v>177048.74553999977</v>
      </c>
      <c r="L17" s="12">
        <v>109815.93966199979</v>
      </c>
      <c r="M17" s="12">
        <v>20434.089999999997</v>
      </c>
      <c r="N17" s="12">
        <v>17491.103999999999</v>
      </c>
      <c r="O17" s="12">
        <v>0</v>
      </c>
      <c r="P17" s="12">
        <v>0</v>
      </c>
      <c r="Q17" s="12">
        <v>0</v>
      </c>
      <c r="R17" s="12">
        <v>0</v>
      </c>
      <c r="S17" s="12">
        <v>0</v>
      </c>
      <c r="T17" s="12">
        <v>0</v>
      </c>
      <c r="U17" s="12">
        <v>0</v>
      </c>
      <c r="V17" s="12">
        <v>0</v>
      </c>
      <c r="W17" s="12">
        <v>0</v>
      </c>
      <c r="X17" s="12">
        <v>0</v>
      </c>
      <c r="Y17" s="12">
        <v>-11000</v>
      </c>
      <c r="Z17" s="12">
        <v>-2200</v>
      </c>
      <c r="AA17" s="12">
        <v>256730.44499999995</v>
      </c>
      <c r="AB17" s="12">
        <v>224154.87496256866</v>
      </c>
      <c r="AC17" s="12">
        <v>0</v>
      </c>
      <c r="AD17" s="12">
        <v>0</v>
      </c>
      <c r="AE17" s="12">
        <v>0</v>
      </c>
      <c r="AF17" s="12">
        <v>0</v>
      </c>
      <c r="AG17" s="12">
        <v>0</v>
      </c>
      <c r="AH17" s="12">
        <v>0</v>
      </c>
      <c r="AI17" s="12">
        <v>1390</v>
      </c>
      <c r="AJ17" s="12">
        <v>1238</v>
      </c>
      <c r="AK17" s="12">
        <v>0</v>
      </c>
      <c r="AL17" s="12">
        <v>0</v>
      </c>
      <c r="AM17" s="14">
        <f t="shared" si="0"/>
        <v>2291251.0959090134</v>
      </c>
      <c r="AN17" s="14">
        <f t="shared" si="1"/>
        <v>2197147.733993582</v>
      </c>
      <c r="AS17" s="86"/>
    </row>
    <row r="18" spans="1:45" ht="24.95" customHeight="1" x14ac:dyDescent="0.2">
      <c r="A18" s="1">
        <v>12</v>
      </c>
      <c r="B18" s="2" t="s">
        <v>40</v>
      </c>
      <c r="C18" s="12">
        <v>17000</v>
      </c>
      <c r="D18" s="12">
        <v>17000</v>
      </c>
      <c r="E18" s="12">
        <v>0</v>
      </c>
      <c r="F18" s="12">
        <v>0</v>
      </c>
      <c r="G18" s="12">
        <v>0</v>
      </c>
      <c r="H18" s="12">
        <v>0</v>
      </c>
      <c r="I18" s="12">
        <v>909551.4</v>
      </c>
      <c r="J18" s="12">
        <v>909551.4</v>
      </c>
      <c r="K18" s="12">
        <v>507819.13</v>
      </c>
      <c r="L18" s="12">
        <v>507819.13</v>
      </c>
      <c r="M18" s="12">
        <v>188357.09</v>
      </c>
      <c r="N18" s="12">
        <v>92040.09</v>
      </c>
      <c r="O18" s="12">
        <v>0</v>
      </c>
      <c r="P18" s="12">
        <v>0</v>
      </c>
      <c r="Q18" s="12">
        <v>0</v>
      </c>
      <c r="R18" s="12">
        <v>0</v>
      </c>
      <c r="S18" s="12">
        <v>0</v>
      </c>
      <c r="T18" s="12">
        <v>0</v>
      </c>
      <c r="U18" s="12">
        <v>0</v>
      </c>
      <c r="V18" s="12">
        <v>0</v>
      </c>
      <c r="W18" s="12">
        <v>0</v>
      </c>
      <c r="X18" s="12">
        <v>0</v>
      </c>
      <c r="Y18" s="12">
        <v>227707.5</v>
      </c>
      <c r="Z18" s="12">
        <v>47251.5</v>
      </c>
      <c r="AA18" s="12">
        <v>-3512.9799999999996</v>
      </c>
      <c r="AB18" s="12">
        <v>-4786.9799999999996</v>
      </c>
      <c r="AC18" s="12">
        <v>0</v>
      </c>
      <c r="AD18" s="12">
        <v>0</v>
      </c>
      <c r="AE18" s="12">
        <v>0</v>
      </c>
      <c r="AF18" s="12">
        <v>0</v>
      </c>
      <c r="AG18" s="12">
        <v>0</v>
      </c>
      <c r="AH18" s="12">
        <v>0</v>
      </c>
      <c r="AI18" s="12">
        <v>21685.260000000002</v>
      </c>
      <c r="AJ18" s="12">
        <v>24218.260000000002</v>
      </c>
      <c r="AK18" s="12">
        <v>0</v>
      </c>
      <c r="AL18" s="12">
        <v>0</v>
      </c>
      <c r="AM18" s="14">
        <f t="shared" si="0"/>
        <v>1868607.4000000001</v>
      </c>
      <c r="AN18" s="14">
        <f t="shared" si="1"/>
        <v>1593093.4000000001</v>
      </c>
      <c r="AS18" s="86"/>
    </row>
    <row r="19" spans="1:45" ht="24.95" customHeight="1" x14ac:dyDescent="0.2">
      <c r="A19" s="1">
        <v>13</v>
      </c>
      <c r="B19" s="2" t="s">
        <v>42</v>
      </c>
      <c r="C19" s="12">
        <v>0</v>
      </c>
      <c r="D19" s="12">
        <v>0</v>
      </c>
      <c r="E19" s="12">
        <v>0</v>
      </c>
      <c r="F19" s="12">
        <v>0</v>
      </c>
      <c r="G19" s="12">
        <v>0</v>
      </c>
      <c r="H19" s="12">
        <v>0</v>
      </c>
      <c r="I19" s="12">
        <v>243717.85</v>
      </c>
      <c r="J19" s="12">
        <v>243717.85</v>
      </c>
      <c r="K19" s="12">
        <v>11973.36</v>
      </c>
      <c r="L19" s="12">
        <v>9430.9600000000009</v>
      </c>
      <c r="M19" s="12">
        <v>0</v>
      </c>
      <c r="N19" s="12">
        <v>0</v>
      </c>
      <c r="O19" s="12">
        <v>0</v>
      </c>
      <c r="P19" s="12">
        <v>0</v>
      </c>
      <c r="Q19" s="12">
        <v>0</v>
      </c>
      <c r="R19" s="12">
        <v>0</v>
      </c>
      <c r="S19" s="12">
        <v>0</v>
      </c>
      <c r="T19" s="12">
        <v>0</v>
      </c>
      <c r="U19" s="12">
        <v>0</v>
      </c>
      <c r="V19" s="12">
        <v>0</v>
      </c>
      <c r="W19" s="12">
        <v>0</v>
      </c>
      <c r="X19" s="12">
        <v>0</v>
      </c>
      <c r="Y19" s="12">
        <v>0</v>
      </c>
      <c r="Z19" s="12">
        <v>0</v>
      </c>
      <c r="AA19" s="12">
        <v>0</v>
      </c>
      <c r="AB19" s="12">
        <v>0</v>
      </c>
      <c r="AC19" s="12">
        <v>0</v>
      </c>
      <c r="AD19" s="12">
        <v>0</v>
      </c>
      <c r="AE19" s="12">
        <v>0</v>
      </c>
      <c r="AF19" s="12">
        <v>0</v>
      </c>
      <c r="AG19" s="12">
        <v>0</v>
      </c>
      <c r="AH19" s="12">
        <v>0</v>
      </c>
      <c r="AI19" s="12">
        <v>0</v>
      </c>
      <c r="AJ19" s="12">
        <v>0</v>
      </c>
      <c r="AK19" s="12">
        <v>0</v>
      </c>
      <c r="AL19" s="12">
        <v>0</v>
      </c>
      <c r="AM19" s="14">
        <f t="shared" si="0"/>
        <v>255691.21000000002</v>
      </c>
      <c r="AN19" s="14">
        <f t="shared" si="1"/>
        <v>253148.81</v>
      </c>
      <c r="AS19" s="86"/>
    </row>
    <row r="20" spans="1:45" ht="24.95" customHeight="1" x14ac:dyDescent="0.2">
      <c r="A20" s="1">
        <v>14</v>
      </c>
      <c r="B20" s="2" t="s">
        <v>44</v>
      </c>
      <c r="C20" s="12">
        <v>0</v>
      </c>
      <c r="D20" s="12">
        <v>0</v>
      </c>
      <c r="E20" s="12">
        <v>1709.23</v>
      </c>
      <c r="F20" s="12">
        <v>1709.23</v>
      </c>
      <c r="G20" s="12">
        <v>0</v>
      </c>
      <c r="H20" s="12">
        <v>0</v>
      </c>
      <c r="I20" s="12">
        <v>0</v>
      </c>
      <c r="J20" s="12">
        <v>0</v>
      </c>
      <c r="K20" s="12">
        <v>21229.715400000001</v>
      </c>
      <c r="L20" s="12">
        <v>21229.715400000001</v>
      </c>
      <c r="M20" s="12">
        <v>1200</v>
      </c>
      <c r="N20" s="12">
        <v>1200</v>
      </c>
      <c r="O20" s="12">
        <v>0</v>
      </c>
      <c r="P20" s="12">
        <v>0</v>
      </c>
      <c r="Q20" s="12">
        <v>0</v>
      </c>
      <c r="R20" s="12">
        <v>0</v>
      </c>
      <c r="S20" s="12">
        <v>0</v>
      </c>
      <c r="T20" s="12">
        <v>0</v>
      </c>
      <c r="U20" s="12">
        <v>0</v>
      </c>
      <c r="V20" s="12">
        <v>0</v>
      </c>
      <c r="W20" s="12">
        <v>0</v>
      </c>
      <c r="X20" s="12">
        <v>0</v>
      </c>
      <c r="Y20" s="12">
        <v>0</v>
      </c>
      <c r="Z20" s="12">
        <v>0</v>
      </c>
      <c r="AA20" s="12">
        <v>0</v>
      </c>
      <c r="AB20" s="12">
        <v>0</v>
      </c>
      <c r="AC20" s="12">
        <v>0</v>
      </c>
      <c r="AD20" s="12">
        <v>0</v>
      </c>
      <c r="AE20" s="12">
        <v>14689.380000000005</v>
      </c>
      <c r="AF20" s="12">
        <v>14689.380000000005</v>
      </c>
      <c r="AG20" s="12">
        <v>0</v>
      </c>
      <c r="AH20" s="12">
        <v>0</v>
      </c>
      <c r="AI20" s="12">
        <v>0</v>
      </c>
      <c r="AJ20" s="12">
        <v>0</v>
      </c>
      <c r="AK20" s="12">
        <v>0</v>
      </c>
      <c r="AL20" s="12">
        <v>0</v>
      </c>
      <c r="AM20" s="14">
        <f t="shared" si="0"/>
        <v>38828.325400000002</v>
      </c>
      <c r="AN20" s="14">
        <f t="shared" si="1"/>
        <v>38828.325400000002</v>
      </c>
      <c r="AS20" s="86"/>
    </row>
    <row r="21" spans="1:45" ht="24.95" customHeight="1" x14ac:dyDescent="0.2">
      <c r="A21" s="1">
        <v>15</v>
      </c>
      <c r="B21" s="10" t="s">
        <v>41</v>
      </c>
      <c r="C21" s="12">
        <v>2000</v>
      </c>
      <c r="D21" s="12">
        <v>2000</v>
      </c>
      <c r="E21" s="12">
        <v>0</v>
      </c>
      <c r="F21" s="12">
        <v>0</v>
      </c>
      <c r="G21" s="12">
        <v>0</v>
      </c>
      <c r="H21" s="12">
        <v>0</v>
      </c>
      <c r="I21" s="12">
        <v>0</v>
      </c>
      <c r="J21" s="12">
        <v>0</v>
      </c>
      <c r="K21" s="12">
        <v>34125.33</v>
      </c>
      <c r="L21" s="12">
        <v>34125.33</v>
      </c>
      <c r="M21" s="12">
        <v>0</v>
      </c>
      <c r="N21" s="12">
        <v>0</v>
      </c>
      <c r="O21" s="12">
        <v>0</v>
      </c>
      <c r="P21" s="12">
        <v>0</v>
      </c>
      <c r="Q21" s="12">
        <v>0</v>
      </c>
      <c r="R21" s="12">
        <v>0</v>
      </c>
      <c r="S21" s="12">
        <v>0</v>
      </c>
      <c r="T21" s="12">
        <v>0</v>
      </c>
      <c r="U21" s="12">
        <v>0</v>
      </c>
      <c r="V21" s="12">
        <v>0</v>
      </c>
      <c r="W21" s="12">
        <v>0</v>
      </c>
      <c r="X21" s="12">
        <v>0</v>
      </c>
      <c r="Y21" s="12">
        <v>0</v>
      </c>
      <c r="Z21" s="12">
        <v>0</v>
      </c>
      <c r="AA21" s="12">
        <v>0</v>
      </c>
      <c r="AB21" s="12">
        <v>0</v>
      </c>
      <c r="AC21" s="12">
        <v>0</v>
      </c>
      <c r="AD21" s="12">
        <v>0</v>
      </c>
      <c r="AE21" s="12">
        <v>0</v>
      </c>
      <c r="AF21" s="12">
        <v>0</v>
      </c>
      <c r="AG21" s="12">
        <v>0</v>
      </c>
      <c r="AH21" s="12">
        <v>0</v>
      </c>
      <c r="AI21" s="12">
        <v>0</v>
      </c>
      <c r="AJ21" s="12">
        <v>0</v>
      </c>
      <c r="AK21" s="12">
        <v>0</v>
      </c>
      <c r="AL21" s="12">
        <v>0</v>
      </c>
      <c r="AM21" s="14">
        <f t="shared" si="0"/>
        <v>36125.33</v>
      </c>
      <c r="AN21" s="14">
        <f t="shared" si="1"/>
        <v>36125.33</v>
      </c>
      <c r="AS21" s="86"/>
    </row>
    <row r="22" spans="1:45" ht="24.95" customHeight="1" x14ac:dyDescent="0.2">
      <c r="A22" s="1">
        <v>16</v>
      </c>
      <c r="B22" s="10" t="s">
        <v>39</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c r="AB22" s="12">
        <v>0</v>
      </c>
      <c r="AC22" s="12">
        <v>0</v>
      </c>
      <c r="AD22" s="12">
        <v>0</v>
      </c>
      <c r="AE22" s="12">
        <v>0</v>
      </c>
      <c r="AF22" s="12">
        <v>0</v>
      </c>
      <c r="AG22" s="12">
        <v>0</v>
      </c>
      <c r="AH22" s="12">
        <v>0</v>
      </c>
      <c r="AI22" s="12">
        <v>0</v>
      </c>
      <c r="AJ22" s="12">
        <v>0</v>
      </c>
      <c r="AK22" s="12">
        <v>0</v>
      </c>
      <c r="AL22" s="12">
        <v>0</v>
      </c>
      <c r="AM22" s="14">
        <f t="shared" si="0"/>
        <v>0</v>
      </c>
      <c r="AN22" s="14">
        <f t="shared" si="1"/>
        <v>0</v>
      </c>
      <c r="AS22" s="86"/>
    </row>
    <row r="23" spans="1:45" x14ac:dyDescent="0.2">
      <c r="A23" s="3"/>
      <c r="B23" s="4" t="s">
        <v>22</v>
      </c>
      <c r="C23" s="15">
        <f t="shared" ref="C23:AN23" si="2">SUM(C7:C22)</f>
        <v>5792599.6457424993</v>
      </c>
      <c r="D23" s="15">
        <f t="shared" si="2"/>
        <v>4524585.6009924421</v>
      </c>
      <c r="E23" s="15">
        <f t="shared" si="2"/>
        <v>467792.04645636695</v>
      </c>
      <c r="F23" s="15">
        <f t="shared" si="2"/>
        <v>465536.95745636703</v>
      </c>
      <c r="G23" s="15">
        <f t="shared" si="2"/>
        <v>377629.08999999997</v>
      </c>
      <c r="H23" s="15">
        <f t="shared" si="2"/>
        <v>237223.77</v>
      </c>
      <c r="I23" s="15">
        <f t="shared" si="2"/>
        <v>115248768.66507329</v>
      </c>
      <c r="J23" s="15">
        <f t="shared" si="2"/>
        <v>113804739.12548296</v>
      </c>
      <c r="K23" s="15">
        <f t="shared" si="2"/>
        <v>30076369.104535766</v>
      </c>
      <c r="L23" s="15">
        <f t="shared" si="2"/>
        <v>26643454.704657767</v>
      </c>
      <c r="M23" s="15">
        <f t="shared" si="2"/>
        <v>3715478.2627279521</v>
      </c>
      <c r="N23" s="15">
        <f t="shared" si="2"/>
        <v>3511553.2945848405</v>
      </c>
      <c r="O23" s="15">
        <f t="shared" si="2"/>
        <v>0</v>
      </c>
      <c r="P23" s="15">
        <f t="shared" si="2"/>
        <v>0</v>
      </c>
      <c r="Q23" s="15">
        <f t="shared" si="2"/>
        <v>-408940.94698899891</v>
      </c>
      <c r="R23" s="15">
        <f t="shared" si="2"/>
        <v>0</v>
      </c>
      <c r="S23" s="15">
        <f t="shared" si="2"/>
        <v>24440.1</v>
      </c>
      <c r="T23" s="15">
        <f t="shared" si="2"/>
        <v>7430.1</v>
      </c>
      <c r="U23" s="15">
        <f t="shared" si="2"/>
        <v>17560.61</v>
      </c>
      <c r="V23" s="15">
        <f t="shared" si="2"/>
        <v>11368.86</v>
      </c>
      <c r="W23" s="15">
        <f t="shared" si="2"/>
        <v>0</v>
      </c>
      <c r="X23" s="15">
        <f t="shared" si="2"/>
        <v>0</v>
      </c>
      <c r="Y23" s="15">
        <f t="shared" si="2"/>
        <v>1256102.6314308126</v>
      </c>
      <c r="Z23" s="15">
        <f t="shared" si="2"/>
        <v>613000.47008063702</v>
      </c>
      <c r="AA23" s="15">
        <f t="shared" si="2"/>
        <v>13659852.348451253</v>
      </c>
      <c r="AB23" s="15">
        <f t="shared" si="2"/>
        <v>4828524.777432899</v>
      </c>
      <c r="AC23" s="15">
        <f t="shared" si="2"/>
        <v>41430.129999999997</v>
      </c>
      <c r="AD23" s="15">
        <f t="shared" si="2"/>
        <v>41430.120000000003</v>
      </c>
      <c r="AE23" s="15">
        <f t="shared" si="2"/>
        <v>584238.93954999989</v>
      </c>
      <c r="AF23" s="15">
        <f t="shared" si="2"/>
        <v>52227.302162500135</v>
      </c>
      <c r="AG23" s="15">
        <f t="shared" si="2"/>
        <v>63529.419999999991</v>
      </c>
      <c r="AH23" s="15">
        <f t="shared" si="2"/>
        <v>63529.419999999991</v>
      </c>
      <c r="AI23" s="15">
        <f t="shared" si="2"/>
        <v>1863791.1467558623</v>
      </c>
      <c r="AJ23" s="15">
        <f t="shared" si="2"/>
        <v>1577916.7104425281</v>
      </c>
      <c r="AK23" s="15">
        <f t="shared" si="2"/>
        <v>0</v>
      </c>
      <c r="AL23" s="15">
        <f t="shared" si="2"/>
        <v>0</v>
      </c>
      <c r="AM23" s="15">
        <f t="shared" si="2"/>
        <v>172780641.19373482</v>
      </c>
      <c r="AN23" s="15">
        <f t="shared" si="2"/>
        <v>156382521.21329299</v>
      </c>
    </row>
    <row r="24" spans="1:45" x14ac:dyDescent="0.2">
      <c r="A24" s="21"/>
      <c r="B24" s="22"/>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row>
    <row r="25" spans="1:45" x14ac:dyDescent="0.2">
      <c r="AN25" s="86"/>
    </row>
    <row r="26" spans="1:45" s="52" customFormat="1" ht="15" x14ac:dyDescent="0.2">
      <c r="B26" s="73" t="s">
        <v>53</v>
      </c>
      <c r="C26" s="100"/>
      <c r="D26" s="100"/>
      <c r="E26" s="100"/>
      <c r="F26" s="100"/>
      <c r="G26" s="100"/>
      <c r="H26" s="100"/>
      <c r="I26" s="100"/>
      <c r="J26" s="100"/>
      <c r="K26" s="100"/>
      <c r="L26" s="100"/>
      <c r="M26" s="100"/>
      <c r="N26" s="100"/>
    </row>
    <row r="27" spans="1:45" s="52" customFormat="1" ht="15" customHeight="1" x14ac:dyDescent="0.2">
      <c r="B27" s="91" t="s">
        <v>74</v>
      </c>
      <c r="C27" s="91"/>
      <c r="D27" s="91"/>
      <c r="E27" s="91"/>
      <c r="F27" s="91"/>
      <c r="G27" s="91"/>
      <c r="H27" s="91"/>
      <c r="I27" s="91"/>
      <c r="J27" s="91"/>
      <c r="K27" s="91"/>
      <c r="L27" s="91"/>
      <c r="M27" s="91"/>
      <c r="N27" s="91"/>
    </row>
    <row r="28" spans="1:45" s="52" customFormat="1" ht="15" x14ac:dyDescent="0.2">
      <c r="B28" s="91"/>
      <c r="C28" s="91"/>
      <c r="D28" s="91"/>
      <c r="E28" s="91"/>
      <c r="F28" s="91"/>
      <c r="G28" s="91"/>
      <c r="H28" s="91"/>
      <c r="I28" s="91"/>
      <c r="J28" s="91"/>
      <c r="K28" s="91"/>
      <c r="L28" s="91"/>
      <c r="M28" s="91"/>
      <c r="N28" s="91"/>
    </row>
    <row r="29" spans="1:45" s="52" customFormat="1" ht="9" customHeight="1" x14ac:dyDescent="0.2">
      <c r="B29" s="101"/>
      <c r="C29" s="101"/>
      <c r="D29" s="101"/>
      <c r="E29" s="101"/>
      <c r="F29" s="101"/>
      <c r="G29" s="101"/>
      <c r="H29" s="101"/>
      <c r="I29" s="101"/>
      <c r="J29" s="101"/>
      <c r="K29" s="101"/>
      <c r="L29" s="101"/>
      <c r="M29" s="101"/>
      <c r="N29" s="101"/>
    </row>
    <row r="30" spans="1:45" s="52" customFormat="1" ht="15" x14ac:dyDescent="0.25">
      <c r="B30" s="85" t="s">
        <v>72</v>
      </c>
    </row>
    <row r="31" spans="1:45" s="52" customFormat="1" ht="15" x14ac:dyDescent="0.25">
      <c r="B31" s="85" t="s">
        <v>73</v>
      </c>
    </row>
    <row r="32" spans="1:45" s="52" customFormat="1" ht="15" x14ac:dyDescent="0.2">
      <c r="AM32" s="74"/>
      <c r="AN32" s="74"/>
    </row>
    <row r="33" spans="39:40" s="52" customFormat="1" ht="15" x14ac:dyDescent="0.2">
      <c r="AM33" s="74"/>
      <c r="AN33" s="74"/>
    </row>
  </sheetData>
  <sortState ref="B8:AN22">
    <sortCondition descending="1" ref="AM7:AM22"/>
  </sortState>
  <mergeCells count="23">
    <mergeCell ref="A1:K1"/>
    <mergeCell ref="A5:A6"/>
    <mergeCell ref="B5:B6"/>
    <mergeCell ref="C5:D5"/>
    <mergeCell ref="K5:L5"/>
    <mergeCell ref="AK5:AL5"/>
    <mergeCell ref="AM5:AN5"/>
    <mergeCell ref="AI5:AJ5"/>
    <mergeCell ref="O5:P5"/>
    <mergeCell ref="Q5:R5"/>
    <mergeCell ref="S5:T5"/>
    <mergeCell ref="U5:V5"/>
    <mergeCell ref="W5:X5"/>
    <mergeCell ref="AG5:AH5"/>
    <mergeCell ref="Y5:Z5"/>
    <mergeCell ref="AA5:AB5"/>
    <mergeCell ref="AC5:AD5"/>
    <mergeCell ref="AE5:AF5"/>
    <mergeCell ref="M5:N5"/>
    <mergeCell ref="E5:F5"/>
    <mergeCell ref="G5:H5"/>
    <mergeCell ref="I5:J5"/>
    <mergeCell ref="B27:N28"/>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39997558519241921"/>
  </sheetPr>
  <dimension ref="A2:G28"/>
  <sheetViews>
    <sheetView zoomScale="90" zoomScaleNormal="90" workbookViewId="0">
      <pane xSplit="2" ySplit="6" topLeftCell="C7" activePane="bottomRight" state="frozen"/>
      <selection pane="topRight" activeCell="C1" sqref="C1"/>
      <selection pane="bottomLeft" activeCell="A7" sqref="A7"/>
      <selection pane="bottomRight" activeCell="B7" sqref="A1:XFD1048576"/>
    </sheetView>
  </sheetViews>
  <sheetFormatPr defaultRowHeight="12.75" x14ac:dyDescent="0.2"/>
  <cols>
    <col min="1" max="1" width="4.42578125" style="102" customWidth="1"/>
    <col min="2" max="2" width="56.28515625" style="102" customWidth="1"/>
    <col min="3" max="3" width="13" style="102" customWidth="1"/>
    <col min="4" max="4" width="10.5703125" style="102" customWidth="1"/>
    <col min="5" max="6" width="9.140625" style="102"/>
    <col min="7" max="7" width="12" style="102" bestFit="1" customWidth="1"/>
    <col min="8" max="16384" width="9.140625" style="102"/>
  </cols>
  <sheetData>
    <row r="2" spans="1:5" ht="12.75" customHeight="1" x14ac:dyDescent="0.2">
      <c r="A2" s="103" t="s">
        <v>75</v>
      </c>
      <c r="B2" s="103"/>
      <c r="C2" s="103"/>
      <c r="D2" s="103"/>
    </row>
    <row r="3" spans="1:5" ht="12.75" customHeight="1" x14ac:dyDescent="0.2">
      <c r="A3" s="103"/>
      <c r="B3" s="103"/>
      <c r="C3" s="103"/>
      <c r="D3" s="103"/>
      <c r="E3" s="104"/>
    </row>
    <row r="4" spans="1:5" x14ac:dyDescent="0.2">
      <c r="A4" s="103"/>
      <c r="B4" s="103"/>
      <c r="C4" s="103"/>
      <c r="D4" s="103"/>
      <c r="E4" s="104"/>
    </row>
    <row r="6" spans="1:5" ht="43.5" customHeight="1" x14ac:dyDescent="0.2">
      <c r="A6" s="105" t="s">
        <v>0</v>
      </c>
      <c r="B6" s="105" t="s">
        <v>76</v>
      </c>
      <c r="C6" s="105" t="s">
        <v>77</v>
      </c>
      <c r="D6" s="105" t="s">
        <v>78</v>
      </c>
    </row>
    <row r="7" spans="1:5" ht="27" customHeight="1" x14ac:dyDescent="0.2">
      <c r="A7" s="108">
        <v>1</v>
      </c>
      <c r="B7" s="106" t="s">
        <v>4</v>
      </c>
      <c r="C7" s="16">
        <f>HLOOKUP(B7,'Wr. Prem. &amp;  Re Prem.'!$4:$22,19,FALSE)</f>
        <v>16947446.462140478</v>
      </c>
      <c r="D7" s="6">
        <f>C7/$C$25</f>
        <v>4.9020613125602436E-2</v>
      </c>
    </row>
    <row r="8" spans="1:5" ht="27" customHeight="1" x14ac:dyDescent="0.2">
      <c r="A8" s="108">
        <v>2</v>
      </c>
      <c r="B8" s="106" t="s">
        <v>5</v>
      </c>
      <c r="C8" s="16">
        <f>HLOOKUP(B8,'Wr. Prem. &amp;  Re Prem.'!$4:$22,19,FALSE)</f>
        <v>5986370.5694217887</v>
      </c>
      <c r="D8" s="6">
        <f t="shared" ref="D8:D21" si="0">C8/$C$25</f>
        <v>1.7315620755355622E-2</v>
      </c>
    </row>
    <row r="9" spans="1:5" ht="27" customHeight="1" x14ac:dyDescent="0.2">
      <c r="A9" s="108">
        <v>3</v>
      </c>
      <c r="B9" s="106" t="s">
        <v>6</v>
      </c>
      <c r="C9" s="16">
        <f>HLOOKUP(B9,'Wr. Prem. &amp;  Re Prem.'!$4:$22,19,FALSE)</f>
        <v>3461079.0095623727</v>
      </c>
      <c r="D9" s="6">
        <f t="shared" si="0"/>
        <v>1.0011196406722359E-2</v>
      </c>
    </row>
    <row r="10" spans="1:5" ht="27" customHeight="1" x14ac:dyDescent="0.2">
      <c r="A10" s="108">
        <v>4</v>
      </c>
      <c r="B10" s="106" t="s">
        <v>7</v>
      </c>
      <c r="C10" s="16">
        <f>HLOOKUP(B10,'Wr. Prem. &amp;  Re Prem.'!$4:$22,19,FALSE)</f>
        <v>161422193.83482105</v>
      </c>
      <c r="D10" s="6">
        <f t="shared" si="0"/>
        <v>0.46691487897837253</v>
      </c>
    </row>
    <row r="11" spans="1:5" ht="38.25" customHeight="1" x14ac:dyDescent="0.2">
      <c r="A11" s="108">
        <v>5</v>
      </c>
      <c r="B11" s="106" t="s">
        <v>8</v>
      </c>
      <c r="C11" s="16">
        <f>HLOOKUP(B11,'Wr. Prem. &amp;  Re Prem.'!$4:$22,19,FALSE)</f>
        <v>55788736.901860818</v>
      </c>
      <c r="D11" s="6">
        <f t="shared" si="0"/>
        <v>0.16136933044995924</v>
      </c>
    </row>
    <row r="12" spans="1:5" ht="27" customHeight="1" x14ac:dyDescent="0.2">
      <c r="A12" s="108">
        <v>6</v>
      </c>
      <c r="B12" s="106" t="s">
        <v>9</v>
      </c>
      <c r="C12" s="16">
        <f>HLOOKUP(B12,'Wr. Prem. &amp;  Re Prem.'!$4:$22,19,FALSE)</f>
        <v>8309087.9130442804</v>
      </c>
      <c r="D12" s="6">
        <f t="shared" si="0"/>
        <v>2.4034097698546059E-2</v>
      </c>
    </row>
    <row r="13" spans="1:5" ht="27" customHeight="1" x14ac:dyDescent="0.2">
      <c r="A13" s="108">
        <v>7</v>
      </c>
      <c r="B13" s="106" t="s">
        <v>10</v>
      </c>
      <c r="C13" s="16">
        <f>HLOOKUP(B13,'Wr. Prem. &amp;  Re Prem.'!$4:$22,19,FALSE)</f>
        <v>361659.51091000001</v>
      </c>
      <c r="D13" s="6">
        <f t="shared" si="0"/>
        <v>1.0461027864651265E-3</v>
      </c>
    </row>
    <row r="14" spans="1:5" ht="27" customHeight="1" x14ac:dyDescent="0.2">
      <c r="A14" s="108">
        <v>8</v>
      </c>
      <c r="B14" s="106" t="s">
        <v>11</v>
      </c>
      <c r="C14" s="16">
        <f>HLOOKUP(B14,'Wr. Prem. &amp;  Re Prem.'!$4:$22,19,FALSE)</f>
        <v>5518478.8053153716</v>
      </c>
      <c r="D14" s="6">
        <f t="shared" si="0"/>
        <v>1.5962240397780537E-2</v>
      </c>
    </row>
    <row r="15" spans="1:5" ht="27" customHeight="1" x14ac:dyDescent="0.2">
      <c r="A15" s="108">
        <v>9</v>
      </c>
      <c r="B15" s="106" t="s">
        <v>12</v>
      </c>
      <c r="C15" s="16">
        <f>HLOOKUP(B15,'Wr. Prem. &amp;  Re Prem.'!$4:$22,19,FALSE)</f>
        <v>3373441.6848098412</v>
      </c>
      <c r="D15" s="6">
        <f t="shared" si="0"/>
        <v>9.7577048024471251E-3</v>
      </c>
    </row>
    <row r="16" spans="1:5" ht="27" customHeight="1" x14ac:dyDescent="0.2">
      <c r="A16" s="108">
        <v>10</v>
      </c>
      <c r="B16" s="106" t="s">
        <v>13</v>
      </c>
      <c r="C16" s="16">
        <f>HLOOKUP(B16,'Wr. Prem. &amp;  Re Prem.'!$4:$22,19,FALSE)</f>
        <v>319198.20855800004</v>
      </c>
      <c r="D16" s="6">
        <f t="shared" si="0"/>
        <v>9.2328315814787436E-4</v>
      </c>
    </row>
    <row r="17" spans="1:7" ht="27" customHeight="1" x14ac:dyDescent="0.2">
      <c r="A17" s="108">
        <v>11</v>
      </c>
      <c r="B17" s="106" t="s">
        <v>14</v>
      </c>
      <c r="C17" s="16">
        <f>HLOOKUP(B17,'Wr. Prem. &amp;  Re Prem.'!$4:$22,19,FALSE)</f>
        <v>0</v>
      </c>
      <c r="D17" s="6">
        <f t="shared" si="0"/>
        <v>0</v>
      </c>
    </row>
    <row r="18" spans="1:7" ht="27" customHeight="1" x14ac:dyDescent="0.2">
      <c r="A18" s="108">
        <v>12</v>
      </c>
      <c r="B18" s="106" t="s">
        <v>15</v>
      </c>
      <c r="C18" s="16">
        <f>HLOOKUP(B18,'Wr. Prem. &amp;  Re Prem.'!$4:$22,19,FALSE)</f>
        <v>4453038.2949561691</v>
      </c>
      <c r="D18" s="6">
        <f t="shared" si="0"/>
        <v>1.2880445911316858E-2</v>
      </c>
    </row>
    <row r="19" spans="1:7" ht="27" customHeight="1" x14ac:dyDescent="0.2">
      <c r="A19" s="108">
        <v>13</v>
      </c>
      <c r="B19" s="106" t="s">
        <v>16</v>
      </c>
      <c r="C19" s="16">
        <f>HLOOKUP(B19,'Wr. Prem. &amp;  Re Prem.'!$4:$22,19,FALSE)</f>
        <v>56767170.511714913</v>
      </c>
      <c r="D19" s="6">
        <f t="shared" si="0"/>
        <v>0.16419945683890469</v>
      </c>
    </row>
    <row r="20" spans="1:7" ht="27" customHeight="1" x14ac:dyDescent="0.2">
      <c r="A20" s="108">
        <v>14</v>
      </c>
      <c r="B20" s="106" t="s">
        <v>17</v>
      </c>
      <c r="C20" s="16">
        <f>HLOOKUP(B20,'Wr. Prem. &amp;  Re Prem.'!$4:$22,19,FALSE)</f>
        <v>1966624.4156810893</v>
      </c>
      <c r="D20" s="6">
        <f t="shared" si="0"/>
        <v>5.6884755387680138E-3</v>
      </c>
    </row>
    <row r="21" spans="1:7" ht="27" customHeight="1" x14ac:dyDescent="0.2">
      <c r="A21" s="108">
        <v>15</v>
      </c>
      <c r="B21" s="106" t="s">
        <v>18</v>
      </c>
      <c r="C21" s="16">
        <f>HLOOKUP(B21,'Wr. Prem. &amp;  Re Prem.'!$4:$22,19,FALSE)</f>
        <v>5254183.3040467352</v>
      </c>
      <c r="D21" s="6">
        <f t="shared" si="0"/>
        <v>1.51977637229334E-2</v>
      </c>
    </row>
    <row r="22" spans="1:7" ht="27" customHeight="1" x14ac:dyDescent="0.2">
      <c r="A22" s="108">
        <v>16</v>
      </c>
      <c r="B22" s="106" t="s">
        <v>19</v>
      </c>
      <c r="C22" s="16">
        <f>HLOOKUP(B22,'Wr. Prem. &amp;  Re Prem.'!$4:$22,19,FALSE)</f>
        <v>453800.97398849949</v>
      </c>
      <c r="D22" s="6">
        <f>C22/$C$25</f>
        <v>1.3126226438659697E-3</v>
      </c>
    </row>
    <row r="23" spans="1:7" ht="27" customHeight="1" x14ac:dyDescent="0.2">
      <c r="A23" s="108">
        <v>17</v>
      </c>
      <c r="B23" s="106" t="s">
        <v>20</v>
      </c>
      <c r="C23" s="16">
        <f>HLOOKUP(B23,'Wr. Prem. &amp;  Re Prem.'!$4:$22,19,FALSE)</f>
        <v>15338307.466482934</v>
      </c>
      <c r="D23" s="6">
        <f>C23/$C$25</f>
        <v>4.4366166784812151E-2</v>
      </c>
    </row>
    <row r="24" spans="1:7" ht="27" customHeight="1" x14ac:dyDescent="0.2">
      <c r="A24" s="108">
        <v>18</v>
      </c>
      <c r="B24" s="106" t="s">
        <v>21</v>
      </c>
      <c r="C24" s="16">
        <f>HLOOKUP(B24,'Wr. Prem. &amp;  Re Prem.'!$4:$22,19,FALSE)</f>
        <v>0</v>
      </c>
      <c r="D24" s="6">
        <f>C24/$C$25</f>
        <v>0</v>
      </c>
    </row>
    <row r="25" spans="1:7" ht="27" customHeight="1" x14ac:dyDescent="0.2">
      <c r="A25" s="109"/>
      <c r="B25" s="107" t="s">
        <v>22</v>
      </c>
      <c r="C25" s="7">
        <f>SUM(C7:C24)</f>
        <v>345720817.86731434</v>
      </c>
      <c r="D25" s="8">
        <f>SUM(D7:D24)</f>
        <v>0.99999999999999989</v>
      </c>
      <c r="G25" s="110"/>
    </row>
    <row r="27" spans="1:7" x14ac:dyDescent="0.2">
      <c r="C27" s="110"/>
    </row>
    <row r="28" spans="1:7" x14ac:dyDescent="0.2">
      <c r="C28" s="110"/>
    </row>
  </sheetData>
  <mergeCells count="1">
    <mergeCell ref="A2:D4"/>
  </mergeCells>
  <phoneticPr fontId="5"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30"/>
  </sheetPr>
  <dimension ref="A1:AN32"/>
  <sheetViews>
    <sheetView zoomScale="90" zoomScaleNormal="90" workbookViewId="0">
      <pane xSplit="2" ySplit="5" topLeftCell="C6" activePane="bottomRight" state="frozen"/>
      <selection pane="topRight" activeCell="C1" sqref="C1"/>
      <selection pane="bottomLeft" activeCell="A6" sqref="A6"/>
      <selection pane="bottomRight" activeCell="B26" sqref="A1:XFD1048576"/>
    </sheetView>
  </sheetViews>
  <sheetFormatPr defaultRowHeight="12.75" x14ac:dyDescent="0.2"/>
  <cols>
    <col min="1" max="1" width="4.42578125" style="102" customWidth="1"/>
    <col min="2" max="2" width="49.28515625" style="102" customWidth="1"/>
    <col min="3" max="6" width="11.5703125" style="102" customWidth="1"/>
    <col min="7" max="7" width="12.28515625" style="102" customWidth="1"/>
    <col min="8" max="38" width="11.5703125" style="102" customWidth="1"/>
    <col min="39" max="39" width="13.140625" style="102" customWidth="1"/>
    <col min="40" max="40" width="11.5703125" style="102" customWidth="1"/>
    <col min="41" max="16384" width="9.140625" style="102"/>
  </cols>
  <sheetData>
    <row r="1" spans="1:40" s="52" customFormat="1" ht="27.75" customHeight="1" x14ac:dyDescent="0.2">
      <c r="A1" s="73" t="s">
        <v>80</v>
      </c>
      <c r="B1" s="73"/>
      <c r="C1" s="73"/>
      <c r="D1" s="73"/>
      <c r="E1" s="73"/>
      <c r="F1" s="73"/>
      <c r="G1" s="73"/>
      <c r="H1" s="73"/>
      <c r="I1" s="73"/>
      <c r="J1" s="73"/>
      <c r="K1" s="73"/>
      <c r="L1" s="73"/>
      <c r="M1" s="73"/>
      <c r="N1" s="73"/>
      <c r="O1" s="73"/>
    </row>
    <row r="2" spans="1:40" s="111" customFormat="1" ht="17.25" customHeight="1" x14ac:dyDescent="0.25">
      <c r="A2" s="29" t="s">
        <v>2</v>
      </c>
      <c r="C2" s="112"/>
      <c r="E2" s="112"/>
      <c r="G2" s="112"/>
      <c r="I2" s="112"/>
      <c r="K2" s="112"/>
      <c r="M2" s="112"/>
      <c r="O2" s="112"/>
      <c r="Q2" s="112"/>
      <c r="S2" s="112"/>
      <c r="U2" s="112"/>
      <c r="W2" s="112"/>
      <c r="Y2" s="112"/>
      <c r="AA2" s="112"/>
      <c r="AC2" s="112"/>
      <c r="AE2" s="112"/>
      <c r="AG2" s="112"/>
      <c r="AI2" s="112"/>
      <c r="AK2" s="112"/>
    </row>
    <row r="3" spans="1:40" s="111" customFormat="1" ht="21.75" customHeight="1" x14ac:dyDescent="0.25">
      <c r="A3" s="113"/>
      <c r="C3" s="112"/>
      <c r="E3" s="112"/>
      <c r="G3" s="112"/>
      <c r="I3" s="112"/>
      <c r="K3" s="112"/>
      <c r="M3" s="112"/>
      <c r="O3" s="112"/>
      <c r="Q3" s="112"/>
      <c r="S3" s="112"/>
      <c r="U3" s="112"/>
      <c r="W3" s="112"/>
      <c r="Y3" s="112"/>
      <c r="AA3" s="112"/>
      <c r="AC3" s="112"/>
      <c r="AE3" s="112"/>
      <c r="AG3" s="112"/>
      <c r="AI3" s="112"/>
      <c r="AK3" s="112"/>
    </row>
    <row r="4" spans="1:40" s="114" customFormat="1" ht="96" customHeight="1" x14ac:dyDescent="0.25">
      <c r="A4" s="31" t="s">
        <v>0</v>
      </c>
      <c r="B4" s="31" t="s">
        <v>3</v>
      </c>
      <c r="C4" s="70" t="s">
        <v>4</v>
      </c>
      <c r="D4" s="71"/>
      <c r="E4" s="70" t="s">
        <v>5</v>
      </c>
      <c r="F4" s="71"/>
      <c r="G4" s="70" t="s">
        <v>6</v>
      </c>
      <c r="H4" s="71"/>
      <c r="I4" s="70" t="s">
        <v>7</v>
      </c>
      <c r="J4" s="71"/>
      <c r="K4" s="70" t="s">
        <v>8</v>
      </c>
      <c r="L4" s="71"/>
      <c r="M4" s="70" t="s">
        <v>9</v>
      </c>
      <c r="N4" s="71"/>
      <c r="O4" s="70" t="s">
        <v>10</v>
      </c>
      <c r="P4" s="71"/>
      <c r="Q4" s="70" t="s">
        <v>11</v>
      </c>
      <c r="R4" s="71"/>
      <c r="S4" s="70" t="s">
        <v>12</v>
      </c>
      <c r="T4" s="71"/>
      <c r="U4" s="70" t="s">
        <v>13</v>
      </c>
      <c r="V4" s="71"/>
      <c r="W4" s="70" t="s">
        <v>14</v>
      </c>
      <c r="X4" s="71"/>
      <c r="Y4" s="70" t="s">
        <v>15</v>
      </c>
      <c r="Z4" s="71"/>
      <c r="AA4" s="70" t="s">
        <v>16</v>
      </c>
      <c r="AB4" s="71"/>
      <c r="AC4" s="70" t="s">
        <v>17</v>
      </c>
      <c r="AD4" s="71"/>
      <c r="AE4" s="70" t="s">
        <v>18</v>
      </c>
      <c r="AF4" s="71"/>
      <c r="AG4" s="32" t="s">
        <v>19</v>
      </c>
      <c r="AH4" s="34"/>
      <c r="AI4" s="32" t="s">
        <v>20</v>
      </c>
      <c r="AJ4" s="34"/>
      <c r="AK4" s="32" t="s">
        <v>21</v>
      </c>
      <c r="AL4" s="34"/>
      <c r="AM4" s="32" t="s">
        <v>22</v>
      </c>
      <c r="AN4" s="34"/>
    </row>
    <row r="5" spans="1:40" s="114" customFormat="1" ht="48.75" customHeight="1" x14ac:dyDescent="0.25">
      <c r="A5" s="41"/>
      <c r="B5" s="41"/>
      <c r="C5" s="72" t="s">
        <v>50</v>
      </c>
      <c r="D5" s="72" t="s">
        <v>79</v>
      </c>
      <c r="E5" s="72" t="s">
        <v>50</v>
      </c>
      <c r="F5" s="72" t="s">
        <v>79</v>
      </c>
      <c r="G5" s="72" t="s">
        <v>50</v>
      </c>
      <c r="H5" s="72" t="s">
        <v>79</v>
      </c>
      <c r="I5" s="72" t="s">
        <v>50</v>
      </c>
      <c r="J5" s="72" t="s">
        <v>79</v>
      </c>
      <c r="K5" s="72" t="s">
        <v>50</v>
      </c>
      <c r="L5" s="72" t="s">
        <v>79</v>
      </c>
      <c r="M5" s="72" t="s">
        <v>50</v>
      </c>
      <c r="N5" s="72" t="s">
        <v>79</v>
      </c>
      <c r="O5" s="72" t="s">
        <v>50</v>
      </c>
      <c r="P5" s="72" t="s">
        <v>79</v>
      </c>
      <c r="Q5" s="72" t="s">
        <v>50</v>
      </c>
      <c r="R5" s="72" t="s">
        <v>79</v>
      </c>
      <c r="S5" s="72" t="s">
        <v>50</v>
      </c>
      <c r="T5" s="72" t="s">
        <v>79</v>
      </c>
      <c r="U5" s="72" t="s">
        <v>50</v>
      </c>
      <c r="V5" s="72" t="s">
        <v>79</v>
      </c>
      <c r="W5" s="72" t="s">
        <v>50</v>
      </c>
      <c r="X5" s="72" t="s">
        <v>79</v>
      </c>
      <c r="Y5" s="72" t="s">
        <v>50</v>
      </c>
      <c r="Z5" s="72" t="s">
        <v>79</v>
      </c>
      <c r="AA5" s="72" t="s">
        <v>50</v>
      </c>
      <c r="AB5" s="72" t="s">
        <v>79</v>
      </c>
      <c r="AC5" s="72" t="s">
        <v>50</v>
      </c>
      <c r="AD5" s="72" t="s">
        <v>79</v>
      </c>
      <c r="AE5" s="72" t="s">
        <v>50</v>
      </c>
      <c r="AF5" s="72" t="s">
        <v>79</v>
      </c>
      <c r="AG5" s="72" t="s">
        <v>50</v>
      </c>
      <c r="AH5" s="72" t="s">
        <v>79</v>
      </c>
      <c r="AI5" s="72" t="s">
        <v>50</v>
      </c>
      <c r="AJ5" s="72" t="s">
        <v>79</v>
      </c>
      <c r="AK5" s="72" t="s">
        <v>50</v>
      </c>
      <c r="AL5" s="72" t="s">
        <v>79</v>
      </c>
      <c r="AM5" s="72" t="s">
        <v>50</v>
      </c>
      <c r="AN5" s="72" t="s">
        <v>79</v>
      </c>
    </row>
    <row r="6" spans="1:40" ht="24.95" customHeight="1" x14ac:dyDescent="0.2">
      <c r="A6" s="1">
        <v>1</v>
      </c>
      <c r="B6" s="11" t="s">
        <v>42</v>
      </c>
      <c r="C6" s="17">
        <v>1177759.4425702395</v>
      </c>
      <c r="D6" s="17">
        <v>1176525.2026927597</v>
      </c>
      <c r="E6" s="17">
        <v>0</v>
      </c>
      <c r="F6" s="17">
        <v>0</v>
      </c>
      <c r="G6" s="17">
        <v>4395.4575059999988</v>
      </c>
      <c r="H6" s="17">
        <v>3086.2304099999997</v>
      </c>
      <c r="I6" s="17">
        <v>10738.253999999999</v>
      </c>
      <c r="J6" s="17">
        <v>8951.4976800000004</v>
      </c>
      <c r="K6" s="17">
        <v>0</v>
      </c>
      <c r="L6" s="17">
        <v>0</v>
      </c>
      <c r="M6" s="17">
        <v>0</v>
      </c>
      <c r="N6" s="17">
        <v>0</v>
      </c>
      <c r="O6" s="17">
        <v>0</v>
      </c>
      <c r="P6" s="17">
        <v>0</v>
      </c>
      <c r="Q6" s="17">
        <v>0</v>
      </c>
      <c r="R6" s="17">
        <v>0</v>
      </c>
      <c r="S6" s="17">
        <v>0</v>
      </c>
      <c r="T6" s="17">
        <v>0</v>
      </c>
      <c r="U6" s="17">
        <v>0</v>
      </c>
      <c r="V6" s="17">
        <v>0</v>
      </c>
      <c r="W6" s="17">
        <v>0</v>
      </c>
      <c r="X6" s="17">
        <v>0</v>
      </c>
      <c r="Y6" s="17">
        <v>0</v>
      </c>
      <c r="Z6" s="17">
        <v>0</v>
      </c>
      <c r="AA6" s="17">
        <v>0</v>
      </c>
      <c r="AB6" s="17">
        <v>0</v>
      </c>
      <c r="AC6" s="17">
        <v>0</v>
      </c>
      <c r="AD6" s="17">
        <v>0</v>
      </c>
      <c r="AE6" s="17">
        <v>0</v>
      </c>
      <c r="AF6" s="17">
        <v>0</v>
      </c>
      <c r="AG6" s="17">
        <v>0</v>
      </c>
      <c r="AH6" s="17">
        <v>0</v>
      </c>
      <c r="AI6" s="17">
        <v>0</v>
      </c>
      <c r="AJ6" s="17">
        <v>0</v>
      </c>
      <c r="AK6" s="17">
        <v>0</v>
      </c>
      <c r="AL6" s="17">
        <v>0</v>
      </c>
      <c r="AM6" s="14">
        <f t="shared" ref="AM6:AM21" si="0">C6+E6+G6+I6+K6+M6+O6+Q6+S6+U6+W6+Y6+AA6+AC6+AE6+AG6+AI6+AK6</f>
        <v>1192893.1540762396</v>
      </c>
      <c r="AN6" s="14">
        <f t="shared" ref="AN6:AN21" si="1">D6+F6+H6+J6+L6+N6+P6+R6+T6+V6+X6+Z6+AB6+AD6+AF6+AH6+AJ6+AL6</f>
        <v>1188562.9307827598</v>
      </c>
    </row>
    <row r="7" spans="1:40" ht="24.95" customHeight="1" x14ac:dyDescent="0.2">
      <c r="A7" s="1">
        <v>2</v>
      </c>
      <c r="B7" s="11" t="s">
        <v>36</v>
      </c>
      <c r="C7" s="17">
        <v>0</v>
      </c>
      <c r="D7" s="17">
        <v>0</v>
      </c>
      <c r="E7" s="17">
        <v>0</v>
      </c>
      <c r="F7" s="17">
        <v>0</v>
      </c>
      <c r="G7" s="17">
        <v>0</v>
      </c>
      <c r="H7" s="17">
        <v>0</v>
      </c>
      <c r="I7" s="17">
        <v>0</v>
      </c>
      <c r="J7" s="17">
        <v>0</v>
      </c>
      <c r="K7" s="17">
        <v>0</v>
      </c>
      <c r="L7" s="17">
        <v>0</v>
      </c>
      <c r="M7" s="17">
        <v>0</v>
      </c>
      <c r="N7" s="17">
        <v>0</v>
      </c>
      <c r="O7" s="17">
        <v>0</v>
      </c>
      <c r="P7" s="17">
        <v>0</v>
      </c>
      <c r="Q7" s="17">
        <v>0</v>
      </c>
      <c r="R7" s="17">
        <v>0</v>
      </c>
      <c r="S7" s="17">
        <v>0</v>
      </c>
      <c r="T7" s="17">
        <v>0</v>
      </c>
      <c r="U7" s="17">
        <v>0</v>
      </c>
      <c r="V7" s="17">
        <v>0</v>
      </c>
      <c r="W7" s="17">
        <v>0</v>
      </c>
      <c r="X7" s="17">
        <v>0</v>
      </c>
      <c r="Y7" s="17">
        <v>0</v>
      </c>
      <c r="Z7" s="17">
        <v>0</v>
      </c>
      <c r="AA7" s="17">
        <v>1029547.39</v>
      </c>
      <c r="AB7" s="17">
        <v>1029547.390073</v>
      </c>
      <c r="AC7" s="17">
        <v>0</v>
      </c>
      <c r="AD7" s="17">
        <v>0</v>
      </c>
      <c r="AE7" s="17">
        <v>0</v>
      </c>
      <c r="AF7" s="17">
        <v>0</v>
      </c>
      <c r="AG7" s="17">
        <v>0</v>
      </c>
      <c r="AH7" s="17">
        <v>0</v>
      </c>
      <c r="AI7" s="17">
        <v>0</v>
      </c>
      <c r="AJ7" s="17">
        <v>0</v>
      </c>
      <c r="AK7" s="17">
        <v>0</v>
      </c>
      <c r="AL7" s="17">
        <v>0</v>
      </c>
      <c r="AM7" s="14">
        <f t="shared" si="0"/>
        <v>1029547.39</v>
      </c>
      <c r="AN7" s="14">
        <f t="shared" si="1"/>
        <v>1029547.390073</v>
      </c>
    </row>
    <row r="8" spans="1:40" ht="24.95" customHeight="1" x14ac:dyDescent="0.2">
      <c r="A8" s="1">
        <v>3</v>
      </c>
      <c r="B8" s="11" t="s">
        <v>35</v>
      </c>
      <c r="C8" s="17">
        <v>0</v>
      </c>
      <c r="D8" s="17">
        <v>0</v>
      </c>
      <c r="E8" s="17">
        <v>0</v>
      </c>
      <c r="F8" s="17">
        <v>0</v>
      </c>
      <c r="G8" s="17">
        <v>0</v>
      </c>
      <c r="H8" s="17">
        <v>0</v>
      </c>
      <c r="I8" s="17">
        <v>0</v>
      </c>
      <c r="J8" s="17">
        <v>0</v>
      </c>
      <c r="K8" s="17">
        <v>93955.467612000008</v>
      </c>
      <c r="L8" s="17">
        <v>13913.857950000001</v>
      </c>
      <c r="M8" s="17">
        <v>0</v>
      </c>
      <c r="N8" s="17">
        <v>79.001918000000003</v>
      </c>
      <c r="O8" s="17">
        <v>0</v>
      </c>
      <c r="P8" s="17">
        <v>0</v>
      </c>
      <c r="Q8" s="17">
        <v>0</v>
      </c>
      <c r="R8" s="17">
        <v>0</v>
      </c>
      <c r="S8" s="17">
        <v>0</v>
      </c>
      <c r="T8" s="17">
        <v>0</v>
      </c>
      <c r="U8" s="17">
        <v>0</v>
      </c>
      <c r="V8" s="17">
        <v>0</v>
      </c>
      <c r="W8" s="17">
        <v>0</v>
      </c>
      <c r="X8" s="17">
        <v>0</v>
      </c>
      <c r="Y8" s="17">
        <v>0</v>
      </c>
      <c r="Z8" s="17">
        <v>0</v>
      </c>
      <c r="AA8" s="17">
        <v>36541.473001999999</v>
      </c>
      <c r="AB8" s="17">
        <v>35628.293245416397</v>
      </c>
      <c r="AC8" s="17">
        <v>2523.9101099999998</v>
      </c>
      <c r="AD8" s="17">
        <v>2166.3528106919998</v>
      </c>
      <c r="AE8" s="17">
        <v>0</v>
      </c>
      <c r="AF8" s="17">
        <v>0</v>
      </c>
      <c r="AG8" s="17">
        <v>0</v>
      </c>
      <c r="AH8" s="17">
        <v>0</v>
      </c>
      <c r="AI8" s="17">
        <v>0</v>
      </c>
      <c r="AJ8" s="17">
        <v>0</v>
      </c>
      <c r="AK8" s="17">
        <v>0</v>
      </c>
      <c r="AL8" s="17">
        <v>0</v>
      </c>
      <c r="AM8" s="14">
        <f t="shared" si="0"/>
        <v>133020.85072400002</v>
      </c>
      <c r="AN8" s="14">
        <f t="shared" si="1"/>
        <v>51787.505924108395</v>
      </c>
    </row>
    <row r="9" spans="1:40" ht="24.95" customHeight="1" x14ac:dyDescent="0.2">
      <c r="A9" s="1">
        <v>4</v>
      </c>
      <c r="B9" s="11" t="s">
        <v>31</v>
      </c>
      <c r="C9" s="17">
        <v>0</v>
      </c>
      <c r="D9" s="17">
        <v>0</v>
      </c>
      <c r="E9" s="17">
        <v>0</v>
      </c>
      <c r="F9" s="17">
        <v>0</v>
      </c>
      <c r="G9" s="17">
        <v>0</v>
      </c>
      <c r="H9" s="17">
        <v>0</v>
      </c>
      <c r="I9" s="17">
        <v>0</v>
      </c>
      <c r="J9" s="17">
        <v>0</v>
      </c>
      <c r="K9" s="17">
        <v>0</v>
      </c>
      <c r="L9" s="17">
        <v>0</v>
      </c>
      <c r="M9" s="17">
        <v>28929.980821000001</v>
      </c>
      <c r="N9" s="17">
        <v>0</v>
      </c>
      <c r="O9" s="17">
        <v>0</v>
      </c>
      <c r="P9" s="17">
        <v>0</v>
      </c>
      <c r="Q9" s="17">
        <v>0</v>
      </c>
      <c r="R9" s="17">
        <v>0</v>
      </c>
      <c r="S9" s="17">
        <v>0</v>
      </c>
      <c r="T9" s="17">
        <v>0</v>
      </c>
      <c r="U9" s="17">
        <v>0</v>
      </c>
      <c r="V9" s="17">
        <v>0</v>
      </c>
      <c r="W9" s="17">
        <v>0</v>
      </c>
      <c r="X9" s="17">
        <v>0</v>
      </c>
      <c r="Y9" s="17">
        <v>0</v>
      </c>
      <c r="Z9" s="17">
        <v>0</v>
      </c>
      <c r="AA9" s="17">
        <v>42086.766799999998</v>
      </c>
      <c r="AB9" s="17">
        <v>41371.291764399997</v>
      </c>
      <c r="AC9" s="17">
        <v>0</v>
      </c>
      <c r="AD9" s="17">
        <v>0</v>
      </c>
      <c r="AE9" s="17">
        <v>0</v>
      </c>
      <c r="AF9" s="17">
        <v>0</v>
      </c>
      <c r="AG9" s="17">
        <v>0</v>
      </c>
      <c r="AH9" s="17">
        <v>0</v>
      </c>
      <c r="AI9" s="17">
        <v>0</v>
      </c>
      <c r="AJ9" s="17">
        <v>0</v>
      </c>
      <c r="AK9" s="17">
        <v>0</v>
      </c>
      <c r="AL9" s="17">
        <v>0</v>
      </c>
      <c r="AM9" s="14">
        <f t="shared" si="0"/>
        <v>71016.747621000002</v>
      </c>
      <c r="AN9" s="14">
        <f t="shared" si="1"/>
        <v>41371.291764399997</v>
      </c>
    </row>
    <row r="10" spans="1:40" ht="24.95" customHeight="1" x14ac:dyDescent="0.2">
      <c r="A10" s="1">
        <v>5</v>
      </c>
      <c r="B10" s="11" t="s">
        <v>34</v>
      </c>
      <c r="C10" s="17">
        <v>0</v>
      </c>
      <c r="D10" s="17">
        <v>0</v>
      </c>
      <c r="E10" s="17">
        <v>0</v>
      </c>
      <c r="F10" s="17">
        <v>0</v>
      </c>
      <c r="G10" s="17">
        <v>0</v>
      </c>
      <c r="H10" s="17">
        <v>0</v>
      </c>
      <c r="I10" s="17">
        <v>0</v>
      </c>
      <c r="J10" s="17">
        <v>0</v>
      </c>
      <c r="K10" s="17">
        <v>0</v>
      </c>
      <c r="L10" s="17">
        <v>0</v>
      </c>
      <c r="M10" s="17">
        <v>0</v>
      </c>
      <c r="N10" s="17">
        <v>0</v>
      </c>
      <c r="O10" s="17">
        <v>0</v>
      </c>
      <c r="P10" s="17">
        <v>0</v>
      </c>
      <c r="Q10" s="17">
        <v>0</v>
      </c>
      <c r="R10" s="17">
        <v>0</v>
      </c>
      <c r="S10" s="17">
        <v>0</v>
      </c>
      <c r="T10" s="17">
        <v>0</v>
      </c>
      <c r="U10" s="17">
        <v>0</v>
      </c>
      <c r="V10" s="17">
        <v>0</v>
      </c>
      <c r="W10" s="17">
        <v>0</v>
      </c>
      <c r="X10" s="17">
        <v>0</v>
      </c>
      <c r="Y10" s="17">
        <v>0</v>
      </c>
      <c r="Z10" s="17">
        <v>0</v>
      </c>
      <c r="AA10" s="17">
        <v>0</v>
      </c>
      <c r="AB10" s="17">
        <v>0</v>
      </c>
      <c r="AC10" s="17">
        <v>2383.4886428571426</v>
      </c>
      <c r="AD10" s="17">
        <v>1324.160357142857</v>
      </c>
      <c r="AE10" s="17">
        <v>0</v>
      </c>
      <c r="AF10" s="17">
        <v>0</v>
      </c>
      <c r="AG10" s="17">
        <v>0</v>
      </c>
      <c r="AH10" s="17">
        <v>0</v>
      </c>
      <c r="AI10" s="17">
        <v>14300.931857142856</v>
      </c>
      <c r="AJ10" s="17">
        <v>12182.275285714284</v>
      </c>
      <c r="AK10" s="17">
        <v>0</v>
      </c>
      <c r="AL10" s="17">
        <v>0</v>
      </c>
      <c r="AM10" s="14">
        <f t="shared" si="0"/>
        <v>16684.4205</v>
      </c>
      <c r="AN10" s="14">
        <f t="shared" si="1"/>
        <v>13506.435642857141</v>
      </c>
    </row>
    <row r="11" spans="1:40" ht="24.95" customHeight="1" x14ac:dyDescent="0.2">
      <c r="A11" s="1">
        <v>6</v>
      </c>
      <c r="B11" s="11" t="s">
        <v>40</v>
      </c>
      <c r="C11" s="17">
        <v>0</v>
      </c>
      <c r="D11" s="17">
        <v>0</v>
      </c>
      <c r="E11" s="17">
        <v>0</v>
      </c>
      <c r="F11" s="17">
        <v>0</v>
      </c>
      <c r="G11" s="17">
        <v>0</v>
      </c>
      <c r="H11" s="17">
        <v>0</v>
      </c>
      <c r="I11" s="17">
        <v>0</v>
      </c>
      <c r="J11" s="17">
        <v>0</v>
      </c>
      <c r="K11" s="17">
        <v>0</v>
      </c>
      <c r="L11" s="17">
        <v>0</v>
      </c>
      <c r="M11" s="17">
        <v>1291.8499999999999</v>
      </c>
      <c r="N11" s="17">
        <v>239.28</v>
      </c>
      <c r="O11" s="17">
        <v>0</v>
      </c>
      <c r="P11" s="17">
        <v>0</v>
      </c>
      <c r="Q11" s="17">
        <v>0</v>
      </c>
      <c r="R11" s="17">
        <v>0</v>
      </c>
      <c r="S11" s="17">
        <v>0</v>
      </c>
      <c r="T11" s="17">
        <v>0</v>
      </c>
      <c r="U11" s="17">
        <v>0</v>
      </c>
      <c r="V11" s="17">
        <v>0</v>
      </c>
      <c r="W11" s="17">
        <v>0</v>
      </c>
      <c r="X11" s="17">
        <v>0</v>
      </c>
      <c r="Y11" s="17">
        <v>0</v>
      </c>
      <c r="Z11" s="17">
        <v>0</v>
      </c>
      <c r="AA11" s="17">
        <v>0</v>
      </c>
      <c r="AB11" s="17">
        <v>0</v>
      </c>
      <c r="AC11" s="17">
        <v>0</v>
      </c>
      <c r="AD11" s="17">
        <v>0</v>
      </c>
      <c r="AE11" s="17">
        <v>0</v>
      </c>
      <c r="AF11" s="17">
        <v>0</v>
      </c>
      <c r="AG11" s="17">
        <v>0</v>
      </c>
      <c r="AH11" s="17">
        <v>0</v>
      </c>
      <c r="AI11" s="17">
        <v>0</v>
      </c>
      <c r="AJ11" s="17">
        <v>0</v>
      </c>
      <c r="AK11" s="17">
        <v>0</v>
      </c>
      <c r="AL11" s="17">
        <v>0</v>
      </c>
      <c r="AM11" s="14">
        <f t="shared" si="0"/>
        <v>1291.8499999999999</v>
      </c>
      <c r="AN11" s="14">
        <f t="shared" si="1"/>
        <v>239.28</v>
      </c>
    </row>
    <row r="12" spans="1:40" ht="24.95" customHeight="1" x14ac:dyDescent="0.2">
      <c r="A12" s="1">
        <v>7</v>
      </c>
      <c r="B12" s="11" t="s">
        <v>30</v>
      </c>
      <c r="C12" s="17">
        <v>0</v>
      </c>
      <c r="D12" s="17">
        <v>0</v>
      </c>
      <c r="E12" s="17">
        <v>0</v>
      </c>
      <c r="F12" s="17">
        <v>0</v>
      </c>
      <c r="G12" s="17">
        <v>0</v>
      </c>
      <c r="H12" s="17">
        <v>0</v>
      </c>
      <c r="I12" s="17">
        <v>0</v>
      </c>
      <c r="J12" s="17">
        <v>0</v>
      </c>
      <c r="K12" s="17">
        <v>0</v>
      </c>
      <c r="L12" s="17">
        <v>0</v>
      </c>
      <c r="M12" s="17">
        <v>0</v>
      </c>
      <c r="N12" s="17">
        <v>0</v>
      </c>
      <c r="O12" s="17">
        <v>0</v>
      </c>
      <c r="P12" s="17">
        <v>0</v>
      </c>
      <c r="Q12" s="17">
        <v>0</v>
      </c>
      <c r="R12" s="17">
        <v>0</v>
      </c>
      <c r="S12" s="17">
        <v>0</v>
      </c>
      <c r="T12" s="17">
        <v>0</v>
      </c>
      <c r="U12" s="17">
        <v>0</v>
      </c>
      <c r="V12" s="17">
        <v>0</v>
      </c>
      <c r="W12" s="17">
        <v>0</v>
      </c>
      <c r="X12" s="17">
        <v>0</v>
      </c>
      <c r="Y12" s="17">
        <v>0</v>
      </c>
      <c r="Z12" s="17">
        <v>0</v>
      </c>
      <c r="AA12" s="17">
        <v>0</v>
      </c>
      <c r="AB12" s="17">
        <v>0</v>
      </c>
      <c r="AC12" s="17">
        <v>0</v>
      </c>
      <c r="AD12" s="17">
        <v>0</v>
      </c>
      <c r="AE12" s="17">
        <v>0</v>
      </c>
      <c r="AF12" s="17">
        <v>0</v>
      </c>
      <c r="AG12" s="17">
        <v>0</v>
      </c>
      <c r="AH12" s="17">
        <v>0</v>
      </c>
      <c r="AI12" s="17">
        <v>0</v>
      </c>
      <c r="AJ12" s="17">
        <v>0</v>
      </c>
      <c r="AK12" s="17">
        <v>0</v>
      </c>
      <c r="AL12" s="17">
        <v>0</v>
      </c>
      <c r="AM12" s="14">
        <f t="shared" si="0"/>
        <v>0</v>
      </c>
      <c r="AN12" s="14">
        <f t="shared" si="1"/>
        <v>0</v>
      </c>
    </row>
    <row r="13" spans="1:40" ht="24.95" customHeight="1" x14ac:dyDescent="0.2">
      <c r="A13" s="1">
        <v>8</v>
      </c>
      <c r="B13" s="11" t="s">
        <v>33</v>
      </c>
      <c r="C13" s="17">
        <v>0</v>
      </c>
      <c r="D13" s="17">
        <v>0</v>
      </c>
      <c r="E13" s="17">
        <v>0</v>
      </c>
      <c r="F13" s="17">
        <v>0</v>
      </c>
      <c r="G13" s="17">
        <v>0</v>
      </c>
      <c r="H13" s="17">
        <v>0</v>
      </c>
      <c r="I13" s="17">
        <v>0</v>
      </c>
      <c r="J13" s="17">
        <v>0</v>
      </c>
      <c r="K13" s="17">
        <v>0</v>
      </c>
      <c r="L13" s="17">
        <v>0</v>
      </c>
      <c r="M13" s="17">
        <v>0</v>
      </c>
      <c r="N13" s="17">
        <v>0</v>
      </c>
      <c r="O13" s="17">
        <v>0</v>
      </c>
      <c r="P13" s="17">
        <v>0</v>
      </c>
      <c r="Q13" s="17">
        <v>0</v>
      </c>
      <c r="R13" s="17">
        <v>0</v>
      </c>
      <c r="S13" s="17">
        <v>0</v>
      </c>
      <c r="T13" s="17">
        <v>0</v>
      </c>
      <c r="U13" s="17">
        <v>0</v>
      </c>
      <c r="V13" s="17">
        <v>0</v>
      </c>
      <c r="W13" s="17">
        <v>0</v>
      </c>
      <c r="X13" s="17">
        <v>0</v>
      </c>
      <c r="Y13" s="17">
        <v>0</v>
      </c>
      <c r="Z13" s="17">
        <v>0</v>
      </c>
      <c r="AA13" s="17">
        <v>0</v>
      </c>
      <c r="AB13" s="17">
        <v>0</v>
      </c>
      <c r="AC13" s="17">
        <v>0</v>
      </c>
      <c r="AD13" s="17">
        <v>0</v>
      </c>
      <c r="AE13" s="17">
        <v>0</v>
      </c>
      <c r="AF13" s="17">
        <v>0</v>
      </c>
      <c r="AG13" s="17">
        <v>0</v>
      </c>
      <c r="AH13" s="17">
        <v>0</v>
      </c>
      <c r="AI13" s="17">
        <v>0</v>
      </c>
      <c r="AJ13" s="17">
        <v>0</v>
      </c>
      <c r="AK13" s="17">
        <v>0</v>
      </c>
      <c r="AL13" s="17">
        <v>0</v>
      </c>
      <c r="AM13" s="14">
        <f t="shared" si="0"/>
        <v>0</v>
      </c>
      <c r="AN13" s="14">
        <f t="shared" si="1"/>
        <v>0</v>
      </c>
    </row>
    <row r="14" spans="1:40" ht="24.95" customHeight="1" x14ac:dyDescent="0.2">
      <c r="A14" s="1">
        <v>9</v>
      </c>
      <c r="B14" s="11" t="s">
        <v>37</v>
      </c>
      <c r="C14" s="17">
        <v>0</v>
      </c>
      <c r="D14" s="17">
        <v>0</v>
      </c>
      <c r="E14" s="17">
        <v>0</v>
      </c>
      <c r="F14" s="17">
        <v>0</v>
      </c>
      <c r="G14" s="17">
        <v>0</v>
      </c>
      <c r="H14" s="17">
        <v>0</v>
      </c>
      <c r="I14" s="17">
        <v>0</v>
      </c>
      <c r="J14" s="17">
        <v>0</v>
      </c>
      <c r="K14" s="17">
        <v>0</v>
      </c>
      <c r="L14" s="17">
        <v>0</v>
      </c>
      <c r="M14" s="17">
        <v>0</v>
      </c>
      <c r="N14" s="17">
        <v>0</v>
      </c>
      <c r="O14" s="17">
        <v>0</v>
      </c>
      <c r="P14" s="17">
        <v>0</v>
      </c>
      <c r="Q14" s="17">
        <v>0</v>
      </c>
      <c r="R14" s="17">
        <v>0</v>
      </c>
      <c r="S14" s="17">
        <v>0</v>
      </c>
      <c r="T14" s="17">
        <v>0</v>
      </c>
      <c r="U14" s="17">
        <v>0</v>
      </c>
      <c r="V14" s="17">
        <v>0</v>
      </c>
      <c r="W14" s="17">
        <v>0</v>
      </c>
      <c r="X14" s="17">
        <v>0</v>
      </c>
      <c r="Y14" s="17">
        <v>0</v>
      </c>
      <c r="Z14" s="17">
        <v>0</v>
      </c>
      <c r="AA14" s="17">
        <v>0</v>
      </c>
      <c r="AB14" s="17">
        <v>0</v>
      </c>
      <c r="AC14" s="17">
        <v>0</v>
      </c>
      <c r="AD14" s="17">
        <v>0</v>
      </c>
      <c r="AE14" s="17">
        <v>0</v>
      </c>
      <c r="AF14" s="17">
        <v>0</v>
      </c>
      <c r="AG14" s="17">
        <v>0</v>
      </c>
      <c r="AH14" s="17">
        <v>0</v>
      </c>
      <c r="AI14" s="17">
        <v>0</v>
      </c>
      <c r="AJ14" s="17">
        <v>0</v>
      </c>
      <c r="AK14" s="17">
        <v>0</v>
      </c>
      <c r="AL14" s="17">
        <v>0</v>
      </c>
      <c r="AM14" s="14">
        <f t="shared" si="0"/>
        <v>0</v>
      </c>
      <c r="AN14" s="14">
        <f t="shared" si="1"/>
        <v>0</v>
      </c>
    </row>
    <row r="15" spans="1:40" ht="24.95" customHeight="1" x14ac:dyDescent="0.2">
      <c r="A15" s="1">
        <v>10</v>
      </c>
      <c r="B15" s="11" t="s">
        <v>29</v>
      </c>
      <c r="C15" s="17">
        <v>0</v>
      </c>
      <c r="D15" s="17">
        <v>0</v>
      </c>
      <c r="E15" s="17">
        <v>0</v>
      </c>
      <c r="F15" s="17">
        <v>0</v>
      </c>
      <c r="G15" s="17">
        <v>0</v>
      </c>
      <c r="H15" s="17">
        <v>0</v>
      </c>
      <c r="I15" s="17">
        <v>0</v>
      </c>
      <c r="J15" s="17">
        <v>0</v>
      </c>
      <c r="K15" s="17">
        <v>0</v>
      </c>
      <c r="L15" s="17">
        <v>0</v>
      </c>
      <c r="M15" s="17">
        <v>0</v>
      </c>
      <c r="N15" s="17">
        <v>0</v>
      </c>
      <c r="O15" s="17">
        <v>0</v>
      </c>
      <c r="P15" s="17">
        <v>0</v>
      </c>
      <c r="Q15" s="17">
        <v>0</v>
      </c>
      <c r="R15" s="17">
        <v>0</v>
      </c>
      <c r="S15" s="17">
        <v>0</v>
      </c>
      <c r="T15" s="17">
        <v>0</v>
      </c>
      <c r="U15" s="17">
        <v>0</v>
      </c>
      <c r="V15" s="17">
        <v>0</v>
      </c>
      <c r="W15" s="17">
        <v>0</v>
      </c>
      <c r="X15" s="17">
        <v>0</v>
      </c>
      <c r="Y15" s="17">
        <v>0</v>
      </c>
      <c r="Z15" s="17">
        <v>0</v>
      </c>
      <c r="AA15" s="17">
        <v>0</v>
      </c>
      <c r="AB15" s="17">
        <v>0</v>
      </c>
      <c r="AC15" s="17">
        <v>0</v>
      </c>
      <c r="AD15" s="17">
        <v>0</v>
      </c>
      <c r="AE15" s="17">
        <v>0</v>
      </c>
      <c r="AF15" s="17">
        <v>0</v>
      </c>
      <c r="AG15" s="17">
        <v>0</v>
      </c>
      <c r="AH15" s="17">
        <v>0</v>
      </c>
      <c r="AI15" s="17">
        <v>0</v>
      </c>
      <c r="AJ15" s="17">
        <v>0</v>
      </c>
      <c r="AK15" s="17">
        <v>0</v>
      </c>
      <c r="AL15" s="17">
        <v>0</v>
      </c>
      <c r="AM15" s="14">
        <f t="shared" si="0"/>
        <v>0</v>
      </c>
      <c r="AN15" s="14">
        <f t="shared" si="1"/>
        <v>0</v>
      </c>
    </row>
    <row r="16" spans="1:40" ht="24.95" customHeight="1" x14ac:dyDescent="0.2">
      <c r="A16" s="1">
        <v>11</v>
      </c>
      <c r="B16" s="11" t="s">
        <v>43</v>
      </c>
      <c r="C16" s="17">
        <v>0</v>
      </c>
      <c r="D16" s="17">
        <v>0</v>
      </c>
      <c r="E16" s="17">
        <v>0</v>
      </c>
      <c r="F16" s="17">
        <v>0</v>
      </c>
      <c r="G16" s="17">
        <v>0</v>
      </c>
      <c r="H16" s="17">
        <v>0</v>
      </c>
      <c r="I16" s="17">
        <v>0</v>
      </c>
      <c r="J16" s="17">
        <v>0</v>
      </c>
      <c r="K16" s="17">
        <v>0</v>
      </c>
      <c r="L16" s="17">
        <v>0</v>
      </c>
      <c r="M16" s="17">
        <v>0</v>
      </c>
      <c r="N16" s="17">
        <v>0</v>
      </c>
      <c r="O16" s="17">
        <v>0</v>
      </c>
      <c r="P16" s="17">
        <v>0</v>
      </c>
      <c r="Q16" s="17">
        <v>0</v>
      </c>
      <c r="R16" s="17">
        <v>0</v>
      </c>
      <c r="S16" s="17">
        <v>0</v>
      </c>
      <c r="T16" s="17">
        <v>0</v>
      </c>
      <c r="U16" s="17">
        <v>0</v>
      </c>
      <c r="V16" s="17">
        <v>0</v>
      </c>
      <c r="W16" s="17">
        <v>0</v>
      </c>
      <c r="X16" s="17">
        <v>0</v>
      </c>
      <c r="Y16" s="17">
        <v>0</v>
      </c>
      <c r="Z16" s="17">
        <v>0</v>
      </c>
      <c r="AA16" s="17">
        <v>0</v>
      </c>
      <c r="AB16" s="17">
        <v>0</v>
      </c>
      <c r="AC16" s="17">
        <v>0</v>
      </c>
      <c r="AD16" s="17">
        <v>0</v>
      </c>
      <c r="AE16" s="17">
        <v>0</v>
      </c>
      <c r="AF16" s="17">
        <v>0</v>
      </c>
      <c r="AG16" s="17">
        <v>0</v>
      </c>
      <c r="AH16" s="17">
        <v>0</v>
      </c>
      <c r="AI16" s="17">
        <v>0</v>
      </c>
      <c r="AJ16" s="17">
        <v>0</v>
      </c>
      <c r="AK16" s="17">
        <v>0</v>
      </c>
      <c r="AL16" s="17">
        <v>0</v>
      </c>
      <c r="AM16" s="14">
        <f t="shared" si="0"/>
        <v>0</v>
      </c>
      <c r="AN16" s="14">
        <f t="shared" si="1"/>
        <v>0</v>
      </c>
    </row>
    <row r="17" spans="1:40" ht="24.95" customHeight="1" x14ac:dyDescent="0.2">
      <c r="A17" s="1">
        <v>12</v>
      </c>
      <c r="B17" s="11" t="s">
        <v>41</v>
      </c>
      <c r="C17" s="17">
        <v>0</v>
      </c>
      <c r="D17" s="17">
        <v>0</v>
      </c>
      <c r="E17" s="17">
        <v>0</v>
      </c>
      <c r="F17" s="17">
        <v>0</v>
      </c>
      <c r="G17" s="17">
        <v>0</v>
      </c>
      <c r="H17" s="17">
        <v>0</v>
      </c>
      <c r="I17" s="17">
        <v>0</v>
      </c>
      <c r="J17" s="17">
        <v>0</v>
      </c>
      <c r="K17" s="17">
        <v>0</v>
      </c>
      <c r="L17" s="17">
        <v>0</v>
      </c>
      <c r="M17" s="17">
        <v>0</v>
      </c>
      <c r="N17" s="17">
        <v>0</v>
      </c>
      <c r="O17" s="17">
        <v>0</v>
      </c>
      <c r="P17" s="17">
        <v>0</v>
      </c>
      <c r="Q17" s="17">
        <v>0</v>
      </c>
      <c r="R17" s="17">
        <v>0</v>
      </c>
      <c r="S17" s="17">
        <v>0</v>
      </c>
      <c r="T17" s="17">
        <v>0</v>
      </c>
      <c r="U17" s="17">
        <v>0</v>
      </c>
      <c r="V17" s="17">
        <v>0</v>
      </c>
      <c r="W17" s="17">
        <v>0</v>
      </c>
      <c r="X17" s="17">
        <v>0</v>
      </c>
      <c r="Y17" s="17">
        <v>0</v>
      </c>
      <c r="Z17" s="17">
        <v>0</v>
      </c>
      <c r="AA17" s="17">
        <v>0</v>
      </c>
      <c r="AB17" s="17">
        <v>0</v>
      </c>
      <c r="AC17" s="17">
        <v>0</v>
      </c>
      <c r="AD17" s="17">
        <v>0</v>
      </c>
      <c r="AE17" s="17">
        <v>0</v>
      </c>
      <c r="AF17" s="17">
        <v>0</v>
      </c>
      <c r="AG17" s="17">
        <v>0</v>
      </c>
      <c r="AH17" s="17">
        <v>0</v>
      </c>
      <c r="AI17" s="17">
        <v>0</v>
      </c>
      <c r="AJ17" s="17">
        <v>0</v>
      </c>
      <c r="AK17" s="17">
        <v>0</v>
      </c>
      <c r="AL17" s="17">
        <v>0</v>
      </c>
      <c r="AM17" s="14">
        <f t="shared" si="0"/>
        <v>0</v>
      </c>
      <c r="AN17" s="14">
        <f t="shared" si="1"/>
        <v>0</v>
      </c>
    </row>
    <row r="18" spans="1:40" ht="24.95" customHeight="1" x14ac:dyDescent="0.2">
      <c r="A18" s="1">
        <v>13</v>
      </c>
      <c r="B18" s="11" t="s">
        <v>44</v>
      </c>
      <c r="C18" s="17">
        <v>0</v>
      </c>
      <c r="D18" s="17">
        <v>0</v>
      </c>
      <c r="E18" s="17">
        <v>0</v>
      </c>
      <c r="F18" s="17">
        <v>0</v>
      </c>
      <c r="G18" s="17">
        <v>0</v>
      </c>
      <c r="H18" s="17">
        <v>0</v>
      </c>
      <c r="I18" s="17">
        <v>0</v>
      </c>
      <c r="J18" s="17">
        <v>0</v>
      </c>
      <c r="K18" s="17">
        <v>0</v>
      </c>
      <c r="L18" s="17">
        <v>0</v>
      </c>
      <c r="M18" s="17">
        <v>0</v>
      </c>
      <c r="N18" s="17">
        <v>0</v>
      </c>
      <c r="O18" s="17">
        <v>0</v>
      </c>
      <c r="P18" s="17">
        <v>0</v>
      </c>
      <c r="Q18" s="17">
        <v>0</v>
      </c>
      <c r="R18" s="17">
        <v>0</v>
      </c>
      <c r="S18" s="17">
        <v>0</v>
      </c>
      <c r="T18" s="17">
        <v>0</v>
      </c>
      <c r="U18" s="17">
        <v>0</v>
      </c>
      <c r="V18" s="17">
        <v>0</v>
      </c>
      <c r="W18" s="17">
        <v>0</v>
      </c>
      <c r="X18" s="17">
        <v>0</v>
      </c>
      <c r="Y18" s="17">
        <v>0</v>
      </c>
      <c r="Z18" s="17">
        <v>0</v>
      </c>
      <c r="AA18" s="17">
        <v>0</v>
      </c>
      <c r="AB18" s="17">
        <v>0</v>
      </c>
      <c r="AC18" s="17">
        <v>0</v>
      </c>
      <c r="AD18" s="17">
        <v>0</v>
      </c>
      <c r="AE18" s="17">
        <v>0</v>
      </c>
      <c r="AF18" s="17">
        <v>0</v>
      </c>
      <c r="AG18" s="17">
        <v>0</v>
      </c>
      <c r="AH18" s="17">
        <v>0</v>
      </c>
      <c r="AI18" s="17">
        <v>0</v>
      </c>
      <c r="AJ18" s="17">
        <v>0</v>
      </c>
      <c r="AK18" s="17">
        <v>0</v>
      </c>
      <c r="AL18" s="17">
        <v>0</v>
      </c>
      <c r="AM18" s="14">
        <f t="shared" si="0"/>
        <v>0</v>
      </c>
      <c r="AN18" s="14">
        <f t="shared" si="1"/>
        <v>0</v>
      </c>
    </row>
    <row r="19" spans="1:40" ht="24.95" customHeight="1" x14ac:dyDescent="0.2">
      <c r="A19" s="1">
        <v>14</v>
      </c>
      <c r="B19" s="11" t="s">
        <v>32</v>
      </c>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0</v>
      </c>
      <c r="Y19" s="17">
        <v>0</v>
      </c>
      <c r="Z19" s="17">
        <v>0</v>
      </c>
      <c r="AA19" s="17">
        <v>0</v>
      </c>
      <c r="AB19" s="17">
        <v>0</v>
      </c>
      <c r="AC19" s="17">
        <v>0</v>
      </c>
      <c r="AD19" s="17">
        <v>0</v>
      </c>
      <c r="AE19" s="17">
        <v>0</v>
      </c>
      <c r="AF19" s="17">
        <v>0</v>
      </c>
      <c r="AG19" s="17">
        <v>0</v>
      </c>
      <c r="AH19" s="17">
        <v>0</v>
      </c>
      <c r="AI19" s="17">
        <v>0</v>
      </c>
      <c r="AJ19" s="17">
        <v>0</v>
      </c>
      <c r="AK19" s="17">
        <v>0</v>
      </c>
      <c r="AL19" s="17">
        <v>0</v>
      </c>
      <c r="AM19" s="14">
        <f t="shared" si="0"/>
        <v>0</v>
      </c>
      <c r="AN19" s="14">
        <f t="shared" si="1"/>
        <v>0</v>
      </c>
    </row>
    <row r="20" spans="1:40" ht="24.95" customHeight="1" x14ac:dyDescent="0.2">
      <c r="A20" s="1">
        <v>15</v>
      </c>
      <c r="B20" s="13" t="s">
        <v>38</v>
      </c>
      <c r="C20" s="17">
        <v>0</v>
      </c>
      <c r="D20" s="17">
        <v>0</v>
      </c>
      <c r="E20" s="17">
        <v>0</v>
      </c>
      <c r="F20" s="17">
        <v>0</v>
      </c>
      <c r="G20" s="17">
        <v>0</v>
      </c>
      <c r="H20" s="17">
        <v>0</v>
      </c>
      <c r="I20" s="17">
        <v>0</v>
      </c>
      <c r="J20" s="17">
        <v>0</v>
      </c>
      <c r="K20" s="17">
        <v>0</v>
      </c>
      <c r="L20" s="17">
        <v>0</v>
      </c>
      <c r="M20" s="17">
        <v>0</v>
      </c>
      <c r="N20" s="17">
        <v>0</v>
      </c>
      <c r="O20" s="17">
        <v>0</v>
      </c>
      <c r="P20" s="17">
        <v>0</v>
      </c>
      <c r="Q20" s="17">
        <v>0</v>
      </c>
      <c r="R20" s="17">
        <v>0</v>
      </c>
      <c r="S20" s="17">
        <v>0</v>
      </c>
      <c r="T20" s="17">
        <v>0</v>
      </c>
      <c r="U20" s="17">
        <v>0</v>
      </c>
      <c r="V20" s="17">
        <v>0</v>
      </c>
      <c r="W20" s="17">
        <v>0</v>
      </c>
      <c r="X20" s="17">
        <v>0</v>
      </c>
      <c r="Y20" s="17">
        <v>0</v>
      </c>
      <c r="Z20" s="17">
        <v>0</v>
      </c>
      <c r="AA20" s="17">
        <v>0</v>
      </c>
      <c r="AB20" s="17">
        <v>0</v>
      </c>
      <c r="AC20" s="17">
        <v>0</v>
      </c>
      <c r="AD20" s="17">
        <v>0</v>
      </c>
      <c r="AE20" s="17">
        <v>0</v>
      </c>
      <c r="AF20" s="17">
        <v>0</v>
      </c>
      <c r="AG20" s="17">
        <v>0</v>
      </c>
      <c r="AH20" s="17">
        <v>0</v>
      </c>
      <c r="AI20" s="17">
        <v>0</v>
      </c>
      <c r="AJ20" s="17">
        <v>0</v>
      </c>
      <c r="AK20" s="17">
        <v>0</v>
      </c>
      <c r="AL20" s="17">
        <v>0</v>
      </c>
      <c r="AM20" s="14">
        <f t="shared" si="0"/>
        <v>0</v>
      </c>
      <c r="AN20" s="14">
        <f t="shared" si="1"/>
        <v>0</v>
      </c>
    </row>
    <row r="21" spans="1:40" ht="24.95" customHeight="1" x14ac:dyDescent="0.2">
      <c r="A21" s="1">
        <v>16</v>
      </c>
      <c r="B21" s="13" t="s">
        <v>39</v>
      </c>
      <c r="C21" s="17">
        <v>0</v>
      </c>
      <c r="D21" s="17">
        <v>0</v>
      </c>
      <c r="E21" s="17">
        <v>0</v>
      </c>
      <c r="F21" s="17">
        <v>0</v>
      </c>
      <c r="G21" s="17">
        <v>0</v>
      </c>
      <c r="H21" s="17">
        <v>0</v>
      </c>
      <c r="I21" s="17">
        <v>0</v>
      </c>
      <c r="J21" s="17">
        <v>0</v>
      </c>
      <c r="K21" s="17">
        <v>0</v>
      </c>
      <c r="L21" s="17">
        <v>0</v>
      </c>
      <c r="M21" s="17">
        <v>0</v>
      </c>
      <c r="N21" s="17">
        <v>0</v>
      </c>
      <c r="O21" s="17">
        <v>0</v>
      </c>
      <c r="P21" s="17">
        <v>0</v>
      </c>
      <c r="Q21" s="17">
        <v>0</v>
      </c>
      <c r="R21" s="17">
        <v>0</v>
      </c>
      <c r="S21" s="17">
        <v>0</v>
      </c>
      <c r="T21" s="17">
        <v>0</v>
      </c>
      <c r="U21" s="17">
        <v>0</v>
      </c>
      <c r="V21" s="17">
        <v>0</v>
      </c>
      <c r="W21" s="17">
        <v>0</v>
      </c>
      <c r="X21" s="17">
        <v>0</v>
      </c>
      <c r="Y21" s="17">
        <v>0</v>
      </c>
      <c r="Z21" s="17">
        <v>0</v>
      </c>
      <c r="AA21" s="17">
        <v>0</v>
      </c>
      <c r="AB21" s="17">
        <v>0</v>
      </c>
      <c r="AC21" s="17">
        <v>0</v>
      </c>
      <c r="AD21" s="17">
        <v>0</v>
      </c>
      <c r="AE21" s="17">
        <v>0</v>
      </c>
      <c r="AF21" s="17">
        <v>0</v>
      </c>
      <c r="AG21" s="17">
        <v>0</v>
      </c>
      <c r="AH21" s="17">
        <v>0</v>
      </c>
      <c r="AI21" s="17">
        <v>0</v>
      </c>
      <c r="AJ21" s="17">
        <v>0</v>
      </c>
      <c r="AK21" s="17">
        <v>0</v>
      </c>
      <c r="AL21" s="17">
        <v>0</v>
      </c>
      <c r="AM21" s="14">
        <f t="shared" si="0"/>
        <v>0</v>
      </c>
      <c r="AN21" s="14">
        <f t="shared" si="1"/>
        <v>0</v>
      </c>
    </row>
    <row r="22" spans="1:40" ht="16.5" customHeight="1" x14ac:dyDescent="0.2">
      <c r="A22" s="116"/>
      <c r="B22" s="4" t="s">
        <v>22</v>
      </c>
      <c r="C22" s="15">
        <f t="shared" ref="C22:AN22" si="2">SUM(C6:C21)</f>
        <v>1177759.4425702395</v>
      </c>
      <c r="D22" s="15">
        <f t="shared" si="2"/>
        <v>1176525.2026927597</v>
      </c>
      <c r="E22" s="15">
        <f t="shared" si="2"/>
        <v>0</v>
      </c>
      <c r="F22" s="15">
        <f t="shared" si="2"/>
        <v>0</v>
      </c>
      <c r="G22" s="15">
        <f t="shared" si="2"/>
        <v>4395.4575059999988</v>
      </c>
      <c r="H22" s="15">
        <f t="shared" si="2"/>
        <v>3086.2304099999997</v>
      </c>
      <c r="I22" s="15">
        <f t="shared" si="2"/>
        <v>10738.253999999999</v>
      </c>
      <c r="J22" s="15">
        <f t="shared" si="2"/>
        <v>8951.4976800000004</v>
      </c>
      <c r="K22" s="15">
        <f t="shared" si="2"/>
        <v>93955.467612000008</v>
      </c>
      <c r="L22" s="15">
        <f t="shared" si="2"/>
        <v>13913.857950000001</v>
      </c>
      <c r="M22" s="15">
        <f t="shared" si="2"/>
        <v>30221.830821</v>
      </c>
      <c r="N22" s="15">
        <f t="shared" si="2"/>
        <v>318.28191800000002</v>
      </c>
      <c r="O22" s="15">
        <f t="shared" si="2"/>
        <v>0</v>
      </c>
      <c r="P22" s="15">
        <f t="shared" si="2"/>
        <v>0</v>
      </c>
      <c r="Q22" s="15">
        <f t="shared" si="2"/>
        <v>0</v>
      </c>
      <c r="R22" s="15">
        <f t="shared" si="2"/>
        <v>0</v>
      </c>
      <c r="S22" s="15">
        <f t="shared" si="2"/>
        <v>0</v>
      </c>
      <c r="T22" s="15">
        <f t="shared" si="2"/>
        <v>0</v>
      </c>
      <c r="U22" s="15">
        <f t="shared" si="2"/>
        <v>0</v>
      </c>
      <c r="V22" s="15">
        <f t="shared" si="2"/>
        <v>0</v>
      </c>
      <c r="W22" s="15">
        <f t="shared" si="2"/>
        <v>0</v>
      </c>
      <c r="X22" s="15">
        <f t="shared" si="2"/>
        <v>0</v>
      </c>
      <c r="Y22" s="15">
        <f t="shared" si="2"/>
        <v>0</v>
      </c>
      <c r="Z22" s="15">
        <f t="shared" si="2"/>
        <v>0</v>
      </c>
      <c r="AA22" s="15">
        <f t="shared" si="2"/>
        <v>1108175.629802</v>
      </c>
      <c r="AB22" s="15">
        <f t="shared" si="2"/>
        <v>1106546.9750828163</v>
      </c>
      <c r="AC22" s="15">
        <f t="shared" si="2"/>
        <v>4907.3987528571424</v>
      </c>
      <c r="AD22" s="15">
        <f t="shared" si="2"/>
        <v>3490.5131678348571</v>
      </c>
      <c r="AE22" s="15">
        <f t="shared" si="2"/>
        <v>0</v>
      </c>
      <c r="AF22" s="15">
        <f t="shared" si="2"/>
        <v>0</v>
      </c>
      <c r="AG22" s="15">
        <f t="shared" si="2"/>
        <v>0</v>
      </c>
      <c r="AH22" s="15">
        <f t="shared" si="2"/>
        <v>0</v>
      </c>
      <c r="AI22" s="15">
        <f t="shared" si="2"/>
        <v>14300.931857142856</v>
      </c>
      <c r="AJ22" s="15">
        <f t="shared" si="2"/>
        <v>12182.275285714284</v>
      </c>
      <c r="AK22" s="15">
        <f t="shared" si="2"/>
        <v>0</v>
      </c>
      <c r="AL22" s="15">
        <f t="shared" si="2"/>
        <v>0</v>
      </c>
      <c r="AM22" s="15">
        <f t="shared" si="2"/>
        <v>2444454.4129212396</v>
      </c>
      <c r="AN22" s="15">
        <f t="shared" si="2"/>
        <v>2325014.8341871253</v>
      </c>
    </row>
    <row r="23" spans="1:40" ht="16.5" customHeight="1" x14ac:dyDescent="0.2">
      <c r="A23" s="117"/>
      <c r="B23" s="22"/>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row>
    <row r="24" spans="1:40" ht="14.25" customHeight="1" x14ac:dyDescent="0.2"/>
    <row r="25" spans="1:40" s="114" customFormat="1" ht="15" x14ac:dyDescent="0.25">
      <c r="B25" s="73" t="s">
        <v>53</v>
      </c>
      <c r="C25" s="115"/>
      <c r="D25" s="115"/>
      <c r="E25" s="115"/>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115"/>
      <c r="AM25" s="115"/>
      <c r="AN25" s="115"/>
    </row>
    <row r="26" spans="1:40" s="114" customFormat="1" ht="12.75" customHeight="1" x14ac:dyDescent="0.25">
      <c r="B26" s="75" t="s">
        <v>81</v>
      </c>
      <c r="C26" s="75"/>
      <c r="D26" s="75"/>
      <c r="E26" s="75"/>
      <c r="F26" s="75"/>
      <c r="G26" s="75"/>
      <c r="H26" s="75"/>
      <c r="I26" s="75"/>
      <c r="J26" s="75"/>
      <c r="K26" s="75"/>
      <c r="L26" s="75"/>
      <c r="M26" s="75"/>
      <c r="N26" s="75"/>
      <c r="AM26" s="115"/>
      <c r="AN26" s="115"/>
    </row>
    <row r="27" spans="1:40" s="114" customFormat="1" ht="15" x14ac:dyDescent="0.25">
      <c r="B27" s="75"/>
      <c r="C27" s="75"/>
      <c r="D27" s="75"/>
      <c r="E27" s="75"/>
      <c r="F27" s="75"/>
      <c r="G27" s="75"/>
      <c r="H27" s="75"/>
      <c r="I27" s="75"/>
      <c r="J27" s="75"/>
      <c r="K27" s="75"/>
      <c r="L27" s="75"/>
      <c r="M27" s="75"/>
      <c r="N27" s="75"/>
      <c r="AM27" s="115"/>
      <c r="AN27" s="115"/>
    </row>
    <row r="28" spans="1:40" s="114" customFormat="1" ht="15" x14ac:dyDescent="0.25">
      <c r="AM28" s="115"/>
      <c r="AN28" s="115"/>
    </row>
    <row r="29" spans="1:40" x14ac:dyDescent="0.2">
      <c r="AM29" s="110"/>
      <c r="AN29" s="110"/>
    </row>
    <row r="30" spans="1:40" x14ac:dyDescent="0.2">
      <c r="AM30" s="110"/>
      <c r="AN30" s="110"/>
    </row>
    <row r="31" spans="1:40" x14ac:dyDescent="0.2">
      <c r="C31" s="118"/>
      <c r="D31" s="118"/>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8"/>
      <c r="AM31" s="110"/>
      <c r="AN31" s="110"/>
    </row>
    <row r="32" spans="1:40" x14ac:dyDescent="0.2">
      <c r="AM32" s="110"/>
      <c r="AN32" s="110"/>
    </row>
  </sheetData>
  <sortState ref="B7:AN21">
    <sortCondition descending="1" ref="AM6:AM21"/>
  </sortState>
  <mergeCells count="22">
    <mergeCell ref="U4:V4"/>
    <mergeCell ref="AI4:AJ4"/>
    <mergeCell ref="AK4:AL4"/>
    <mergeCell ref="AM4:AN4"/>
    <mergeCell ref="B26:N27"/>
    <mergeCell ref="W4:X4"/>
    <mergeCell ref="Y4:Z4"/>
    <mergeCell ref="AA4:AB4"/>
    <mergeCell ref="AC4:AD4"/>
    <mergeCell ref="AE4:AF4"/>
    <mergeCell ref="AG4:AH4"/>
    <mergeCell ref="K4:L4"/>
    <mergeCell ref="M4:N4"/>
    <mergeCell ref="O4:P4"/>
    <mergeCell ref="Q4:R4"/>
    <mergeCell ref="S4:T4"/>
    <mergeCell ref="I4:J4"/>
    <mergeCell ref="A4:A5"/>
    <mergeCell ref="B4:B5"/>
    <mergeCell ref="C4:D4"/>
    <mergeCell ref="E4:F4"/>
    <mergeCell ref="G4:H4"/>
  </mergeCells>
  <pageMargins left="0.23622047244094491" right="0.19685039370078741" top="0.19685039370078741" bottom="0.15748031496062992" header="0.15748031496062992" footer="0.15748031496062992"/>
  <pageSetup paperSize="9" scale="67" orientation="landscape" r:id="rId1"/>
  <headerFooter alignWithMargins="0"/>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Number of Policies</vt:lpstr>
      <vt:lpstr>Transport means</vt:lpstr>
      <vt:lpstr>Wr. Prem. &amp;  Re Prem.</vt:lpstr>
      <vt:lpstr>Financial Wr. &amp; RE Prem.</vt:lpstr>
      <vt:lpstr>Earned Premiums</vt:lpstr>
      <vt:lpstr>Claims Paid</vt:lpstr>
      <vt:lpstr>Inccured Claims</vt:lpstr>
      <vt:lpstr>Structure of Insurance Market</vt:lpstr>
      <vt:lpstr>Accept. Re Prem. &amp; Retrocession</vt:lpstr>
      <vt:lpstr>Fin. Accept Re Prem. &amp; Retroces</vt:lpstr>
      <vt:lpstr>Accept. Re. Earned Premiums</vt:lpstr>
      <vt:lpstr>Re. Claims Paid</vt:lpstr>
      <vt:lpstr>Re. Incurred Claims</vt:lpstr>
      <vt:lpstr>Structure of Ins. Market Re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ISSS</dc:creator>
  <cp:lastModifiedBy>Lamriko Alkhanashvili</cp:lastModifiedBy>
  <cp:lastPrinted>2013-03-25T13:33:55Z</cp:lastPrinted>
  <dcterms:created xsi:type="dcterms:W3CDTF">1996-10-14T23:33:28Z</dcterms:created>
  <dcterms:modified xsi:type="dcterms:W3CDTF">2017-11-17T06:36:52Z</dcterms:modified>
</cp:coreProperties>
</file>