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0 III\Saitze dasadebi 2020 III\ENG\"/>
    </mc:Choice>
  </mc:AlternateContent>
  <xr:revisionPtr revIDLastSave="0" documentId="13_ncr:1_{816A2DA5-063F-4E61-A2CE-43261C378F5F}" xr6:coauthVersionLast="43" xr6:coauthVersionMax="43" xr10:uidLastSave="{00000000-0000-0000-0000-000000000000}"/>
  <bookViews>
    <workbookView xWindow="-108" yWindow="-108" windowWidth="23256" windowHeight="12576" tabRatio="908"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3" i="22" l="1"/>
  <c r="G23" i="22"/>
  <c r="F23" i="22"/>
  <c r="E23" i="22"/>
  <c r="D23" i="22"/>
  <c r="C23" i="22"/>
  <c r="CV25" i="21"/>
  <c r="CU25" i="21"/>
  <c r="CT25" i="21"/>
  <c r="CS25" i="21"/>
  <c r="CR25" i="21"/>
  <c r="CQ25" i="21"/>
  <c r="CP25" i="21"/>
  <c r="CO25" i="21"/>
  <c r="CN25" i="21"/>
  <c r="CM25" i="21"/>
  <c r="CL25" i="21"/>
  <c r="CK25" i="21"/>
  <c r="CJ25" i="21"/>
  <c r="CI25" i="21"/>
  <c r="CH25" i="21"/>
  <c r="CG25" i="21"/>
  <c r="CF25" i="21"/>
  <c r="CE25" i="21"/>
  <c r="CD25" i="21"/>
  <c r="CC25" i="21"/>
  <c r="CB25" i="21"/>
  <c r="CA25" i="21"/>
  <c r="BZ25" i="21"/>
  <c r="BY25" i="21"/>
  <c r="BX25" i="21"/>
  <c r="BW25" i="21"/>
  <c r="BV25" i="21"/>
  <c r="BU25" i="21"/>
  <c r="BT25" i="21"/>
  <c r="BS25" i="21"/>
  <c r="BR25" i="21"/>
  <c r="BQ25" i="21"/>
  <c r="BP25" i="21"/>
  <c r="BO25" i="21"/>
  <c r="BN25" i="21"/>
  <c r="BM25" i="21"/>
  <c r="BL25" i="21"/>
  <c r="BK25" i="21"/>
  <c r="BJ25" i="21"/>
  <c r="BI25" i="21"/>
  <c r="BH25" i="21"/>
  <c r="BG25" i="21"/>
  <c r="BF25" i="21"/>
  <c r="BE25" i="21"/>
  <c r="BD25" i="21"/>
  <c r="BC25" i="21"/>
  <c r="BB25" i="21"/>
  <c r="BA25" i="21"/>
  <c r="AZ25" i="21"/>
  <c r="AY25" i="21"/>
  <c r="AX25" i="21"/>
  <c r="AW25" i="21"/>
  <c r="AV25" i="21"/>
  <c r="AU25" i="21"/>
  <c r="AT25" i="21"/>
  <c r="AS25" i="21"/>
  <c r="AR25" i="21"/>
  <c r="AQ25" i="21"/>
  <c r="AP25" i="21"/>
  <c r="AO25" i="21"/>
  <c r="AN25" i="21"/>
  <c r="AM25" i="21"/>
  <c r="AL25" i="21"/>
  <c r="AK25" i="21"/>
  <c r="AJ25" i="21"/>
  <c r="AI25" i="21"/>
  <c r="AH25" i="21"/>
  <c r="AG25" i="21"/>
  <c r="AF25" i="21"/>
  <c r="AE25" i="21"/>
  <c r="AD25"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C8" i="20" l="1"/>
  <c r="C9" i="20"/>
  <c r="C10" i="20"/>
  <c r="C11" i="20"/>
  <c r="C12" i="20"/>
  <c r="C13" i="20"/>
  <c r="C14" i="20"/>
  <c r="C15" i="20"/>
  <c r="C16" i="20"/>
  <c r="C17" i="20"/>
  <c r="C18" i="20"/>
  <c r="C19" i="20"/>
  <c r="C20" i="20"/>
  <c r="C21" i="20"/>
  <c r="C22" i="20"/>
  <c r="C23" i="20"/>
  <c r="C24" i="20"/>
  <c r="C7" i="20"/>
  <c r="C8" i="8"/>
  <c r="C9" i="8"/>
  <c r="C10" i="8"/>
  <c r="C11" i="8"/>
  <c r="C12" i="8"/>
  <c r="C13" i="8"/>
  <c r="C14" i="8"/>
  <c r="C15" i="8"/>
  <c r="C16" i="8"/>
  <c r="C17" i="8"/>
  <c r="C18" i="8"/>
  <c r="C19" i="8"/>
  <c r="C20" i="8"/>
  <c r="C21" i="8"/>
  <c r="C22" i="8"/>
  <c r="C23" i="8"/>
  <c r="C24" i="8"/>
  <c r="C7" i="8"/>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<sst xmlns="http://schemas.openxmlformats.org/spreadsheetml/2006/main" count="1372" uniqueCount="97">
  <si>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</si>
  <si>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</si>
  <si>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</si>
  <si>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</si>
  <si>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</si>
  <si>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</si>
  <si>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</si>
  <si>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</si>
  <si>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</si>
  <si>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</si>
  <si>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</si>
  <si>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</si>
  <si>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</si>
  <si>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</si>
  <si>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</si>
  <si>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</si>
  <si>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</si>
  <si>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</si>
  <si>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</si>
  <si>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</si>
  <si>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</si>
  <si>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</si>
  <si>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</si>
  <si>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</si>
  <si>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</si>
  <si>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</si>
  <si>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</si>
  <si>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</si>
  <si>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</si>
  <si>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</si>
  <si>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</si>
  <si>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</si>
  <si>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PSP Insurance</t>
  </si>
  <si>
    <t>JSC TBC Insurance</t>
  </si>
  <si>
    <t>JSC Insurance Company Euroins Georgia</t>
  </si>
  <si>
    <t>JSC International Insurance Company IRAO</t>
  </si>
  <si>
    <t>JSC Insurance Company Unison</t>
  </si>
  <si>
    <t>JSC Prime Insurance</t>
  </si>
  <si>
    <t>JSC Insurance Group Of Georgia</t>
  </si>
  <si>
    <t>JSC Insurance Company Tao</t>
  </si>
  <si>
    <t>JSC Hualing Insurance</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</si>
  <si>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</si>
  <si>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</si>
  <si>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</si>
  <si>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</si>
  <si>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</si>
  <si>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</si>
  <si>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</si>
  <si>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</si>
  <si>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</si>
  <si>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</si>
  <si>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</si>
  <si>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</si>
  <si>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</si>
  <si>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</si>
  <si>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</si>
  <si>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</si>
  <si>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</si>
  <si>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</si>
  <si>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</si>
  <si>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</si>
  <si>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</si>
  <si>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</si>
  <si>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</si>
  <si>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</si>
  <si>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</si>
  <si>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</si>
  <si>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</si>
  <si>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</si>
  <si>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</si>
  <si>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</si>
  <si>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</si>
  <si>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</si>
  <si>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</si>
  <si>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</si>
  <si>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</si>
  <si>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</si>
  <si>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</si>
  <si>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</si>
  <si>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</si>
  <si>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</si>
  <si>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</si>
  <si>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</si>
  <si>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</si>
  <si>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</si>
  <si>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</si>
  <si>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</si>
  <si>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</si>
  <si>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</si>
  <si>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</si>
  <si>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</si>
  <si>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</si>
  <si>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Reporting period: 1 January 2020 - 30 September 2020</t>
  </si>
  <si>
    <t>Written Premium (Gross) includes insurance premium, which belongs to direct insurance contracts (including long-term contracts) validated during the reporting period (01.01.20-30.09.2020)despite the fact whether premium is paid or not to the Insurer.</t>
  </si>
  <si>
    <t xml:space="preserve">Structure of Insurance Market by Classes of Insurance by 30.09.2020  - (Direct Insurance Business)        </t>
  </si>
  <si>
    <t>Structure of Insurance Market by Classes of Insurance as at 30.09.2020  - (Accepted Reinsurance)</t>
  </si>
  <si>
    <r>
      <rPr>
        <b/>
        <sz val="11"/>
        <rFont val="Calibri"/>
        <family val="2"/>
        <scheme val="minor"/>
      </rPr>
      <t xml:space="preserve">Incurred claims </t>
    </r>
    <r>
      <rPr>
        <sz val="11"/>
        <rFont val="Calibri"/>
        <family val="2"/>
        <scheme val="minor"/>
      </rPr>
      <t xml:space="preserve">represent incurred claims during the reporting period (01.01.20-30.09.2020)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</si>
</sst>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07">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pplyProtection="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165"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pplyProtection="1">
      <alignment vertical="center" wrapText="1"/>
    </xf>
    <xf numFmtId="0" fontId="21" fillId="0" borderId="0" xfId="0" applyFont="1" applyAlignment="1" applyProtection="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Border="1" applyAlignment="1">
      <alignment vertical="center"/>
    </xf>
    <xf numFmtId="0" fontId="21" fillId="0" borderId="0" xfId="0" applyFont="1" applyBorder="1" applyAlignment="1" applyProtection="1">
      <alignment vertical="center"/>
    </xf>
    <xf numFmtId="0" fontId="21" fillId="2" borderId="1" xfId="0" applyNumberFormat="1" applyFont="1" applyFill="1" applyBorder="1" applyAlignment="1" applyProtection="1">
      <alignment horizontal="center" vertical="center" wrapText="1"/>
    </xf>
    <xf numFmtId="0" fontId="21" fillId="2" borderId="2" xfId="0" applyNumberFormat="1" applyFont="1" applyFill="1" applyBorder="1" applyAlignment="1">
      <alignment horizontal="center" vertical="center" wrapText="1"/>
    </xf>
    <xf numFmtId="0" fontId="21" fillId="2" borderId="2" xfId="0" applyNumberFormat="1" applyFont="1" applyFill="1" applyBorder="1" applyAlignment="1" applyProtection="1">
      <alignment horizontal="center" vertical="center" wrapText="1"/>
    </xf>
    <xf numFmtId="0" fontId="20" fillId="0" borderId="0" xfId="0" applyFont="1" applyAlignment="1" applyProtection="1">
      <alignment vertical="center"/>
    </xf>
    <xf numFmtId="0" fontId="21" fillId="0" borderId="0" xfId="0" applyFont="1" applyAlignment="1" applyProtection="1">
      <alignment horizontal="center" vertical="center" wrapText="1"/>
    </xf>
    <xf numFmtId="0" fontId="21" fillId="2" borderId="4" xfId="0" applyFont="1" applyFill="1" applyBorder="1" applyAlignment="1" applyProtection="1">
      <alignment horizontal="center" vertical="center" wrapText="1"/>
    </xf>
    <xf numFmtId="0" fontId="21" fillId="0" borderId="0" xfId="0" applyFont="1" applyAlignment="1">
      <alignment vertical="center"/>
    </xf>
    <xf numFmtId="0" fontId="20" fillId="0" borderId="0" xfId="0" applyFont="1" applyAlignment="1">
      <alignment vertical="center"/>
    </xf>
    <xf numFmtId="3" fontId="21" fillId="0" borderId="0" xfId="0" applyNumberFormat="1" applyFont="1" applyAlignment="1">
      <alignment vertical="center"/>
    </xf>
    <xf numFmtId="0" fontId="20" fillId="0" borderId="0" xfId="0" applyFont="1" applyAlignment="1" applyProtection="1">
      <alignment horizontal="center" vertical="center" wrapText="1"/>
    </xf>
    <xf numFmtId="0" fontId="21" fillId="0" borderId="0" xfId="0" applyFont="1" applyBorder="1" applyAlignment="1">
      <alignment vertical="center"/>
    </xf>
    <xf numFmtId="0" fontId="21" fillId="0" borderId="0" xfId="0" applyFont="1" applyBorder="1" applyAlignment="1">
      <alignment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pplyProtection="1">
      <alignment vertical="center"/>
    </xf>
    <xf numFmtId="0" fontId="20" fillId="0" borderId="0" xfId="0" applyFont="1" applyFill="1" applyBorder="1" applyAlignment="1">
      <alignment horizontal="center" vertical="center" wrapText="1"/>
    </xf>
    <xf numFmtId="3" fontId="21" fillId="0" borderId="0" xfId="0" applyNumberFormat="1" applyFont="1" applyFill="1" applyBorder="1" applyAlignment="1">
      <alignment horizontal="center" vertical="center" wrapText="1"/>
    </xf>
    <xf numFmtId="3" fontId="21" fillId="0" borderId="0" xfId="0" applyNumberFormat="1" applyFont="1" applyFill="1" applyBorder="1" applyAlignment="1">
      <alignment horizontal="center" vertical="center"/>
    </xf>
    <xf numFmtId="4" fontId="21" fillId="0" borderId="0" xfId="0" applyNumberFormat="1" applyFont="1" applyFill="1" applyBorder="1" applyAlignment="1">
      <alignment horizontal="center" vertical="center" wrapText="1"/>
    </xf>
    <xf numFmtId="4" fontId="21" fillId="0" borderId="0" xfId="0" applyNumberFormat="1" applyFont="1" applyFill="1" applyBorder="1" applyAlignment="1">
      <alignment horizontal="center" vertical="center"/>
    </xf>
    <xf numFmtId="0" fontId="20" fillId="0" borderId="0" xfId="0" applyFont="1" applyAlignment="1">
      <alignment horizontal="left"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wrapText="1"/>
    </xf>
    <xf numFmtId="0" fontId="16" fillId="0" borderId="0" xfId="0" applyFont="1"/>
    <xf numFmtId="0" fontId="20" fillId="2" borderId="1" xfId="0" applyNumberFormat="1"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applyProtection="1"/>
    <xf numFmtId="0" fontId="21" fillId="0" borderId="0" xfId="0" applyFont="1" applyAlignment="1" applyProtection="1">
      <alignment wrapText="1"/>
    </xf>
    <xf numFmtId="0" fontId="21" fillId="0" borderId="0" xfId="0" applyFont="1"/>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165" fontId="15" fillId="0" borderId="2" xfId="1" applyNumberFormat="1" applyFont="1" applyBorder="1" applyAlignment="1">
      <alignment horizontal="left" vertical="center" wrapText="1"/>
    </xf>
    <xf numFmtId="0" fontId="8" fillId="0" borderId="3" xfId="0" applyFont="1" applyBorder="1" applyAlignment="1">
      <alignment horizontal="center" vertical="center" wrapText="1"/>
    </xf>
    <xf numFmtId="165" fontId="14" fillId="0" borderId="3" xfId="1" applyNumberFormat="1" applyFont="1" applyBorder="1" applyAlignment="1">
      <alignment horizontal="center" vertical="center" wrapText="1"/>
    </xf>
    <xf numFmtId="43" fontId="15" fillId="0" borderId="2" xfId="1" applyFont="1" applyBorder="1" applyAlignment="1" applyProtection="1">
      <alignment horizontal="center" vertical="center" wrapText="1"/>
      <protection locked="0"/>
    </xf>
    <xf numFmtId="0" fontId="21" fillId="2" borderId="1" xfId="0" applyNumberFormat="1" applyFont="1" applyFill="1" applyBorder="1" applyAlignment="1" applyProtection="1">
      <alignment horizontal="center" vertical="center" wrapText="1"/>
    </xf>
    <xf numFmtId="0" fontId="21" fillId="2" borderId="8" xfId="0" applyNumberFormat="1" applyFont="1" applyFill="1" applyBorder="1" applyAlignment="1" applyProtection="1">
      <alignment horizontal="center" vertical="center" wrapText="1"/>
    </xf>
    <xf numFmtId="0" fontId="21" fillId="2" borderId="5" xfId="0" applyNumberFormat="1" applyFont="1" applyFill="1" applyBorder="1" applyAlignment="1" applyProtection="1">
      <alignment horizontal="center" vertical="center" wrapText="1"/>
    </xf>
    <xf numFmtId="0" fontId="21" fillId="2" borderId="3" xfId="0" applyNumberFormat="1" applyFont="1" applyFill="1" applyBorder="1" applyAlignment="1" applyProtection="1">
      <alignment horizontal="center" vertical="center" wrapText="1"/>
    </xf>
    <xf numFmtId="0" fontId="21" fillId="2" borderId="7" xfId="0" applyNumberFormat="1" applyFont="1" applyFill="1" applyBorder="1" applyAlignment="1" applyProtection="1">
      <alignment horizontal="center" vertical="center" wrapText="1"/>
    </xf>
    <xf numFmtId="0" fontId="21" fillId="2" borderId="6" xfId="0" applyNumberFormat="1" applyFont="1" applyFill="1" applyBorder="1" applyAlignment="1" applyProtection="1">
      <alignment horizontal="center"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0" borderId="0" xfId="0" applyFont="1" applyAlignment="1" applyProtection="1">
      <alignment horizontal="left" vertical="center" wrapText="1"/>
    </xf>
    <xf numFmtId="0" fontId="21" fillId="3" borderId="3" xfId="0" applyNumberFormat="1" applyFont="1" applyFill="1" applyBorder="1" applyAlignment="1" applyProtection="1">
      <alignment horizontal="center" vertical="center" wrapText="1"/>
    </xf>
    <xf numFmtId="0" fontId="21" fillId="3" borderId="6" xfId="0" applyNumberFormat="1" applyFont="1" applyFill="1" applyBorder="1" applyAlignment="1" applyProtection="1">
      <alignment horizontal="center" vertical="center" wrapText="1"/>
    </xf>
    <xf numFmtId="0" fontId="21" fillId="0" borderId="0" xfId="0" applyFont="1" applyFill="1" applyAlignment="1" applyProtection="1">
      <alignment horizontal="left" vertical="center" wrapText="1"/>
    </xf>
    <xf numFmtId="0" fontId="20" fillId="0" borderId="0" xfId="0" applyFont="1" applyAlignment="1">
      <alignment horizontal="left" vertical="center"/>
    </xf>
    <xf numFmtId="0" fontId="21" fillId="3" borderId="2" xfId="0" applyNumberFormat="1" applyFont="1" applyFill="1" applyBorder="1" applyAlignment="1" applyProtection="1">
      <alignment horizontal="center" vertical="center" wrapText="1"/>
    </xf>
    <xf numFmtId="0" fontId="21" fillId="2" borderId="2" xfId="0" applyNumberFormat="1" applyFont="1" applyFill="1" applyBorder="1" applyAlignment="1" applyProtection="1">
      <alignment horizontal="center" vertical="center" wrapText="1"/>
    </xf>
    <xf numFmtId="0" fontId="21" fillId="0" borderId="2" xfId="0" applyFont="1" applyBorder="1" applyAlignment="1" applyProtection="1">
      <alignment horizontal="center" vertical="center" wrapText="1"/>
    </xf>
    <xf numFmtId="2" fontId="20" fillId="0" borderId="0" xfId="0" applyNumberFormat="1" applyFont="1" applyBorder="1" applyAlignment="1">
      <alignment horizontal="center" vertical="center" wrapText="1"/>
    </xf>
    <xf numFmtId="0" fontId="21" fillId="0" borderId="0" xfId="0" applyFont="1" applyAlignment="1" applyProtection="1">
      <alignment vertical="center" wrapText="1"/>
    </xf>
    <xf numFmtId="2" fontId="20" fillId="0" borderId="0" xfId="0" applyNumberFormat="1" applyFont="1" applyAlignment="1">
      <alignment horizontal="center"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tabSelected="1" zoomScale="85" zoomScaleNormal="85" workbookViewId="0">
      <pane xSplit="2" ySplit="6" topLeftCell="C7" activePane="bottomRight" state="frozen"/>
      <selection pane="topRight" activeCell="C1" sqref="C1"/>
      <selection pane="bottomLeft" activeCell="A6" sqref="A6"/>
      <selection pane="bottomRight" activeCell="B4" sqref="B4:B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6" width="12.6640625" style="10" customWidth="1" outlineLevel="1"/>
    <col min="97"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42" customFormat="1" ht="28.5" customHeight="1">
      <c r="A1" s="40" t="s">
        <v>1</v>
      </c>
      <c r="B1" s="41"/>
      <c r="C1" s="41"/>
      <c r="D1" s="41"/>
      <c r="E1" s="41"/>
      <c r="F1" s="41"/>
      <c r="G1" s="41"/>
      <c r="H1" s="41"/>
      <c r="I1" s="41"/>
      <c r="J1" s="41"/>
      <c r="K1" s="41"/>
      <c r="L1" s="41"/>
      <c r="M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row>
    <row r="2" spans="1:106" s="42" customFormat="1" ht="28.5" customHeight="1">
      <c r="A2" s="43" t="s">
        <v>92</v>
      </c>
      <c r="B2" s="41"/>
      <c r="C2" s="41"/>
      <c r="D2" s="41"/>
      <c r="E2" s="41"/>
      <c r="F2" s="41"/>
      <c r="G2" s="41"/>
      <c r="H2" s="41"/>
      <c r="I2" s="41"/>
      <c r="J2" s="41"/>
      <c r="K2" s="41"/>
      <c r="L2" s="41"/>
      <c r="M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row>
    <row r="3" spans="1:106" s="42" customFormat="1" ht="18" customHeight="1">
      <c r="A3" s="42" t="s">
        <v>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row>
    <row r="4" spans="1:106" s="42" customFormat="1" ht="56.25" customHeight="1">
      <c r="A4" s="87" t="s">
        <v>0</v>
      </c>
      <c r="B4" s="87" t="s">
        <v>3</v>
      </c>
      <c r="C4" s="90" t="s">
        <v>4</v>
      </c>
      <c r="D4" s="91"/>
      <c r="E4" s="91"/>
      <c r="F4" s="91"/>
      <c r="G4" s="92"/>
      <c r="H4" s="90" t="s">
        <v>5</v>
      </c>
      <c r="I4" s="91"/>
      <c r="J4" s="91"/>
      <c r="K4" s="91"/>
      <c r="L4" s="92"/>
      <c r="M4" s="90" t="s">
        <v>6</v>
      </c>
      <c r="N4" s="91"/>
      <c r="O4" s="91"/>
      <c r="P4" s="91"/>
      <c r="Q4" s="92"/>
      <c r="R4" s="90" t="s">
        <v>7</v>
      </c>
      <c r="S4" s="91"/>
      <c r="T4" s="91"/>
      <c r="U4" s="91"/>
      <c r="V4" s="91"/>
      <c r="W4" s="91"/>
      <c r="X4" s="91"/>
      <c r="Y4" s="92"/>
      <c r="Z4" s="90" t="s">
        <v>8</v>
      </c>
      <c r="AA4" s="91"/>
      <c r="AB4" s="91"/>
      <c r="AC4" s="91"/>
      <c r="AD4" s="92"/>
      <c r="AE4" s="90" t="s">
        <v>9</v>
      </c>
      <c r="AF4" s="91"/>
      <c r="AG4" s="91"/>
      <c r="AH4" s="91"/>
      <c r="AI4" s="92"/>
      <c r="AJ4" s="90" t="s">
        <v>10</v>
      </c>
      <c r="AK4" s="91"/>
      <c r="AL4" s="91"/>
      <c r="AM4" s="91"/>
      <c r="AN4" s="92"/>
      <c r="AO4" s="90" t="s">
        <v>11</v>
      </c>
      <c r="AP4" s="91"/>
      <c r="AQ4" s="91"/>
      <c r="AR4" s="91"/>
      <c r="AS4" s="92"/>
      <c r="AT4" s="90" t="s">
        <v>12</v>
      </c>
      <c r="AU4" s="91"/>
      <c r="AV4" s="91"/>
      <c r="AW4" s="91"/>
      <c r="AX4" s="92"/>
      <c r="AY4" s="90" t="s">
        <v>13</v>
      </c>
      <c r="AZ4" s="91"/>
      <c r="BA4" s="91"/>
      <c r="BB4" s="91"/>
      <c r="BC4" s="92"/>
      <c r="BD4" s="90" t="s">
        <v>14</v>
      </c>
      <c r="BE4" s="91"/>
      <c r="BF4" s="91"/>
      <c r="BG4" s="91"/>
      <c r="BH4" s="92"/>
      <c r="BI4" s="90" t="s">
        <v>15</v>
      </c>
      <c r="BJ4" s="91"/>
      <c r="BK4" s="91"/>
      <c r="BL4" s="91"/>
      <c r="BM4" s="92"/>
      <c r="BN4" s="90" t="s">
        <v>16</v>
      </c>
      <c r="BO4" s="91"/>
      <c r="BP4" s="91"/>
      <c r="BQ4" s="91"/>
      <c r="BR4" s="92"/>
      <c r="BS4" s="90" t="s">
        <v>17</v>
      </c>
      <c r="BT4" s="91"/>
      <c r="BU4" s="91"/>
      <c r="BV4" s="91"/>
      <c r="BW4" s="92"/>
      <c r="BX4" s="90" t="s">
        <v>18</v>
      </c>
      <c r="BY4" s="91"/>
      <c r="BZ4" s="91"/>
      <c r="CA4" s="91"/>
      <c r="CB4" s="92"/>
      <c r="CC4" s="90" t="s">
        <v>19</v>
      </c>
      <c r="CD4" s="91"/>
      <c r="CE4" s="91"/>
      <c r="CF4" s="91"/>
      <c r="CG4" s="92"/>
      <c r="CH4" s="90" t="s">
        <v>20</v>
      </c>
      <c r="CI4" s="91"/>
      <c r="CJ4" s="91"/>
      <c r="CK4" s="91"/>
      <c r="CL4" s="92"/>
      <c r="CM4" s="90" t="s">
        <v>21</v>
      </c>
      <c r="CN4" s="91"/>
      <c r="CO4" s="91"/>
      <c r="CP4" s="91"/>
      <c r="CQ4" s="92"/>
      <c r="CR4" s="90" t="s">
        <v>22</v>
      </c>
      <c r="CS4" s="91"/>
      <c r="CT4" s="91"/>
      <c r="CU4" s="91"/>
      <c r="CV4" s="92"/>
    </row>
    <row r="5" spans="1:106" s="42" customFormat="1" ht="87.6" customHeight="1">
      <c r="A5" s="88"/>
      <c r="B5" s="88"/>
      <c r="C5" s="93" t="s">
        <v>23</v>
      </c>
      <c r="D5" s="94"/>
      <c r="E5" s="94"/>
      <c r="F5" s="95"/>
      <c r="G5" s="44" t="s">
        <v>24</v>
      </c>
      <c r="H5" s="93" t="s">
        <v>23</v>
      </c>
      <c r="I5" s="94"/>
      <c r="J5" s="94"/>
      <c r="K5" s="95"/>
      <c r="L5" s="44" t="s">
        <v>24</v>
      </c>
      <c r="M5" s="93" t="s">
        <v>23</v>
      </c>
      <c r="N5" s="94"/>
      <c r="O5" s="94"/>
      <c r="P5" s="95"/>
      <c r="Q5" s="44" t="s">
        <v>24</v>
      </c>
      <c r="R5" s="93" t="s">
        <v>23</v>
      </c>
      <c r="S5" s="94"/>
      <c r="T5" s="94"/>
      <c r="U5" s="95"/>
      <c r="V5" s="93" t="s">
        <v>24</v>
      </c>
      <c r="W5" s="94"/>
      <c r="X5" s="94"/>
      <c r="Y5" s="95"/>
      <c r="Z5" s="93" t="s">
        <v>23</v>
      </c>
      <c r="AA5" s="94"/>
      <c r="AB5" s="94"/>
      <c r="AC5" s="95"/>
      <c r="AD5" s="44" t="s">
        <v>24</v>
      </c>
      <c r="AE5" s="93" t="s">
        <v>23</v>
      </c>
      <c r="AF5" s="94"/>
      <c r="AG5" s="94"/>
      <c r="AH5" s="95"/>
      <c r="AI5" s="44" t="s">
        <v>24</v>
      </c>
      <c r="AJ5" s="93" t="s">
        <v>23</v>
      </c>
      <c r="AK5" s="94"/>
      <c r="AL5" s="94"/>
      <c r="AM5" s="95"/>
      <c r="AN5" s="44" t="s">
        <v>24</v>
      </c>
      <c r="AO5" s="93" t="s">
        <v>23</v>
      </c>
      <c r="AP5" s="94"/>
      <c r="AQ5" s="94"/>
      <c r="AR5" s="95"/>
      <c r="AS5" s="44" t="s">
        <v>24</v>
      </c>
      <c r="AT5" s="93" t="s">
        <v>23</v>
      </c>
      <c r="AU5" s="94"/>
      <c r="AV5" s="94"/>
      <c r="AW5" s="95"/>
      <c r="AX5" s="44" t="s">
        <v>24</v>
      </c>
      <c r="AY5" s="93" t="s">
        <v>23</v>
      </c>
      <c r="AZ5" s="94"/>
      <c r="BA5" s="94"/>
      <c r="BB5" s="95"/>
      <c r="BC5" s="44" t="s">
        <v>24</v>
      </c>
      <c r="BD5" s="93" t="s">
        <v>23</v>
      </c>
      <c r="BE5" s="94"/>
      <c r="BF5" s="94"/>
      <c r="BG5" s="95"/>
      <c r="BH5" s="44" t="s">
        <v>24</v>
      </c>
      <c r="BI5" s="93" t="s">
        <v>23</v>
      </c>
      <c r="BJ5" s="94"/>
      <c r="BK5" s="94"/>
      <c r="BL5" s="95"/>
      <c r="BM5" s="44" t="s">
        <v>24</v>
      </c>
      <c r="BN5" s="93" t="s">
        <v>23</v>
      </c>
      <c r="BO5" s="94"/>
      <c r="BP5" s="94"/>
      <c r="BQ5" s="95"/>
      <c r="BR5" s="44" t="s">
        <v>24</v>
      </c>
      <c r="BS5" s="93" t="s">
        <v>23</v>
      </c>
      <c r="BT5" s="94"/>
      <c r="BU5" s="94"/>
      <c r="BV5" s="95"/>
      <c r="BW5" s="44" t="s">
        <v>24</v>
      </c>
      <c r="BX5" s="93" t="s">
        <v>23</v>
      </c>
      <c r="BY5" s="94"/>
      <c r="BZ5" s="94"/>
      <c r="CA5" s="95"/>
      <c r="CB5" s="44" t="s">
        <v>24</v>
      </c>
      <c r="CC5" s="93" t="s">
        <v>23</v>
      </c>
      <c r="CD5" s="94"/>
      <c r="CE5" s="94"/>
      <c r="CF5" s="95"/>
      <c r="CG5" s="44" t="s">
        <v>24</v>
      </c>
      <c r="CH5" s="93" t="s">
        <v>23</v>
      </c>
      <c r="CI5" s="94"/>
      <c r="CJ5" s="94"/>
      <c r="CK5" s="95"/>
      <c r="CL5" s="44" t="s">
        <v>24</v>
      </c>
      <c r="CM5" s="93" t="s">
        <v>23</v>
      </c>
      <c r="CN5" s="94"/>
      <c r="CO5" s="94"/>
      <c r="CP5" s="95"/>
      <c r="CQ5" s="44" t="s">
        <v>24</v>
      </c>
      <c r="CR5" s="93" t="s">
        <v>23</v>
      </c>
      <c r="CS5" s="94"/>
      <c r="CT5" s="94"/>
      <c r="CU5" s="95"/>
      <c r="CV5" s="44" t="s">
        <v>24</v>
      </c>
    </row>
    <row r="6" spans="1:106" s="42" customFormat="1" ht="65.25" customHeight="1">
      <c r="A6" s="89"/>
      <c r="B6" s="89"/>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25</v>
      </c>
      <c r="W6" s="45" t="s">
        <v>26</v>
      </c>
      <c r="X6" s="45" t="s">
        <v>27</v>
      </c>
      <c r="Y6" s="45" t="s">
        <v>22</v>
      </c>
      <c r="Z6" s="45" t="s">
        <v>25</v>
      </c>
      <c r="AA6" s="45" t="s">
        <v>26</v>
      </c>
      <c r="AB6" s="45" t="s">
        <v>27</v>
      </c>
      <c r="AC6" s="45" t="s">
        <v>22</v>
      </c>
      <c r="AD6" s="45" t="s">
        <v>22</v>
      </c>
      <c r="AE6" s="45" t="s">
        <v>25</v>
      </c>
      <c r="AF6" s="45" t="s">
        <v>26</v>
      </c>
      <c r="AG6" s="45" t="s">
        <v>27</v>
      </c>
      <c r="AH6" s="45" t="s">
        <v>22</v>
      </c>
      <c r="AI6" s="45" t="s">
        <v>22</v>
      </c>
      <c r="AJ6" s="45" t="s">
        <v>25</v>
      </c>
      <c r="AK6" s="45" t="s">
        <v>26</v>
      </c>
      <c r="AL6" s="45" t="s">
        <v>27</v>
      </c>
      <c r="AM6" s="45" t="s">
        <v>22</v>
      </c>
      <c r="AN6" s="45" t="s">
        <v>22</v>
      </c>
      <c r="AO6" s="45" t="s">
        <v>25</v>
      </c>
      <c r="AP6" s="45" t="s">
        <v>26</v>
      </c>
      <c r="AQ6" s="45" t="s">
        <v>27</v>
      </c>
      <c r="AR6" s="45" t="s">
        <v>22</v>
      </c>
      <c r="AS6" s="45" t="s">
        <v>22</v>
      </c>
      <c r="AT6" s="45" t="s">
        <v>25</v>
      </c>
      <c r="AU6" s="45" t="s">
        <v>26</v>
      </c>
      <c r="AV6" s="45" t="s">
        <v>27</v>
      </c>
      <c r="AW6" s="45" t="s">
        <v>22</v>
      </c>
      <c r="AX6" s="45" t="s">
        <v>22</v>
      </c>
      <c r="AY6" s="45" t="s">
        <v>25</v>
      </c>
      <c r="AZ6" s="45" t="s">
        <v>26</v>
      </c>
      <c r="BA6" s="45" t="s">
        <v>27</v>
      </c>
      <c r="BB6" s="45" t="s">
        <v>22</v>
      </c>
      <c r="BC6" s="45" t="s">
        <v>22</v>
      </c>
      <c r="BD6" s="45" t="s">
        <v>25</v>
      </c>
      <c r="BE6" s="45" t="s">
        <v>26</v>
      </c>
      <c r="BF6" s="45" t="s">
        <v>27</v>
      </c>
      <c r="BG6" s="45" t="s">
        <v>22</v>
      </c>
      <c r="BH6" s="45" t="s">
        <v>22</v>
      </c>
      <c r="BI6" s="45" t="s">
        <v>25</v>
      </c>
      <c r="BJ6" s="45" t="s">
        <v>26</v>
      </c>
      <c r="BK6" s="45" t="s">
        <v>27</v>
      </c>
      <c r="BL6" s="45" t="s">
        <v>22</v>
      </c>
      <c r="BM6" s="45" t="s">
        <v>22</v>
      </c>
      <c r="BN6" s="45" t="s">
        <v>25</v>
      </c>
      <c r="BO6" s="45" t="s">
        <v>26</v>
      </c>
      <c r="BP6" s="45" t="s">
        <v>27</v>
      </c>
      <c r="BQ6" s="45" t="s">
        <v>22</v>
      </c>
      <c r="BR6" s="45" t="s">
        <v>22</v>
      </c>
      <c r="BS6" s="45" t="s">
        <v>25</v>
      </c>
      <c r="BT6" s="45" t="s">
        <v>26</v>
      </c>
      <c r="BU6" s="45" t="s">
        <v>27</v>
      </c>
      <c r="BV6" s="45" t="s">
        <v>22</v>
      </c>
      <c r="BW6" s="45" t="s">
        <v>22</v>
      </c>
      <c r="BX6" s="45" t="s">
        <v>25</v>
      </c>
      <c r="BY6" s="45" t="s">
        <v>26</v>
      </c>
      <c r="BZ6" s="45" t="s">
        <v>27</v>
      </c>
      <c r="CA6" s="45" t="s">
        <v>22</v>
      </c>
      <c r="CB6" s="45" t="s">
        <v>22</v>
      </c>
      <c r="CC6" s="45" t="s">
        <v>25</v>
      </c>
      <c r="CD6" s="45" t="s">
        <v>26</v>
      </c>
      <c r="CE6" s="45" t="s">
        <v>27</v>
      </c>
      <c r="CF6" s="45" t="s">
        <v>22</v>
      </c>
      <c r="CG6" s="45" t="s">
        <v>22</v>
      </c>
      <c r="CH6" s="45" t="s">
        <v>25</v>
      </c>
      <c r="CI6" s="45" t="s">
        <v>26</v>
      </c>
      <c r="CJ6" s="45" t="s">
        <v>27</v>
      </c>
      <c r="CK6" s="45" t="s">
        <v>22</v>
      </c>
      <c r="CL6" s="45" t="s">
        <v>22</v>
      </c>
      <c r="CM6" s="45" t="s">
        <v>25</v>
      </c>
      <c r="CN6" s="45" t="s">
        <v>26</v>
      </c>
      <c r="CO6" s="45" t="s">
        <v>27</v>
      </c>
      <c r="CP6" s="45" t="s">
        <v>22</v>
      </c>
      <c r="CQ6" s="45" t="s">
        <v>22</v>
      </c>
      <c r="CR6" s="45" t="s">
        <v>25</v>
      </c>
      <c r="CS6" s="45" t="s">
        <v>26</v>
      </c>
      <c r="CT6" s="45" t="s">
        <v>27</v>
      </c>
      <c r="CU6" s="45" t="s">
        <v>22</v>
      </c>
      <c r="CV6" s="45" t="s">
        <v>22</v>
      </c>
    </row>
    <row r="7" spans="1:106" ht="24.9" customHeight="1">
      <c r="A7" s="18">
        <v>1</v>
      </c>
      <c r="B7" s="81" t="s">
        <v>29</v>
      </c>
      <c r="C7" s="26">
        <v>1960</v>
      </c>
      <c r="D7" s="26">
        <v>535814</v>
      </c>
      <c r="E7" s="26">
        <v>0</v>
      </c>
      <c r="F7" s="26">
        <v>537774</v>
      </c>
      <c r="G7" s="26">
        <v>821732</v>
      </c>
      <c r="H7" s="26">
        <v>0</v>
      </c>
      <c r="I7" s="26">
        <v>2435</v>
      </c>
      <c r="J7" s="26">
        <v>0</v>
      </c>
      <c r="K7" s="26">
        <v>2435</v>
      </c>
      <c r="L7" s="26">
        <v>346</v>
      </c>
      <c r="M7" s="26">
        <v>25565</v>
      </c>
      <c r="N7" s="26">
        <v>5671</v>
      </c>
      <c r="O7" s="26">
        <v>446</v>
      </c>
      <c r="P7" s="26">
        <v>31682</v>
      </c>
      <c r="Q7" s="26">
        <v>31288</v>
      </c>
      <c r="R7" s="26">
        <v>1818</v>
      </c>
      <c r="S7" s="26">
        <v>3</v>
      </c>
      <c r="T7" s="26">
        <v>0</v>
      </c>
      <c r="U7" s="26">
        <v>1821</v>
      </c>
      <c r="V7" s="26">
        <v>1574</v>
      </c>
      <c r="W7" s="26">
        <v>3</v>
      </c>
      <c r="X7" s="26">
        <v>0</v>
      </c>
      <c r="Y7" s="26">
        <v>1577</v>
      </c>
      <c r="Z7" s="26">
        <v>6179</v>
      </c>
      <c r="AA7" s="26">
        <v>7500</v>
      </c>
      <c r="AB7" s="26">
        <v>97</v>
      </c>
      <c r="AC7" s="26">
        <v>13776</v>
      </c>
      <c r="AD7" s="26">
        <v>15336</v>
      </c>
      <c r="AE7" s="26">
        <v>11747</v>
      </c>
      <c r="AF7" s="26">
        <v>345284</v>
      </c>
      <c r="AG7" s="26">
        <v>627</v>
      </c>
      <c r="AH7" s="26">
        <v>357658</v>
      </c>
      <c r="AI7" s="26">
        <v>66080</v>
      </c>
      <c r="AJ7" s="26">
        <v>0</v>
      </c>
      <c r="AK7" s="26">
        <v>0</v>
      </c>
      <c r="AL7" s="26">
        <v>0</v>
      </c>
      <c r="AM7" s="26">
        <v>0</v>
      </c>
      <c r="AN7" s="26">
        <v>0</v>
      </c>
      <c r="AO7" s="26">
        <v>0</v>
      </c>
      <c r="AP7" s="26">
        <v>0</v>
      </c>
      <c r="AQ7" s="26">
        <v>1</v>
      </c>
      <c r="AR7" s="26">
        <v>1</v>
      </c>
      <c r="AS7" s="26">
        <v>3</v>
      </c>
      <c r="AT7" s="26">
        <v>0</v>
      </c>
      <c r="AU7" s="26">
        <v>0</v>
      </c>
      <c r="AV7" s="26">
        <v>0</v>
      </c>
      <c r="AW7" s="26">
        <v>0</v>
      </c>
      <c r="AX7" s="26">
        <v>0</v>
      </c>
      <c r="AY7" s="26">
        <v>2</v>
      </c>
      <c r="AZ7" s="26">
        <v>0</v>
      </c>
      <c r="BA7" s="26">
        <v>0</v>
      </c>
      <c r="BB7" s="26">
        <v>2</v>
      </c>
      <c r="BC7" s="26">
        <v>1</v>
      </c>
      <c r="BD7" s="26">
        <v>0</v>
      </c>
      <c r="BE7" s="26">
        <v>0</v>
      </c>
      <c r="BF7" s="26">
        <v>0</v>
      </c>
      <c r="BG7" s="26">
        <v>0</v>
      </c>
      <c r="BH7" s="26">
        <v>0</v>
      </c>
      <c r="BI7" s="26">
        <v>4246</v>
      </c>
      <c r="BJ7" s="26">
        <v>54</v>
      </c>
      <c r="BK7" s="26">
        <v>0</v>
      </c>
      <c r="BL7" s="26">
        <v>4300</v>
      </c>
      <c r="BM7" s="26">
        <v>630</v>
      </c>
      <c r="BN7" s="26">
        <v>9824</v>
      </c>
      <c r="BO7" s="26">
        <v>56991</v>
      </c>
      <c r="BP7" s="26">
        <v>243</v>
      </c>
      <c r="BQ7" s="26">
        <v>67058</v>
      </c>
      <c r="BR7" s="26">
        <v>120074</v>
      </c>
      <c r="BS7" s="26">
        <v>6</v>
      </c>
      <c r="BT7" s="26">
        <v>0</v>
      </c>
      <c r="BU7" s="26">
        <v>0</v>
      </c>
      <c r="BV7" s="26">
        <v>6</v>
      </c>
      <c r="BW7" s="26">
        <v>6</v>
      </c>
      <c r="BX7" s="26">
        <v>990</v>
      </c>
      <c r="BY7" s="26">
        <v>0</v>
      </c>
      <c r="BZ7" s="26">
        <v>2</v>
      </c>
      <c r="CA7" s="26">
        <v>992</v>
      </c>
      <c r="CB7" s="26">
        <v>681</v>
      </c>
      <c r="CC7" s="26">
        <v>0</v>
      </c>
      <c r="CD7" s="26">
        <v>0</v>
      </c>
      <c r="CE7" s="26">
        <v>0</v>
      </c>
      <c r="CF7" s="26">
        <v>0</v>
      </c>
      <c r="CG7" s="26">
        <v>0</v>
      </c>
      <c r="CH7" s="26">
        <v>1047</v>
      </c>
      <c r="CI7" s="26">
        <v>38941</v>
      </c>
      <c r="CJ7" s="26">
        <v>3</v>
      </c>
      <c r="CK7" s="26">
        <v>39991</v>
      </c>
      <c r="CL7" s="26">
        <v>71699</v>
      </c>
      <c r="CM7" s="26">
        <v>0</v>
      </c>
      <c r="CN7" s="26">
        <v>0</v>
      </c>
      <c r="CO7" s="26">
        <v>0</v>
      </c>
      <c r="CP7" s="26">
        <v>0</v>
      </c>
      <c r="CQ7" s="26">
        <v>0</v>
      </c>
      <c r="CR7" s="86">
        <v>63384</v>
      </c>
      <c r="CS7" s="26">
        <v>992693</v>
      </c>
      <c r="CT7" s="26">
        <v>1419</v>
      </c>
      <c r="CU7" s="26">
        <v>1057496</v>
      </c>
      <c r="CV7" s="26">
        <v>1129453</v>
      </c>
      <c r="CW7" s="37"/>
      <c r="CX7" s="37"/>
      <c r="CY7" s="37"/>
      <c r="CZ7" s="37"/>
      <c r="DA7" s="37"/>
      <c r="DB7" s="37"/>
    </row>
    <row r="8" spans="1:106" s="9" customFormat="1" ht="24.9" customHeight="1">
      <c r="A8" s="18">
        <v>2</v>
      </c>
      <c r="B8" s="81" t="s">
        <v>33</v>
      </c>
      <c r="C8" s="26">
        <v>127</v>
      </c>
      <c r="D8" s="26">
        <v>495254</v>
      </c>
      <c r="E8" s="26">
        <v>0</v>
      </c>
      <c r="F8" s="26">
        <v>495381</v>
      </c>
      <c r="G8" s="26">
        <v>1356</v>
      </c>
      <c r="H8" s="26">
        <v>8</v>
      </c>
      <c r="I8" s="26">
        <v>16237</v>
      </c>
      <c r="J8" s="26">
        <v>0</v>
      </c>
      <c r="K8" s="26">
        <v>16245</v>
      </c>
      <c r="L8" s="26">
        <v>7831</v>
      </c>
      <c r="M8" s="26">
        <v>12334</v>
      </c>
      <c r="N8" s="26">
        <v>11415</v>
      </c>
      <c r="O8" s="26">
        <v>0</v>
      </c>
      <c r="P8" s="26">
        <v>23749</v>
      </c>
      <c r="Q8" s="26">
        <v>21313</v>
      </c>
      <c r="R8" s="26">
        <v>13923</v>
      </c>
      <c r="S8" s="26">
        <v>0</v>
      </c>
      <c r="T8" s="26">
        <v>0</v>
      </c>
      <c r="U8" s="26">
        <v>13923</v>
      </c>
      <c r="V8" s="26">
        <v>15048</v>
      </c>
      <c r="W8" s="26">
        <v>0</v>
      </c>
      <c r="X8" s="26">
        <v>0</v>
      </c>
      <c r="Y8" s="26">
        <v>15048</v>
      </c>
      <c r="Z8" s="26">
        <v>4451</v>
      </c>
      <c r="AA8" s="26">
        <v>10416</v>
      </c>
      <c r="AB8" s="26">
        <v>2732</v>
      </c>
      <c r="AC8" s="26">
        <v>17599</v>
      </c>
      <c r="AD8" s="26">
        <v>17811</v>
      </c>
      <c r="AE8" s="26">
        <v>9134</v>
      </c>
      <c r="AF8" s="26">
        <v>334939</v>
      </c>
      <c r="AG8" s="26">
        <v>2732</v>
      </c>
      <c r="AH8" s="26">
        <v>346805</v>
      </c>
      <c r="AI8" s="26">
        <v>50454</v>
      </c>
      <c r="AJ8" s="26">
        <v>0</v>
      </c>
      <c r="AK8" s="26">
        <v>0</v>
      </c>
      <c r="AL8" s="26">
        <v>0</v>
      </c>
      <c r="AM8" s="26">
        <v>0</v>
      </c>
      <c r="AN8" s="26">
        <v>0</v>
      </c>
      <c r="AO8" s="26">
        <v>0</v>
      </c>
      <c r="AP8" s="26">
        <v>0</v>
      </c>
      <c r="AQ8" s="26">
        <v>0</v>
      </c>
      <c r="AR8" s="26">
        <v>0</v>
      </c>
      <c r="AS8" s="26">
        <v>0</v>
      </c>
      <c r="AT8" s="26">
        <v>0</v>
      </c>
      <c r="AU8" s="26">
        <v>0</v>
      </c>
      <c r="AV8" s="26">
        <v>0</v>
      </c>
      <c r="AW8" s="26">
        <v>0</v>
      </c>
      <c r="AX8" s="26">
        <v>0</v>
      </c>
      <c r="AY8" s="26">
        <v>0</v>
      </c>
      <c r="AZ8" s="26">
        <v>0</v>
      </c>
      <c r="BA8" s="26">
        <v>0</v>
      </c>
      <c r="BB8" s="26">
        <v>0</v>
      </c>
      <c r="BC8" s="26">
        <v>0</v>
      </c>
      <c r="BD8" s="26">
        <v>0</v>
      </c>
      <c r="BE8" s="26">
        <v>0</v>
      </c>
      <c r="BF8" s="26">
        <v>0</v>
      </c>
      <c r="BG8" s="26">
        <v>0</v>
      </c>
      <c r="BH8" s="26">
        <v>0</v>
      </c>
      <c r="BI8" s="26">
        <v>1074</v>
      </c>
      <c r="BJ8" s="26">
        <v>4</v>
      </c>
      <c r="BK8" s="26">
        <v>0</v>
      </c>
      <c r="BL8" s="26">
        <v>1078</v>
      </c>
      <c r="BM8" s="26">
        <v>376</v>
      </c>
      <c r="BN8" s="26">
        <v>3073</v>
      </c>
      <c r="BO8" s="26">
        <v>43396</v>
      </c>
      <c r="BP8" s="26">
        <v>0</v>
      </c>
      <c r="BQ8" s="26">
        <v>46469</v>
      </c>
      <c r="BR8" s="26">
        <v>12969</v>
      </c>
      <c r="BS8" s="26">
        <v>2</v>
      </c>
      <c r="BT8" s="26">
        <v>0</v>
      </c>
      <c r="BU8" s="26">
        <v>0</v>
      </c>
      <c r="BV8" s="26">
        <v>2</v>
      </c>
      <c r="BW8" s="26">
        <v>1</v>
      </c>
      <c r="BX8" s="26">
        <v>7</v>
      </c>
      <c r="BY8" s="26">
        <v>0</v>
      </c>
      <c r="BZ8" s="26">
        <v>0</v>
      </c>
      <c r="CA8" s="26">
        <v>7</v>
      </c>
      <c r="CB8" s="26">
        <v>7</v>
      </c>
      <c r="CC8" s="26">
        <v>0</v>
      </c>
      <c r="CD8" s="26">
        <v>3443</v>
      </c>
      <c r="CE8" s="26">
        <v>0</v>
      </c>
      <c r="CF8" s="26">
        <v>3443</v>
      </c>
      <c r="CG8" s="26">
        <v>3306</v>
      </c>
      <c r="CH8" s="26">
        <v>144</v>
      </c>
      <c r="CI8" s="26">
        <v>0</v>
      </c>
      <c r="CJ8" s="26">
        <v>0</v>
      </c>
      <c r="CK8" s="26">
        <v>144</v>
      </c>
      <c r="CL8" s="26">
        <v>159</v>
      </c>
      <c r="CM8" s="26">
        <v>0</v>
      </c>
      <c r="CN8" s="26">
        <v>0</v>
      </c>
      <c r="CO8" s="26">
        <v>0</v>
      </c>
      <c r="CP8" s="26">
        <v>0</v>
      </c>
      <c r="CQ8" s="26">
        <v>0</v>
      </c>
      <c r="CR8" s="86">
        <v>44277</v>
      </c>
      <c r="CS8" s="26">
        <v>915104</v>
      </c>
      <c r="CT8" s="26">
        <v>5464</v>
      </c>
      <c r="CU8" s="26">
        <v>964845</v>
      </c>
      <c r="CV8" s="26">
        <v>130631</v>
      </c>
      <c r="CW8" s="37"/>
      <c r="CX8" s="37"/>
      <c r="CY8" s="37"/>
      <c r="CZ8" s="37"/>
      <c r="DA8" s="37"/>
      <c r="DB8" s="37"/>
    </row>
    <row r="9" spans="1:106" ht="24.9" customHeight="1">
      <c r="A9" s="18">
        <v>3</v>
      </c>
      <c r="B9" s="81" t="s">
        <v>30</v>
      </c>
      <c r="C9" s="26">
        <v>87974</v>
      </c>
      <c r="D9" s="26">
        <v>4829</v>
      </c>
      <c r="E9" s="26">
        <v>28534</v>
      </c>
      <c r="F9" s="26">
        <v>121337</v>
      </c>
      <c r="G9" s="26">
        <v>71508</v>
      </c>
      <c r="H9" s="26">
        <v>76387</v>
      </c>
      <c r="I9" s="26">
        <v>5445</v>
      </c>
      <c r="J9" s="26">
        <v>1179</v>
      </c>
      <c r="K9" s="26">
        <v>83011</v>
      </c>
      <c r="L9" s="26">
        <v>44791</v>
      </c>
      <c r="M9" s="26">
        <v>75233</v>
      </c>
      <c r="N9" s="26">
        <v>5399</v>
      </c>
      <c r="O9" s="26">
        <v>1</v>
      </c>
      <c r="P9" s="26">
        <v>80633</v>
      </c>
      <c r="Q9" s="26">
        <v>80609</v>
      </c>
      <c r="R9" s="26">
        <v>78736</v>
      </c>
      <c r="S9" s="26">
        <v>21172</v>
      </c>
      <c r="T9" s="26">
        <v>70273</v>
      </c>
      <c r="U9" s="26">
        <v>170181</v>
      </c>
      <c r="V9" s="26">
        <v>76139</v>
      </c>
      <c r="W9" s="26">
        <v>22775</v>
      </c>
      <c r="X9" s="26">
        <v>60770</v>
      </c>
      <c r="Y9" s="26">
        <v>159684</v>
      </c>
      <c r="Z9" s="26">
        <v>8760</v>
      </c>
      <c r="AA9" s="26">
        <v>8208</v>
      </c>
      <c r="AB9" s="26">
        <v>3</v>
      </c>
      <c r="AC9" s="26">
        <v>16971</v>
      </c>
      <c r="AD9" s="26">
        <v>17458</v>
      </c>
      <c r="AE9" s="26">
        <v>13481</v>
      </c>
      <c r="AF9" s="26">
        <v>332315</v>
      </c>
      <c r="AG9" s="26">
        <v>3</v>
      </c>
      <c r="AH9" s="26">
        <v>345799</v>
      </c>
      <c r="AI9" s="26">
        <v>49945</v>
      </c>
      <c r="AJ9" s="26">
        <v>2</v>
      </c>
      <c r="AK9" s="26">
        <v>0</v>
      </c>
      <c r="AL9" s="26">
        <v>0</v>
      </c>
      <c r="AM9" s="26">
        <v>2</v>
      </c>
      <c r="AN9" s="26">
        <v>2</v>
      </c>
      <c r="AO9" s="26">
        <v>3</v>
      </c>
      <c r="AP9" s="26">
        <v>0</v>
      </c>
      <c r="AQ9" s="26">
        <v>0</v>
      </c>
      <c r="AR9" s="26">
        <v>3</v>
      </c>
      <c r="AS9" s="26">
        <v>1</v>
      </c>
      <c r="AT9" s="26">
        <v>0</v>
      </c>
      <c r="AU9" s="26">
        <v>0</v>
      </c>
      <c r="AV9" s="26">
        <v>0</v>
      </c>
      <c r="AW9" s="26">
        <v>0</v>
      </c>
      <c r="AX9" s="26">
        <v>0</v>
      </c>
      <c r="AY9" s="26">
        <v>6</v>
      </c>
      <c r="AZ9" s="26">
        <v>0</v>
      </c>
      <c r="BA9" s="26">
        <v>0</v>
      </c>
      <c r="BB9" s="26">
        <v>6</v>
      </c>
      <c r="BC9" s="26">
        <v>5</v>
      </c>
      <c r="BD9" s="26">
        <v>0</v>
      </c>
      <c r="BE9" s="26">
        <v>0</v>
      </c>
      <c r="BF9" s="26">
        <v>0</v>
      </c>
      <c r="BG9" s="26">
        <v>0</v>
      </c>
      <c r="BH9" s="26">
        <v>0</v>
      </c>
      <c r="BI9" s="26">
        <v>2659</v>
      </c>
      <c r="BJ9" s="26">
        <v>161</v>
      </c>
      <c r="BK9" s="26">
        <v>0</v>
      </c>
      <c r="BL9" s="26">
        <v>2820</v>
      </c>
      <c r="BM9" s="26">
        <v>829</v>
      </c>
      <c r="BN9" s="26">
        <v>6011</v>
      </c>
      <c r="BO9" s="26">
        <v>19508</v>
      </c>
      <c r="BP9" s="26">
        <v>0</v>
      </c>
      <c r="BQ9" s="26">
        <v>25519</v>
      </c>
      <c r="BR9" s="26">
        <v>27302</v>
      </c>
      <c r="BS9" s="26">
        <v>3</v>
      </c>
      <c r="BT9" s="26">
        <v>0</v>
      </c>
      <c r="BU9" s="26">
        <v>0</v>
      </c>
      <c r="BV9" s="26">
        <v>3</v>
      </c>
      <c r="BW9" s="26">
        <v>2</v>
      </c>
      <c r="BX9" s="26">
        <v>4842</v>
      </c>
      <c r="BY9" s="26">
        <v>285</v>
      </c>
      <c r="BZ9" s="26">
        <v>0</v>
      </c>
      <c r="CA9" s="26">
        <v>5127</v>
      </c>
      <c r="CB9" s="26">
        <v>2902</v>
      </c>
      <c r="CC9" s="26">
        <v>0</v>
      </c>
      <c r="CD9" s="26">
        <v>0</v>
      </c>
      <c r="CE9" s="26">
        <v>0</v>
      </c>
      <c r="CF9" s="26">
        <v>0</v>
      </c>
      <c r="CG9" s="26">
        <v>0</v>
      </c>
      <c r="CH9" s="26">
        <v>474</v>
      </c>
      <c r="CI9" s="26">
        <v>406</v>
      </c>
      <c r="CJ9" s="26">
        <v>0</v>
      </c>
      <c r="CK9" s="26">
        <v>880</v>
      </c>
      <c r="CL9" s="26">
        <v>1181</v>
      </c>
      <c r="CM9" s="26">
        <v>0</v>
      </c>
      <c r="CN9" s="26">
        <v>0</v>
      </c>
      <c r="CO9" s="26">
        <v>0</v>
      </c>
      <c r="CP9" s="26">
        <v>0</v>
      </c>
      <c r="CQ9" s="26">
        <v>0</v>
      </c>
      <c r="CR9" s="86">
        <v>354571</v>
      </c>
      <c r="CS9" s="26">
        <v>397728</v>
      </c>
      <c r="CT9" s="26">
        <v>99993</v>
      </c>
      <c r="CU9" s="26">
        <v>852292</v>
      </c>
      <c r="CV9" s="26">
        <v>456219</v>
      </c>
      <c r="CW9" s="37"/>
      <c r="CX9" s="37"/>
      <c r="CY9" s="37"/>
      <c r="CZ9" s="37"/>
      <c r="DA9" s="37"/>
      <c r="DB9" s="37"/>
    </row>
    <row r="10" spans="1:106" ht="24.9" customHeight="1">
      <c r="A10" s="18">
        <v>4</v>
      </c>
      <c r="B10" s="81" t="s">
        <v>28</v>
      </c>
      <c r="C10" s="26">
        <v>25337</v>
      </c>
      <c r="D10" s="26">
        <v>14218</v>
      </c>
      <c r="E10" s="26">
        <v>97807</v>
      </c>
      <c r="F10" s="26">
        <v>137362</v>
      </c>
      <c r="G10" s="26">
        <v>104894</v>
      </c>
      <c r="H10" s="26">
        <v>0</v>
      </c>
      <c r="I10" s="26">
        <v>23554</v>
      </c>
      <c r="J10" s="26">
        <v>0</v>
      </c>
      <c r="K10" s="26">
        <v>23554</v>
      </c>
      <c r="L10" s="26">
        <v>2274</v>
      </c>
      <c r="M10" s="26">
        <v>44923</v>
      </c>
      <c r="N10" s="26">
        <v>20632</v>
      </c>
      <c r="O10" s="26">
        <v>1255</v>
      </c>
      <c r="P10" s="26">
        <v>66810</v>
      </c>
      <c r="Q10" s="26">
        <v>64252</v>
      </c>
      <c r="R10" s="26">
        <v>82908</v>
      </c>
      <c r="S10" s="26">
        <v>3069</v>
      </c>
      <c r="T10" s="26">
        <v>103626</v>
      </c>
      <c r="U10" s="26">
        <v>189603</v>
      </c>
      <c r="V10" s="26">
        <v>78944</v>
      </c>
      <c r="W10" s="26">
        <v>2207</v>
      </c>
      <c r="X10" s="26">
        <v>94821</v>
      </c>
      <c r="Y10" s="26">
        <v>175972</v>
      </c>
      <c r="Z10" s="26">
        <v>0</v>
      </c>
      <c r="AA10" s="26">
        <v>0</v>
      </c>
      <c r="AB10" s="26">
        <v>0</v>
      </c>
      <c r="AC10" s="26">
        <v>0</v>
      </c>
      <c r="AD10" s="26">
        <v>0</v>
      </c>
      <c r="AE10" s="26">
        <v>5436</v>
      </c>
      <c r="AF10" s="26">
        <v>322941</v>
      </c>
      <c r="AG10" s="26">
        <v>0</v>
      </c>
      <c r="AH10" s="26">
        <v>328377</v>
      </c>
      <c r="AI10" s="26">
        <v>31527</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0</v>
      </c>
      <c r="BO10" s="26">
        <v>0</v>
      </c>
      <c r="BP10" s="26">
        <v>0</v>
      </c>
      <c r="BQ10" s="26">
        <v>0</v>
      </c>
      <c r="BR10" s="26">
        <v>0</v>
      </c>
      <c r="BS10" s="26">
        <v>0</v>
      </c>
      <c r="BT10" s="26">
        <v>0</v>
      </c>
      <c r="BU10" s="26">
        <v>0</v>
      </c>
      <c r="BV10" s="26">
        <v>0</v>
      </c>
      <c r="BW10" s="26">
        <v>0</v>
      </c>
      <c r="BX10" s="26">
        <v>0</v>
      </c>
      <c r="BY10" s="26">
        <v>0</v>
      </c>
      <c r="BZ10" s="26">
        <v>0</v>
      </c>
      <c r="CA10" s="26">
        <v>0</v>
      </c>
      <c r="CB10" s="26">
        <v>1</v>
      </c>
      <c r="CC10" s="26">
        <v>0</v>
      </c>
      <c r="CD10" s="26">
        <v>0</v>
      </c>
      <c r="CE10" s="26">
        <v>0</v>
      </c>
      <c r="CF10" s="26">
        <v>0</v>
      </c>
      <c r="CG10" s="26">
        <v>0</v>
      </c>
      <c r="CH10" s="26">
        <v>0</v>
      </c>
      <c r="CI10" s="26">
        <v>0</v>
      </c>
      <c r="CJ10" s="26">
        <v>0</v>
      </c>
      <c r="CK10" s="26">
        <v>0</v>
      </c>
      <c r="CL10" s="26">
        <v>0</v>
      </c>
      <c r="CM10" s="26">
        <v>0</v>
      </c>
      <c r="CN10" s="26">
        <v>0</v>
      </c>
      <c r="CO10" s="26">
        <v>0</v>
      </c>
      <c r="CP10" s="26">
        <v>0</v>
      </c>
      <c r="CQ10" s="26">
        <v>0</v>
      </c>
      <c r="CR10" s="86">
        <v>158604</v>
      </c>
      <c r="CS10" s="26">
        <v>384414</v>
      </c>
      <c r="CT10" s="26">
        <v>202688</v>
      </c>
      <c r="CU10" s="26">
        <v>745706</v>
      </c>
      <c r="CV10" s="26">
        <v>378920</v>
      </c>
      <c r="CW10" s="37"/>
      <c r="CX10" s="37"/>
      <c r="CY10" s="37"/>
      <c r="CZ10" s="37"/>
      <c r="DA10" s="37"/>
      <c r="DB10" s="37"/>
    </row>
    <row r="11" spans="1:106" ht="24.9" customHeight="1">
      <c r="A11" s="18">
        <v>5</v>
      </c>
      <c r="B11" s="81" t="s">
        <v>88</v>
      </c>
      <c r="C11" s="26">
        <v>64424</v>
      </c>
      <c r="D11" s="26">
        <v>35</v>
      </c>
      <c r="E11" s="26">
        <v>1512</v>
      </c>
      <c r="F11" s="26">
        <v>65971</v>
      </c>
      <c r="G11" s="26">
        <v>49726</v>
      </c>
      <c r="H11" s="26">
        <v>1587</v>
      </c>
      <c r="I11" s="26">
        <v>4233</v>
      </c>
      <c r="J11" s="26">
        <v>149</v>
      </c>
      <c r="K11" s="26">
        <v>5969</v>
      </c>
      <c r="L11" s="26">
        <v>878</v>
      </c>
      <c r="M11" s="26">
        <v>30260</v>
      </c>
      <c r="N11" s="26">
        <v>2676</v>
      </c>
      <c r="O11" s="26">
        <v>3204</v>
      </c>
      <c r="P11" s="26">
        <v>36140</v>
      </c>
      <c r="Q11" s="26">
        <v>30465</v>
      </c>
      <c r="R11" s="26">
        <v>51608</v>
      </c>
      <c r="S11" s="26">
        <v>3508</v>
      </c>
      <c r="T11" s="26">
        <v>12562</v>
      </c>
      <c r="U11" s="26">
        <v>67678</v>
      </c>
      <c r="V11" s="26">
        <v>45523</v>
      </c>
      <c r="W11" s="26">
        <v>4457</v>
      </c>
      <c r="X11" s="26">
        <v>10097</v>
      </c>
      <c r="Y11" s="26">
        <v>60077</v>
      </c>
      <c r="Z11" s="26">
        <v>1365</v>
      </c>
      <c r="AA11" s="26">
        <v>2742</v>
      </c>
      <c r="AB11" s="26">
        <v>1</v>
      </c>
      <c r="AC11" s="26">
        <v>4108</v>
      </c>
      <c r="AD11" s="26">
        <v>4510</v>
      </c>
      <c r="AE11" s="26">
        <v>6913</v>
      </c>
      <c r="AF11" s="26">
        <v>325632</v>
      </c>
      <c r="AG11" s="26">
        <v>1</v>
      </c>
      <c r="AH11" s="26">
        <v>332546</v>
      </c>
      <c r="AI11" s="26">
        <v>36068</v>
      </c>
      <c r="AJ11" s="26">
        <v>0</v>
      </c>
      <c r="AK11" s="26">
        <v>0</v>
      </c>
      <c r="AL11" s="26">
        <v>0</v>
      </c>
      <c r="AM11" s="26">
        <v>0</v>
      </c>
      <c r="AN11" s="26">
        <v>0</v>
      </c>
      <c r="AO11" s="26">
        <v>0</v>
      </c>
      <c r="AP11" s="26">
        <v>1</v>
      </c>
      <c r="AQ11" s="26">
        <v>0</v>
      </c>
      <c r="AR11" s="26">
        <v>1</v>
      </c>
      <c r="AS11" s="26">
        <v>1</v>
      </c>
      <c r="AT11" s="26">
        <v>0</v>
      </c>
      <c r="AU11" s="26">
        <v>0</v>
      </c>
      <c r="AV11" s="26">
        <v>0</v>
      </c>
      <c r="AW11" s="26">
        <v>0</v>
      </c>
      <c r="AX11" s="26">
        <v>0</v>
      </c>
      <c r="AY11" s="26">
        <v>2</v>
      </c>
      <c r="AZ11" s="26">
        <v>0</v>
      </c>
      <c r="BA11" s="26">
        <v>0</v>
      </c>
      <c r="BB11" s="26">
        <v>2</v>
      </c>
      <c r="BC11" s="26">
        <v>1</v>
      </c>
      <c r="BD11" s="26">
        <v>0</v>
      </c>
      <c r="BE11" s="26">
        <v>0</v>
      </c>
      <c r="BF11" s="26">
        <v>0</v>
      </c>
      <c r="BG11" s="26">
        <v>0</v>
      </c>
      <c r="BH11" s="26">
        <v>0</v>
      </c>
      <c r="BI11" s="26">
        <v>381</v>
      </c>
      <c r="BJ11" s="26">
        <v>2</v>
      </c>
      <c r="BK11" s="26">
        <v>0</v>
      </c>
      <c r="BL11" s="26">
        <v>383</v>
      </c>
      <c r="BM11" s="26">
        <v>58</v>
      </c>
      <c r="BN11" s="26">
        <v>1598</v>
      </c>
      <c r="BO11" s="26">
        <v>3789</v>
      </c>
      <c r="BP11" s="26">
        <v>0</v>
      </c>
      <c r="BQ11" s="26">
        <v>5387</v>
      </c>
      <c r="BR11" s="26">
        <v>5681</v>
      </c>
      <c r="BS11" s="26">
        <v>1367</v>
      </c>
      <c r="BT11" s="26">
        <v>2693</v>
      </c>
      <c r="BU11" s="26">
        <v>1</v>
      </c>
      <c r="BV11" s="26">
        <v>4061</v>
      </c>
      <c r="BW11" s="26">
        <v>4493</v>
      </c>
      <c r="BX11" s="26">
        <v>4333</v>
      </c>
      <c r="BY11" s="26">
        <v>12</v>
      </c>
      <c r="BZ11" s="26">
        <v>0</v>
      </c>
      <c r="CA11" s="26">
        <v>4345</v>
      </c>
      <c r="CB11" s="26">
        <v>1473</v>
      </c>
      <c r="CC11" s="26">
        <v>0</v>
      </c>
      <c r="CD11" s="26">
        <v>0</v>
      </c>
      <c r="CE11" s="26">
        <v>0</v>
      </c>
      <c r="CF11" s="26">
        <v>0</v>
      </c>
      <c r="CG11" s="26">
        <v>0</v>
      </c>
      <c r="CH11" s="26">
        <v>1335</v>
      </c>
      <c r="CI11" s="26">
        <v>188</v>
      </c>
      <c r="CJ11" s="26">
        <v>37</v>
      </c>
      <c r="CK11" s="26">
        <v>1560</v>
      </c>
      <c r="CL11" s="26">
        <v>1661</v>
      </c>
      <c r="CM11" s="26">
        <v>0</v>
      </c>
      <c r="CN11" s="26">
        <v>0</v>
      </c>
      <c r="CO11" s="26">
        <v>0</v>
      </c>
      <c r="CP11" s="26">
        <v>0</v>
      </c>
      <c r="CQ11" s="26">
        <v>0</v>
      </c>
      <c r="CR11" s="86">
        <v>165173</v>
      </c>
      <c r="CS11" s="26">
        <v>345511</v>
      </c>
      <c r="CT11" s="26">
        <v>17467</v>
      </c>
      <c r="CU11" s="26">
        <v>528151</v>
      </c>
      <c r="CV11" s="26">
        <v>195092</v>
      </c>
      <c r="CW11" s="37"/>
      <c r="CX11" s="37"/>
      <c r="CY11" s="37"/>
      <c r="CZ11" s="37"/>
      <c r="DA11" s="37"/>
      <c r="DB11" s="37"/>
    </row>
    <row r="12" spans="1:106" ht="24.9" customHeight="1">
      <c r="A12" s="18">
        <v>6</v>
      </c>
      <c r="B12" s="81" t="s">
        <v>34</v>
      </c>
      <c r="C12" s="26">
        <v>22188</v>
      </c>
      <c r="D12" s="26">
        <v>2689</v>
      </c>
      <c r="E12" s="26">
        <v>0</v>
      </c>
      <c r="F12" s="26">
        <v>24877</v>
      </c>
      <c r="G12" s="26">
        <v>23131</v>
      </c>
      <c r="H12" s="26">
        <v>15128</v>
      </c>
      <c r="I12" s="26">
        <v>8592</v>
      </c>
      <c r="J12" s="26">
        <v>0</v>
      </c>
      <c r="K12" s="26">
        <v>23720</v>
      </c>
      <c r="L12" s="26">
        <v>16591</v>
      </c>
      <c r="M12" s="26">
        <v>21184</v>
      </c>
      <c r="N12" s="26">
        <v>1183</v>
      </c>
      <c r="O12" s="26">
        <v>500</v>
      </c>
      <c r="P12" s="26">
        <v>22867</v>
      </c>
      <c r="Q12" s="26">
        <v>20386</v>
      </c>
      <c r="R12" s="26">
        <v>27432</v>
      </c>
      <c r="S12" s="26">
        <v>43</v>
      </c>
      <c r="T12" s="26">
        <v>0</v>
      </c>
      <c r="U12" s="26">
        <v>27475</v>
      </c>
      <c r="V12" s="26">
        <v>24786</v>
      </c>
      <c r="W12" s="26">
        <v>44</v>
      </c>
      <c r="X12" s="26">
        <v>0</v>
      </c>
      <c r="Y12" s="26">
        <v>24830</v>
      </c>
      <c r="Z12" s="26">
        <v>937</v>
      </c>
      <c r="AA12" s="26">
        <v>1997</v>
      </c>
      <c r="AB12" s="26">
        <v>3535</v>
      </c>
      <c r="AC12" s="26">
        <v>6469</v>
      </c>
      <c r="AD12" s="26">
        <v>6002</v>
      </c>
      <c r="AE12" s="26">
        <v>6391</v>
      </c>
      <c r="AF12" s="26">
        <v>324861</v>
      </c>
      <c r="AG12" s="26">
        <v>3535</v>
      </c>
      <c r="AH12" s="26">
        <v>334787</v>
      </c>
      <c r="AI12" s="26">
        <v>37514</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3005</v>
      </c>
      <c r="BJ12" s="26">
        <v>16</v>
      </c>
      <c r="BK12" s="26">
        <v>82</v>
      </c>
      <c r="BL12" s="26">
        <v>3103</v>
      </c>
      <c r="BM12" s="26">
        <v>1837</v>
      </c>
      <c r="BN12" s="26">
        <v>397</v>
      </c>
      <c r="BO12" s="26">
        <v>2961</v>
      </c>
      <c r="BP12" s="26">
        <v>1</v>
      </c>
      <c r="BQ12" s="26">
        <v>3359</v>
      </c>
      <c r="BR12" s="26">
        <v>3868</v>
      </c>
      <c r="BS12" s="26">
        <v>4</v>
      </c>
      <c r="BT12" s="26">
        <v>38346</v>
      </c>
      <c r="BU12" s="26">
        <v>0</v>
      </c>
      <c r="BV12" s="26">
        <v>38350</v>
      </c>
      <c r="BW12" s="26">
        <v>50805</v>
      </c>
      <c r="BX12" s="26">
        <v>988</v>
      </c>
      <c r="BY12" s="26">
        <v>58</v>
      </c>
      <c r="BZ12" s="26">
        <v>0</v>
      </c>
      <c r="CA12" s="26">
        <v>1046</v>
      </c>
      <c r="CB12" s="26">
        <v>269</v>
      </c>
      <c r="CC12" s="26">
        <v>0</v>
      </c>
      <c r="CD12" s="26">
        <v>0</v>
      </c>
      <c r="CE12" s="26">
        <v>0</v>
      </c>
      <c r="CF12" s="26">
        <v>0</v>
      </c>
      <c r="CG12" s="26">
        <v>0</v>
      </c>
      <c r="CH12" s="26">
        <v>82</v>
      </c>
      <c r="CI12" s="26">
        <v>46</v>
      </c>
      <c r="CJ12" s="26">
        <v>0</v>
      </c>
      <c r="CK12" s="26">
        <v>128</v>
      </c>
      <c r="CL12" s="26">
        <v>172</v>
      </c>
      <c r="CM12" s="26">
        <v>0</v>
      </c>
      <c r="CN12" s="26">
        <v>0</v>
      </c>
      <c r="CO12" s="26">
        <v>0</v>
      </c>
      <c r="CP12" s="26">
        <v>0</v>
      </c>
      <c r="CQ12" s="26">
        <v>0</v>
      </c>
      <c r="CR12" s="86">
        <v>97736</v>
      </c>
      <c r="CS12" s="26">
        <v>380792</v>
      </c>
      <c r="CT12" s="26">
        <v>7653</v>
      </c>
      <c r="CU12" s="26">
        <v>486181</v>
      </c>
      <c r="CV12" s="26">
        <v>185405</v>
      </c>
      <c r="CW12" s="37"/>
      <c r="CX12" s="37"/>
      <c r="CY12" s="37"/>
      <c r="CZ12" s="37"/>
      <c r="DA12" s="37"/>
      <c r="DB12" s="37"/>
    </row>
    <row r="13" spans="1:106" ht="24.9" customHeight="1">
      <c r="A13" s="18">
        <v>7</v>
      </c>
      <c r="B13" s="81" t="s">
        <v>32</v>
      </c>
      <c r="C13" s="26">
        <v>11273</v>
      </c>
      <c r="D13" s="26">
        <v>70</v>
      </c>
      <c r="E13" s="26">
        <v>8322</v>
      </c>
      <c r="F13" s="26">
        <v>19665</v>
      </c>
      <c r="G13" s="26">
        <v>18464</v>
      </c>
      <c r="H13" s="26">
        <v>20204</v>
      </c>
      <c r="I13" s="26">
        <v>1288</v>
      </c>
      <c r="J13" s="26">
        <v>11010</v>
      </c>
      <c r="K13" s="26">
        <v>32502</v>
      </c>
      <c r="L13" s="26">
        <v>32229</v>
      </c>
      <c r="M13" s="26">
        <v>17874</v>
      </c>
      <c r="N13" s="26">
        <v>1308</v>
      </c>
      <c r="O13" s="26">
        <v>10633</v>
      </c>
      <c r="P13" s="26">
        <v>29815</v>
      </c>
      <c r="Q13" s="26">
        <v>28636</v>
      </c>
      <c r="R13" s="26">
        <v>33683</v>
      </c>
      <c r="S13" s="26">
        <v>1075</v>
      </c>
      <c r="T13" s="26">
        <v>13383</v>
      </c>
      <c r="U13" s="26">
        <v>48141</v>
      </c>
      <c r="V13" s="26">
        <v>33001</v>
      </c>
      <c r="W13" s="26">
        <v>1002</v>
      </c>
      <c r="X13" s="26">
        <v>12902</v>
      </c>
      <c r="Y13" s="26">
        <v>46905</v>
      </c>
      <c r="Z13" s="26">
        <v>681</v>
      </c>
      <c r="AA13" s="26">
        <v>536</v>
      </c>
      <c r="AB13" s="26">
        <v>1838</v>
      </c>
      <c r="AC13" s="26">
        <v>3055</v>
      </c>
      <c r="AD13" s="26">
        <v>3193</v>
      </c>
      <c r="AE13" s="26">
        <v>6101</v>
      </c>
      <c r="AF13" s="26">
        <v>323389</v>
      </c>
      <c r="AG13" s="26">
        <v>1838</v>
      </c>
      <c r="AH13" s="26">
        <v>331328</v>
      </c>
      <c r="AI13" s="26">
        <v>34591</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0</v>
      </c>
      <c r="BD13" s="26">
        <v>0</v>
      </c>
      <c r="BE13" s="26">
        <v>0</v>
      </c>
      <c r="BF13" s="26">
        <v>0</v>
      </c>
      <c r="BG13" s="26">
        <v>0</v>
      </c>
      <c r="BH13" s="26">
        <v>0</v>
      </c>
      <c r="BI13" s="26">
        <v>50</v>
      </c>
      <c r="BJ13" s="26">
        <v>0</v>
      </c>
      <c r="BK13" s="26">
        <v>0</v>
      </c>
      <c r="BL13" s="26">
        <v>50</v>
      </c>
      <c r="BM13" s="26">
        <v>6</v>
      </c>
      <c r="BN13" s="26">
        <v>8</v>
      </c>
      <c r="BO13" s="26">
        <v>0</v>
      </c>
      <c r="BP13" s="26">
        <v>0</v>
      </c>
      <c r="BQ13" s="26">
        <v>8</v>
      </c>
      <c r="BR13" s="26">
        <v>251</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5</v>
      </c>
      <c r="CI13" s="26">
        <v>0</v>
      </c>
      <c r="CJ13" s="26">
        <v>0</v>
      </c>
      <c r="CK13" s="26">
        <v>5</v>
      </c>
      <c r="CL13" s="26">
        <v>6</v>
      </c>
      <c r="CM13" s="26">
        <v>0</v>
      </c>
      <c r="CN13" s="26">
        <v>0</v>
      </c>
      <c r="CO13" s="26">
        <v>0</v>
      </c>
      <c r="CP13" s="26">
        <v>0</v>
      </c>
      <c r="CQ13" s="26">
        <v>0</v>
      </c>
      <c r="CR13" s="86">
        <v>89879</v>
      </c>
      <c r="CS13" s="26">
        <v>327666</v>
      </c>
      <c r="CT13" s="26">
        <v>47024</v>
      </c>
      <c r="CU13" s="26">
        <v>464569</v>
      </c>
      <c r="CV13" s="26">
        <v>164281</v>
      </c>
      <c r="CW13" s="37"/>
      <c r="CX13" s="37"/>
      <c r="CY13" s="37"/>
      <c r="CZ13" s="37"/>
      <c r="DA13" s="37"/>
      <c r="DB13" s="37"/>
    </row>
    <row r="14" spans="1:106" ht="24.9" customHeight="1">
      <c r="A14" s="18">
        <v>8</v>
      </c>
      <c r="B14" s="81" t="s">
        <v>38</v>
      </c>
      <c r="C14" s="26">
        <v>0</v>
      </c>
      <c r="D14" s="26">
        <v>0</v>
      </c>
      <c r="E14" s="26">
        <v>5401</v>
      </c>
      <c r="F14" s="26">
        <v>5401</v>
      </c>
      <c r="G14" s="26">
        <v>5401</v>
      </c>
      <c r="H14" s="26">
        <v>0</v>
      </c>
      <c r="I14" s="26">
        <v>58</v>
      </c>
      <c r="J14" s="26">
        <v>215</v>
      </c>
      <c r="K14" s="26">
        <v>273</v>
      </c>
      <c r="L14" s="26">
        <v>37</v>
      </c>
      <c r="M14" s="26">
        <v>1456</v>
      </c>
      <c r="N14" s="26">
        <v>85</v>
      </c>
      <c r="O14" s="26">
        <v>1159</v>
      </c>
      <c r="P14" s="26">
        <v>2700</v>
      </c>
      <c r="Q14" s="26">
        <v>2584</v>
      </c>
      <c r="R14" s="26">
        <v>92</v>
      </c>
      <c r="S14" s="26">
        <v>100</v>
      </c>
      <c r="T14" s="26">
        <v>118659</v>
      </c>
      <c r="U14" s="26">
        <v>118851</v>
      </c>
      <c r="V14" s="26">
        <v>88</v>
      </c>
      <c r="W14" s="26">
        <v>458</v>
      </c>
      <c r="X14" s="26">
        <v>30865</v>
      </c>
      <c r="Y14" s="26">
        <v>31411</v>
      </c>
      <c r="Z14" s="26">
        <v>745</v>
      </c>
      <c r="AA14" s="26">
        <v>327</v>
      </c>
      <c r="AB14" s="26">
        <v>1940</v>
      </c>
      <c r="AC14" s="26">
        <v>3012</v>
      </c>
      <c r="AD14" s="26">
        <v>2183</v>
      </c>
      <c r="AE14" s="26">
        <v>7833</v>
      </c>
      <c r="AF14" s="26">
        <v>323270</v>
      </c>
      <c r="AG14" s="26">
        <v>1120</v>
      </c>
      <c r="AH14" s="26">
        <v>332223</v>
      </c>
      <c r="AI14" s="26">
        <v>34234</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21</v>
      </c>
      <c r="BJ14" s="26">
        <v>3</v>
      </c>
      <c r="BK14" s="26">
        <v>0</v>
      </c>
      <c r="BL14" s="26">
        <v>24</v>
      </c>
      <c r="BM14" s="26">
        <v>12</v>
      </c>
      <c r="BN14" s="26">
        <v>7</v>
      </c>
      <c r="BO14" s="26">
        <v>3</v>
      </c>
      <c r="BP14" s="26">
        <v>0</v>
      </c>
      <c r="BQ14" s="26">
        <v>10</v>
      </c>
      <c r="BR14" s="26">
        <v>11</v>
      </c>
      <c r="BS14" s="26">
        <v>0</v>
      </c>
      <c r="BT14" s="26">
        <v>0</v>
      </c>
      <c r="BU14" s="26">
        <v>0</v>
      </c>
      <c r="BV14" s="26">
        <v>0</v>
      </c>
      <c r="BW14" s="26">
        <v>0</v>
      </c>
      <c r="BX14" s="26">
        <v>40</v>
      </c>
      <c r="BY14" s="26">
        <v>0</v>
      </c>
      <c r="BZ14" s="26">
        <v>0</v>
      </c>
      <c r="CA14" s="26">
        <v>40</v>
      </c>
      <c r="CB14" s="26">
        <v>17</v>
      </c>
      <c r="CC14" s="26">
        <v>0</v>
      </c>
      <c r="CD14" s="26">
        <v>0</v>
      </c>
      <c r="CE14" s="26">
        <v>0</v>
      </c>
      <c r="CF14" s="26">
        <v>0</v>
      </c>
      <c r="CG14" s="26">
        <v>0</v>
      </c>
      <c r="CH14" s="26">
        <v>54</v>
      </c>
      <c r="CI14" s="26">
        <v>6</v>
      </c>
      <c r="CJ14" s="26">
        <v>0</v>
      </c>
      <c r="CK14" s="26">
        <v>60</v>
      </c>
      <c r="CL14" s="26">
        <v>41</v>
      </c>
      <c r="CM14" s="26">
        <v>0</v>
      </c>
      <c r="CN14" s="26">
        <v>0</v>
      </c>
      <c r="CO14" s="26">
        <v>0</v>
      </c>
      <c r="CP14" s="26">
        <v>0</v>
      </c>
      <c r="CQ14" s="26">
        <v>0</v>
      </c>
      <c r="CR14" s="86">
        <v>10248</v>
      </c>
      <c r="CS14" s="26">
        <v>323852</v>
      </c>
      <c r="CT14" s="26">
        <v>128494</v>
      </c>
      <c r="CU14" s="26">
        <v>462594</v>
      </c>
      <c r="CV14" s="26">
        <v>75931</v>
      </c>
      <c r="CW14" s="37"/>
      <c r="CX14" s="37"/>
      <c r="CY14" s="37"/>
      <c r="CZ14" s="37"/>
      <c r="DA14" s="37"/>
      <c r="DB14" s="37"/>
    </row>
    <row r="15" spans="1:106" ht="24.9" customHeight="1">
      <c r="A15" s="18">
        <v>9</v>
      </c>
      <c r="B15" s="81" t="s">
        <v>35</v>
      </c>
      <c r="C15" s="26">
        <v>1731</v>
      </c>
      <c r="D15" s="26">
        <v>359</v>
      </c>
      <c r="E15" s="26">
        <v>1297</v>
      </c>
      <c r="F15" s="26">
        <v>3387</v>
      </c>
      <c r="G15" s="26">
        <v>3481</v>
      </c>
      <c r="H15" s="26">
        <v>779</v>
      </c>
      <c r="I15" s="26">
        <v>1546</v>
      </c>
      <c r="J15" s="26">
        <v>143</v>
      </c>
      <c r="K15" s="26">
        <v>2468</v>
      </c>
      <c r="L15" s="26">
        <v>464</v>
      </c>
      <c r="M15" s="26">
        <v>26994</v>
      </c>
      <c r="N15" s="26">
        <v>2148</v>
      </c>
      <c r="O15" s="26">
        <v>1024</v>
      </c>
      <c r="P15" s="26">
        <v>30166</v>
      </c>
      <c r="Q15" s="26">
        <v>28647</v>
      </c>
      <c r="R15" s="26">
        <v>21107</v>
      </c>
      <c r="S15" s="26">
        <v>2082</v>
      </c>
      <c r="T15" s="26">
        <v>4277</v>
      </c>
      <c r="U15" s="26">
        <v>27466</v>
      </c>
      <c r="V15" s="26">
        <v>22007</v>
      </c>
      <c r="W15" s="26">
        <v>2153</v>
      </c>
      <c r="X15" s="26">
        <v>4628</v>
      </c>
      <c r="Y15" s="26">
        <v>28788</v>
      </c>
      <c r="Z15" s="26">
        <v>1780</v>
      </c>
      <c r="AA15" s="26">
        <v>2283</v>
      </c>
      <c r="AB15" s="26">
        <v>7</v>
      </c>
      <c r="AC15" s="26">
        <v>4070</v>
      </c>
      <c r="AD15" s="26">
        <v>4464</v>
      </c>
      <c r="AE15" s="26">
        <v>7208</v>
      </c>
      <c r="AF15" s="26">
        <v>325283</v>
      </c>
      <c r="AG15" s="26">
        <v>8</v>
      </c>
      <c r="AH15" s="26">
        <v>332499</v>
      </c>
      <c r="AI15" s="26">
        <v>36004</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0</v>
      </c>
      <c r="BD15" s="26">
        <v>0</v>
      </c>
      <c r="BE15" s="26">
        <v>0</v>
      </c>
      <c r="BF15" s="26">
        <v>0</v>
      </c>
      <c r="BG15" s="26">
        <v>0</v>
      </c>
      <c r="BH15" s="26">
        <v>0</v>
      </c>
      <c r="BI15" s="26">
        <v>919</v>
      </c>
      <c r="BJ15" s="26">
        <v>4</v>
      </c>
      <c r="BK15" s="26">
        <v>1</v>
      </c>
      <c r="BL15" s="26">
        <v>924</v>
      </c>
      <c r="BM15" s="26">
        <v>1040</v>
      </c>
      <c r="BN15" s="26">
        <v>1566</v>
      </c>
      <c r="BO15" s="26">
        <v>381</v>
      </c>
      <c r="BP15" s="26">
        <v>6</v>
      </c>
      <c r="BQ15" s="26">
        <v>1953</v>
      </c>
      <c r="BR15" s="26">
        <v>2194</v>
      </c>
      <c r="BS15" s="26">
        <v>44</v>
      </c>
      <c r="BT15" s="26">
        <v>9</v>
      </c>
      <c r="BU15" s="26">
        <v>0</v>
      </c>
      <c r="BV15" s="26">
        <v>53</v>
      </c>
      <c r="BW15" s="26">
        <v>56</v>
      </c>
      <c r="BX15" s="26">
        <v>195</v>
      </c>
      <c r="BY15" s="26">
        <v>16</v>
      </c>
      <c r="BZ15" s="26">
        <v>0</v>
      </c>
      <c r="CA15" s="26">
        <v>211</v>
      </c>
      <c r="CB15" s="26">
        <v>159</v>
      </c>
      <c r="CC15" s="26">
        <v>0</v>
      </c>
      <c r="CD15" s="26">
        <v>0</v>
      </c>
      <c r="CE15" s="26">
        <v>0</v>
      </c>
      <c r="CF15" s="26">
        <v>0</v>
      </c>
      <c r="CG15" s="26">
        <v>0</v>
      </c>
      <c r="CH15" s="26">
        <v>269</v>
      </c>
      <c r="CI15" s="26">
        <v>140</v>
      </c>
      <c r="CJ15" s="26">
        <v>1</v>
      </c>
      <c r="CK15" s="26">
        <v>410</v>
      </c>
      <c r="CL15" s="26">
        <v>477</v>
      </c>
      <c r="CM15" s="26">
        <v>0</v>
      </c>
      <c r="CN15" s="26">
        <v>0</v>
      </c>
      <c r="CO15" s="26">
        <v>0</v>
      </c>
      <c r="CP15" s="26">
        <v>0</v>
      </c>
      <c r="CQ15" s="26">
        <v>0</v>
      </c>
      <c r="CR15" s="86">
        <v>62592</v>
      </c>
      <c r="CS15" s="26">
        <v>334251</v>
      </c>
      <c r="CT15" s="26">
        <v>6764</v>
      </c>
      <c r="CU15" s="26">
        <v>403607</v>
      </c>
      <c r="CV15" s="26">
        <v>105774</v>
      </c>
      <c r="CW15" s="37"/>
      <c r="CX15" s="37"/>
      <c r="CY15" s="37"/>
      <c r="CZ15" s="37"/>
      <c r="DA15" s="37"/>
      <c r="DB15" s="37"/>
    </row>
    <row r="16" spans="1:106" ht="24.9" customHeight="1">
      <c r="A16" s="18">
        <v>10</v>
      </c>
      <c r="B16" s="81" t="s">
        <v>36</v>
      </c>
      <c r="C16" s="26">
        <v>6828</v>
      </c>
      <c r="D16" s="26">
        <v>0</v>
      </c>
      <c r="E16" s="26">
        <v>5660</v>
      </c>
      <c r="F16" s="26">
        <v>12488</v>
      </c>
      <c r="G16" s="26">
        <v>25470</v>
      </c>
      <c r="H16" s="26">
        <v>129</v>
      </c>
      <c r="I16" s="26">
        <v>6037</v>
      </c>
      <c r="J16" s="26">
        <v>50</v>
      </c>
      <c r="K16" s="26">
        <v>6216</v>
      </c>
      <c r="L16" s="26">
        <v>403</v>
      </c>
      <c r="M16" s="26">
        <v>11816</v>
      </c>
      <c r="N16" s="26">
        <v>1450</v>
      </c>
      <c r="O16" s="26">
        <v>3973</v>
      </c>
      <c r="P16" s="26">
        <v>17239</v>
      </c>
      <c r="Q16" s="26">
        <v>29792</v>
      </c>
      <c r="R16" s="26">
        <v>11287</v>
      </c>
      <c r="S16" s="26">
        <v>635</v>
      </c>
      <c r="T16" s="26">
        <v>5862</v>
      </c>
      <c r="U16" s="26">
        <v>17784</v>
      </c>
      <c r="V16" s="26">
        <v>23734</v>
      </c>
      <c r="W16" s="26">
        <v>631</v>
      </c>
      <c r="X16" s="26">
        <v>5990</v>
      </c>
      <c r="Y16" s="26">
        <v>30355</v>
      </c>
      <c r="Z16" s="26">
        <v>917</v>
      </c>
      <c r="AA16" s="26">
        <v>1340</v>
      </c>
      <c r="AB16" s="26">
        <v>63</v>
      </c>
      <c r="AC16" s="26">
        <v>2320</v>
      </c>
      <c r="AD16" s="26">
        <v>2621</v>
      </c>
      <c r="AE16" s="26">
        <v>8336</v>
      </c>
      <c r="AF16" s="26">
        <v>324241</v>
      </c>
      <c r="AG16" s="26">
        <v>63</v>
      </c>
      <c r="AH16" s="26">
        <v>332640</v>
      </c>
      <c r="AI16" s="26">
        <v>34978</v>
      </c>
      <c r="AJ16" s="26">
        <v>0</v>
      </c>
      <c r="AK16" s="26">
        <v>0</v>
      </c>
      <c r="AL16" s="26">
        <v>0</v>
      </c>
      <c r="AM16" s="26">
        <v>0</v>
      </c>
      <c r="AN16" s="26">
        <v>0</v>
      </c>
      <c r="AO16" s="26">
        <v>10</v>
      </c>
      <c r="AP16" s="26">
        <v>0</v>
      </c>
      <c r="AQ16" s="26">
        <v>0</v>
      </c>
      <c r="AR16" s="26">
        <v>10</v>
      </c>
      <c r="AS16" s="26">
        <v>9</v>
      </c>
      <c r="AT16" s="26">
        <v>10</v>
      </c>
      <c r="AU16" s="26">
        <v>0</v>
      </c>
      <c r="AV16" s="26">
        <v>0</v>
      </c>
      <c r="AW16" s="26">
        <v>10</v>
      </c>
      <c r="AX16" s="26">
        <v>8</v>
      </c>
      <c r="AY16" s="26">
        <v>4</v>
      </c>
      <c r="AZ16" s="26">
        <v>0</v>
      </c>
      <c r="BA16" s="26">
        <v>0</v>
      </c>
      <c r="BB16" s="26">
        <v>4</v>
      </c>
      <c r="BC16" s="26">
        <v>16</v>
      </c>
      <c r="BD16" s="26">
        <v>3</v>
      </c>
      <c r="BE16" s="26">
        <v>0</v>
      </c>
      <c r="BF16" s="26">
        <v>0</v>
      </c>
      <c r="BG16" s="26">
        <v>3</v>
      </c>
      <c r="BH16" s="26">
        <v>4</v>
      </c>
      <c r="BI16" s="26">
        <v>413</v>
      </c>
      <c r="BJ16" s="26">
        <v>18</v>
      </c>
      <c r="BK16" s="26">
        <v>0</v>
      </c>
      <c r="BL16" s="26">
        <v>431</v>
      </c>
      <c r="BM16" s="26">
        <v>130</v>
      </c>
      <c r="BN16" s="26">
        <v>498</v>
      </c>
      <c r="BO16" s="26">
        <v>196</v>
      </c>
      <c r="BP16" s="26">
        <v>45</v>
      </c>
      <c r="BQ16" s="26">
        <v>739</v>
      </c>
      <c r="BR16" s="26">
        <v>2356</v>
      </c>
      <c r="BS16" s="26">
        <v>45</v>
      </c>
      <c r="BT16" s="26">
        <v>4</v>
      </c>
      <c r="BU16" s="26">
        <v>2</v>
      </c>
      <c r="BV16" s="26">
        <v>51</v>
      </c>
      <c r="BW16" s="26">
        <v>4227</v>
      </c>
      <c r="BX16" s="26">
        <v>697</v>
      </c>
      <c r="BY16" s="26">
        <v>0</v>
      </c>
      <c r="BZ16" s="26">
        <v>0</v>
      </c>
      <c r="CA16" s="26">
        <v>697</v>
      </c>
      <c r="CB16" s="26">
        <v>376</v>
      </c>
      <c r="CC16" s="26">
        <v>0</v>
      </c>
      <c r="CD16" s="26">
        <v>0</v>
      </c>
      <c r="CE16" s="26">
        <v>0</v>
      </c>
      <c r="CF16" s="26">
        <v>0</v>
      </c>
      <c r="CG16" s="26">
        <v>0</v>
      </c>
      <c r="CH16" s="26">
        <v>246</v>
      </c>
      <c r="CI16" s="26">
        <v>78</v>
      </c>
      <c r="CJ16" s="26">
        <v>4</v>
      </c>
      <c r="CK16" s="26">
        <v>328</v>
      </c>
      <c r="CL16" s="26">
        <v>445</v>
      </c>
      <c r="CM16" s="26">
        <v>0</v>
      </c>
      <c r="CN16" s="26">
        <v>0</v>
      </c>
      <c r="CO16" s="26">
        <v>0</v>
      </c>
      <c r="CP16" s="26">
        <v>0</v>
      </c>
      <c r="CQ16" s="26">
        <v>0</v>
      </c>
      <c r="CR16" s="86">
        <v>41239</v>
      </c>
      <c r="CS16" s="26">
        <v>333999</v>
      </c>
      <c r="CT16" s="26">
        <v>15722</v>
      </c>
      <c r="CU16" s="26">
        <v>390960</v>
      </c>
      <c r="CV16" s="26">
        <v>131190</v>
      </c>
      <c r="CW16" s="37"/>
      <c r="CX16" s="37"/>
      <c r="CY16" s="37"/>
      <c r="CZ16" s="37"/>
      <c r="DA16" s="37"/>
      <c r="DB16" s="37"/>
    </row>
    <row r="17" spans="1:106" ht="24.9" customHeight="1">
      <c r="A17" s="18">
        <v>11</v>
      </c>
      <c r="B17" s="81" t="s">
        <v>31</v>
      </c>
      <c r="C17" s="26">
        <v>860</v>
      </c>
      <c r="D17" s="26">
        <v>203</v>
      </c>
      <c r="E17" s="26">
        <v>2649</v>
      </c>
      <c r="F17" s="26">
        <v>3712</v>
      </c>
      <c r="G17" s="26">
        <v>3714</v>
      </c>
      <c r="H17" s="26">
        <v>3150</v>
      </c>
      <c r="I17" s="26">
        <v>2057</v>
      </c>
      <c r="J17" s="26">
        <v>3030</v>
      </c>
      <c r="K17" s="26">
        <v>8237</v>
      </c>
      <c r="L17" s="26">
        <v>5611</v>
      </c>
      <c r="M17" s="26">
        <v>8629</v>
      </c>
      <c r="N17" s="26">
        <v>791</v>
      </c>
      <c r="O17" s="26">
        <v>2805</v>
      </c>
      <c r="P17" s="26">
        <v>12225</v>
      </c>
      <c r="Q17" s="26">
        <v>9624</v>
      </c>
      <c r="R17" s="26">
        <v>4369</v>
      </c>
      <c r="S17" s="26">
        <v>469</v>
      </c>
      <c r="T17" s="26">
        <v>5088</v>
      </c>
      <c r="U17" s="26">
        <v>9926</v>
      </c>
      <c r="V17" s="26">
        <v>6560</v>
      </c>
      <c r="W17" s="26">
        <v>235</v>
      </c>
      <c r="X17" s="26">
        <v>1469</v>
      </c>
      <c r="Y17" s="26">
        <v>8264</v>
      </c>
      <c r="Z17" s="26">
        <v>501</v>
      </c>
      <c r="AA17" s="26">
        <v>1982</v>
      </c>
      <c r="AB17" s="26">
        <v>2391</v>
      </c>
      <c r="AC17" s="26">
        <v>4874</v>
      </c>
      <c r="AD17" s="26">
        <v>3550</v>
      </c>
      <c r="AE17" s="26">
        <v>5813</v>
      </c>
      <c r="AF17" s="26">
        <v>324022</v>
      </c>
      <c r="AG17" s="26">
        <v>1170</v>
      </c>
      <c r="AH17" s="26">
        <v>331005</v>
      </c>
      <c r="AI17" s="26">
        <v>34041</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0</v>
      </c>
      <c r="BG17" s="26">
        <v>0</v>
      </c>
      <c r="BH17" s="26">
        <v>0</v>
      </c>
      <c r="BI17" s="26">
        <v>670</v>
      </c>
      <c r="BJ17" s="26">
        <v>5</v>
      </c>
      <c r="BK17" s="26">
        <v>0</v>
      </c>
      <c r="BL17" s="26">
        <v>675</v>
      </c>
      <c r="BM17" s="26">
        <v>92</v>
      </c>
      <c r="BN17" s="26">
        <v>642</v>
      </c>
      <c r="BO17" s="26">
        <v>2276</v>
      </c>
      <c r="BP17" s="26">
        <v>4</v>
      </c>
      <c r="BQ17" s="26">
        <v>2922</v>
      </c>
      <c r="BR17" s="26">
        <v>2862</v>
      </c>
      <c r="BS17" s="26">
        <v>0</v>
      </c>
      <c r="BT17" s="26">
        <v>0</v>
      </c>
      <c r="BU17" s="26">
        <v>0</v>
      </c>
      <c r="BV17" s="26">
        <v>0</v>
      </c>
      <c r="BW17" s="26">
        <v>0</v>
      </c>
      <c r="BX17" s="26">
        <v>190</v>
      </c>
      <c r="BY17" s="26">
        <v>2</v>
      </c>
      <c r="BZ17" s="26">
        <v>1</v>
      </c>
      <c r="CA17" s="26">
        <v>193</v>
      </c>
      <c r="CB17" s="26">
        <v>152</v>
      </c>
      <c r="CC17" s="26">
        <v>0</v>
      </c>
      <c r="CD17" s="26">
        <v>0</v>
      </c>
      <c r="CE17" s="26">
        <v>0</v>
      </c>
      <c r="CF17" s="26">
        <v>0</v>
      </c>
      <c r="CG17" s="26">
        <v>0</v>
      </c>
      <c r="CH17" s="26">
        <v>954</v>
      </c>
      <c r="CI17" s="26">
        <v>985</v>
      </c>
      <c r="CJ17" s="26">
        <v>2</v>
      </c>
      <c r="CK17" s="26">
        <v>1941</v>
      </c>
      <c r="CL17" s="26">
        <v>2447</v>
      </c>
      <c r="CM17" s="26">
        <v>0</v>
      </c>
      <c r="CN17" s="26">
        <v>0</v>
      </c>
      <c r="CO17" s="26">
        <v>0</v>
      </c>
      <c r="CP17" s="26">
        <v>0</v>
      </c>
      <c r="CQ17" s="26">
        <v>0</v>
      </c>
      <c r="CR17" s="86">
        <v>25778</v>
      </c>
      <c r="CS17" s="26">
        <v>332792</v>
      </c>
      <c r="CT17" s="26">
        <v>17140</v>
      </c>
      <c r="CU17" s="26">
        <v>375710</v>
      </c>
      <c r="CV17" s="26">
        <v>70357</v>
      </c>
      <c r="CW17" s="37"/>
      <c r="CX17" s="37"/>
      <c r="CY17" s="37"/>
      <c r="CZ17" s="37"/>
      <c r="DA17" s="37"/>
      <c r="DB17" s="37"/>
    </row>
    <row r="18" spans="1:106" ht="24.9" customHeight="1">
      <c r="A18" s="18">
        <v>12</v>
      </c>
      <c r="B18" s="81" t="s">
        <v>89</v>
      </c>
      <c r="C18" s="26">
        <v>1918</v>
      </c>
      <c r="D18" s="26">
        <v>70</v>
      </c>
      <c r="E18" s="26">
        <v>4811</v>
      </c>
      <c r="F18" s="26">
        <v>6799</v>
      </c>
      <c r="G18" s="26">
        <v>6961</v>
      </c>
      <c r="H18" s="26">
        <v>0</v>
      </c>
      <c r="I18" s="26">
        <v>394</v>
      </c>
      <c r="J18" s="26">
        <v>0</v>
      </c>
      <c r="K18" s="26">
        <v>394</v>
      </c>
      <c r="L18" s="26">
        <v>17</v>
      </c>
      <c r="M18" s="26">
        <v>6737</v>
      </c>
      <c r="N18" s="26">
        <v>240</v>
      </c>
      <c r="O18" s="26">
        <v>2939</v>
      </c>
      <c r="P18" s="26">
        <v>9916</v>
      </c>
      <c r="Q18" s="26">
        <v>9375</v>
      </c>
      <c r="R18" s="26">
        <v>7716</v>
      </c>
      <c r="S18" s="26">
        <v>195</v>
      </c>
      <c r="T18" s="26">
        <v>12104</v>
      </c>
      <c r="U18" s="26">
        <v>20015</v>
      </c>
      <c r="V18" s="26">
        <v>7351</v>
      </c>
      <c r="W18" s="26">
        <v>197</v>
      </c>
      <c r="X18" s="26">
        <v>12531</v>
      </c>
      <c r="Y18" s="26">
        <v>20079</v>
      </c>
      <c r="Z18" s="26">
        <v>802</v>
      </c>
      <c r="AA18" s="26">
        <v>406</v>
      </c>
      <c r="AB18" s="26">
        <v>3107</v>
      </c>
      <c r="AC18" s="26">
        <v>4315</v>
      </c>
      <c r="AD18" s="26">
        <v>4711</v>
      </c>
      <c r="AE18" s="26">
        <v>6226</v>
      </c>
      <c r="AF18" s="26">
        <v>323347</v>
      </c>
      <c r="AG18" s="26">
        <v>3107</v>
      </c>
      <c r="AH18" s="26">
        <v>332680</v>
      </c>
      <c r="AI18" s="26">
        <v>36215</v>
      </c>
      <c r="AJ18" s="26">
        <v>0</v>
      </c>
      <c r="AK18" s="26">
        <v>0</v>
      </c>
      <c r="AL18" s="26">
        <v>0</v>
      </c>
      <c r="AM18" s="26">
        <v>0</v>
      </c>
      <c r="AN18" s="26">
        <v>0</v>
      </c>
      <c r="AO18" s="26">
        <v>4</v>
      </c>
      <c r="AP18" s="26">
        <v>0</v>
      </c>
      <c r="AQ18" s="26">
        <v>0</v>
      </c>
      <c r="AR18" s="26">
        <v>4</v>
      </c>
      <c r="AS18" s="26">
        <v>3</v>
      </c>
      <c r="AT18" s="26">
        <v>5</v>
      </c>
      <c r="AU18" s="26">
        <v>0</v>
      </c>
      <c r="AV18" s="26">
        <v>0</v>
      </c>
      <c r="AW18" s="26">
        <v>5</v>
      </c>
      <c r="AX18" s="26">
        <v>4</v>
      </c>
      <c r="AY18" s="26">
        <v>0</v>
      </c>
      <c r="AZ18" s="26">
        <v>0</v>
      </c>
      <c r="BA18" s="26">
        <v>0</v>
      </c>
      <c r="BB18" s="26">
        <v>0</v>
      </c>
      <c r="BC18" s="26">
        <v>0</v>
      </c>
      <c r="BD18" s="26">
        <v>0</v>
      </c>
      <c r="BE18" s="26">
        <v>0</v>
      </c>
      <c r="BF18" s="26">
        <v>0</v>
      </c>
      <c r="BG18" s="26">
        <v>0</v>
      </c>
      <c r="BH18" s="26">
        <v>0</v>
      </c>
      <c r="BI18" s="26">
        <v>280</v>
      </c>
      <c r="BJ18" s="26">
        <v>0</v>
      </c>
      <c r="BK18" s="26">
        <v>0</v>
      </c>
      <c r="BL18" s="26">
        <v>280</v>
      </c>
      <c r="BM18" s="26">
        <v>10</v>
      </c>
      <c r="BN18" s="26">
        <v>91</v>
      </c>
      <c r="BO18" s="26">
        <v>3</v>
      </c>
      <c r="BP18" s="26">
        <v>0</v>
      </c>
      <c r="BQ18" s="26">
        <v>94</v>
      </c>
      <c r="BR18" s="26">
        <v>182</v>
      </c>
      <c r="BS18" s="26">
        <v>18</v>
      </c>
      <c r="BT18" s="26">
        <v>0</v>
      </c>
      <c r="BU18" s="26">
        <v>0</v>
      </c>
      <c r="BV18" s="26">
        <v>18</v>
      </c>
      <c r="BW18" s="26">
        <v>26</v>
      </c>
      <c r="BX18" s="26">
        <v>6</v>
      </c>
      <c r="BY18" s="26">
        <v>0</v>
      </c>
      <c r="BZ18" s="26">
        <v>1</v>
      </c>
      <c r="CA18" s="26">
        <v>7</v>
      </c>
      <c r="CB18" s="26">
        <v>7</v>
      </c>
      <c r="CC18" s="26">
        <v>0</v>
      </c>
      <c r="CD18" s="26">
        <v>0</v>
      </c>
      <c r="CE18" s="26">
        <v>0</v>
      </c>
      <c r="CF18" s="26">
        <v>0</v>
      </c>
      <c r="CG18" s="26">
        <v>0</v>
      </c>
      <c r="CH18" s="26">
        <v>65</v>
      </c>
      <c r="CI18" s="26">
        <v>3</v>
      </c>
      <c r="CJ18" s="26">
        <v>0</v>
      </c>
      <c r="CK18" s="26">
        <v>68</v>
      </c>
      <c r="CL18" s="26">
        <v>76</v>
      </c>
      <c r="CM18" s="26">
        <v>0</v>
      </c>
      <c r="CN18" s="26">
        <v>0</v>
      </c>
      <c r="CO18" s="26">
        <v>0</v>
      </c>
      <c r="CP18" s="26">
        <v>0</v>
      </c>
      <c r="CQ18" s="26">
        <v>0</v>
      </c>
      <c r="CR18" s="86">
        <v>23868</v>
      </c>
      <c r="CS18" s="26">
        <v>324658</v>
      </c>
      <c r="CT18" s="26">
        <v>26069</v>
      </c>
      <c r="CU18" s="26">
        <v>374595</v>
      </c>
      <c r="CV18" s="26">
        <v>77666</v>
      </c>
      <c r="CW18" s="37"/>
      <c r="CX18" s="37"/>
      <c r="CY18" s="37"/>
      <c r="CZ18" s="37"/>
      <c r="DA18" s="37"/>
      <c r="DB18" s="37"/>
    </row>
    <row r="19" spans="1:106" ht="24.9" customHeight="1">
      <c r="A19" s="18">
        <v>13</v>
      </c>
      <c r="B19" s="81" t="s">
        <v>37</v>
      </c>
      <c r="C19" s="26">
        <v>331</v>
      </c>
      <c r="D19" s="26">
        <v>0</v>
      </c>
      <c r="E19" s="26">
        <v>356</v>
      </c>
      <c r="F19" s="26">
        <v>687</v>
      </c>
      <c r="G19" s="26">
        <v>609</v>
      </c>
      <c r="H19" s="26">
        <v>19</v>
      </c>
      <c r="I19" s="26">
        <v>107</v>
      </c>
      <c r="J19" s="26">
        <v>34</v>
      </c>
      <c r="K19" s="26">
        <v>160</v>
      </c>
      <c r="L19" s="26">
        <v>27</v>
      </c>
      <c r="M19" s="26">
        <v>3034</v>
      </c>
      <c r="N19" s="26">
        <v>485</v>
      </c>
      <c r="O19" s="26">
        <v>2081</v>
      </c>
      <c r="P19" s="26">
        <v>5600</v>
      </c>
      <c r="Q19" s="26">
        <v>5673</v>
      </c>
      <c r="R19" s="26">
        <v>933</v>
      </c>
      <c r="S19" s="26">
        <v>0</v>
      </c>
      <c r="T19" s="26">
        <v>1149</v>
      </c>
      <c r="U19" s="26">
        <v>2082</v>
      </c>
      <c r="V19" s="26">
        <v>787</v>
      </c>
      <c r="W19" s="26">
        <v>0</v>
      </c>
      <c r="X19" s="26">
        <v>1029</v>
      </c>
      <c r="Y19" s="26">
        <v>1816</v>
      </c>
      <c r="Z19" s="26">
        <v>224</v>
      </c>
      <c r="AA19" s="26">
        <v>1037</v>
      </c>
      <c r="AB19" s="26">
        <v>1260</v>
      </c>
      <c r="AC19" s="26">
        <v>2521</v>
      </c>
      <c r="AD19" s="26">
        <v>2621</v>
      </c>
      <c r="AE19" s="26">
        <v>5681</v>
      </c>
      <c r="AF19" s="26">
        <v>323980</v>
      </c>
      <c r="AG19" s="26">
        <v>1260</v>
      </c>
      <c r="AH19" s="26">
        <v>330921</v>
      </c>
      <c r="AI19" s="26">
        <v>34175</v>
      </c>
      <c r="AJ19" s="26">
        <v>0</v>
      </c>
      <c r="AK19" s="26">
        <v>0</v>
      </c>
      <c r="AL19" s="26">
        <v>0</v>
      </c>
      <c r="AM19" s="26">
        <v>0</v>
      </c>
      <c r="AN19" s="26">
        <v>0</v>
      </c>
      <c r="AO19" s="26">
        <v>16</v>
      </c>
      <c r="AP19" s="26">
        <v>0</v>
      </c>
      <c r="AQ19" s="26">
        <v>0</v>
      </c>
      <c r="AR19" s="26">
        <v>16</v>
      </c>
      <c r="AS19" s="26">
        <v>15</v>
      </c>
      <c r="AT19" s="26">
        <v>5</v>
      </c>
      <c r="AU19" s="26">
        <v>0</v>
      </c>
      <c r="AV19" s="26">
        <v>0</v>
      </c>
      <c r="AW19" s="26">
        <v>5</v>
      </c>
      <c r="AX19" s="26">
        <v>4</v>
      </c>
      <c r="AY19" s="26">
        <v>0</v>
      </c>
      <c r="AZ19" s="26">
        <v>0</v>
      </c>
      <c r="BA19" s="26">
        <v>0</v>
      </c>
      <c r="BB19" s="26">
        <v>0</v>
      </c>
      <c r="BC19" s="26">
        <v>0</v>
      </c>
      <c r="BD19" s="26">
        <v>0</v>
      </c>
      <c r="BE19" s="26">
        <v>0</v>
      </c>
      <c r="BF19" s="26">
        <v>0</v>
      </c>
      <c r="BG19" s="26">
        <v>0</v>
      </c>
      <c r="BH19" s="26">
        <v>0</v>
      </c>
      <c r="BI19" s="26">
        <v>131</v>
      </c>
      <c r="BJ19" s="26">
        <v>0</v>
      </c>
      <c r="BK19" s="26">
        <v>1</v>
      </c>
      <c r="BL19" s="26">
        <v>132</v>
      </c>
      <c r="BM19" s="26">
        <v>46</v>
      </c>
      <c r="BN19" s="26">
        <v>14669</v>
      </c>
      <c r="BO19" s="26">
        <v>48</v>
      </c>
      <c r="BP19" s="26">
        <v>1</v>
      </c>
      <c r="BQ19" s="26">
        <v>14718</v>
      </c>
      <c r="BR19" s="26">
        <v>2576</v>
      </c>
      <c r="BS19" s="26">
        <v>0</v>
      </c>
      <c r="BT19" s="26">
        <v>0</v>
      </c>
      <c r="BU19" s="26">
        <v>0</v>
      </c>
      <c r="BV19" s="26">
        <v>0</v>
      </c>
      <c r="BW19" s="26">
        <v>0</v>
      </c>
      <c r="BX19" s="26">
        <v>422</v>
      </c>
      <c r="BY19" s="26">
        <v>0</v>
      </c>
      <c r="BZ19" s="26">
        <v>0</v>
      </c>
      <c r="CA19" s="26">
        <v>422</v>
      </c>
      <c r="CB19" s="26">
        <v>280</v>
      </c>
      <c r="CC19" s="26">
        <v>0</v>
      </c>
      <c r="CD19" s="26">
        <v>0</v>
      </c>
      <c r="CE19" s="26">
        <v>0</v>
      </c>
      <c r="CF19" s="26">
        <v>0</v>
      </c>
      <c r="CG19" s="26">
        <v>0</v>
      </c>
      <c r="CH19" s="26">
        <v>14656</v>
      </c>
      <c r="CI19" s="26">
        <v>59</v>
      </c>
      <c r="CJ19" s="26">
        <v>1</v>
      </c>
      <c r="CK19" s="26">
        <v>14716</v>
      </c>
      <c r="CL19" s="26">
        <v>2568</v>
      </c>
      <c r="CM19" s="26">
        <v>0</v>
      </c>
      <c r="CN19" s="26">
        <v>0</v>
      </c>
      <c r="CO19" s="26">
        <v>0</v>
      </c>
      <c r="CP19" s="26">
        <v>0</v>
      </c>
      <c r="CQ19" s="26">
        <v>0</v>
      </c>
      <c r="CR19" s="86">
        <v>40121</v>
      </c>
      <c r="CS19" s="26">
        <v>325716</v>
      </c>
      <c r="CT19" s="26">
        <v>6143</v>
      </c>
      <c r="CU19" s="26">
        <v>371980</v>
      </c>
      <c r="CV19" s="26">
        <v>50410</v>
      </c>
      <c r="CW19" s="37"/>
      <c r="CX19" s="37"/>
      <c r="CY19" s="37"/>
      <c r="CZ19" s="37"/>
      <c r="DA19" s="37"/>
      <c r="DB19" s="37"/>
    </row>
    <row r="20" spans="1:106" ht="24.9" customHeight="1">
      <c r="A20" s="18">
        <v>14</v>
      </c>
      <c r="B20" s="81" t="s">
        <v>41</v>
      </c>
      <c r="C20" s="26">
        <v>0</v>
      </c>
      <c r="D20" s="26">
        <v>0</v>
      </c>
      <c r="E20" s="26">
        <v>0</v>
      </c>
      <c r="F20" s="26">
        <v>0</v>
      </c>
      <c r="G20" s="26">
        <v>10</v>
      </c>
      <c r="H20" s="26">
        <v>31</v>
      </c>
      <c r="I20" s="26">
        <v>27</v>
      </c>
      <c r="J20" s="26">
        <v>0</v>
      </c>
      <c r="K20" s="26">
        <v>58</v>
      </c>
      <c r="L20" s="26">
        <v>23</v>
      </c>
      <c r="M20" s="26">
        <v>1506</v>
      </c>
      <c r="N20" s="26">
        <v>2</v>
      </c>
      <c r="O20" s="26">
        <v>77</v>
      </c>
      <c r="P20" s="26">
        <v>1585</v>
      </c>
      <c r="Q20" s="26">
        <v>1547</v>
      </c>
      <c r="R20" s="26">
        <v>2294</v>
      </c>
      <c r="S20" s="26">
        <v>1019</v>
      </c>
      <c r="T20" s="26">
        <v>0</v>
      </c>
      <c r="U20" s="26">
        <v>3313</v>
      </c>
      <c r="V20" s="26">
        <v>2206</v>
      </c>
      <c r="W20" s="26">
        <v>1009</v>
      </c>
      <c r="X20" s="26">
        <v>0</v>
      </c>
      <c r="Y20" s="26">
        <v>3215</v>
      </c>
      <c r="Z20" s="26">
        <v>219</v>
      </c>
      <c r="AA20" s="26">
        <v>18</v>
      </c>
      <c r="AB20" s="26">
        <v>0</v>
      </c>
      <c r="AC20" s="26">
        <v>237</v>
      </c>
      <c r="AD20" s="26">
        <v>253</v>
      </c>
      <c r="AE20" s="26">
        <v>5628</v>
      </c>
      <c r="AF20" s="26">
        <v>322959</v>
      </c>
      <c r="AG20" s="26">
        <v>0</v>
      </c>
      <c r="AH20" s="26">
        <v>328587</v>
      </c>
      <c r="AI20" s="26">
        <v>31747</v>
      </c>
      <c r="AJ20" s="26">
        <v>0</v>
      </c>
      <c r="AK20" s="26">
        <v>0</v>
      </c>
      <c r="AL20" s="26">
        <v>0</v>
      </c>
      <c r="AM20" s="26">
        <v>0</v>
      </c>
      <c r="AN20" s="26">
        <v>0</v>
      </c>
      <c r="AO20" s="26">
        <v>5</v>
      </c>
      <c r="AP20" s="26">
        <v>0</v>
      </c>
      <c r="AQ20" s="26">
        <v>0</v>
      </c>
      <c r="AR20" s="26">
        <v>5</v>
      </c>
      <c r="AS20" s="26">
        <v>10</v>
      </c>
      <c r="AT20" s="26">
        <v>6</v>
      </c>
      <c r="AU20" s="26">
        <v>0</v>
      </c>
      <c r="AV20" s="26">
        <v>0</v>
      </c>
      <c r="AW20" s="26">
        <v>6</v>
      </c>
      <c r="AX20" s="26">
        <v>15</v>
      </c>
      <c r="AY20" s="26">
        <v>0</v>
      </c>
      <c r="AZ20" s="26">
        <v>0</v>
      </c>
      <c r="BA20" s="26">
        <v>0</v>
      </c>
      <c r="BB20" s="26">
        <v>0</v>
      </c>
      <c r="BC20" s="26">
        <v>0</v>
      </c>
      <c r="BD20" s="26">
        <v>0</v>
      </c>
      <c r="BE20" s="26">
        <v>0</v>
      </c>
      <c r="BF20" s="26">
        <v>0</v>
      </c>
      <c r="BG20" s="26">
        <v>0</v>
      </c>
      <c r="BH20" s="26">
        <v>0</v>
      </c>
      <c r="BI20" s="26">
        <v>603</v>
      </c>
      <c r="BJ20" s="26">
        <v>0</v>
      </c>
      <c r="BK20" s="26">
        <v>1</v>
      </c>
      <c r="BL20" s="26">
        <v>604</v>
      </c>
      <c r="BM20" s="26">
        <v>133</v>
      </c>
      <c r="BN20" s="26">
        <v>74</v>
      </c>
      <c r="BO20" s="26">
        <v>0</v>
      </c>
      <c r="BP20" s="26">
        <v>0</v>
      </c>
      <c r="BQ20" s="26">
        <v>74</v>
      </c>
      <c r="BR20" s="26">
        <v>90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2</v>
      </c>
      <c r="CI20" s="26">
        <v>0</v>
      </c>
      <c r="CJ20" s="26">
        <v>0</v>
      </c>
      <c r="CK20" s="26">
        <v>2</v>
      </c>
      <c r="CL20" s="26">
        <v>4</v>
      </c>
      <c r="CM20" s="26">
        <v>0</v>
      </c>
      <c r="CN20" s="26">
        <v>0</v>
      </c>
      <c r="CO20" s="26">
        <v>0</v>
      </c>
      <c r="CP20" s="26">
        <v>0</v>
      </c>
      <c r="CQ20" s="26">
        <v>0</v>
      </c>
      <c r="CR20" s="86">
        <v>10368</v>
      </c>
      <c r="CS20" s="26">
        <v>324025</v>
      </c>
      <c r="CT20" s="26">
        <v>78</v>
      </c>
      <c r="CU20" s="26">
        <v>334471</v>
      </c>
      <c r="CV20" s="26">
        <v>37047</v>
      </c>
      <c r="CW20" s="37"/>
      <c r="CX20" s="37"/>
      <c r="CY20" s="37"/>
      <c r="CZ20" s="37"/>
      <c r="DA20" s="37"/>
      <c r="DB20" s="37"/>
    </row>
    <row r="21" spans="1:106" ht="24.9" customHeight="1">
      <c r="A21" s="18">
        <v>15</v>
      </c>
      <c r="B21" s="81" t="s">
        <v>39</v>
      </c>
      <c r="C21" s="26">
        <v>0</v>
      </c>
      <c r="D21" s="26">
        <v>731</v>
      </c>
      <c r="E21" s="26">
        <v>0</v>
      </c>
      <c r="F21" s="26">
        <v>731</v>
      </c>
      <c r="G21" s="26">
        <v>74</v>
      </c>
      <c r="H21" s="26">
        <v>0</v>
      </c>
      <c r="I21" s="26">
        <v>0</v>
      </c>
      <c r="J21" s="26">
        <v>0</v>
      </c>
      <c r="K21" s="26">
        <v>0</v>
      </c>
      <c r="L21" s="26">
        <v>0</v>
      </c>
      <c r="M21" s="26">
        <v>166</v>
      </c>
      <c r="N21" s="26">
        <v>0</v>
      </c>
      <c r="O21" s="26">
        <v>0</v>
      </c>
      <c r="P21" s="26">
        <v>166</v>
      </c>
      <c r="Q21" s="26">
        <v>675</v>
      </c>
      <c r="R21" s="26">
        <v>0</v>
      </c>
      <c r="S21" s="26">
        <v>0</v>
      </c>
      <c r="T21" s="26">
        <v>0</v>
      </c>
      <c r="U21" s="26">
        <v>0</v>
      </c>
      <c r="V21" s="26">
        <v>0</v>
      </c>
      <c r="W21" s="26">
        <v>0</v>
      </c>
      <c r="X21" s="26">
        <v>0</v>
      </c>
      <c r="Y21" s="26">
        <v>0</v>
      </c>
      <c r="Z21" s="26">
        <v>3058</v>
      </c>
      <c r="AA21" s="26">
        <v>0</v>
      </c>
      <c r="AB21" s="26">
        <v>0</v>
      </c>
      <c r="AC21" s="26">
        <v>3058</v>
      </c>
      <c r="AD21" s="26">
        <v>3702</v>
      </c>
      <c r="AE21" s="26">
        <v>5876</v>
      </c>
      <c r="AF21" s="26">
        <v>322998</v>
      </c>
      <c r="AG21" s="26">
        <v>0</v>
      </c>
      <c r="AH21" s="26">
        <v>328874</v>
      </c>
      <c r="AI21" s="26">
        <v>32578</v>
      </c>
      <c r="AJ21" s="26">
        <v>0</v>
      </c>
      <c r="AK21" s="26">
        <v>0</v>
      </c>
      <c r="AL21" s="26">
        <v>0</v>
      </c>
      <c r="AM21" s="26">
        <v>0</v>
      </c>
      <c r="AN21" s="26">
        <v>0</v>
      </c>
      <c r="AO21" s="26">
        <v>0</v>
      </c>
      <c r="AP21" s="26">
        <v>0</v>
      </c>
      <c r="AQ21" s="26">
        <v>0</v>
      </c>
      <c r="AR21" s="26">
        <v>0</v>
      </c>
      <c r="AS21" s="26">
        <v>0</v>
      </c>
      <c r="AT21" s="26">
        <v>0</v>
      </c>
      <c r="AU21" s="26">
        <v>0</v>
      </c>
      <c r="AV21" s="26">
        <v>0</v>
      </c>
      <c r="AW21" s="26">
        <v>0</v>
      </c>
      <c r="AX21" s="26">
        <v>0</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38</v>
      </c>
      <c r="BP21" s="26">
        <v>0</v>
      </c>
      <c r="BQ21" s="26">
        <v>38</v>
      </c>
      <c r="BR21" s="26">
        <v>2</v>
      </c>
      <c r="BS21" s="26">
        <v>0</v>
      </c>
      <c r="BT21" s="26">
        <v>0</v>
      </c>
      <c r="BU21" s="26">
        <v>0</v>
      </c>
      <c r="BV21" s="26">
        <v>0</v>
      </c>
      <c r="BW21" s="26">
        <v>0</v>
      </c>
      <c r="BX21" s="26">
        <v>2</v>
      </c>
      <c r="BY21" s="26">
        <v>0</v>
      </c>
      <c r="BZ21" s="26">
        <v>0</v>
      </c>
      <c r="CA21" s="26">
        <v>2</v>
      </c>
      <c r="CB21" s="26">
        <v>2</v>
      </c>
      <c r="CC21" s="26">
        <v>0</v>
      </c>
      <c r="CD21" s="26">
        <v>256</v>
      </c>
      <c r="CE21" s="26">
        <v>0</v>
      </c>
      <c r="CF21" s="26">
        <v>256</v>
      </c>
      <c r="CG21" s="26">
        <v>32</v>
      </c>
      <c r="CH21" s="26">
        <v>0</v>
      </c>
      <c r="CI21" s="26">
        <v>0</v>
      </c>
      <c r="CJ21" s="26">
        <v>0</v>
      </c>
      <c r="CK21" s="26">
        <v>0</v>
      </c>
      <c r="CL21" s="26">
        <v>0</v>
      </c>
      <c r="CM21" s="26">
        <v>0</v>
      </c>
      <c r="CN21" s="26">
        <v>0</v>
      </c>
      <c r="CO21" s="26">
        <v>0</v>
      </c>
      <c r="CP21" s="26">
        <v>0</v>
      </c>
      <c r="CQ21" s="26">
        <v>0</v>
      </c>
      <c r="CR21" s="86">
        <v>9102</v>
      </c>
      <c r="CS21" s="26">
        <v>324023</v>
      </c>
      <c r="CT21" s="26">
        <v>0</v>
      </c>
      <c r="CU21" s="26">
        <v>333125</v>
      </c>
      <c r="CV21" s="26">
        <v>37065</v>
      </c>
      <c r="CW21" s="37"/>
      <c r="CX21" s="37"/>
      <c r="CY21" s="37"/>
      <c r="CZ21" s="37"/>
      <c r="DA21" s="37"/>
      <c r="DB21" s="37"/>
    </row>
    <row r="22" spans="1:106" ht="24.9" customHeight="1">
      <c r="A22" s="18">
        <v>16</v>
      </c>
      <c r="B22" s="81" t="s">
        <v>40</v>
      </c>
      <c r="C22" s="26">
        <v>9</v>
      </c>
      <c r="D22" s="26">
        <v>0</v>
      </c>
      <c r="E22" s="26">
        <v>0</v>
      </c>
      <c r="F22" s="26">
        <v>9</v>
      </c>
      <c r="G22" s="26">
        <v>1</v>
      </c>
      <c r="H22" s="26">
        <v>0</v>
      </c>
      <c r="I22" s="26">
        <v>0</v>
      </c>
      <c r="J22" s="26">
        <v>0</v>
      </c>
      <c r="K22" s="26">
        <v>0</v>
      </c>
      <c r="L22" s="26">
        <v>0</v>
      </c>
      <c r="M22" s="26">
        <v>80</v>
      </c>
      <c r="N22" s="26">
        <v>175</v>
      </c>
      <c r="O22" s="26">
        <v>0</v>
      </c>
      <c r="P22" s="26">
        <v>255</v>
      </c>
      <c r="Q22" s="26">
        <v>270</v>
      </c>
      <c r="R22" s="26">
        <v>0</v>
      </c>
      <c r="S22" s="26">
        <v>0</v>
      </c>
      <c r="T22" s="26">
        <v>0</v>
      </c>
      <c r="U22" s="26">
        <v>0</v>
      </c>
      <c r="V22" s="26">
        <v>0</v>
      </c>
      <c r="W22" s="26">
        <v>0</v>
      </c>
      <c r="X22" s="26">
        <v>0</v>
      </c>
      <c r="Y22" s="26">
        <v>0</v>
      </c>
      <c r="Z22" s="26">
        <v>1650.9999999999891</v>
      </c>
      <c r="AA22" s="26">
        <v>371</v>
      </c>
      <c r="AB22" s="26">
        <v>0</v>
      </c>
      <c r="AC22" s="26">
        <v>2021.9999999999891</v>
      </c>
      <c r="AD22" s="26">
        <v>2121</v>
      </c>
      <c r="AE22" s="26">
        <v>5609.0000000000018</v>
      </c>
      <c r="AF22" s="26">
        <v>323323</v>
      </c>
      <c r="AG22" s="26">
        <v>0</v>
      </c>
      <c r="AH22" s="26">
        <v>328932</v>
      </c>
      <c r="AI22" s="26">
        <v>32110</v>
      </c>
      <c r="AJ22" s="26">
        <v>0</v>
      </c>
      <c r="AK22" s="26">
        <v>0</v>
      </c>
      <c r="AL22" s="26">
        <v>0</v>
      </c>
      <c r="AM22" s="26">
        <v>0</v>
      </c>
      <c r="AN22" s="26">
        <v>0</v>
      </c>
      <c r="AO22" s="26">
        <v>13</v>
      </c>
      <c r="AP22" s="26">
        <v>0</v>
      </c>
      <c r="AQ22" s="26">
        <v>0</v>
      </c>
      <c r="AR22" s="26">
        <v>13</v>
      </c>
      <c r="AS22" s="26">
        <v>5</v>
      </c>
      <c r="AT22" s="26">
        <v>14</v>
      </c>
      <c r="AU22" s="26">
        <v>0</v>
      </c>
      <c r="AV22" s="26">
        <v>0</v>
      </c>
      <c r="AW22" s="26">
        <v>14</v>
      </c>
      <c r="AX22" s="26">
        <v>8</v>
      </c>
      <c r="AY22" s="26">
        <v>0</v>
      </c>
      <c r="AZ22" s="26">
        <v>0</v>
      </c>
      <c r="BA22" s="26">
        <v>0</v>
      </c>
      <c r="BB22" s="26">
        <v>0</v>
      </c>
      <c r="BC22" s="26">
        <v>0</v>
      </c>
      <c r="BD22" s="26">
        <v>0</v>
      </c>
      <c r="BE22" s="26">
        <v>0</v>
      </c>
      <c r="BF22" s="26">
        <v>0</v>
      </c>
      <c r="BG22" s="26">
        <v>0</v>
      </c>
      <c r="BH22" s="26">
        <v>0</v>
      </c>
      <c r="BI22" s="26">
        <v>10</v>
      </c>
      <c r="BJ22" s="26">
        <v>0</v>
      </c>
      <c r="BK22" s="26">
        <v>0</v>
      </c>
      <c r="BL22" s="26">
        <v>10</v>
      </c>
      <c r="BM22" s="26">
        <v>6</v>
      </c>
      <c r="BN22" s="26">
        <v>54</v>
      </c>
      <c r="BO22" s="26">
        <v>22</v>
      </c>
      <c r="BP22" s="26">
        <v>0</v>
      </c>
      <c r="BQ22" s="26">
        <v>76</v>
      </c>
      <c r="BR22" s="26">
        <v>98</v>
      </c>
      <c r="BS22" s="26">
        <v>6</v>
      </c>
      <c r="BT22" s="26">
        <v>0</v>
      </c>
      <c r="BU22" s="26">
        <v>0</v>
      </c>
      <c r="BV22" s="26">
        <v>6</v>
      </c>
      <c r="BW22" s="26">
        <v>7</v>
      </c>
      <c r="BX22" s="26">
        <v>0</v>
      </c>
      <c r="BY22" s="26">
        <v>0</v>
      </c>
      <c r="BZ22" s="26">
        <v>0</v>
      </c>
      <c r="CA22" s="26">
        <v>0</v>
      </c>
      <c r="CB22" s="26">
        <v>0</v>
      </c>
      <c r="CC22" s="26">
        <v>0</v>
      </c>
      <c r="CD22" s="26">
        <v>0</v>
      </c>
      <c r="CE22" s="26">
        <v>0</v>
      </c>
      <c r="CF22" s="26">
        <v>0</v>
      </c>
      <c r="CG22" s="26">
        <v>0</v>
      </c>
      <c r="CH22" s="26">
        <v>26</v>
      </c>
      <c r="CI22" s="26">
        <v>11</v>
      </c>
      <c r="CJ22" s="26">
        <v>0</v>
      </c>
      <c r="CK22" s="26">
        <v>37</v>
      </c>
      <c r="CL22" s="26">
        <v>46</v>
      </c>
      <c r="CM22" s="26">
        <v>0</v>
      </c>
      <c r="CN22" s="26">
        <v>0</v>
      </c>
      <c r="CO22" s="26">
        <v>0</v>
      </c>
      <c r="CP22" s="26">
        <v>0</v>
      </c>
      <c r="CQ22" s="26">
        <v>0</v>
      </c>
      <c r="CR22" s="86">
        <v>7471.9999999999909</v>
      </c>
      <c r="CS22" s="26">
        <v>323902</v>
      </c>
      <c r="CT22" s="26">
        <v>0</v>
      </c>
      <c r="CU22" s="26">
        <v>331374</v>
      </c>
      <c r="CV22" s="26">
        <v>34672</v>
      </c>
      <c r="CW22" s="37"/>
      <c r="CX22" s="37"/>
      <c r="CY22" s="37"/>
      <c r="CZ22" s="37"/>
      <c r="DA22" s="37"/>
      <c r="DB22" s="37"/>
    </row>
    <row r="23" spans="1:106" ht="24.9" customHeight="1">
      <c r="A23" s="18">
        <v>17</v>
      </c>
      <c r="B23" s="81" t="s">
        <v>90</v>
      </c>
      <c r="C23" s="26">
        <v>0</v>
      </c>
      <c r="D23" s="26">
        <v>0</v>
      </c>
      <c r="E23" s="26">
        <v>0</v>
      </c>
      <c r="F23" s="26">
        <v>0</v>
      </c>
      <c r="G23" s="26">
        <v>0</v>
      </c>
      <c r="H23" s="26">
        <v>0</v>
      </c>
      <c r="I23" s="26">
        <v>2</v>
      </c>
      <c r="J23" s="26">
        <v>0</v>
      </c>
      <c r="K23" s="26">
        <v>2</v>
      </c>
      <c r="L23" s="26">
        <v>0</v>
      </c>
      <c r="M23" s="26">
        <v>36</v>
      </c>
      <c r="N23" s="26">
        <v>5</v>
      </c>
      <c r="O23" s="26">
        <v>0</v>
      </c>
      <c r="P23" s="26">
        <v>41</v>
      </c>
      <c r="Q23" s="26">
        <v>30</v>
      </c>
      <c r="R23" s="26">
        <v>0</v>
      </c>
      <c r="S23" s="26">
        <v>0</v>
      </c>
      <c r="T23" s="26">
        <v>0</v>
      </c>
      <c r="U23" s="26">
        <v>0</v>
      </c>
      <c r="V23" s="26">
        <v>0</v>
      </c>
      <c r="W23" s="26">
        <v>0</v>
      </c>
      <c r="X23" s="26">
        <v>0</v>
      </c>
      <c r="Y23" s="26">
        <v>0</v>
      </c>
      <c r="Z23" s="26">
        <v>93</v>
      </c>
      <c r="AA23" s="26">
        <v>54</v>
      </c>
      <c r="AB23" s="26">
        <v>0</v>
      </c>
      <c r="AC23" s="26">
        <v>147</v>
      </c>
      <c r="AD23" s="26">
        <v>119</v>
      </c>
      <c r="AE23" s="26">
        <v>5500</v>
      </c>
      <c r="AF23" s="26">
        <v>322995</v>
      </c>
      <c r="AG23" s="26">
        <v>0</v>
      </c>
      <c r="AH23" s="26">
        <v>328495</v>
      </c>
      <c r="AI23" s="26">
        <v>31620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1</v>
      </c>
      <c r="BJ23" s="26">
        <v>0</v>
      </c>
      <c r="BK23" s="26">
        <v>0</v>
      </c>
      <c r="BL23" s="26">
        <v>1</v>
      </c>
      <c r="BM23" s="26">
        <v>0</v>
      </c>
      <c r="BN23" s="26">
        <v>6</v>
      </c>
      <c r="BO23" s="26">
        <v>1</v>
      </c>
      <c r="BP23" s="26">
        <v>0</v>
      </c>
      <c r="BQ23" s="26">
        <v>7</v>
      </c>
      <c r="BR23" s="26">
        <v>6</v>
      </c>
      <c r="BS23" s="26">
        <v>0</v>
      </c>
      <c r="BT23" s="26">
        <v>0</v>
      </c>
      <c r="BU23" s="26">
        <v>0</v>
      </c>
      <c r="BV23" s="26">
        <v>0</v>
      </c>
      <c r="BW23" s="26">
        <v>0</v>
      </c>
      <c r="BX23" s="26">
        <v>288</v>
      </c>
      <c r="BY23" s="26">
        <v>0</v>
      </c>
      <c r="BZ23" s="26">
        <v>4</v>
      </c>
      <c r="CA23" s="26">
        <v>292</v>
      </c>
      <c r="CB23" s="26">
        <v>75</v>
      </c>
      <c r="CC23" s="26">
        <v>0</v>
      </c>
      <c r="CD23" s="26">
        <v>0</v>
      </c>
      <c r="CE23" s="26">
        <v>0</v>
      </c>
      <c r="CF23" s="26">
        <v>0</v>
      </c>
      <c r="CG23" s="26">
        <v>0</v>
      </c>
      <c r="CH23" s="26">
        <v>12</v>
      </c>
      <c r="CI23" s="26">
        <v>0</v>
      </c>
      <c r="CJ23" s="26">
        <v>0</v>
      </c>
      <c r="CK23" s="26">
        <v>12</v>
      </c>
      <c r="CL23" s="26">
        <v>14</v>
      </c>
      <c r="CM23" s="26">
        <v>0</v>
      </c>
      <c r="CN23" s="26">
        <v>0</v>
      </c>
      <c r="CO23" s="26">
        <v>0</v>
      </c>
      <c r="CP23" s="26">
        <v>0</v>
      </c>
      <c r="CQ23" s="26">
        <v>0</v>
      </c>
      <c r="CR23" s="86">
        <v>5936</v>
      </c>
      <c r="CS23" s="26">
        <v>323057</v>
      </c>
      <c r="CT23" s="26">
        <v>4</v>
      </c>
      <c r="CU23" s="26">
        <v>328997</v>
      </c>
      <c r="CV23" s="26">
        <v>31864</v>
      </c>
      <c r="CW23" s="37"/>
      <c r="CX23" s="37"/>
      <c r="CY23" s="37"/>
      <c r="CZ23" s="37"/>
      <c r="DA23" s="37"/>
      <c r="DB23" s="37"/>
    </row>
    <row r="24" spans="1:106" ht="24.9" customHeight="1">
      <c r="A24" s="18">
        <v>18</v>
      </c>
      <c r="B24" s="81" t="s">
        <v>91</v>
      </c>
      <c r="C24" s="26">
        <v>0</v>
      </c>
      <c r="D24" s="26">
        <v>0</v>
      </c>
      <c r="E24" s="26">
        <v>0</v>
      </c>
      <c r="F24" s="26">
        <v>0</v>
      </c>
      <c r="G24" s="26">
        <v>0</v>
      </c>
      <c r="H24" s="26">
        <v>110</v>
      </c>
      <c r="I24" s="26">
        <v>1</v>
      </c>
      <c r="J24" s="26">
        <v>0</v>
      </c>
      <c r="K24" s="26">
        <v>111</v>
      </c>
      <c r="L24" s="26">
        <v>108</v>
      </c>
      <c r="M24" s="26">
        <v>135</v>
      </c>
      <c r="N24" s="26">
        <v>1261</v>
      </c>
      <c r="O24" s="26">
        <v>0</v>
      </c>
      <c r="P24" s="26">
        <v>1396</v>
      </c>
      <c r="Q24" s="26">
        <v>1208</v>
      </c>
      <c r="R24" s="26">
        <v>267</v>
      </c>
      <c r="S24" s="26">
        <v>726</v>
      </c>
      <c r="T24" s="26">
        <v>30</v>
      </c>
      <c r="U24" s="26">
        <v>1023</v>
      </c>
      <c r="V24" s="26">
        <v>250</v>
      </c>
      <c r="W24" s="26">
        <v>726</v>
      </c>
      <c r="X24" s="26">
        <v>30</v>
      </c>
      <c r="Y24" s="26">
        <v>1006</v>
      </c>
      <c r="Z24" s="26">
        <v>61</v>
      </c>
      <c r="AA24" s="26">
        <v>1426</v>
      </c>
      <c r="AB24" s="26">
        <v>0</v>
      </c>
      <c r="AC24" s="26">
        <v>1487</v>
      </c>
      <c r="AD24" s="26">
        <v>1243</v>
      </c>
      <c r="AE24" s="26">
        <v>61</v>
      </c>
      <c r="AF24" s="26">
        <v>1389</v>
      </c>
      <c r="AG24" s="26">
        <v>0</v>
      </c>
      <c r="AH24" s="26">
        <v>1450</v>
      </c>
      <c r="AI24" s="26">
        <v>1241</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35</v>
      </c>
      <c r="BJ24" s="26">
        <v>14</v>
      </c>
      <c r="BK24" s="26">
        <v>0</v>
      </c>
      <c r="BL24" s="26">
        <v>49</v>
      </c>
      <c r="BM24" s="26">
        <v>19</v>
      </c>
      <c r="BN24" s="26">
        <v>2</v>
      </c>
      <c r="BO24" s="26">
        <v>1414</v>
      </c>
      <c r="BP24" s="26">
        <v>0</v>
      </c>
      <c r="BQ24" s="26">
        <v>1416</v>
      </c>
      <c r="BR24" s="26">
        <v>1269</v>
      </c>
      <c r="BS24" s="26">
        <v>0</v>
      </c>
      <c r="BT24" s="26">
        <v>9</v>
      </c>
      <c r="BU24" s="26">
        <v>0</v>
      </c>
      <c r="BV24" s="26">
        <v>9</v>
      </c>
      <c r="BW24" s="26">
        <v>0</v>
      </c>
      <c r="BX24" s="26">
        <v>286</v>
      </c>
      <c r="BY24" s="26">
        <v>0</v>
      </c>
      <c r="BZ24" s="26">
        <v>0</v>
      </c>
      <c r="CA24" s="26">
        <v>286</v>
      </c>
      <c r="CB24" s="26">
        <v>177</v>
      </c>
      <c r="CC24" s="26">
        <v>0</v>
      </c>
      <c r="CD24" s="26">
        <v>0</v>
      </c>
      <c r="CE24" s="26">
        <v>0</v>
      </c>
      <c r="CF24" s="26">
        <v>0</v>
      </c>
      <c r="CG24" s="26">
        <v>0</v>
      </c>
      <c r="CH24" s="26">
        <v>2</v>
      </c>
      <c r="CI24" s="26">
        <v>156</v>
      </c>
      <c r="CJ24" s="26">
        <v>0</v>
      </c>
      <c r="CK24" s="26">
        <v>158</v>
      </c>
      <c r="CL24" s="26">
        <v>148</v>
      </c>
      <c r="CM24" s="26">
        <v>0</v>
      </c>
      <c r="CN24" s="26">
        <v>0</v>
      </c>
      <c r="CO24" s="26">
        <v>0</v>
      </c>
      <c r="CP24" s="26">
        <v>0</v>
      </c>
      <c r="CQ24" s="26">
        <v>0</v>
      </c>
      <c r="CR24" s="86">
        <v>959</v>
      </c>
      <c r="CS24" s="26">
        <v>6396</v>
      </c>
      <c r="CT24" s="26">
        <v>30</v>
      </c>
      <c r="CU24" s="26">
        <v>7385</v>
      </c>
      <c r="CV24" s="26">
        <v>6419</v>
      </c>
      <c r="CW24" s="37"/>
      <c r="CX24" s="37"/>
      <c r="CY24" s="37"/>
      <c r="CZ24" s="37"/>
      <c r="DA24" s="37"/>
      <c r="DB24" s="37"/>
    </row>
    <row r="25" spans="1:106" ht="21.6" customHeight="1">
      <c r="A25" s="19"/>
      <c r="B25" s="82" t="s">
        <v>22</v>
      </c>
      <c r="C25" s="28">
        <f>SUM(C7:C24)</f>
        <v>224960</v>
      </c>
      <c r="D25" s="28">
        <f t="shared" ref="D25:AD25" si="0">SUM(D7:D24)</f>
        <v>1054272</v>
      </c>
      <c r="E25" s="28">
        <f t="shared" si="0"/>
        <v>156349</v>
      </c>
      <c r="F25" s="28">
        <f t="shared" si="0"/>
        <v>1435581</v>
      </c>
      <c r="G25" s="28">
        <f t="shared" si="0"/>
        <v>1136532</v>
      </c>
      <c r="H25" s="28">
        <f t="shared" si="0"/>
        <v>117532</v>
      </c>
      <c r="I25" s="28">
        <f t="shared" si="0"/>
        <v>72013</v>
      </c>
      <c r="J25" s="28">
        <f t="shared" si="0"/>
        <v>15810</v>
      </c>
      <c r="K25" s="28">
        <f t="shared" si="0"/>
        <v>205355</v>
      </c>
      <c r="L25" s="28">
        <f t="shared" si="0"/>
        <v>111630</v>
      </c>
      <c r="M25" s="28">
        <f t="shared" si="0"/>
        <v>287962</v>
      </c>
      <c r="N25" s="28">
        <f t="shared" si="0"/>
        <v>54926</v>
      </c>
      <c r="O25" s="28">
        <f t="shared" si="0"/>
        <v>30097</v>
      </c>
      <c r="P25" s="28">
        <f t="shared" si="0"/>
        <v>372985</v>
      </c>
      <c r="Q25" s="28">
        <f t="shared" si="0"/>
        <v>366374</v>
      </c>
      <c r="R25" s="28">
        <f t="shared" si="0"/>
        <v>338173</v>
      </c>
      <c r="S25" s="28">
        <f t="shared" si="0"/>
        <v>34096</v>
      </c>
      <c r="T25" s="28">
        <f t="shared" si="0"/>
        <v>347013</v>
      </c>
      <c r="U25" s="28">
        <f t="shared" si="0"/>
        <v>719282</v>
      </c>
      <c r="V25" s="28">
        <f t="shared" si="0"/>
        <v>337998</v>
      </c>
      <c r="W25" s="28">
        <f t="shared" si="0"/>
        <v>35897</v>
      </c>
      <c r="X25" s="28">
        <f t="shared" si="0"/>
        <v>235132</v>
      </c>
      <c r="Y25" s="28">
        <f t="shared" si="0"/>
        <v>609027</v>
      </c>
      <c r="Z25" s="28">
        <f t="shared" si="0"/>
        <v>32423.999999999989</v>
      </c>
      <c r="AA25" s="28">
        <f t="shared" si="0"/>
        <v>40643</v>
      </c>
      <c r="AB25" s="28">
        <f t="shared" si="0"/>
        <v>16974</v>
      </c>
      <c r="AC25" s="28">
        <f t="shared" si="0"/>
        <v>90040.999999999985</v>
      </c>
      <c r="AD25" s="28">
        <f t="shared" si="0"/>
        <v>91898</v>
      </c>
      <c r="AE25" s="28">
        <f>SUM(AE7:AE24)-5436*16</f>
        <v>35998</v>
      </c>
      <c r="AF25" s="28">
        <f>SUM(AF7:AF24)-322941*16</f>
        <v>380112</v>
      </c>
      <c r="AG25" s="28">
        <f>SUM(AG7:AG24)</f>
        <v>15464</v>
      </c>
      <c r="AH25" s="28">
        <f>SUM(AH7:AH24)-328377*16</f>
        <v>431574</v>
      </c>
      <c r="AI25" s="28">
        <f>SUM(AI7:AI24)-31527*16</f>
        <v>140690</v>
      </c>
      <c r="AJ25" s="28">
        <f>SUM(AJ7:AJ24)</f>
        <v>2</v>
      </c>
      <c r="AK25" s="28">
        <f t="shared" ref="AK25:CQ25" si="1">SUM(AK7:AK24)</f>
        <v>0</v>
      </c>
      <c r="AL25" s="28">
        <f t="shared" si="1"/>
        <v>0</v>
      </c>
      <c r="AM25" s="28">
        <f t="shared" si="1"/>
        <v>2</v>
      </c>
      <c r="AN25" s="28">
        <f t="shared" si="1"/>
        <v>2</v>
      </c>
      <c r="AO25" s="28">
        <f t="shared" si="1"/>
        <v>51</v>
      </c>
      <c r="AP25" s="28">
        <f t="shared" si="1"/>
        <v>1</v>
      </c>
      <c r="AQ25" s="28">
        <f t="shared" si="1"/>
        <v>1</v>
      </c>
      <c r="AR25" s="28">
        <f t="shared" si="1"/>
        <v>53</v>
      </c>
      <c r="AS25" s="28">
        <f t="shared" si="1"/>
        <v>47</v>
      </c>
      <c r="AT25" s="28">
        <f t="shared" si="1"/>
        <v>40</v>
      </c>
      <c r="AU25" s="28">
        <f t="shared" si="1"/>
        <v>0</v>
      </c>
      <c r="AV25" s="28">
        <f t="shared" si="1"/>
        <v>0</v>
      </c>
      <c r="AW25" s="28">
        <f t="shared" si="1"/>
        <v>40</v>
      </c>
      <c r="AX25" s="28">
        <f t="shared" si="1"/>
        <v>39</v>
      </c>
      <c r="AY25" s="28">
        <f t="shared" si="1"/>
        <v>14</v>
      </c>
      <c r="AZ25" s="28">
        <f t="shared" si="1"/>
        <v>0</v>
      </c>
      <c r="BA25" s="28">
        <f t="shared" si="1"/>
        <v>0</v>
      </c>
      <c r="BB25" s="28">
        <f t="shared" si="1"/>
        <v>14</v>
      </c>
      <c r="BC25" s="28">
        <f t="shared" si="1"/>
        <v>23</v>
      </c>
      <c r="BD25" s="28">
        <f t="shared" si="1"/>
        <v>3</v>
      </c>
      <c r="BE25" s="28">
        <f t="shared" si="1"/>
        <v>0</v>
      </c>
      <c r="BF25" s="28">
        <f t="shared" si="1"/>
        <v>0</v>
      </c>
      <c r="BG25" s="28">
        <f t="shared" si="1"/>
        <v>3</v>
      </c>
      <c r="BH25" s="28">
        <f t="shared" si="1"/>
        <v>4</v>
      </c>
      <c r="BI25" s="28">
        <f t="shared" si="1"/>
        <v>14498</v>
      </c>
      <c r="BJ25" s="28">
        <f t="shared" si="1"/>
        <v>281</v>
      </c>
      <c r="BK25" s="28">
        <f t="shared" si="1"/>
        <v>85</v>
      </c>
      <c r="BL25" s="28">
        <f>SUM(BL7:BL24)</f>
        <v>14864</v>
      </c>
      <c r="BM25" s="28">
        <f t="shared" si="1"/>
        <v>5224</v>
      </c>
      <c r="BN25" s="28">
        <f t="shared" si="1"/>
        <v>38520</v>
      </c>
      <c r="BO25" s="28">
        <f t="shared" si="1"/>
        <v>131027</v>
      </c>
      <c r="BP25" s="28">
        <f t="shared" si="1"/>
        <v>300</v>
      </c>
      <c r="BQ25" s="28">
        <f t="shared" si="1"/>
        <v>169847</v>
      </c>
      <c r="BR25" s="28">
        <f t="shared" si="1"/>
        <v>181791</v>
      </c>
      <c r="BS25" s="28">
        <f t="shared" si="1"/>
        <v>1495</v>
      </c>
      <c r="BT25" s="28">
        <f t="shared" si="1"/>
        <v>41061</v>
      </c>
      <c r="BU25" s="28">
        <f t="shared" si="1"/>
        <v>3</v>
      </c>
      <c r="BV25" s="28">
        <f t="shared" si="1"/>
        <v>42559</v>
      </c>
      <c r="BW25" s="28">
        <f t="shared" si="1"/>
        <v>59623</v>
      </c>
      <c r="BX25" s="28">
        <f t="shared" si="1"/>
        <v>13286</v>
      </c>
      <c r="BY25" s="28">
        <f t="shared" si="1"/>
        <v>373</v>
      </c>
      <c r="BZ25" s="28">
        <f t="shared" si="1"/>
        <v>8</v>
      </c>
      <c r="CA25" s="28">
        <f t="shared" si="1"/>
        <v>13667</v>
      </c>
      <c r="CB25" s="28">
        <f t="shared" si="1"/>
        <v>6578</v>
      </c>
      <c r="CC25" s="28">
        <f t="shared" si="1"/>
        <v>0</v>
      </c>
      <c r="CD25" s="28">
        <f t="shared" si="1"/>
        <v>3699</v>
      </c>
      <c r="CE25" s="28">
        <f t="shared" si="1"/>
        <v>0</v>
      </c>
      <c r="CF25" s="28">
        <f t="shared" si="1"/>
        <v>3699</v>
      </c>
      <c r="CG25" s="28">
        <f t="shared" si="1"/>
        <v>3338</v>
      </c>
      <c r="CH25" s="28">
        <f t="shared" si="1"/>
        <v>19373</v>
      </c>
      <c r="CI25" s="28">
        <f t="shared" si="1"/>
        <v>41019</v>
      </c>
      <c r="CJ25" s="28">
        <f t="shared" si="1"/>
        <v>48</v>
      </c>
      <c r="CK25" s="28">
        <f t="shared" si="1"/>
        <v>60440</v>
      </c>
      <c r="CL25" s="28">
        <f t="shared" si="1"/>
        <v>81144</v>
      </c>
      <c r="CM25" s="28">
        <f t="shared" si="1"/>
        <v>0</v>
      </c>
      <c r="CN25" s="28">
        <f t="shared" si="1"/>
        <v>0</v>
      </c>
      <c r="CO25" s="28">
        <f t="shared" si="1"/>
        <v>0</v>
      </c>
      <c r="CP25" s="28">
        <f t="shared" si="1"/>
        <v>0</v>
      </c>
      <c r="CQ25" s="28">
        <f t="shared" si="1"/>
        <v>0</v>
      </c>
      <c r="CR25" s="28">
        <f>SUM(CR7:CR24)-5436*16</f>
        <v>1124331</v>
      </c>
      <c r="CS25" s="28">
        <f>SUM(CS7:CS24)-322941*16</f>
        <v>1853523</v>
      </c>
      <c r="CT25" s="28">
        <f>SUM(CT7:CT24)</f>
        <v>582152</v>
      </c>
      <c r="CU25" s="28">
        <f>SUM(CU7:CU24)-328377*16</f>
        <v>3560006</v>
      </c>
      <c r="CV25" s="28">
        <f>SUM(CV7:CV24)-31527*16</f>
        <v>2793964</v>
      </c>
      <c r="CW25" s="37"/>
      <c r="CX25" s="37"/>
      <c r="CY25" s="37"/>
      <c r="CZ25" s="37"/>
      <c r="DA25" s="37"/>
      <c r="DB25" s="37"/>
    </row>
    <row r="26" spans="1:106" s="12" customFormat="1" ht="12.75" customHeight="1">
      <c r="AH26" s="38"/>
      <c r="CR26" s="39"/>
      <c r="CS26" s="39"/>
      <c r="CT26" s="39"/>
      <c r="CU26" s="39"/>
      <c r="CV26" s="39"/>
    </row>
    <row r="27" spans="1:106" ht="13.8">
      <c r="B27" s="25"/>
      <c r="AH27" s="38"/>
      <c r="AI27" s="36"/>
    </row>
    <row r="28" spans="1:106" ht="13.8">
      <c r="B28" s="2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38"/>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row>
  </sheetData>
  <sortState ref="B9:CV23">
    <sortCondition descending="1" ref="CU7:CU23"/>
  </sortState>
  <mergeCells count="41">
    <mergeCell ref="CM5:CP5"/>
    <mergeCell ref="CR4:CV4"/>
    <mergeCell ref="CR5:CU5"/>
    <mergeCell ref="CC4:CG4"/>
    <mergeCell ref="CC5:CF5"/>
    <mergeCell ref="CH4:CL4"/>
    <mergeCell ref="CH5:CK5"/>
    <mergeCell ref="CM4:CQ4"/>
    <mergeCell ref="BS4:BW4"/>
    <mergeCell ref="BS5:BV5"/>
    <mergeCell ref="BX4:CB4"/>
    <mergeCell ref="BX5:CA5"/>
    <mergeCell ref="BI4:BM4"/>
    <mergeCell ref="BI5:BL5"/>
    <mergeCell ref="BN4:BR4"/>
    <mergeCell ref="BN5:BQ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A4:A6"/>
    <mergeCell ref="B4:B6"/>
    <mergeCell ref="M4:Q4"/>
    <mergeCell ref="M5:P5"/>
    <mergeCell ref="R4:Y4"/>
    <mergeCell ref="C5:F5"/>
    <mergeCell ref="C4:G4"/>
    <mergeCell ref="H4:L4"/>
    <mergeCell ref="H5:K5"/>
    <mergeCell ref="R5:U5"/>
    <mergeCell ref="V5:Y5"/>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4" sqref="B4:B6"/>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54" customFormat="1" ht="27.75" customHeight="1">
      <c r="A1" s="55" t="s">
        <v>76</v>
      </c>
      <c r="B1" s="55"/>
      <c r="C1" s="55"/>
      <c r="D1" s="55"/>
      <c r="E1" s="55"/>
    </row>
    <row r="2" spans="1:40" s="54" customFormat="1" ht="27.75" customHeight="1">
      <c r="A2" s="55" t="str">
        <f>'Accept. Re Prem. &amp; Retrocession'!A2</f>
        <v>Reporting period: 1 January 2020 - 30 September 2020</v>
      </c>
      <c r="B2" s="55"/>
      <c r="C2" s="55"/>
      <c r="D2" s="55"/>
      <c r="E2" s="55"/>
    </row>
    <row r="3" spans="1:40" s="76" customFormat="1" ht="17.25" customHeight="1">
      <c r="A3" s="42" t="s">
        <v>73</v>
      </c>
    </row>
    <row r="4" spans="1:40" s="42" customFormat="1" ht="60" customHeight="1">
      <c r="A4" s="87" t="s">
        <v>0</v>
      </c>
      <c r="B4" s="87" t="s">
        <v>3</v>
      </c>
      <c r="C4" s="101" t="s">
        <v>4</v>
      </c>
      <c r="D4" s="101"/>
      <c r="E4" s="97" t="s">
        <v>5</v>
      </c>
      <c r="F4" s="98"/>
      <c r="G4" s="97" t="s">
        <v>6</v>
      </c>
      <c r="H4" s="98"/>
      <c r="I4" s="97" t="s">
        <v>7</v>
      </c>
      <c r="J4" s="98"/>
      <c r="K4" s="97" t="s">
        <v>8</v>
      </c>
      <c r="L4" s="98"/>
      <c r="M4" s="97" t="s">
        <v>9</v>
      </c>
      <c r="N4" s="98"/>
      <c r="O4" s="97" t="s">
        <v>10</v>
      </c>
      <c r="P4" s="98"/>
      <c r="Q4" s="97" t="s">
        <v>11</v>
      </c>
      <c r="R4" s="98"/>
      <c r="S4" s="97" t="s">
        <v>12</v>
      </c>
      <c r="T4" s="98"/>
      <c r="U4" s="97" t="s">
        <v>13</v>
      </c>
      <c r="V4" s="98"/>
      <c r="W4" s="97" t="s">
        <v>14</v>
      </c>
      <c r="X4" s="98"/>
      <c r="Y4" s="97" t="s">
        <v>15</v>
      </c>
      <c r="Z4" s="98"/>
      <c r="AA4" s="97" t="s">
        <v>16</v>
      </c>
      <c r="AB4" s="98"/>
      <c r="AC4" s="97" t="s">
        <v>17</v>
      </c>
      <c r="AD4" s="98"/>
      <c r="AE4" s="90" t="s">
        <v>18</v>
      </c>
      <c r="AF4" s="92"/>
      <c r="AG4" s="90" t="s">
        <v>19</v>
      </c>
      <c r="AH4" s="92"/>
      <c r="AI4" s="102" t="s">
        <v>20</v>
      </c>
      <c r="AJ4" s="103"/>
      <c r="AK4" s="102" t="s">
        <v>21</v>
      </c>
      <c r="AL4" s="103"/>
      <c r="AM4" s="102" t="s">
        <v>22</v>
      </c>
      <c r="AN4" s="103"/>
    </row>
    <row r="5" spans="1:40" s="42" customFormat="1" ht="62.25" customHeight="1">
      <c r="A5" s="88"/>
      <c r="B5" s="88"/>
      <c r="C5" s="53" t="s">
        <v>77</v>
      </c>
      <c r="D5" s="53" t="s">
        <v>48</v>
      </c>
      <c r="E5" s="53" t="s">
        <v>77</v>
      </c>
      <c r="F5" s="53" t="s">
        <v>48</v>
      </c>
      <c r="G5" s="53" t="s">
        <v>77</v>
      </c>
      <c r="H5" s="53" t="s">
        <v>48</v>
      </c>
      <c r="I5" s="53" t="s">
        <v>77</v>
      </c>
      <c r="J5" s="53" t="s">
        <v>48</v>
      </c>
      <c r="K5" s="53" t="s">
        <v>77</v>
      </c>
      <c r="L5" s="53" t="s">
        <v>48</v>
      </c>
      <c r="M5" s="53" t="s">
        <v>77</v>
      </c>
      <c r="N5" s="53" t="s">
        <v>48</v>
      </c>
      <c r="O5" s="53" t="s">
        <v>77</v>
      </c>
      <c r="P5" s="53" t="s">
        <v>48</v>
      </c>
      <c r="Q5" s="53" t="s">
        <v>77</v>
      </c>
      <c r="R5" s="53" t="s">
        <v>48</v>
      </c>
      <c r="S5" s="53" t="s">
        <v>77</v>
      </c>
      <c r="T5" s="53" t="s">
        <v>48</v>
      </c>
      <c r="U5" s="53" t="s">
        <v>77</v>
      </c>
      <c r="V5" s="53" t="s">
        <v>48</v>
      </c>
      <c r="W5" s="53" t="s">
        <v>77</v>
      </c>
      <c r="X5" s="53" t="s">
        <v>48</v>
      </c>
      <c r="Y5" s="53" t="s">
        <v>77</v>
      </c>
      <c r="Z5" s="53" t="s">
        <v>48</v>
      </c>
      <c r="AA5" s="53" t="s">
        <v>77</v>
      </c>
      <c r="AB5" s="53" t="s">
        <v>48</v>
      </c>
      <c r="AC5" s="53" t="s">
        <v>77</v>
      </c>
      <c r="AD5" s="53" t="s">
        <v>48</v>
      </c>
      <c r="AE5" s="53" t="s">
        <v>77</v>
      </c>
      <c r="AF5" s="53" t="s">
        <v>48</v>
      </c>
      <c r="AG5" s="53" t="s">
        <v>77</v>
      </c>
      <c r="AH5" s="53" t="s">
        <v>48</v>
      </c>
      <c r="AI5" s="53" t="s">
        <v>77</v>
      </c>
      <c r="AJ5" s="53" t="s">
        <v>48</v>
      </c>
      <c r="AK5" s="53" t="s">
        <v>77</v>
      </c>
      <c r="AL5" s="53" t="s">
        <v>48</v>
      </c>
      <c r="AM5" s="53" t="s">
        <v>77</v>
      </c>
      <c r="AN5" s="53" t="s">
        <v>48</v>
      </c>
    </row>
    <row r="6" spans="1:40" s="42" customFormat="1" ht="51.75" customHeight="1">
      <c r="A6" s="89"/>
      <c r="B6" s="89"/>
      <c r="C6" s="45" t="s">
        <v>22</v>
      </c>
      <c r="D6" s="45" t="s">
        <v>22</v>
      </c>
      <c r="E6" s="45" t="s">
        <v>22</v>
      </c>
      <c r="F6" s="45" t="s">
        <v>22</v>
      </c>
      <c r="G6" s="45" t="s">
        <v>22</v>
      </c>
      <c r="H6" s="45" t="s">
        <v>22</v>
      </c>
      <c r="I6" s="45" t="s">
        <v>22</v>
      </c>
      <c r="J6" s="45" t="s">
        <v>22</v>
      </c>
      <c r="K6" s="45" t="s">
        <v>22</v>
      </c>
      <c r="L6" s="45" t="s">
        <v>22</v>
      </c>
      <c r="M6" s="45" t="s">
        <v>22</v>
      </c>
      <c r="N6" s="45" t="s">
        <v>22</v>
      </c>
      <c r="O6" s="45" t="s">
        <v>22</v>
      </c>
      <c r="P6" s="45" t="s">
        <v>22</v>
      </c>
      <c r="Q6" s="45" t="s">
        <v>22</v>
      </c>
      <c r="R6" s="45" t="s">
        <v>22</v>
      </c>
      <c r="S6" s="45" t="s">
        <v>22</v>
      </c>
      <c r="T6" s="45" t="s">
        <v>22</v>
      </c>
      <c r="U6" s="45" t="s">
        <v>22</v>
      </c>
      <c r="V6" s="45" t="s">
        <v>22</v>
      </c>
      <c r="W6" s="45" t="s">
        <v>22</v>
      </c>
      <c r="X6" s="45" t="s">
        <v>22</v>
      </c>
      <c r="Y6" s="45" t="s">
        <v>22</v>
      </c>
      <c r="Z6" s="45" t="s">
        <v>22</v>
      </c>
      <c r="AA6" s="45" t="s">
        <v>22</v>
      </c>
      <c r="AB6" s="45" t="s">
        <v>22</v>
      </c>
      <c r="AC6" s="45" t="s">
        <v>22</v>
      </c>
      <c r="AD6" s="45" t="s">
        <v>22</v>
      </c>
      <c r="AE6" s="45" t="s">
        <v>22</v>
      </c>
      <c r="AF6" s="45" t="s">
        <v>22</v>
      </c>
      <c r="AG6" s="45" t="s">
        <v>22</v>
      </c>
      <c r="AH6" s="45" t="s">
        <v>22</v>
      </c>
      <c r="AI6" s="45" t="s">
        <v>22</v>
      </c>
      <c r="AJ6" s="45" t="s">
        <v>22</v>
      </c>
      <c r="AK6" s="45" t="s">
        <v>22</v>
      </c>
      <c r="AL6" s="45" t="s">
        <v>22</v>
      </c>
      <c r="AM6" s="45" t="s">
        <v>22</v>
      </c>
      <c r="AN6" s="45" t="s">
        <v>22</v>
      </c>
    </row>
    <row r="7" spans="1:40" ht="24.9" customHeight="1">
      <c r="A7" s="18">
        <v>1</v>
      </c>
      <c r="B7" s="81" t="s">
        <v>89</v>
      </c>
      <c r="C7" s="26">
        <v>1539.3335688688526</v>
      </c>
      <c r="D7" s="26">
        <v>1231.4610552950821</v>
      </c>
      <c r="E7" s="26">
        <v>0</v>
      </c>
      <c r="F7" s="26">
        <v>0</v>
      </c>
      <c r="G7" s="26">
        <v>71.91</v>
      </c>
      <c r="H7" s="26">
        <v>39358.002707788175</v>
      </c>
      <c r="I7" s="26">
        <v>3015245.9478336065</v>
      </c>
      <c r="J7" s="26">
        <v>11584.859318852459</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6">
        <v>3016857.1914024753</v>
      </c>
      <c r="AN7" s="26">
        <v>52174.32308193572</v>
      </c>
    </row>
    <row r="8" spans="1:40" s="9" customFormat="1" ht="24.9" customHeight="1">
      <c r="A8" s="18">
        <v>2</v>
      </c>
      <c r="B8" s="81" t="s">
        <v>35</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20000</v>
      </c>
      <c r="Z8" s="26">
        <v>0</v>
      </c>
      <c r="AA8" s="26">
        <v>238462.05425099999</v>
      </c>
      <c r="AB8" s="26">
        <v>226994.96972145489</v>
      </c>
      <c r="AC8" s="26">
        <v>2294.4673600000001</v>
      </c>
      <c r="AD8" s="26">
        <v>1880.3022357360001</v>
      </c>
      <c r="AE8" s="26">
        <v>0</v>
      </c>
      <c r="AF8" s="26">
        <v>0</v>
      </c>
      <c r="AG8" s="26">
        <v>0</v>
      </c>
      <c r="AH8" s="26">
        <v>0</v>
      </c>
      <c r="AI8" s="26">
        <v>7568.95</v>
      </c>
      <c r="AJ8" s="26">
        <v>6197.3985640000001</v>
      </c>
      <c r="AK8" s="26">
        <v>0</v>
      </c>
      <c r="AL8" s="26">
        <v>0</v>
      </c>
      <c r="AM8" s="26">
        <v>268325.47161100002</v>
      </c>
      <c r="AN8" s="26">
        <v>235072.67052119088</v>
      </c>
    </row>
    <row r="9" spans="1:40" ht="24.9" customHeight="1">
      <c r="A9" s="18">
        <v>3</v>
      </c>
      <c r="B9" s="81" t="s">
        <v>30</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239336.65419999999</v>
      </c>
      <c r="AB9" s="26">
        <v>214067.37324134959</v>
      </c>
      <c r="AC9" s="26">
        <v>0</v>
      </c>
      <c r="AD9" s="26">
        <v>0</v>
      </c>
      <c r="AE9" s="26">
        <v>0</v>
      </c>
      <c r="AF9" s="26">
        <v>0</v>
      </c>
      <c r="AG9" s="26">
        <v>0</v>
      </c>
      <c r="AH9" s="26">
        <v>0</v>
      </c>
      <c r="AI9" s="26">
        <v>0</v>
      </c>
      <c r="AJ9" s="26">
        <v>0</v>
      </c>
      <c r="AK9" s="26">
        <v>0</v>
      </c>
      <c r="AL9" s="26">
        <v>0</v>
      </c>
      <c r="AM9" s="26">
        <v>239336.65419999999</v>
      </c>
      <c r="AN9" s="26">
        <v>214067.37324134959</v>
      </c>
    </row>
    <row r="10" spans="1:40" ht="24.9" customHeight="1">
      <c r="A10" s="18">
        <v>4</v>
      </c>
      <c r="B10" s="81" t="s">
        <v>36</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5593</v>
      </c>
      <c r="AJ10" s="26">
        <v>5593.3125</v>
      </c>
      <c r="AK10" s="26">
        <v>0</v>
      </c>
      <c r="AL10" s="26">
        <v>0</v>
      </c>
      <c r="AM10" s="26">
        <v>5593</v>
      </c>
      <c r="AN10" s="26">
        <v>5593.3125</v>
      </c>
    </row>
    <row r="11" spans="1:40" ht="24.9" customHeight="1">
      <c r="A11" s="18">
        <v>5</v>
      </c>
      <c r="B11" s="81" t="s">
        <v>34</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6">
        <v>0</v>
      </c>
      <c r="AN11" s="26">
        <v>0</v>
      </c>
    </row>
    <row r="12" spans="1:40" ht="24.9" customHeight="1">
      <c r="A12" s="18">
        <v>6</v>
      </c>
      <c r="B12" s="81" t="s">
        <v>88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0</v>
      </c>
      <c r="AN12" s="26">
        <v>0</v>
      </c>
    </row>
    <row r="13" spans="1:40" ht="24.9" customHeight="1">
      <c r="A13" s="18">
        <v>7</v>
      </c>
      <c r="B13" s="81" t="s">
        <v>31</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6">
        <v>0</v>
      </c>
      <c r="AN13" s="26">
        <v>0</v>
      </c>
    </row>
    <row r="14" spans="1:40" ht="24.9" customHeight="1">
      <c r="A14" s="18">
        <v>8</v>
      </c>
      <c r="B14" s="81" t="s">
        <v>32</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row>
    <row r="15" spans="1:40" ht="24.9" customHeight="1">
      <c r="A15" s="18">
        <v>9</v>
      </c>
      <c r="B15" s="81" t="s">
        <v>41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row>
    <row r="16" spans="1:40" ht="24.9" customHeight="1">
      <c r="A16" s="18">
        <v>10</v>
      </c>
      <c r="B16" s="81" t="s">
        <v>39</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row>
    <row r="17" spans="1:40" ht="24.9" customHeight="1">
      <c r="A17" s="18">
        <v>11</v>
      </c>
      <c r="B17" s="81" t="s">
        <v>37</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6">
        <v>0</v>
      </c>
      <c r="AN17" s="26">
        <v>0</v>
      </c>
    </row>
    <row r="18" spans="1:40" ht="24.9" customHeight="1">
      <c r="A18" s="18">
        <v>12</v>
      </c>
      <c r="B18" s="81" t="s">
        <v>90</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row>
    <row r="19" spans="1:40" ht="24.9" customHeight="1">
      <c r="A19" s="18">
        <v>13</v>
      </c>
      <c r="B19" s="81" t="s">
        <v>28</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row>
    <row r="20" spans="1:40" ht="24.9" customHeight="1">
      <c r="A20" s="18">
        <v>14</v>
      </c>
      <c r="B20" s="81" t="s">
        <v>33</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row>
    <row r="21" spans="1:40" ht="24.9" customHeight="1">
      <c r="A21" s="18">
        <v>15</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row>
    <row r="22" spans="1:40" ht="24.9" customHeight="1">
      <c r="A22" s="18">
        <v>16</v>
      </c>
      <c r="B22" s="81" t="s">
        <v>40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6">
        <v>0</v>
      </c>
      <c r="AN22" s="26">
        <v>0</v>
      </c>
    </row>
    <row r="23" spans="1:40" ht="24.9" customHeight="1">
      <c r="A23" s="18">
        <v>17</v>
      </c>
      <c r="B23" s="81" t="s">
        <v>91</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row>
    <row r="24" spans="1:40" ht="24.9" customHeight="1">
      <c r="A24" s="18">
        <v>18</v>
      </c>
      <c r="B24" s="81" t="s">
        <v>29</v>
      </c>
      <c r="C24" s="26">
        <v>0</v>
      </c>
      <c r="D24" s="26">
        <v>0</v>
      </c>
      <c r="E24" s="26">
        <v>0</v>
      </c>
      <c r="F24" s="26">
        <v>0</v>
      </c>
      <c r="G24" s="26">
        <v>0</v>
      </c>
      <c r="H24" s="26">
        <v>0</v>
      </c>
      <c r="I24" s="26">
        <v>66295.944333999942</v>
      </c>
      <c r="J24" s="26">
        <v>0</v>
      </c>
      <c r="K24" s="26">
        <v>0</v>
      </c>
      <c r="L24" s="26">
        <v>0</v>
      </c>
      <c r="M24" s="26">
        <v>-149654.58452789401</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-83358.640193894069</v>
      </c>
      <c r="AN24" s="26">
        <v>0</v>
      </c>
    </row>
    <row r="25" spans="1:40" ht="13.8">
      <c r="A25" s="19"/>
      <c r="B25" s="82" t="s">
        <v>22</v>
      </c>
      <c r="C25" s="28">
        <v>1539.3335688688526</v>
      </c>
      <c r="D25" s="28">
        <v>1231.4610552950821</v>
      </c>
      <c r="E25" s="28">
        <v>0</v>
      </c>
      <c r="F25" s="28">
        <v>0</v>
      </c>
      <c r="G25" s="28">
        <v>71.91</v>
      </c>
      <c r="H25" s="28">
        <v>39358.002707788175</v>
      </c>
      <c r="I25" s="28">
        <v>3081541.8921676064</v>
      </c>
      <c r="J25" s="28">
        <v>11584.859318852459</v>
      </c>
      <c r="K25" s="28">
        <v>0</v>
      </c>
      <c r="L25" s="28">
        <v>0</v>
      </c>
      <c r="M25" s="28">
        <v>-149654.58452789401</v>
      </c>
      <c r="N25" s="28">
        <v>0</v>
      </c>
      <c r="O25" s="28">
        <v>0</v>
      </c>
      <c r="P25" s="28">
        <v>0</v>
      </c>
      <c r="Q25" s="28">
        <v>0</v>
      </c>
      <c r="R25" s="28">
        <v>0</v>
      </c>
      <c r="S25" s="28">
        <v>0</v>
      </c>
      <c r="T25" s="28">
        <v>0</v>
      </c>
      <c r="U25" s="28">
        <v>0</v>
      </c>
      <c r="V25" s="28">
        <v>0</v>
      </c>
      <c r="W25" s="28">
        <v>0</v>
      </c>
      <c r="X25" s="28">
        <v>0</v>
      </c>
      <c r="Y25" s="28">
        <v>20000</v>
      </c>
      <c r="Z25" s="28">
        <v>0</v>
      </c>
      <c r="AA25" s="28">
        <v>477798.70845099998</v>
      </c>
      <c r="AB25" s="28">
        <v>441062.34296280448</v>
      </c>
      <c r="AC25" s="28">
        <v>2294.4673600000001</v>
      </c>
      <c r="AD25" s="28">
        <v>1880.3022357360001</v>
      </c>
      <c r="AE25" s="28">
        <v>0</v>
      </c>
      <c r="AF25" s="28">
        <v>0</v>
      </c>
      <c r="AG25" s="28">
        <v>0</v>
      </c>
      <c r="AH25" s="28">
        <v>0</v>
      </c>
      <c r="AI25" s="28">
        <v>13161.95</v>
      </c>
      <c r="AJ25" s="28">
        <v>11790.711063999999</v>
      </c>
      <c r="AK25" s="28">
        <v>0</v>
      </c>
      <c r="AL25" s="28">
        <v>0</v>
      </c>
      <c r="AM25" s="28">
        <v>3446753.6770195817</v>
      </c>
      <c r="AN25" s="28">
        <v>506907.6793444762</v>
      </c>
    </row>
    <row r="26" spans="1:40" customFormat="1" ht="15" customHeight="1"/>
    <row r="27" spans="1:40" s="54" customFormat="1" ht="14.4">
      <c r="B27" s="55" t="s">
        <v>49</v>
      </c>
    </row>
    <row r="28" spans="1:40" s="54" customFormat="1" ht="20.25" customHeight="1">
      <c r="B28" s="96" t="s">
        <v>78</v>
      </c>
      <c r="C28" s="96"/>
      <c r="D28" s="96"/>
      <c r="E28" s="96"/>
      <c r="F28" s="96"/>
      <c r="G28" s="96"/>
      <c r="H28" s="96"/>
      <c r="I28" s="96"/>
      <c r="J28" s="96"/>
      <c r="K28" s="96"/>
      <c r="L28" s="96"/>
      <c r="M28" s="96"/>
      <c r="N28" s="96"/>
    </row>
    <row r="29" spans="1:40" s="54" customFormat="1" ht="15" customHeight="1">
      <c r="B29" s="96"/>
      <c r="C29" s="96"/>
      <c r="D29" s="96"/>
      <c r="E29" s="96"/>
      <c r="F29" s="96"/>
      <c r="G29" s="96"/>
      <c r="H29" s="96"/>
      <c r="I29" s="96"/>
      <c r="J29" s="96"/>
      <c r="K29" s="96"/>
      <c r="L29" s="96"/>
      <c r="M29" s="96"/>
      <c r="N29" s="96"/>
    </row>
    <row r="30" spans="1:40" customFormat="1"/>
    <row r="31" spans="1:40" customFormat="1"/>
    <row r="32" spans="1:40" customFormat="1">
      <c r="C32" s="4"/>
      <c r="D32" s="4"/>
      <c r="E32" s="4"/>
      <c r="F32" s="4"/>
      <c r="G32" s="4"/>
      <c r="H32" s="4"/>
      <c r="I32" s="4"/>
      <c r="J32" s="4"/>
      <c r="K32" s="4"/>
    </row>
  </sheetData>
  <sortState ref="B9:AN23">
    <sortCondition descending="1" ref="AM7:AM23"/>
  </sortState>
  <mergeCells count="22">
    <mergeCell ref="B28:N29"/>
    <mergeCell ref="A4:A6"/>
    <mergeCell ref="B4:B6"/>
    <mergeCell ref="C4:D4"/>
    <mergeCell ref="E4:F4"/>
    <mergeCell ref="G4:H4"/>
    <mergeCell ref="S4:T4"/>
    <mergeCell ref="U4:V4"/>
    <mergeCell ref="AI4:AJ4"/>
    <mergeCell ref="AK4:AL4"/>
    <mergeCell ref="I4:J4"/>
    <mergeCell ref="K4:L4"/>
    <mergeCell ref="M4:N4"/>
    <mergeCell ref="O4:P4"/>
    <mergeCell ref="Q4:R4"/>
    <mergeCell ref="AM4:AN4"/>
    <mergeCell ref="W4:X4"/>
    <mergeCell ref="Y4:Z4"/>
    <mergeCell ref="AA4:AB4"/>
    <mergeCell ref="AC4:AD4"/>
    <mergeCell ref="AE4:AF4"/>
    <mergeCell ref="AG4:A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C6" activePane="bottomRight" state="frozen"/>
      <selection activeCell="B1" sqref="B1"/>
      <selection pane="topRight" activeCell="B1" sqref="B1"/>
      <selection pane="bottomLeft" activeCell="B1" sqref="B1"/>
      <selection pane="bottomRight" activeCell="B4" sqref="B4:B5"/>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54" customFormat="1" ht="16.5" customHeight="1">
      <c r="A1" s="100" t="s">
        <v>79</v>
      </c>
      <c r="B1" s="100"/>
      <c r="C1" s="100"/>
      <c r="D1" s="100"/>
      <c r="E1" s="100"/>
      <c r="F1" s="100"/>
      <c r="G1" s="100"/>
      <c r="H1" s="100"/>
      <c r="I1" s="100"/>
      <c r="J1" s="100"/>
      <c r="K1" s="100"/>
      <c r="L1" s="100"/>
      <c r="M1" s="100"/>
      <c r="N1" s="100"/>
      <c r="W1" s="56"/>
    </row>
    <row r="2" spans="1:40" s="54" customFormat="1" ht="16.5" customHeight="1">
      <c r="A2" s="69" t="str">
        <f>'Fin. Accept Re Prem. &amp; Retroces'!A2</f>
        <v>Reporting period: 1 January 2020 - 30 September 2020</v>
      </c>
      <c r="B2" s="69"/>
      <c r="C2" s="69"/>
      <c r="D2" s="69"/>
      <c r="E2" s="69"/>
      <c r="F2" s="69"/>
      <c r="G2" s="69"/>
      <c r="H2" s="69"/>
      <c r="I2" s="69"/>
      <c r="J2" s="69"/>
      <c r="K2" s="69"/>
      <c r="L2" s="69"/>
      <c r="M2" s="69"/>
      <c r="N2" s="69"/>
      <c r="W2" s="56"/>
    </row>
    <row r="3" spans="1:40" s="54" customFormat="1" ht="18.75" customHeight="1">
      <c r="A3" s="42" t="s">
        <v>73</v>
      </c>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row>
    <row r="4" spans="1:40" s="54" customFormat="1" ht="94.5" customHeight="1">
      <c r="A4" s="87" t="s">
        <v>0</v>
      </c>
      <c r="B4" s="87" t="s">
        <v>3</v>
      </c>
      <c r="C4" s="101" t="s">
        <v>4</v>
      </c>
      <c r="D4" s="101"/>
      <c r="E4" s="97" t="s">
        <v>5</v>
      </c>
      <c r="F4" s="98"/>
      <c r="G4" s="97" t="s">
        <v>6</v>
      </c>
      <c r="H4" s="98"/>
      <c r="I4" s="97" t="s">
        <v>7</v>
      </c>
      <c r="J4" s="98"/>
      <c r="K4" s="97" t="s">
        <v>8</v>
      </c>
      <c r="L4" s="98"/>
      <c r="M4" s="97" t="s">
        <v>9</v>
      </c>
      <c r="N4" s="98"/>
      <c r="O4" s="97" t="s">
        <v>10</v>
      </c>
      <c r="P4" s="98"/>
      <c r="Q4" s="97" t="s">
        <v>11</v>
      </c>
      <c r="R4" s="98"/>
      <c r="S4" s="97" t="s">
        <v>12</v>
      </c>
      <c r="T4" s="98"/>
      <c r="U4" s="97" t="s">
        <v>13</v>
      </c>
      <c r="V4" s="98"/>
      <c r="W4" s="97" t="s">
        <v>14</v>
      </c>
      <c r="X4" s="98"/>
      <c r="Y4" s="97" t="s">
        <v>15</v>
      </c>
      <c r="Z4" s="98"/>
      <c r="AA4" s="97" t="s">
        <v>16</v>
      </c>
      <c r="AB4" s="98"/>
      <c r="AC4" s="97" t="s">
        <v>17</v>
      </c>
      <c r="AD4" s="98"/>
      <c r="AE4" s="90" t="s">
        <v>18</v>
      </c>
      <c r="AF4" s="92"/>
      <c r="AG4" s="90" t="s">
        <v>19</v>
      </c>
      <c r="AH4" s="92"/>
      <c r="AI4" s="102" t="s">
        <v>20</v>
      </c>
      <c r="AJ4" s="103"/>
      <c r="AK4" s="102" t="s">
        <v>21</v>
      </c>
      <c r="AL4" s="103"/>
      <c r="AM4" s="102" t="s">
        <v>22</v>
      </c>
      <c r="AN4" s="103"/>
    </row>
    <row r="5" spans="1:40" s="54" customFormat="1" ht="55.5" customHeight="1">
      <c r="A5" s="89"/>
      <c r="B5" s="89"/>
      <c r="C5" s="60" t="s">
        <v>53</v>
      </c>
      <c r="D5" s="60" t="s">
        <v>54</v>
      </c>
      <c r="E5" s="60" t="s">
        <v>53</v>
      </c>
      <c r="F5" s="60" t="s">
        <v>54</v>
      </c>
      <c r="G5" s="60" t="s">
        <v>53</v>
      </c>
      <c r="H5" s="60" t="s">
        <v>54</v>
      </c>
      <c r="I5" s="60" t="s">
        <v>53</v>
      </c>
      <c r="J5" s="60" t="s">
        <v>54</v>
      </c>
      <c r="K5" s="60" t="s">
        <v>53</v>
      </c>
      <c r="L5" s="60" t="s">
        <v>54</v>
      </c>
      <c r="M5" s="60" t="s">
        <v>53</v>
      </c>
      <c r="N5" s="60" t="s">
        <v>54</v>
      </c>
      <c r="O5" s="60" t="s">
        <v>53</v>
      </c>
      <c r="P5" s="60" t="s">
        <v>54</v>
      </c>
      <c r="Q5" s="60" t="s">
        <v>53</v>
      </c>
      <c r="R5" s="60" t="s">
        <v>54</v>
      </c>
      <c r="S5" s="60" t="s">
        <v>53</v>
      </c>
      <c r="T5" s="60" t="s">
        <v>54</v>
      </c>
      <c r="U5" s="60" t="s">
        <v>53</v>
      </c>
      <c r="V5" s="60" t="s">
        <v>54</v>
      </c>
      <c r="W5" s="60" t="s">
        <v>53</v>
      </c>
      <c r="X5" s="60" t="s">
        <v>54</v>
      </c>
      <c r="Y5" s="60" t="s">
        <v>53</v>
      </c>
      <c r="Z5" s="60" t="s">
        <v>54</v>
      </c>
      <c r="AA5" s="60" t="s">
        <v>53</v>
      </c>
      <c r="AB5" s="60" t="s">
        <v>54</v>
      </c>
      <c r="AC5" s="60" t="s">
        <v>53</v>
      </c>
      <c r="AD5" s="60" t="s">
        <v>54</v>
      </c>
      <c r="AE5" s="60" t="s">
        <v>53</v>
      </c>
      <c r="AF5" s="60" t="s">
        <v>54</v>
      </c>
      <c r="AG5" s="60" t="s">
        <v>53</v>
      </c>
      <c r="AH5" s="60" t="s">
        <v>54</v>
      </c>
      <c r="AI5" s="60" t="s">
        <v>53</v>
      </c>
      <c r="AJ5" s="60" t="s">
        <v>54</v>
      </c>
      <c r="AK5" s="60" t="s">
        <v>53</v>
      </c>
      <c r="AL5" s="60" t="s">
        <v>54</v>
      </c>
      <c r="AM5" s="60" t="s">
        <v>53</v>
      </c>
      <c r="AN5" s="60" t="s">
        <v>54</v>
      </c>
    </row>
    <row r="6" spans="1:40" customFormat="1" ht="24.9" customHeight="1">
      <c r="A6" s="18">
        <v>1</v>
      </c>
      <c r="B6" s="81" t="s">
        <v>89</v>
      </c>
      <c r="C6" s="26">
        <v>8651.6657643537583</v>
      </c>
      <c r="D6" s="26">
        <v>1561.6746064440781</v>
      </c>
      <c r="E6" s="26">
        <v>0</v>
      </c>
      <c r="F6" s="26">
        <v>0</v>
      </c>
      <c r="G6" s="26">
        <v>82282.866909111224</v>
      </c>
      <c r="H6" s="26">
        <v>24692.906523390775</v>
      </c>
      <c r="I6" s="26">
        <v>2267817.035279857</v>
      </c>
      <c r="J6" s="26">
        <v>2250320.4653355507</v>
      </c>
      <c r="K6" s="26">
        <v>0</v>
      </c>
      <c r="L6" s="26">
        <v>0</v>
      </c>
      <c r="M6" s="26">
        <v>0</v>
      </c>
      <c r="N6" s="26">
        <v>0</v>
      </c>
      <c r="O6" s="26">
        <v>0</v>
      </c>
      <c r="P6" s="26">
        <v>0</v>
      </c>
      <c r="Q6" s="26">
        <v>0</v>
      </c>
      <c r="R6" s="26">
        <v>0</v>
      </c>
      <c r="S6" s="26">
        <v>0</v>
      </c>
      <c r="T6" s="26">
        <v>0</v>
      </c>
      <c r="U6" s="26">
        <v>0</v>
      </c>
      <c r="V6" s="26">
        <v>0</v>
      </c>
      <c r="W6" s="26">
        <v>0</v>
      </c>
      <c r="X6" s="26">
        <v>0</v>
      </c>
      <c r="Y6" s="26">
        <v>0</v>
      </c>
      <c r="Z6" s="26">
        <v>0</v>
      </c>
      <c r="AA6" s="26">
        <v>0</v>
      </c>
      <c r="AB6" s="26">
        <v>0</v>
      </c>
      <c r="AC6" s="26">
        <v>0</v>
      </c>
      <c r="AD6" s="26">
        <v>0</v>
      </c>
      <c r="AE6" s="26">
        <v>0</v>
      </c>
      <c r="AF6" s="26">
        <v>0</v>
      </c>
      <c r="AG6" s="26">
        <v>0</v>
      </c>
      <c r="AH6" s="26">
        <v>0</v>
      </c>
      <c r="AI6" s="26">
        <v>0</v>
      </c>
      <c r="AJ6" s="26">
        <v>0</v>
      </c>
      <c r="AK6" s="26">
        <v>0</v>
      </c>
      <c r="AL6" s="26">
        <v>0</v>
      </c>
      <c r="AM6" s="27">
        <v>2358751.5679533221</v>
      </c>
      <c r="AN6" s="27">
        <v>2276575.0464653857</v>
      </c>
    </row>
    <row r="7" spans="1:40" customFormat="1" ht="24.9" customHeight="1">
      <c r="A7" s="18">
        <v>2</v>
      </c>
      <c r="B7" s="81" t="s">
        <v>35</v>
      </c>
      <c r="C7" s="26">
        <v>0</v>
      </c>
      <c r="D7" s="26">
        <v>0</v>
      </c>
      <c r="E7" s="26">
        <v>0</v>
      </c>
      <c r="F7" s="26">
        <v>0</v>
      </c>
      <c r="G7" s="26">
        <v>0</v>
      </c>
      <c r="H7" s="26">
        <v>0</v>
      </c>
      <c r="I7" s="26">
        <v>0</v>
      </c>
      <c r="J7" s="26">
        <v>0</v>
      </c>
      <c r="K7" s="26">
        <v>6680.6590684931498</v>
      </c>
      <c r="L7" s="26">
        <v>6680.66</v>
      </c>
      <c r="M7" s="26">
        <v>0</v>
      </c>
      <c r="N7" s="26">
        <v>0</v>
      </c>
      <c r="O7" s="26">
        <v>0</v>
      </c>
      <c r="P7" s="26">
        <v>0</v>
      </c>
      <c r="Q7" s="26">
        <v>0</v>
      </c>
      <c r="R7" s="26">
        <v>0</v>
      </c>
      <c r="S7" s="26">
        <v>0</v>
      </c>
      <c r="T7" s="26">
        <v>0</v>
      </c>
      <c r="U7" s="26">
        <v>0</v>
      </c>
      <c r="V7" s="26">
        <v>0</v>
      </c>
      <c r="W7" s="26">
        <v>0</v>
      </c>
      <c r="X7" s="26">
        <v>0</v>
      </c>
      <c r="Y7" s="26">
        <v>14972.602739726026</v>
      </c>
      <c r="Z7" s="26">
        <v>14972.602739726026</v>
      </c>
      <c r="AA7" s="26">
        <v>246702.64536025783</v>
      </c>
      <c r="AB7" s="26">
        <v>12570.33</v>
      </c>
      <c r="AC7" s="26">
        <v>1736.0577828728949</v>
      </c>
      <c r="AD7" s="26">
        <v>295.85000000000002</v>
      </c>
      <c r="AE7" s="26">
        <v>0</v>
      </c>
      <c r="AF7" s="26">
        <v>0</v>
      </c>
      <c r="AG7" s="26">
        <v>0</v>
      </c>
      <c r="AH7" s="26">
        <v>0</v>
      </c>
      <c r="AI7" s="26">
        <v>7446.0112944419579</v>
      </c>
      <c r="AJ7" s="26">
        <v>3205.29</v>
      </c>
      <c r="AK7" s="26">
        <v>0</v>
      </c>
      <c r="AL7" s="26">
        <v>0</v>
      </c>
      <c r="AM7" s="27">
        <v>277537.97624579183</v>
      </c>
      <c r="AN7" s="27">
        <v>37724.732739726023</v>
      </c>
    </row>
    <row r="8" spans="1:40" customFormat="1" ht="24.9" customHeight="1">
      <c r="A8" s="18">
        <v>3</v>
      </c>
      <c r="B8" s="81" t="s">
        <v>30</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88232.992817286489</v>
      </c>
      <c r="AB8" s="26">
        <v>20987.517682336504</v>
      </c>
      <c r="AC8" s="26">
        <v>0</v>
      </c>
      <c r="AD8" s="26">
        <v>0</v>
      </c>
      <c r="AE8" s="26">
        <v>0</v>
      </c>
      <c r="AF8" s="26">
        <v>0</v>
      </c>
      <c r="AG8" s="26">
        <v>0</v>
      </c>
      <c r="AH8" s="26">
        <v>0</v>
      </c>
      <c r="AI8" s="26">
        <v>0</v>
      </c>
      <c r="AJ8" s="26">
        <v>0</v>
      </c>
      <c r="AK8" s="26">
        <v>0</v>
      </c>
      <c r="AL8" s="26">
        <v>0</v>
      </c>
      <c r="AM8" s="27">
        <v>88232.992817286489</v>
      </c>
      <c r="AN8" s="27">
        <v>20987.517682336504</v>
      </c>
    </row>
    <row r="9" spans="1:40" customFormat="1" ht="24.9" customHeight="1">
      <c r="A9" s="18">
        <v>4</v>
      </c>
      <c r="B9" s="81" t="s">
        <v>29</v>
      </c>
      <c r="C9" s="26">
        <v>0</v>
      </c>
      <c r="D9" s="26">
        <v>0</v>
      </c>
      <c r="E9" s="26">
        <v>0</v>
      </c>
      <c r="F9" s="26">
        <v>0</v>
      </c>
      <c r="G9" s="26">
        <v>0</v>
      </c>
      <c r="H9" s="26">
        <v>0</v>
      </c>
      <c r="I9" s="26">
        <v>36062.586294999943</v>
      </c>
      <c r="J9" s="26">
        <v>36062.586294999943</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36062.586294999943</v>
      </c>
      <c r="AN9" s="27">
        <v>36062.586294999943</v>
      </c>
    </row>
    <row r="10" spans="1:40" customFormat="1" ht="24.9" customHeight="1">
      <c r="A10" s="18">
        <v>5</v>
      </c>
      <c r="B10" s="81" t="s">
        <v>36</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5593</v>
      </c>
      <c r="AJ10" s="26">
        <v>0</v>
      </c>
      <c r="AK10" s="26">
        <v>0</v>
      </c>
      <c r="AL10" s="26">
        <v>0</v>
      </c>
      <c r="AM10" s="27">
        <v>5593</v>
      </c>
      <c r="AN10" s="27">
        <v>0</v>
      </c>
    </row>
    <row r="11" spans="1:40" customFormat="1" ht="24.9" customHeight="1">
      <c r="A11" s="18">
        <v>6</v>
      </c>
      <c r="B11" s="81" t="s">
        <v>34</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customFormat="1" ht="24.9" customHeight="1">
      <c r="A12" s="18">
        <v>7</v>
      </c>
      <c r="B12" s="81" t="s">
        <v>88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customFormat="1" ht="24.9" customHeight="1">
      <c r="A13" s="18">
        <v>8</v>
      </c>
      <c r="B13" s="81" t="s">
        <v>31</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9</v>
      </c>
      <c r="B14" s="81" t="s">
        <v>32</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10</v>
      </c>
      <c r="B15" s="81" t="s">
        <v>41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11</v>
      </c>
      <c r="B16" s="81" t="s">
        <v>39</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12</v>
      </c>
      <c r="B17" s="81" t="s">
        <v>37</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13</v>
      </c>
      <c r="B18" s="81" t="s">
        <v>90</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14</v>
      </c>
      <c r="B19" s="81" t="s">
        <v>28</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15</v>
      </c>
      <c r="B20" s="81" t="s">
        <v>33</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16</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17</v>
      </c>
      <c r="B22" s="81" t="s">
        <v>40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18</v>
      </c>
      <c r="B23" s="81" t="s">
        <v>91</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3.8">
      <c r="A24" s="11"/>
      <c r="B24" s="84" t="s">
        <v>22</v>
      </c>
      <c r="C24" s="28">
        <v>8651.6657643537583</v>
      </c>
      <c r="D24" s="28">
        <v>1561.6746064440781</v>
      </c>
      <c r="E24" s="28">
        <v>0</v>
      </c>
      <c r="F24" s="28">
        <v>0</v>
      </c>
      <c r="G24" s="28">
        <v>82282.866909111224</v>
      </c>
      <c r="H24" s="28">
        <v>24692.906523390775</v>
      </c>
      <c r="I24" s="28">
        <v>2303879.6215748568</v>
      </c>
      <c r="J24" s="28">
        <v>2286383.0516305505</v>
      </c>
      <c r="K24" s="28">
        <v>6680.6590684931498</v>
      </c>
      <c r="L24" s="28">
        <v>6680.66</v>
      </c>
      <c r="M24" s="28">
        <v>0</v>
      </c>
      <c r="N24" s="28">
        <v>0</v>
      </c>
      <c r="O24" s="28">
        <v>0</v>
      </c>
      <c r="P24" s="28">
        <v>0</v>
      </c>
      <c r="Q24" s="28">
        <v>0</v>
      </c>
      <c r="R24" s="28">
        <v>0</v>
      </c>
      <c r="S24" s="28">
        <v>0</v>
      </c>
      <c r="T24" s="28">
        <v>0</v>
      </c>
      <c r="U24" s="28">
        <v>0</v>
      </c>
      <c r="V24" s="28">
        <v>0</v>
      </c>
      <c r="W24" s="28">
        <v>0</v>
      </c>
      <c r="X24" s="28">
        <v>0</v>
      </c>
      <c r="Y24" s="28">
        <v>14972.602739726026</v>
      </c>
      <c r="Z24" s="28">
        <v>14972.602739726026</v>
      </c>
      <c r="AA24" s="28">
        <v>334935.63817754434</v>
      </c>
      <c r="AB24" s="28">
        <v>33557.847682336505</v>
      </c>
      <c r="AC24" s="28">
        <v>1736.0577828728949</v>
      </c>
      <c r="AD24" s="28">
        <v>295.85000000000002</v>
      </c>
      <c r="AE24" s="28">
        <v>0</v>
      </c>
      <c r="AF24" s="28">
        <v>0</v>
      </c>
      <c r="AG24" s="28">
        <v>0</v>
      </c>
      <c r="AH24" s="28">
        <v>0</v>
      </c>
      <c r="AI24" s="28">
        <v>13039.011294441958</v>
      </c>
      <c r="AJ24" s="28">
        <v>3205.29</v>
      </c>
      <c r="AK24" s="28">
        <v>0</v>
      </c>
      <c r="AL24" s="28">
        <v>0</v>
      </c>
      <c r="AM24" s="28">
        <v>2766178.1233113999</v>
      </c>
      <c r="AN24" s="28">
        <v>2371349.8831824479</v>
      </c>
    </row>
    <row r="26" spans="1:40" s="54" customFormat="1" ht="14.4">
      <c r="B26" s="55" t="s">
        <v>49</v>
      </c>
      <c r="AM26" s="56"/>
      <c r="AN26" s="56"/>
    </row>
    <row r="27" spans="1:40" s="54" customFormat="1" ht="12.75" customHeight="1">
      <c r="B27" s="105" t="s">
        <v>80</v>
      </c>
      <c r="C27" s="105"/>
      <c r="D27" s="105"/>
      <c r="E27" s="105"/>
      <c r="F27" s="105"/>
      <c r="G27" s="105"/>
      <c r="H27" s="105"/>
      <c r="I27" s="105"/>
      <c r="J27" s="105"/>
      <c r="K27" s="105"/>
      <c r="L27" s="105"/>
      <c r="M27" s="105"/>
      <c r="N27" s="105"/>
      <c r="O27" s="105"/>
      <c r="P27" s="105"/>
      <c r="Q27" s="105"/>
      <c r="R27" s="105"/>
    </row>
    <row r="28" spans="1:40" s="54" customFormat="1" ht="14.4">
      <c r="B28" s="41"/>
      <c r="C28" s="41"/>
      <c r="D28" s="41"/>
      <c r="E28" s="41"/>
      <c r="F28" s="41"/>
      <c r="G28" s="41"/>
      <c r="H28" s="41"/>
      <c r="I28" s="41"/>
      <c r="J28" s="41"/>
      <c r="K28" s="41"/>
      <c r="L28" s="41"/>
      <c r="M28" s="41"/>
      <c r="N28" s="41"/>
      <c r="AM28" s="56"/>
      <c r="AN28" s="56"/>
    </row>
    <row r="29" spans="1:40" s="54" customFormat="1" ht="14.4">
      <c r="B29" s="61" t="s">
        <v>81</v>
      </c>
    </row>
    <row r="30" spans="1:40" s="54" customFormat="1" ht="14.4">
      <c r="B30" s="61" t="s">
        <v>57</v>
      </c>
    </row>
  </sheetData>
  <sortState ref="B7:AN22">
    <sortCondition descending="1" ref="AM6:AM22"/>
  </sortState>
  <mergeCells count="23">
    <mergeCell ref="M4:N4"/>
    <mergeCell ref="A1:N1"/>
    <mergeCell ref="A4:A5"/>
    <mergeCell ref="B4:B5"/>
    <mergeCell ref="C4:D4"/>
    <mergeCell ref="E4:F4"/>
    <mergeCell ref="G4:H4"/>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5" sqref="B5:B6"/>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54" customFormat="1" ht="19.5" customHeight="1">
      <c r="A1" s="55" t="s">
        <v>82</v>
      </c>
      <c r="B1" s="58"/>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8"/>
    </row>
    <row r="2" spans="1:40" s="54" customFormat="1" ht="19.5" customHeight="1">
      <c r="A2" s="55" t="str">
        <f>'Accept. Re. Earned Premiums'!A2</f>
        <v>Reporting period: 1 January 2020 - 30 September 2020</v>
      </c>
      <c r="B2" s="58"/>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8"/>
    </row>
    <row r="3" spans="1:40" s="54" customFormat="1" ht="19.5" customHeight="1">
      <c r="A3" s="55"/>
      <c r="B3" s="58"/>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8"/>
    </row>
    <row r="4" spans="1:40" s="54" customFormat="1" ht="19.5" customHeight="1">
      <c r="A4" s="42" t="s">
        <v>73</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row>
    <row r="5" spans="1:40" s="54" customFormat="1" ht="94.5" customHeight="1">
      <c r="A5" s="87" t="s">
        <v>0</v>
      </c>
      <c r="B5" s="87" t="s">
        <v>3</v>
      </c>
      <c r="C5" s="101" t="s">
        <v>4</v>
      </c>
      <c r="D5" s="101"/>
      <c r="E5" s="97" t="s">
        <v>5</v>
      </c>
      <c r="F5" s="98"/>
      <c r="G5" s="97" t="s">
        <v>6</v>
      </c>
      <c r="H5" s="98"/>
      <c r="I5" s="97" t="s">
        <v>7</v>
      </c>
      <c r="J5" s="98"/>
      <c r="K5" s="97" t="s">
        <v>8</v>
      </c>
      <c r="L5" s="98"/>
      <c r="M5" s="97" t="s">
        <v>9</v>
      </c>
      <c r="N5" s="98"/>
      <c r="O5" s="97" t="s">
        <v>10</v>
      </c>
      <c r="P5" s="98"/>
      <c r="Q5" s="97" t="s">
        <v>11</v>
      </c>
      <c r="R5" s="98"/>
      <c r="S5" s="97" t="s">
        <v>12</v>
      </c>
      <c r="T5" s="98"/>
      <c r="U5" s="97" t="s">
        <v>13</v>
      </c>
      <c r="V5" s="98"/>
      <c r="W5" s="97" t="s">
        <v>14</v>
      </c>
      <c r="X5" s="98"/>
      <c r="Y5" s="97" t="s">
        <v>15</v>
      </c>
      <c r="Z5" s="98"/>
      <c r="AA5" s="97" t="s">
        <v>16</v>
      </c>
      <c r="AB5" s="98"/>
      <c r="AC5" s="97" t="s">
        <v>17</v>
      </c>
      <c r="AD5" s="98"/>
      <c r="AE5" s="90" t="s">
        <v>18</v>
      </c>
      <c r="AF5" s="92"/>
      <c r="AG5" s="90" t="s">
        <v>19</v>
      </c>
      <c r="AH5" s="92"/>
      <c r="AI5" s="102" t="s">
        <v>20</v>
      </c>
      <c r="AJ5" s="103"/>
      <c r="AK5" s="102" t="s">
        <v>21</v>
      </c>
      <c r="AL5" s="103"/>
      <c r="AM5" s="102" t="s">
        <v>22</v>
      </c>
      <c r="AN5" s="103"/>
    </row>
    <row r="6" spans="1:40" s="54" customFormat="1" ht="45.75" customHeight="1">
      <c r="A6" s="89"/>
      <c r="B6" s="89"/>
      <c r="C6" s="80" t="s">
        <v>59</v>
      </c>
      <c r="D6" s="80" t="s">
        <v>60</v>
      </c>
      <c r="E6" s="80" t="s">
        <v>59</v>
      </c>
      <c r="F6" s="80" t="s">
        <v>60</v>
      </c>
      <c r="G6" s="80" t="s">
        <v>59</v>
      </c>
      <c r="H6" s="80" t="s">
        <v>60</v>
      </c>
      <c r="I6" s="80" t="s">
        <v>59</v>
      </c>
      <c r="J6" s="80" t="s">
        <v>60</v>
      </c>
      <c r="K6" s="80" t="s">
        <v>59</v>
      </c>
      <c r="L6" s="80" t="s">
        <v>60</v>
      </c>
      <c r="M6" s="80" t="s">
        <v>59</v>
      </c>
      <c r="N6" s="80" t="s">
        <v>60</v>
      </c>
      <c r="O6" s="80" t="s">
        <v>59</v>
      </c>
      <c r="P6" s="80" t="s">
        <v>60</v>
      </c>
      <c r="Q6" s="80" t="s">
        <v>59</v>
      </c>
      <c r="R6" s="80" t="s">
        <v>60</v>
      </c>
      <c r="S6" s="80" t="s">
        <v>59</v>
      </c>
      <c r="T6" s="80" t="s">
        <v>60</v>
      </c>
      <c r="U6" s="80" t="s">
        <v>59</v>
      </c>
      <c r="V6" s="80" t="s">
        <v>60</v>
      </c>
      <c r="W6" s="80" t="s">
        <v>59</v>
      </c>
      <c r="X6" s="80" t="s">
        <v>60</v>
      </c>
      <c r="Y6" s="80" t="s">
        <v>59</v>
      </c>
      <c r="Z6" s="80" t="s">
        <v>60</v>
      </c>
      <c r="AA6" s="80" t="s">
        <v>59</v>
      </c>
      <c r="AB6" s="80" t="s">
        <v>60</v>
      </c>
      <c r="AC6" s="80" t="s">
        <v>59</v>
      </c>
      <c r="AD6" s="80" t="s">
        <v>60</v>
      </c>
      <c r="AE6" s="80" t="s">
        <v>59</v>
      </c>
      <c r="AF6" s="80" t="s">
        <v>60</v>
      </c>
      <c r="AG6" s="80" t="s">
        <v>59</v>
      </c>
      <c r="AH6" s="80" t="s">
        <v>60</v>
      </c>
      <c r="AI6" s="80" t="s">
        <v>59</v>
      </c>
      <c r="AJ6" s="80" t="s">
        <v>60</v>
      </c>
      <c r="AK6" s="80" t="s">
        <v>59</v>
      </c>
      <c r="AL6" s="80" t="s">
        <v>60</v>
      </c>
      <c r="AM6" s="80" t="s">
        <v>59</v>
      </c>
      <c r="AN6" s="80" t="s">
        <v>60</v>
      </c>
    </row>
    <row r="7" spans="1:40" customFormat="1" ht="24.9" customHeight="1">
      <c r="A7" s="18">
        <v>1</v>
      </c>
      <c r="B7" s="81" t="s">
        <v>89</v>
      </c>
      <c r="C7" s="26">
        <v>0</v>
      </c>
      <c r="D7" s="26">
        <v>0</v>
      </c>
      <c r="E7" s="26">
        <v>0</v>
      </c>
      <c r="F7" s="26">
        <v>0</v>
      </c>
      <c r="G7" s="26">
        <v>0</v>
      </c>
      <c r="H7" s="26">
        <v>0</v>
      </c>
      <c r="I7" s="26">
        <v>1289384.6706000001</v>
      </c>
      <c r="J7" s="26">
        <v>1289384.6706000001</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7">
        <v>1289384.6706000001</v>
      </c>
      <c r="AN7" s="27">
        <v>1289384.6706000001</v>
      </c>
    </row>
    <row r="8" spans="1:40" customFormat="1" ht="24.9" customHeight="1">
      <c r="A8" s="18">
        <v>2</v>
      </c>
      <c r="B8" s="81" t="s">
        <v>35</v>
      </c>
      <c r="C8" s="26">
        <v>0</v>
      </c>
      <c r="D8" s="26">
        <v>0</v>
      </c>
      <c r="E8" s="26">
        <v>0</v>
      </c>
      <c r="F8" s="26">
        <v>0</v>
      </c>
      <c r="G8" s="26">
        <v>0</v>
      </c>
      <c r="H8" s="26">
        <v>0</v>
      </c>
      <c r="I8" s="26">
        <v>0</v>
      </c>
      <c r="J8" s="26">
        <v>0</v>
      </c>
      <c r="K8" s="26">
        <v>6464.8100000000013</v>
      </c>
      <c r="L8" s="26">
        <v>6464.8100000000013</v>
      </c>
      <c r="M8" s="26">
        <v>0</v>
      </c>
      <c r="N8" s="26">
        <v>0</v>
      </c>
      <c r="O8" s="26">
        <v>0</v>
      </c>
      <c r="P8" s="26">
        <v>0</v>
      </c>
      <c r="Q8" s="26">
        <v>0</v>
      </c>
      <c r="R8" s="26">
        <v>0</v>
      </c>
      <c r="S8" s="26">
        <v>0</v>
      </c>
      <c r="T8" s="26">
        <v>0</v>
      </c>
      <c r="U8" s="26">
        <v>0</v>
      </c>
      <c r="V8" s="26">
        <v>0</v>
      </c>
      <c r="W8" s="26">
        <v>0</v>
      </c>
      <c r="X8" s="26">
        <v>0</v>
      </c>
      <c r="Y8" s="26">
        <v>0</v>
      </c>
      <c r="Z8" s="26">
        <v>0</v>
      </c>
      <c r="AA8" s="26">
        <v>6458.1899999999987</v>
      </c>
      <c r="AB8" s="26">
        <v>161.43999999999869</v>
      </c>
      <c r="AC8" s="26">
        <v>0</v>
      </c>
      <c r="AD8" s="26">
        <v>0</v>
      </c>
      <c r="AE8" s="26">
        <v>0</v>
      </c>
      <c r="AF8" s="26">
        <v>0</v>
      </c>
      <c r="AG8" s="26">
        <v>0</v>
      </c>
      <c r="AH8" s="26">
        <v>0</v>
      </c>
      <c r="AI8" s="26">
        <v>0</v>
      </c>
      <c r="AJ8" s="26">
        <v>0</v>
      </c>
      <c r="AK8" s="26">
        <v>0</v>
      </c>
      <c r="AL8" s="26">
        <v>0</v>
      </c>
      <c r="AM8" s="27">
        <v>12923</v>
      </c>
      <c r="AN8" s="27">
        <v>6626.25</v>
      </c>
    </row>
    <row r="9" spans="1:40" customFormat="1" ht="24.9" customHeight="1">
      <c r="A9" s="18">
        <v>3</v>
      </c>
      <c r="B9" s="81" t="s">
        <v>29</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0</v>
      </c>
      <c r="AN9" s="27">
        <v>0</v>
      </c>
    </row>
    <row r="10" spans="1:40" customFormat="1" ht="24.9" customHeight="1">
      <c r="A10" s="18">
        <v>4</v>
      </c>
      <c r="B10" s="81" t="s">
        <v>30</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0</v>
      </c>
      <c r="AN10" s="27">
        <v>0</v>
      </c>
    </row>
    <row r="11" spans="1:40" customFormat="1" ht="24.9" customHeight="1">
      <c r="A11" s="18">
        <v>5</v>
      </c>
      <c r="B11" s="81" t="s">
        <v>34</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customFormat="1" ht="24.9" customHeight="1">
      <c r="A12" s="18">
        <v>6</v>
      </c>
      <c r="B12" s="81" t="s">
        <v>88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customFormat="1" ht="24.9" customHeight="1">
      <c r="A13" s="18">
        <v>7</v>
      </c>
      <c r="B13" s="81" t="s">
        <v>31</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8</v>
      </c>
      <c r="B14" s="81" t="s">
        <v>36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9</v>
      </c>
      <c r="B15" s="81" t="s">
        <v>32</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10</v>
      </c>
      <c r="B16" s="81" t="s">
        <v>41</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11</v>
      </c>
      <c r="B17" s="81" t="s">
        <v>39</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12</v>
      </c>
      <c r="B18" s="81" t="s">
        <v>37</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13</v>
      </c>
      <c r="B19" s="81" t="s">
        <v>90</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14</v>
      </c>
      <c r="B20" s="81" t="s">
        <v>28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15</v>
      </c>
      <c r="B21" s="81" t="s">
        <v>33</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16</v>
      </c>
      <c r="B22" s="81" t="s">
        <v>38</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17</v>
      </c>
      <c r="B23" s="81" t="s">
        <v>40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customFormat="1" ht="24.9" customHeight="1">
      <c r="A24" s="18">
        <v>18</v>
      </c>
      <c r="B24" s="81" t="s">
        <v>91</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0</v>
      </c>
      <c r="AN24" s="27">
        <v>0</v>
      </c>
    </row>
    <row r="25" spans="1:40" ht="13.8">
      <c r="A25" s="11"/>
      <c r="B25" s="84" t="s">
        <v>22</v>
      </c>
      <c r="C25" s="31">
        <v>0</v>
      </c>
      <c r="D25" s="31">
        <v>0</v>
      </c>
      <c r="E25" s="31">
        <v>0</v>
      </c>
      <c r="F25" s="31">
        <v>0</v>
      </c>
      <c r="G25" s="31">
        <v>0</v>
      </c>
      <c r="H25" s="31">
        <v>0</v>
      </c>
      <c r="I25" s="31">
        <v>1289384.6706000001</v>
      </c>
      <c r="J25" s="31">
        <v>1289384.6706000001</v>
      </c>
      <c r="K25" s="31">
        <v>6464.8100000000013</v>
      </c>
      <c r="L25" s="31">
        <v>6464.8100000000013</v>
      </c>
      <c r="M25" s="31">
        <v>0</v>
      </c>
      <c r="N25" s="31">
        <v>0</v>
      </c>
      <c r="O25" s="31">
        <v>0</v>
      </c>
      <c r="P25" s="31">
        <v>0</v>
      </c>
      <c r="Q25" s="31">
        <v>0</v>
      </c>
      <c r="R25" s="31">
        <v>0</v>
      </c>
      <c r="S25" s="31">
        <v>0</v>
      </c>
      <c r="T25" s="31">
        <v>0</v>
      </c>
      <c r="U25" s="31">
        <v>0</v>
      </c>
      <c r="V25" s="31">
        <v>0</v>
      </c>
      <c r="W25" s="31">
        <v>0</v>
      </c>
      <c r="X25" s="31">
        <v>0</v>
      </c>
      <c r="Y25" s="31">
        <v>0</v>
      </c>
      <c r="Z25" s="31">
        <v>0</v>
      </c>
      <c r="AA25" s="31">
        <v>6458.1899999999987</v>
      </c>
      <c r="AB25" s="31">
        <v>161.43999999999869</v>
      </c>
      <c r="AC25" s="31">
        <v>0</v>
      </c>
      <c r="AD25" s="31">
        <v>0</v>
      </c>
      <c r="AE25" s="31">
        <v>0</v>
      </c>
      <c r="AF25" s="31">
        <v>0</v>
      </c>
      <c r="AG25" s="31">
        <v>0</v>
      </c>
      <c r="AH25" s="31">
        <v>0</v>
      </c>
      <c r="AI25" s="31">
        <v>0</v>
      </c>
      <c r="AJ25" s="31">
        <v>0</v>
      </c>
      <c r="AK25" s="31">
        <v>0</v>
      </c>
      <c r="AL25" s="31">
        <v>0</v>
      </c>
      <c r="AM25" s="28">
        <v>1302307.6706000001</v>
      </c>
      <c r="AN25" s="28">
        <v>1296010.9206000001</v>
      </c>
    </row>
    <row r="27" spans="1:40" s="54" customFormat="1" ht="14.4">
      <c r="B27" s="54" t="s">
        <v>49</v>
      </c>
    </row>
    <row r="28" spans="1:40" s="54" customFormat="1" ht="14.4">
      <c r="B28" s="54" t="s">
        <v>83</v>
      </c>
    </row>
    <row r="29" spans="1:40" s="54" customFormat="1" ht="14.4"/>
    <row r="30" spans="1:40" s="54" customFormat="1" ht="14.4">
      <c r="B30" s="54" t="s">
        <v>84</v>
      </c>
    </row>
    <row r="31" spans="1:40" s="54" customFormat="1" ht="14.4">
      <c r="B31" s="54" t="s">
        <v>85</v>
      </c>
    </row>
  </sheetData>
  <sortState ref="B7:AN23">
    <sortCondition descending="1" ref="AM7:AM23"/>
  </sortState>
  <mergeCells count="21">
    <mergeCell ref="K5:L5"/>
    <mergeCell ref="M5:N5"/>
    <mergeCell ref="A5:A6"/>
    <mergeCell ref="B5:B6"/>
    <mergeCell ref="C5:D5"/>
    <mergeCell ref="E5:F5"/>
    <mergeCell ref="G5:H5"/>
    <mergeCell ref="I5:J5"/>
    <mergeCell ref="O5:P5"/>
    <mergeCell ref="Q5:R5"/>
    <mergeCell ref="S5:T5"/>
    <mergeCell ref="U5:V5"/>
    <mergeCell ref="W5:X5"/>
    <mergeCell ref="Y5:Z5"/>
    <mergeCell ref="AM5:AN5"/>
    <mergeCell ref="AA5:AB5"/>
    <mergeCell ref="AC5:AD5"/>
    <mergeCell ref="AE5:AF5"/>
    <mergeCell ref="AG5:AH5"/>
    <mergeCell ref="AI5:AJ5"/>
    <mergeCell ref="AK5:AL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5" sqref="B5:B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54" customFormat="1" ht="14.4">
      <c r="A1" s="100" t="s">
        <v>86</v>
      </c>
      <c r="B1" s="100"/>
      <c r="C1" s="100"/>
      <c r="D1" s="100"/>
      <c r="E1" s="100"/>
      <c r="F1" s="100"/>
      <c r="G1" s="100"/>
      <c r="H1" s="100"/>
      <c r="I1" s="100"/>
      <c r="J1" s="100"/>
      <c r="K1" s="100"/>
      <c r="L1" s="100"/>
      <c r="M1" s="55"/>
      <c r="N1" s="55"/>
      <c r="O1" s="55"/>
      <c r="P1" s="55"/>
      <c r="Q1" s="55"/>
      <c r="R1" s="55"/>
      <c r="S1" s="55"/>
    </row>
    <row r="2" spans="1:40" s="54" customFormat="1" ht="14.4">
      <c r="A2" s="69"/>
      <c r="B2" s="69"/>
      <c r="C2" s="69"/>
      <c r="D2" s="69"/>
      <c r="E2" s="69"/>
      <c r="F2" s="69"/>
      <c r="G2" s="69"/>
      <c r="H2" s="69"/>
      <c r="I2" s="69"/>
      <c r="J2" s="69"/>
      <c r="K2" s="69"/>
      <c r="L2" s="69"/>
      <c r="M2" s="55"/>
      <c r="N2" s="55"/>
      <c r="O2" s="55"/>
      <c r="P2" s="55"/>
      <c r="Q2" s="55"/>
      <c r="R2" s="55"/>
      <c r="S2" s="55"/>
    </row>
    <row r="3" spans="1:40" s="54" customFormat="1" ht="14.4">
      <c r="A3" s="69" t="str">
        <f>'Accept. Re. Earned Premiums'!A2</f>
        <v>Reporting period: 1 January 2020 - 30 September 2020</v>
      </c>
      <c r="B3" s="62"/>
      <c r="C3" s="62"/>
      <c r="D3" s="62"/>
      <c r="E3" s="62"/>
      <c r="F3" s="62"/>
      <c r="G3" s="62"/>
      <c r="H3" s="62"/>
      <c r="I3" s="62"/>
      <c r="J3" s="62"/>
      <c r="K3" s="62"/>
      <c r="L3" s="62"/>
    </row>
    <row r="4" spans="1:40" s="54" customFormat="1" ht="15" customHeight="1">
      <c r="A4" s="42" t="s">
        <v>73</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40" s="54" customFormat="1" ht="90" customHeight="1">
      <c r="A5" s="87" t="s">
        <v>0</v>
      </c>
      <c r="B5" s="87" t="s">
        <v>3</v>
      </c>
      <c r="C5" s="101" t="s">
        <v>4</v>
      </c>
      <c r="D5" s="101"/>
      <c r="E5" s="97" t="s">
        <v>5</v>
      </c>
      <c r="F5" s="98"/>
      <c r="G5" s="97" t="s">
        <v>6</v>
      </c>
      <c r="H5" s="98"/>
      <c r="I5" s="97" t="s">
        <v>7</v>
      </c>
      <c r="J5" s="98"/>
      <c r="K5" s="97" t="s">
        <v>8</v>
      </c>
      <c r="L5" s="98"/>
      <c r="M5" s="97" t="s">
        <v>9</v>
      </c>
      <c r="N5" s="98"/>
      <c r="O5" s="97" t="s">
        <v>10</v>
      </c>
      <c r="P5" s="98"/>
      <c r="Q5" s="97" t="s">
        <v>11</v>
      </c>
      <c r="R5" s="98"/>
      <c r="S5" s="97" t="s">
        <v>12</v>
      </c>
      <c r="T5" s="98"/>
      <c r="U5" s="97" t="s">
        <v>13</v>
      </c>
      <c r="V5" s="98"/>
      <c r="W5" s="97" t="s">
        <v>14</v>
      </c>
      <c r="X5" s="98"/>
      <c r="Y5" s="97" t="s">
        <v>15</v>
      </c>
      <c r="Z5" s="98"/>
      <c r="AA5" s="97" t="s">
        <v>16</v>
      </c>
      <c r="AB5" s="98"/>
      <c r="AC5" s="97" t="s">
        <v>17</v>
      </c>
      <c r="AD5" s="98"/>
      <c r="AE5" s="90" t="s">
        <v>18</v>
      </c>
      <c r="AF5" s="92"/>
      <c r="AG5" s="90" t="s">
        <v>19</v>
      </c>
      <c r="AH5" s="92"/>
      <c r="AI5" s="102" t="s">
        <v>20</v>
      </c>
      <c r="AJ5" s="103"/>
      <c r="AK5" s="102" t="s">
        <v>21</v>
      </c>
      <c r="AL5" s="103"/>
      <c r="AM5" s="102" t="s">
        <v>22</v>
      </c>
      <c r="AN5" s="103"/>
    </row>
    <row r="6" spans="1:40" s="54" customFormat="1" ht="93" customHeight="1">
      <c r="A6" s="89"/>
      <c r="B6" s="89"/>
      <c r="C6" s="53" t="s">
        <v>65</v>
      </c>
      <c r="D6" s="53" t="s">
        <v>66</v>
      </c>
      <c r="E6" s="53" t="s">
        <v>65</v>
      </c>
      <c r="F6" s="53" t="s">
        <v>66</v>
      </c>
      <c r="G6" s="53" t="s">
        <v>65</v>
      </c>
      <c r="H6" s="53" t="s">
        <v>66</v>
      </c>
      <c r="I6" s="53" t="s">
        <v>65</v>
      </c>
      <c r="J6" s="53" t="s">
        <v>66</v>
      </c>
      <c r="K6" s="53" t="s">
        <v>65</v>
      </c>
      <c r="L6" s="53" t="s">
        <v>66</v>
      </c>
      <c r="M6" s="53" t="s">
        <v>65</v>
      </c>
      <c r="N6" s="53" t="s">
        <v>66</v>
      </c>
      <c r="O6" s="53" t="s">
        <v>65</v>
      </c>
      <c r="P6" s="53" t="s">
        <v>66</v>
      </c>
      <c r="Q6" s="53" t="s">
        <v>65</v>
      </c>
      <c r="R6" s="53" t="s">
        <v>66</v>
      </c>
      <c r="S6" s="53" t="s">
        <v>65</v>
      </c>
      <c r="T6" s="53" t="s">
        <v>66</v>
      </c>
      <c r="U6" s="53" t="s">
        <v>65</v>
      </c>
      <c r="V6" s="53" t="s">
        <v>66</v>
      </c>
      <c r="W6" s="53" t="s">
        <v>65</v>
      </c>
      <c r="X6" s="53" t="s">
        <v>66</v>
      </c>
      <c r="Y6" s="53" t="s">
        <v>65</v>
      </c>
      <c r="Z6" s="53" t="s">
        <v>66</v>
      </c>
      <c r="AA6" s="53" t="s">
        <v>65</v>
      </c>
      <c r="AB6" s="53" t="s">
        <v>66</v>
      </c>
      <c r="AC6" s="53" t="s">
        <v>65</v>
      </c>
      <c r="AD6" s="53" t="s">
        <v>66</v>
      </c>
      <c r="AE6" s="53" t="s">
        <v>65</v>
      </c>
      <c r="AF6" s="53" t="s">
        <v>66</v>
      </c>
      <c r="AG6" s="53" t="s">
        <v>65</v>
      </c>
      <c r="AH6" s="53" t="s">
        <v>66</v>
      </c>
      <c r="AI6" s="53" t="s">
        <v>65</v>
      </c>
      <c r="AJ6" s="53" t="s">
        <v>66</v>
      </c>
      <c r="AK6" s="53" t="s">
        <v>65</v>
      </c>
      <c r="AL6" s="53" t="s">
        <v>66</v>
      </c>
      <c r="AM6" s="53" t="s">
        <v>65</v>
      </c>
      <c r="AN6" s="53" t="s">
        <v>66</v>
      </c>
    </row>
    <row r="7" spans="1:40" ht="24.9" customHeight="1">
      <c r="A7" s="18">
        <v>1</v>
      </c>
      <c r="B7" s="81" t="s">
        <v>89</v>
      </c>
      <c r="C7" s="26">
        <v>0</v>
      </c>
      <c r="D7" s="26">
        <v>0</v>
      </c>
      <c r="E7" s="26">
        <v>0</v>
      </c>
      <c r="F7" s="26">
        <v>0</v>
      </c>
      <c r="G7" s="26">
        <v>121046</v>
      </c>
      <c r="H7" s="26">
        <v>0</v>
      </c>
      <c r="I7" s="26">
        <v>1289384.6706000001</v>
      </c>
      <c r="J7" s="26">
        <v>1289384.6706000001</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7">
        <v>1410430.6706000001</v>
      </c>
      <c r="AN7" s="27">
        <v>1289384.6706000001</v>
      </c>
    </row>
    <row r="8" spans="1:40" ht="24.9" customHeight="1">
      <c r="A8" s="18">
        <v>2</v>
      </c>
      <c r="B8" s="81" t="s">
        <v>35</v>
      </c>
      <c r="C8" s="26">
        <v>0</v>
      </c>
      <c r="D8" s="26">
        <v>0</v>
      </c>
      <c r="E8" s="26">
        <v>0</v>
      </c>
      <c r="F8" s="26">
        <v>0</v>
      </c>
      <c r="G8" s="26">
        <v>0</v>
      </c>
      <c r="H8" s="26">
        <v>0</v>
      </c>
      <c r="I8" s="26">
        <v>0</v>
      </c>
      <c r="J8" s="26">
        <v>0</v>
      </c>
      <c r="K8" s="26">
        <v>10777.45</v>
      </c>
      <c r="L8" s="26">
        <v>10777.45</v>
      </c>
      <c r="M8" s="26">
        <v>0</v>
      </c>
      <c r="N8" s="26">
        <v>0</v>
      </c>
      <c r="O8" s="26">
        <v>0</v>
      </c>
      <c r="P8" s="26">
        <v>0</v>
      </c>
      <c r="Q8" s="26">
        <v>0</v>
      </c>
      <c r="R8" s="26">
        <v>0</v>
      </c>
      <c r="S8" s="26">
        <v>0</v>
      </c>
      <c r="T8" s="26">
        <v>0</v>
      </c>
      <c r="U8" s="26">
        <v>0</v>
      </c>
      <c r="V8" s="26">
        <v>0</v>
      </c>
      <c r="W8" s="26">
        <v>0</v>
      </c>
      <c r="X8" s="26">
        <v>0</v>
      </c>
      <c r="Y8" s="26">
        <v>0</v>
      </c>
      <c r="Z8" s="26">
        <v>0</v>
      </c>
      <c r="AA8" s="26">
        <v>19493.07</v>
      </c>
      <c r="AB8" s="26">
        <v>2185.619999999999</v>
      </c>
      <c r="AC8" s="26">
        <v>0</v>
      </c>
      <c r="AD8" s="26">
        <v>0</v>
      </c>
      <c r="AE8" s="26">
        <v>0</v>
      </c>
      <c r="AF8" s="26">
        <v>0</v>
      </c>
      <c r="AG8" s="26">
        <v>0</v>
      </c>
      <c r="AH8" s="26">
        <v>0</v>
      </c>
      <c r="AI8" s="26">
        <v>0</v>
      </c>
      <c r="AJ8" s="26">
        <v>0</v>
      </c>
      <c r="AK8" s="26">
        <v>0</v>
      </c>
      <c r="AL8" s="26">
        <v>0</v>
      </c>
      <c r="AM8" s="27">
        <v>30270.52</v>
      </c>
      <c r="AN8" s="27">
        <v>12963.07</v>
      </c>
    </row>
    <row r="9" spans="1:40" ht="24.9" customHeight="1">
      <c r="A9" s="18">
        <v>3</v>
      </c>
      <c r="B9" s="81" t="s">
        <v>30</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0</v>
      </c>
      <c r="AN9" s="27">
        <v>0</v>
      </c>
    </row>
    <row r="10" spans="1:40" ht="24.9" customHeight="1">
      <c r="A10" s="18">
        <v>4</v>
      </c>
      <c r="B10" s="81" t="s">
        <v>34</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0</v>
      </c>
      <c r="AN10" s="27">
        <v>0</v>
      </c>
    </row>
    <row r="11" spans="1:40" ht="24.9" customHeight="1">
      <c r="A11" s="18">
        <v>5</v>
      </c>
      <c r="B11" s="81" t="s">
        <v>88</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ht="24.9" customHeight="1">
      <c r="A12" s="18">
        <v>6</v>
      </c>
      <c r="B12" s="81" t="s">
        <v>31</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ht="24.9" customHeight="1">
      <c r="A13" s="18">
        <v>7</v>
      </c>
      <c r="B13" s="81" t="s">
        <v>36</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8</v>
      </c>
      <c r="B14" s="81" t="s">
        <v>32</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9</v>
      </c>
      <c r="B15" s="81" t="s">
        <v>41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10</v>
      </c>
      <c r="B16" s="81" t="s">
        <v>39</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11</v>
      </c>
      <c r="B17" s="81" t="s">
        <v>37</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12</v>
      </c>
      <c r="B18" s="81" t="s">
        <v>90</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13</v>
      </c>
      <c r="B19" s="81" t="s">
        <v>28</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14</v>
      </c>
      <c r="B20" s="81" t="s">
        <v>33</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15</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16</v>
      </c>
      <c r="B22" s="81" t="s">
        <v>40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17</v>
      </c>
      <c r="B23" s="81" t="s">
        <v>91</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24.9" customHeight="1">
      <c r="A24" s="18">
        <v>18</v>
      </c>
      <c r="B24" s="81" t="s">
        <v>29</v>
      </c>
      <c r="C24" s="26">
        <v>0</v>
      </c>
      <c r="D24" s="26">
        <v>0</v>
      </c>
      <c r="E24" s="26">
        <v>0</v>
      </c>
      <c r="F24" s="26">
        <v>0</v>
      </c>
      <c r="G24" s="26">
        <v>0</v>
      </c>
      <c r="H24" s="26">
        <v>0</v>
      </c>
      <c r="I24" s="26">
        <v>0</v>
      </c>
      <c r="J24" s="26">
        <v>0</v>
      </c>
      <c r="K24" s="26">
        <v>0</v>
      </c>
      <c r="L24" s="26">
        <v>0</v>
      </c>
      <c r="M24" s="26">
        <v>-43648.098039215693</v>
      </c>
      <c r="N24" s="26">
        <v>-43648.098039215693</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-43648.098039215693</v>
      </c>
      <c r="AN24" s="27">
        <v>-43648.098039215693</v>
      </c>
    </row>
    <row r="25" spans="1:40" ht="13.8">
      <c r="A25" s="11"/>
      <c r="B25" s="84" t="s">
        <v>22</v>
      </c>
      <c r="C25" s="28">
        <v>0</v>
      </c>
      <c r="D25" s="28">
        <v>0</v>
      </c>
      <c r="E25" s="28">
        <v>0</v>
      </c>
      <c r="F25" s="28">
        <v>0</v>
      </c>
      <c r="G25" s="28">
        <v>121046</v>
      </c>
      <c r="H25" s="28">
        <v>0</v>
      </c>
      <c r="I25" s="28">
        <v>1289384.6706000001</v>
      </c>
      <c r="J25" s="28">
        <v>1289384.6706000001</v>
      </c>
      <c r="K25" s="28">
        <v>10777.45</v>
      </c>
      <c r="L25" s="28">
        <v>10777.45</v>
      </c>
      <c r="M25" s="28">
        <v>-43648.098039215693</v>
      </c>
      <c r="N25" s="28">
        <v>-43648.098039215693</v>
      </c>
      <c r="O25" s="28">
        <v>0</v>
      </c>
      <c r="P25" s="28">
        <v>0</v>
      </c>
      <c r="Q25" s="28">
        <v>0</v>
      </c>
      <c r="R25" s="28">
        <v>0</v>
      </c>
      <c r="S25" s="28">
        <v>0</v>
      </c>
      <c r="T25" s="28">
        <v>0</v>
      </c>
      <c r="U25" s="28">
        <v>0</v>
      </c>
      <c r="V25" s="28">
        <v>0</v>
      </c>
      <c r="W25" s="28">
        <v>0</v>
      </c>
      <c r="X25" s="28">
        <v>0</v>
      </c>
      <c r="Y25" s="28">
        <v>0</v>
      </c>
      <c r="Z25" s="28">
        <v>0</v>
      </c>
      <c r="AA25" s="28">
        <v>19493.07</v>
      </c>
      <c r="AB25" s="28">
        <v>2185.619999999999</v>
      </c>
      <c r="AC25" s="28">
        <v>0</v>
      </c>
      <c r="AD25" s="28">
        <v>0</v>
      </c>
      <c r="AE25" s="28">
        <v>0</v>
      </c>
      <c r="AF25" s="28">
        <v>0</v>
      </c>
      <c r="AG25" s="28">
        <v>0</v>
      </c>
      <c r="AH25" s="28">
        <v>0</v>
      </c>
      <c r="AI25" s="28">
        <v>0</v>
      </c>
      <c r="AJ25" s="28">
        <v>0</v>
      </c>
      <c r="AK25" s="28">
        <v>0</v>
      </c>
      <c r="AL25" s="28">
        <v>0</v>
      </c>
      <c r="AM25" s="28">
        <v>1397053.0925607844</v>
      </c>
      <c r="AN25" s="28">
        <v>1258699.6425607845</v>
      </c>
    </row>
    <row r="26" spans="1:40" s="54" customFormat="1" ht="14.4">
      <c r="B26" s="55" t="s">
        <v>49</v>
      </c>
      <c r="C26" s="70"/>
      <c r="D26" s="70"/>
      <c r="E26" s="70"/>
      <c r="F26" s="70"/>
      <c r="G26" s="70"/>
      <c r="H26" s="70"/>
      <c r="I26" s="70"/>
      <c r="J26" s="70"/>
      <c r="K26" s="70"/>
      <c r="L26" s="70"/>
      <c r="M26" s="70"/>
      <c r="N26" s="70"/>
    </row>
    <row r="27" spans="1:40" s="54" customFormat="1" ht="14.4">
      <c r="B27" s="99" t="s">
        <v>96</v>
      </c>
      <c r="C27" s="99"/>
      <c r="D27" s="99"/>
      <c r="E27" s="99"/>
      <c r="F27" s="99"/>
      <c r="G27" s="99"/>
      <c r="H27" s="99"/>
      <c r="I27" s="99"/>
      <c r="J27" s="99"/>
      <c r="K27" s="99"/>
      <c r="L27" s="99"/>
      <c r="M27" s="99"/>
      <c r="N27" s="99"/>
    </row>
    <row r="28" spans="1:40" s="54" customFormat="1" ht="14.4">
      <c r="B28" s="99"/>
      <c r="C28" s="99"/>
      <c r="D28" s="99"/>
      <c r="E28" s="99"/>
      <c r="F28" s="99"/>
      <c r="G28" s="99"/>
      <c r="H28" s="99"/>
      <c r="I28" s="99"/>
      <c r="J28" s="99"/>
      <c r="K28" s="99"/>
      <c r="L28" s="99"/>
      <c r="M28" s="99"/>
      <c r="N28" s="99"/>
    </row>
    <row r="29" spans="1:40" s="54" customFormat="1" ht="9" customHeight="1">
      <c r="B29" s="71"/>
      <c r="C29" s="71"/>
      <c r="D29" s="71"/>
      <c r="E29" s="71"/>
      <c r="F29" s="71"/>
      <c r="G29" s="71"/>
      <c r="H29" s="71"/>
      <c r="I29" s="71"/>
      <c r="J29" s="71"/>
      <c r="K29" s="71"/>
      <c r="L29" s="71"/>
      <c r="M29" s="71"/>
      <c r="N29" s="71"/>
    </row>
    <row r="30" spans="1:40" s="54" customFormat="1" ht="14.4">
      <c r="B30" s="61" t="s">
        <v>87</v>
      </c>
    </row>
    <row r="31" spans="1:40" s="54" customFormat="1" ht="14.4">
      <c r="B31" s="61" t="s">
        <v>68</v>
      </c>
    </row>
    <row r="32" spans="1:40">
      <c r="AM32" s="15"/>
      <c r="AN32" s="15"/>
    </row>
  </sheetData>
  <sortState ref="B8:AN23">
    <sortCondition descending="1" ref="AM7:AM23"/>
  </sortState>
  <mergeCells count="23">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 ref="K5:L5"/>
    <mergeCell ref="A5:A6"/>
    <mergeCell ref="B5:B6"/>
    <mergeCell ref="C5:D5"/>
    <mergeCell ref="E5:F5"/>
    <mergeCell ref="G5:H5"/>
    <mergeCell ref="I5:J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6" sqref="B6"/>
    </sheetView>
  </sheetViews>
  <sheetFormatPr defaultRowHeight="13.2"/>
  <cols>
    <col min="1" max="1" width="4.44140625" customWidth="1"/>
    <col min="2" max="2" width="56.33203125" customWidth="1"/>
    <col min="3" max="3" width="13" customWidth="1"/>
    <col min="4" max="4" width="10.6640625" customWidth="1"/>
  </cols>
  <sheetData>
    <row r="1" spans="1:5" ht="14.4">
      <c r="A1" s="78"/>
      <c r="B1" s="78"/>
      <c r="C1" s="78"/>
      <c r="D1" s="78"/>
    </row>
    <row r="2" spans="1:5" ht="12.75" customHeight="1">
      <c r="A2" s="106" t="s">
        <v>95</v>
      </c>
      <c r="B2" s="106"/>
      <c r="C2" s="106"/>
      <c r="D2" s="106"/>
    </row>
    <row r="3" spans="1:5" ht="12.75" customHeight="1">
      <c r="A3" s="106"/>
      <c r="B3" s="106"/>
      <c r="C3" s="106"/>
      <c r="D3" s="106"/>
      <c r="E3" s="2"/>
    </row>
    <row r="4" spans="1:5">
      <c r="A4" s="106"/>
      <c r="B4" s="106"/>
      <c r="C4" s="106"/>
      <c r="D4" s="106"/>
      <c r="E4" s="2"/>
    </row>
    <row r="5" spans="1:5" ht="14.4">
      <c r="A5" s="78"/>
      <c r="B5" s="78"/>
      <c r="C5" s="78"/>
      <c r="D5" s="78"/>
    </row>
    <row r="6" spans="1:5" ht="43.5" customHeight="1">
      <c r="A6" s="73" t="s">
        <v>0</v>
      </c>
      <c r="B6" s="73" t="s">
        <v>69</v>
      </c>
      <c r="C6" s="73" t="s">
        <v>70</v>
      </c>
      <c r="D6" s="73" t="s">
        <v>71</v>
      </c>
    </row>
    <row r="7" spans="1:5" ht="27" customHeight="1">
      <c r="A7" s="6">
        <v>1</v>
      </c>
      <c r="B7" s="74" t="s">
        <v>4</v>
      </c>
      <c r="C7" s="30">
        <f>HLOOKUP(B7,'Accept. Re Prem. &amp; Retrocession'!$4:$24,21,FALSE)</f>
        <v>1647.274056</v>
      </c>
      <c r="D7" s="24">
        <f>C7/$C$25</f>
        <v>4.578930516368825E-4</v>
      </c>
    </row>
    <row r="8" spans="1:5" ht="27" customHeight="1">
      <c r="A8" s="6">
        <v>2</v>
      </c>
      <c r="B8" s="74" t="s">
        <v>5</v>
      </c>
      <c r="C8" s="30">
        <f>HLOOKUP(B8,'Accept. Re Prem. &amp; Retrocession'!$4:$24,21,FALSE)</f>
        <v>0</v>
      </c>
      <c r="D8" s="24">
        <f t="shared" ref="D8:D21" si="0">C8/$C$25</f>
        <v>0</v>
      </c>
    </row>
    <row r="9" spans="1:5" ht="27" customHeight="1">
      <c r="A9" s="6">
        <v>3</v>
      </c>
      <c r="B9" s="74" t="s">
        <v>6</v>
      </c>
      <c r="C9" s="30">
        <f>HLOOKUP(B9,'Accept. Re Prem. &amp; Retrocession'!$4:$24,21,FALSE)</f>
        <v>0</v>
      </c>
      <c r="D9" s="24">
        <f t="shared" si="0"/>
        <v>0</v>
      </c>
    </row>
    <row r="10" spans="1:5" ht="27" customHeight="1">
      <c r="A10" s="6">
        <v>4</v>
      </c>
      <c r="B10" s="74" t="s">
        <v>7</v>
      </c>
      <c r="C10" s="30">
        <f>HLOOKUP(B10,'Accept. Re Prem. &amp; Retrocession'!$4:$24,21,FALSE)</f>
        <v>3082605.9049899997</v>
      </c>
      <c r="D10" s="24">
        <f t="shared" si="0"/>
        <v>0.85687249167101842</v>
      </c>
    </row>
    <row r="11" spans="1:5" ht="27" customHeight="1">
      <c r="A11" s="6">
        <v>5</v>
      </c>
      <c r="B11" s="74" t="s">
        <v>8</v>
      </c>
      <c r="C11" s="30">
        <f>HLOOKUP(B11,'Accept. Re Prem. &amp; Retrocession'!$4:$24,21,FALSE)</f>
        <v>0</v>
      </c>
      <c r="D11" s="24">
        <f t="shared" si="0"/>
        <v>0</v>
      </c>
    </row>
    <row r="12" spans="1:5" ht="27" customHeight="1">
      <c r="A12" s="6">
        <v>6</v>
      </c>
      <c r="B12" s="74" t="s">
        <v>9</v>
      </c>
      <c r="C12" s="30">
        <f>HLOOKUP(B12,'Accept. Re Prem. &amp; Retrocession'!$4:$24,21,FALSE)</f>
        <v>0</v>
      </c>
      <c r="D12" s="24">
        <f t="shared" si="0"/>
        <v>0</v>
      </c>
    </row>
    <row r="13" spans="1:5" ht="27" customHeight="1">
      <c r="A13" s="6">
        <v>7</v>
      </c>
      <c r="B13" s="74" t="s">
        <v>10</v>
      </c>
      <c r="C13" s="30">
        <f>HLOOKUP(B13,'Accept. Re Prem. &amp; Retrocession'!$4:$24,21,FALSE)</f>
        <v>0</v>
      </c>
      <c r="D13" s="24">
        <f t="shared" si="0"/>
        <v>0</v>
      </c>
    </row>
    <row r="14" spans="1:5" ht="27" customHeight="1">
      <c r="A14" s="6">
        <v>8</v>
      </c>
      <c r="B14" s="74" t="s">
        <v>11</v>
      </c>
      <c r="C14" s="30">
        <f>HLOOKUP(B14,'Accept. Re Prem. &amp; Retrocession'!$4:$24,21,FALSE)</f>
        <v>0</v>
      </c>
      <c r="D14" s="24">
        <f t="shared" si="0"/>
        <v>0</v>
      </c>
    </row>
    <row r="15" spans="1:5" ht="27" customHeight="1">
      <c r="A15" s="6">
        <v>9</v>
      </c>
      <c r="B15" s="74" t="s">
        <v>12</v>
      </c>
      <c r="C15" s="30">
        <f>HLOOKUP(B15,'Accept. Re Prem. &amp; Retrocession'!$4:$24,21,FALSE)</f>
        <v>0</v>
      </c>
      <c r="D15" s="24">
        <f t="shared" si="0"/>
        <v>0</v>
      </c>
    </row>
    <row r="16" spans="1:5" ht="27" customHeight="1">
      <c r="A16" s="6">
        <v>10</v>
      </c>
      <c r="B16" s="74" t="s">
        <v>13</v>
      </c>
      <c r="C16" s="30">
        <f>HLOOKUP(B16,'Accept. Re Prem. &amp; Retrocession'!$4:$24,21,FALSE)</f>
        <v>0</v>
      </c>
      <c r="D16" s="24">
        <f t="shared" si="0"/>
        <v>0</v>
      </c>
    </row>
    <row r="17" spans="1:4" ht="27" customHeight="1">
      <c r="A17" s="6">
        <v>11</v>
      </c>
      <c r="B17" s="74" t="s">
        <v>14</v>
      </c>
      <c r="C17" s="30">
        <f>HLOOKUP(B17,'Accept. Re Prem. &amp; Retrocession'!$4:$24,21,FALSE)</f>
        <v>0</v>
      </c>
      <c r="D17" s="24">
        <f t="shared" si="0"/>
        <v>0</v>
      </c>
    </row>
    <row r="18" spans="1:4" ht="27" customHeight="1">
      <c r="A18" s="6">
        <v>12</v>
      </c>
      <c r="B18" s="74" t="s">
        <v>15</v>
      </c>
      <c r="C18" s="30">
        <f>HLOOKUP(B18,'Accept. Re Prem. &amp; Retrocession'!$4:$24,21,FALSE)</f>
        <v>20000</v>
      </c>
      <c r="D18" s="24">
        <f t="shared" si="0"/>
        <v>5.5594034273660957E-3</v>
      </c>
    </row>
    <row r="19" spans="1:4" ht="27" customHeight="1">
      <c r="A19" s="6">
        <v>13</v>
      </c>
      <c r="B19" s="74" t="s">
        <v>16</v>
      </c>
      <c r="C19" s="30">
        <f>HLOOKUP(B19,'Accept. Re Prem. &amp; Retrocession'!$4:$24,21,FALSE)</f>
        <v>477798.70845099998</v>
      </c>
      <c r="D19" s="24">
        <f t="shared" si="0"/>
        <v>0.13281378886767917</v>
      </c>
    </row>
    <row r="20" spans="1:4" ht="27" customHeight="1">
      <c r="A20" s="6">
        <v>14</v>
      </c>
      <c r="B20" s="74" t="s">
        <v>17</v>
      </c>
      <c r="C20" s="30">
        <f>HLOOKUP(B20,'Accept. Re Prem. &amp; Retrocession'!$4:$24,21,FALSE)</f>
        <v>2294.4673600000001</v>
      </c>
      <c r="D20" s="24">
        <f t="shared" si="0"/>
        <v>6.3779348525818194E-4</v>
      </c>
    </row>
    <row r="21" spans="1:4" ht="27" customHeight="1">
      <c r="A21" s="6">
        <v>15</v>
      </c>
      <c r="B21" s="74" t="s">
        <v>18</v>
      </c>
      <c r="C21" s="30">
        <f>HLOOKUP(B21,'Accept. Re Prem. &amp; Retrocession'!$4:$24,21,FALSE)</f>
        <v>0</v>
      </c>
      <c r="D21" s="24">
        <f t="shared" si="0"/>
        <v>0</v>
      </c>
    </row>
    <row r="22" spans="1:4" ht="27" customHeight="1">
      <c r="A22" s="6">
        <v>16</v>
      </c>
      <c r="B22" s="74" t="s">
        <v>19</v>
      </c>
      <c r="C22" s="30">
        <f>HLOOKUP(B22,'Accept. Re Prem. &amp; Retrocession'!$4:$24,21,FALSE)</f>
        <v>0</v>
      </c>
      <c r="D22" s="24">
        <f>C22/$C$25</f>
        <v>0</v>
      </c>
    </row>
    <row r="23" spans="1:4" ht="27" customHeight="1">
      <c r="A23" s="6">
        <v>17</v>
      </c>
      <c r="B23" s="74" t="s">
        <v>20</v>
      </c>
      <c r="C23" s="30">
        <f>HLOOKUP(B23,'Accept. Re Prem. &amp; Retrocession'!$4:$24,21,FALSE)</f>
        <v>13161.95</v>
      </c>
      <c r="D23" s="24">
        <f>C23/$C$25</f>
        <v>3.6586294970410594E-3</v>
      </c>
    </row>
    <row r="24" spans="1:4" ht="27" customHeight="1">
      <c r="A24" s="6">
        <v>18</v>
      </c>
      <c r="B24" s="74" t="s">
        <v>21</v>
      </c>
      <c r="C24" s="30">
        <f>HLOOKUP(B24,'Accept. Re Prem. &amp; Retrocession'!$4:$24,21,FALSE)</f>
        <v>0</v>
      </c>
      <c r="D24" s="24">
        <f>C24/$C$25</f>
        <v>0</v>
      </c>
    </row>
    <row r="25" spans="1:4" ht="27" customHeight="1">
      <c r="A25" s="3"/>
      <c r="B25" s="75" t="s">
        <v>22</v>
      </c>
      <c r="C25" s="22">
        <f>SUM(C7:C24)</f>
        <v>3597508.3048570002</v>
      </c>
      <c r="D25" s="23">
        <f>SUM(D7:D24)</f>
        <v>0.99999999999999978</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5" activePane="bottomRight" state="frozen"/>
      <selection activeCell="B1" sqref="B1"/>
      <selection pane="topRight" activeCell="B1" sqref="B1"/>
      <selection pane="bottomLeft" activeCell="B1" sqref="B1"/>
      <selection pane="bottomRight" activeCell="B4" sqref="B4"/>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42" customFormat="1" ht="28.5" customHeight="1">
      <c r="A1" s="46" t="s">
        <v>42</v>
      </c>
      <c r="B1" s="41"/>
    </row>
    <row r="2" spans="1:11" s="42" customFormat="1" ht="28.5" customHeight="1">
      <c r="A2" s="46" t="str">
        <f>'Number of Policies'!A2</f>
        <v>Reporting period: 1 January 2020 - 30 September 2020</v>
      </c>
      <c r="B2" s="41"/>
    </row>
    <row r="3" spans="1:11" s="42" customFormat="1" ht="18" customHeight="1">
      <c r="A3" s="47" t="s">
        <v>2</v>
      </c>
      <c r="B3" s="41"/>
    </row>
    <row r="4" spans="1:11" s="42" customFormat="1" ht="89.25" customHeight="1">
      <c r="A4" s="48" t="s">
        <v>0</v>
      </c>
      <c r="B4" s="48" t="s">
        <v>3</v>
      </c>
      <c r="C4" s="49" t="s">
        <v>8</v>
      </c>
      <c r="D4" s="49" t="s">
        <v>43</v>
      </c>
      <c r="E4" s="49" t="s">
        <v>44</v>
      </c>
      <c r="F4" s="44" t="s">
        <v>45</v>
      </c>
      <c r="G4" s="44" t="s">
        <v>13</v>
      </c>
      <c r="H4" s="50" t="s">
        <v>22</v>
      </c>
    </row>
    <row r="5" spans="1:11" ht="24.9" customHeight="1">
      <c r="A5" s="18">
        <v>1</v>
      </c>
      <c r="B5" s="81" t="s">
        <v>29</v>
      </c>
      <c r="C5" s="26">
        <v>13776</v>
      </c>
      <c r="D5" s="26">
        <v>0</v>
      </c>
      <c r="E5" s="26">
        <v>357587</v>
      </c>
      <c r="F5" s="26">
        <v>1</v>
      </c>
      <c r="G5" s="26">
        <v>2</v>
      </c>
      <c r="H5" s="27">
        <v>371366</v>
      </c>
      <c r="K5" s="37"/>
    </row>
    <row r="6" spans="1:11" s="9" customFormat="1" ht="24.9" customHeight="1">
      <c r="A6" s="18">
        <v>2</v>
      </c>
      <c r="B6" s="81" t="s">
        <v>33</v>
      </c>
      <c r="C6" s="26">
        <v>17599</v>
      </c>
      <c r="D6" s="26">
        <v>0</v>
      </c>
      <c r="E6" s="26">
        <v>346805</v>
      </c>
      <c r="F6" s="26">
        <v>0</v>
      </c>
      <c r="G6" s="26">
        <v>0</v>
      </c>
      <c r="H6" s="27">
        <v>364404</v>
      </c>
      <c r="J6" s="10"/>
      <c r="K6" s="37"/>
    </row>
    <row r="7" spans="1:11" ht="24.9" customHeight="1">
      <c r="A7" s="18">
        <v>3</v>
      </c>
      <c r="B7" s="81" t="s">
        <v>30</v>
      </c>
      <c r="C7" s="26">
        <v>16971</v>
      </c>
      <c r="D7" s="26">
        <v>0</v>
      </c>
      <c r="E7" s="26">
        <v>345782</v>
      </c>
      <c r="F7" s="26">
        <v>3</v>
      </c>
      <c r="G7" s="26">
        <v>6</v>
      </c>
      <c r="H7" s="27">
        <v>362762</v>
      </c>
      <c r="K7" s="37"/>
    </row>
    <row r="8" spans="1:11" ht="24.9" customHeight="1">
      <c r="A8" s="18">
        <v>4</v>
      </c>
      <c r="B8" s="81" t="s">
        <v>34</v>
      </c>
      <c r="C8" s="26">
        <v>6469</v>
      </c>
      <c r="D8" s="26">
        <v>0</v>
      </c>
      <c r="E8" s="26">
        <v>334776</v>
      </c>
      <c r="F8" s="26">
        <v>0</v>
      </c>
      <c r="G8" s="26">
        <v>0</v>
      </c>
      <c r="H8" s="27">
        <v>341245</v>
      </c>
      <c r="K8" s="37"/>
    </row>
    <row r="9" spans="1:11" ht="24.9" customHeight="1">
      <c r="A9" s="18">
        <v>5</v>
      </c>
      <c r="B9" s="81" t="s">
        <v>89</v>
      </c>
      <c r="C9" s="26">
        <v>4315</v>
      </c>
      <c r="D9" s="26">
        <v>0</v>
      </c>
      <c r="E9" s="26">
        <v>332677</v>
      </c>
      <c r="F9" s="26">
        <v>4</v>
      </c>
      <c r="G9" s="26">
        <v>0</v>
      </c>
      <c r="H9" s="27">
        <v>336996</v>
      </c>
      <c r="K9" s="37"/>
    </row>
    <row r="10" spans="1:11" ht="24.9" customHeight="1">
      <c r="A10" s="18">
        <v>6</v>
      </c>
      <c r="B10" s="81" t="s">
        <v>88</v>
      </c>
      <c r="C10" s="26">
        <v>4108</v>
      </c>
      <c r="D10" s="26">
        <v>0</v>
      </c>
      <c r="E10" s="26">
        <v>332474</v>
      </c>
      <c r="F10" s="26">
        <v>1</v>
      </c>
      <c r="G10" s="26">
        <v>2</v>
      </c>
      <c r="H10" s="27">
        <v>336585</v>
      </c>
      <c r="K10" s="37"/>
    </row>
    <row r="11" spans="1:11" ht="24.9" customHeight="1">
      <c r="A11" s="18">
        <v>7</v>
      </c>
      <c r="B11" s="81" t="s">
        <v>35</v>
      </c>
      <c r="C11" s="26">
        <v>4070</v>
      </c>
      <c r="D11" s="26">
        <v>0</v>
      </c>
      <c r="E11" s="26">
        <v>332474</v>
      </c>
      <c r="F11" s="26">
        <v>0</v>
      </c>
      <c r="G11" s="26">
        <v>0</v>
      </c>
      <c r="H11" s="27">
        <v>336544</v>
      </c>
      <c r="K11" s="37"/>
    </row>
    <row r="12" spans="1:11" ht="24.9" customHeight="1">
      <c r="A12" s="18">
        <v>8</v>
      </c>
      <c r="B12" s="81" t="s">
        <v>31</v>
      </c>
      <c r="C12" s="26">
        <v>4874</v>
      </c>
      <c r="D12" s="26">
        <v>0</v>
      </c>
      <c r="E12" s="26">
        <v>331005</v>
      </c>
      <c r="F12" s="26">
        <v>0</v>
      </c>
      <c r="G12" s="26">
        <v>0</v>
      </c>
      <c r="H12" s="27">
        <v>335879</v>
      </c>
      <c r="K12" s="37"/>
    </row>
    <row r="13" spans="1:11" ht="24.9" customHeight="1">
      <c r="A13" s="18">
        <v>9</v>
      </c>
      <c r="B13" s="81" t="s">
        <v>32</v>
      </c>
      <c r="C13" s="26">
        <v>3055</v>
      </c>
      <c r="D13" s="26">
        <v>0</v>
      </c>
      <c r="E13" s="26">
        <v>331328</v>
      </c>
      <c r="F13" s="26">
        <v>0</v>
      </c>
      <c r="G13" s="26">
        <v>0</v>
      </c>
      <c r="H13" s="27">
        <v>334383</v>
      </c>
      <c r="K13" s="37"/>
    </row>
    <row r="14" spans="1:11" ht="24.9" customHeight="1">
      <c r="A14" s="18">
        <v>10</v>
      </c>
      <c r="B14" s="81" t="s">
        <v>38</v>
      </c>
      <c r="C14" s="26">
        <v>3012</v>
      </c>
      <c r="D14" s="26">
        <v>0</v>
      </c>
      <c r="E14" s="26">
        <v>330570</v>
      </c>
      <c r="F14" s="26">
        <v>0</v>
      </c>
      <c r="G14" s="26">
        <v>0</v>
      </c>
      <c r="H14" s="27">
        <v>333582</v>
      </c>
      <c r="K14" s="37"/>
    </row>
    <row r="15" spans="1:11" ht="24.9" customHeight="1">
      <c r="A15" s="18">
        <v>11</v>
      </c>
      <c r="B15" s="81" t="s">
        <v>37</v>
      </c>
      <c r="C15" s="26">
        <v>2521</v>
      </c>
      <c r="D15" s="26">
        <v>0</v>
      </c>
      <c r="E15" s="26">
        <v>330898</v>
      </c>
      <c r="F15" s="26">
        <v>16</v>
      </c>
      <c r="G15" s="26">
        <v>0</v>
      </c>
      <c r="H15" s="27">
        <v>333435</v>
      </c>
      <c r="K15" s="37"/>
    </row>
    <row r="16" spans="1:11" ht="24.9" customHeight="1">
      <c r="A16" s="18">
        <v>12</v>
      </c>
      <c r="B16" s="81" t="s">
        <v>36</v>
      </c>
      <c r="C16" s="26">
        <v>2094</v>
      </c>
      <c r="D16" s="26">
        <v>0</v>
      </c>
      <c r="E16" s="26">
        <v>330448</v>
      </c>
      <c r="F16" s="26">
        <v>6</v>
      </c>
      <c r="G16" s="26">
        <v>2</v>
      </c>
      <c r="H16" s="27">
        <v>332550</v>
      </c>
      <c r="K16" s="37"/>
    </row>
    <row r="17" spans="1:11" ht="24.9" customHeight="1">
      <c r="A17" s="18">
        <v>13</v>
      </c>
      <c r="B17" s="81" t="s">
        <v>39</v>
      </c>
      <c r="C17" s="26">
        <v>3058</v>
      </c>
      <c r="D17" s="26">
        <v>0</v>
      </c>
      <c r="E17" s="26">
        <v>328874</v>
      </c>
      <c r="F17" s="26">
        <v>0</v>
      </c>
      <c r="G17" s="26">
        <v>0</v>
      </c>
      <c r="H17" s="27">
        <v>331932</v>
      </c>
      <c r="K17" s="37"/>
    </row>
    <row r="18" spans="1:11" ht="24.9" customHeight="1">
      <c r="A18" s="18">
        <v>14</v>
      </c>
      <c r="B18" s="81" t="s">
        <v>40</v>
      </c>
      <c r="C18" s="26">
        <v>2021.9999999999891</v>
      </c>
      <c r="D18" s="26">
        <v>0</v>
      </c>
      <c r="E18" s="26">
        <v>328932</v>
      </c>
      <c r="F18" s="26">
        <v>13</v>
      </c>
      <c r="G18" s="26">
        <v>0</v>
      </c>
      <c r="H18" s="27">
        <v>330967</v>
      </c>
      <c r="K18" s="37"/>
    </row>
    <row r="19" spans="1:11" ht="24.9" customHeight="1">
      <c r="A19" s="18">
        <v>15</v>
      </c>
      <c r="B19" s="81" t="s">
        <v>41</v>
      </c>
      <c r="C19" s="26">
        <v>237</v>
      </c>
      <c r="D19" s="26">
        <v>0</v>
      </c>
      <c r="E19" s="26">
        <v>328587</v>
      </c>
      <c r="F19" s="26">
        <v>5</v>
      </c>
      <c r="G19" s="26">
        <v>0</v>
      </c>
      <c r="H19" s="27">
        <v>328829</v>
      </c>
      <c r="K19" s="37"/>
    </row>
    <row r="20" spans="1:11" ht="24.9" customHeight="1">
      <c r="A20" s="18">
        <v>16</v>
      </c>
      <c r="B20" s="81" t="s">
        <v>90</v>
      </c>
      <c r="C20" s="26">
        <v>76</v>
      </c>
      <c r="D20" s="26">
        <v>71</v>
      </c>
      <c r="E20" s="26">
        <v>328494</v>
      </c>
      <c r="F20" s="26">
        <v>0</v>
      </c>
      <c r="G20" s="26">
        <v>0</v>
      </c>
      <c r="H20" s="27">
        <v>328641</v>
      </c>
      <c r="K20" s="37"/>
    </row>
    <row r="21" spans="1:11" ht="24.9" customHeight="1">
      <c r="A21" s="18">
        <v>17</v>
      </c>
      <c r="B21" s="81" t="s">
        <v>28</v>
      </c>
      <c r="C21" s="26">
        <v>0</v>
      </c>
      <c r="D21" s="26">
        <v>0</v>
      </c>
      <c r="E21" s="26">
        <v>328377</v>
      </c>
      <c r="F21" s="26">
        <v>0</v>
      </c>
      <c r="G21" s="26">
        <v>0</v>
      </c>
      <c r="H21" s="27">
        <v>328377</v>
      </c>
      <c r="K21" s="37"/>
    </row>
    <row r="22" spans="1:11" ht="24.9" customHeight="1">
      <c r="A22" s="18">
        <v>18</v>
      </c>
      <c r="B22" s="81" t="s">
        <v>91</v>
      </c>
      <c r="C22" s="26">
        <v>1487</v>
      </c>
      <c r="D22" s="26">
        <v>0</v>
      </c>
      <c r="E22" s="26">
        <v>1450</v>
      </c>
      <c r="F22" s="26">
        <v>0</v>
      </c>
      <c r="G22" s="26">
        <v>0</v>
      </c>
      <c r="H22" s="27">
        <v>2937</v>
      </c>
      <c r="K22" s="37"/>
    </row>
    <row r="23" spans="1:11" ht="13.8">
      <c r="A23" s="19"/>
      <c r="B23" s="82" t="s">
        <v>22</v>
      </c>
      <c r="C23" s="28">
        <f>SUM(C5:C22)</f>
        <v>89743.999999999985</v>
      </c>
      <c r="D23" s="28">
        <f>SUM(D5:D22)</f>
        <v>71</v>
      </c>
      <c r="E23" s="28">
        <f>SUM(E5:E22)-328377*16</f>
        <v>427506</v>
      </c>
      <c r="F23" s="28">
        <f>SUM(F5:F22)</f>
        <v>49</v>
      </c>
      <c r="G23" s="28">
        <f>SUM(G5:G22)</f>
        <v>12</v>
      </c>
      <c r="H23" s="28">
        <f>SUM(H5:H22)-328377*16</f>
        <v>517382</v>
      </c>
    </row>
    <row r="24" spans="1:11" ht="12.75" customHeight="1">
      <c r="C24" s="37"/>
      <c r="D24" s="37"/>
      <c r="E24" s="37"/>
      <c r="F24" s="37"/>
      <c r="G24" s="37"/>
      <c r="H24" s="37"/>
      <c r="J24" s="37"/>
    </row>
    <row r="26" spans="1:11">
      <c r="C26" s="14"/>
      <c r="D26" s="14"/>
      <c r="E26" s="14"/>
      <c r="F26" s="14"/>
      <c r="G26" s="14"/>
      <c r="H26" s="14"/>
    </row>
  </sheetData>
  <sortState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31"/>
  <sheetViews>
    <sheetView zoomScale="90" zoomScaleNormal="90" workbookViewId="0">
      <pane xSplit="2" ySplit="5" topLeftCell="C6" activePane="bottomRight" state="frozen"/>
      <selection activeCell="B1" sqref="B1"/>
      <selection pane="topRight" activeCell="B1" sqref="B1"/>
      <selection pane="bottomLeft" activeCell="B1" sqref="B1"/>
      <selection pane="bottomRight" activeCell="B4" sqref="B4:B5"/>
    </sheetView>
  </sheetViews>
  <sheetFormatPr defaultColWidth="9.109375" defaultRowHeight="13.2"/>
  <cols>
    <col min="1" max="1" width="5.88671875" style="10" customWidth="1"/>
    <col min="2" max="2" width="49.5546875" style="10" customWidth="1"/>
    <col min="3" max="40" width="12.6640625" style="10" customWidth="1"/>
    <col min="41" max="16384" width="9.109375" style="10"/>
  </cols>
  <sheetData>
    <row r="1" spans="1:40" s="42" customFormat="1" ht="28.5" customHeight="1">
      <c r="A1" s="51" t="s">
        <v>46</v>
      </c>
      <c r="B1" s="41"/>
      <c r="C1" s="41"/>
      <c r="D1" s="41"/>
      <c r="E1" s="41"/>
      <c r="F1" s="41"/>
      <c r="G1" s="41"/>
      <c r="H1" s="41"/>
      <c r="I1" s="52"/>
      <c r="J1" s="52"/>
    </row>
    <row r="2" spans="1:40" s="42" customFormat="1" ht="28.5" customHeight="1">
      <c r="A2" s="51" t="str">
        <f>'Number of Policies'!A2</f>
        <v>Reporting period: 1 January 2020 - 30 September 2020</v>
      </c>
      <c r="B2" s="41"/>
      <c r="C2" s="41"/>
      <c r="D2" s="41"/>
      <c r="E2" s="41"/>
      <c r="F2" s="41"/>
      <c r="G2" s="41"/>
      <c r="H2" s="41"/>
      <c r="I2" s="52"/>
      <c r="J2" s="52"/>
    </row>
    <row r="3" spans="1:40" s="42" customFormat="1" ht="18" customHeight="1">
      <c r="A3" s="42" t="s">
        <v>2</v>
      </c>
      <c r="B3" s="41"/>
      <c r="C3" s="41"/>
      <c r="D3" s="41"/>
      <c r="E3" s="41"/>
      <c r="F3" s="41"/>
      <c r="G3" s="41"/>
      <c r="H3" s="41"/>
      <c r="I3" s="52"/>
      <c r="J3" s="52"/>
    </row>
    <row r="4" spans="1:40" s="42" customFormat="1" ht="89.25" customHeight="1">
      <c r="A4" s="87" t="s">
        <v>0</v>
      </c>
      <c r="B4" s="87" t="s">
        <v>3</v>
      </c>
      <c r="C4" s="97" t="s">
        <v>4</v>
      </c>
      <c r="D4" s="98"/>
      <c r="E4" s="97" t="s">
        <v>5</v>
      </c>
      <c r="F4" s="98"/>
      <c r="G4" s="97" t="s">
        <v>6</v>
      </c>
      <c r="H4" s="98"/>
      <c r="I4" s="97" t="s">
        <v>7</v>
      </c>
      <c r="J4" s="98"/>
      <c r="K4" s="97" t="s">
        <v>8</v>
      </c>
      <c r="L4" s="98"/>
      <c r="M4" s="97" t="s">
        <v>9</v>
      </c>
      <c r="N4" s="98"/>
      <c r="O4" s="97" t="s">
        <v>10</v>
      </c>
      <c r="P4" s="98"/>
      <c r="Q4" s="97" t="s">
        <v>11</v>
      </c>
      <c r="R4" s="98"/>
      <c r="S4" s="97" t="s">
        <v>12</v>
      </c>
      <c r="T4" s="98"/>
      <c r="U4" s="97" t="s">
        <v>13</v>
      </c>
      <c r="V4" s="98"/>
      <c r="W4" s="97" t="s">
        <v>14</v>
      </c>
      <c r="X4" s="98"/>
      <c r="Y4" s="97" t="s">
        <v>15</v>
      </c>
      <c r="Z4" s="98"/>
      <c r="AA4" s="90" t="s">
        <v>16</v>
      </c>
      <c r="AB4" s="92"/>
      <c r="AC4" s="90" t="s">
        <v>17</v>
      </c>
      <c r="AD4" s="92"/>
      <c r="AE4" s="90" t="s">
        <v>18</v>
      </c>
      <c r="AF4" s="92"/>
      <c r="AG4" s="90" t="s">
        <v>19</v>
      </c>
      <c r="AH4" s="92"/>
      <c r="AI4" s="90" t="s">
        <v>20</v>
      </c>
      <c r="AJ4" s="92"/>
      <c r="AK4" s="90" t="s">
        <v>21</v>
      </c>
      <c r="AL4" s="92"/>
      <c r="AM4" s="90" t="s">
        <v>22</v>
      </c>
      <c r="AN4" s="92"/>
    </row>
    <row r="5" spans="1:40" s="42" customFormat="1" ht="43.2">
      <c r="A5" s="89"/>
      <c r="B5" s="89"/>
      <c r="C5" s="53" t="s">
        <v>47</v>
      </c>
      <c r="D5" s="53" t="s">
        <v>48</v>
      </c>
      <c r="E5" s="53" t="s">
        <v>47</v>
      </c>
      <c r="F5" s="53" t="s">
        <v>48</v>
      </c>
      <c r="G5" s="53" t="s">
        <v>47</v>
      </c>
      <c r="H5" s="53" t="s">
        <v>48</v>
      </c>
      <c r="I5" s="53" t="s">
        <v>47</v>
      </c>
      <c r="J5" s="53" t="s">
        <v>48</v>
      </c>
      <c r="K5" s="53" t="s">
        <v>47</v>
      </c>
      <c r="L5" s="53" t="s">
        <v>48</v>
      </c>
      <c r="M5" s="53" t="s">
        <v>47</v>
      </c>
      <c r="N5" s="53" t="s">
        <v>48</v>
      </c>
      <c r="O5" s="53" t="s">
        <v>47</v>
      </c>
      <c r="P5" s="53" t="s">
        <v>48</v>
      </c>
      <c r="Q5" s="53" t="s">
        <v>47</v>
      </c>
      <c r="R5" s="53" t="s">
        <v>48</v>
      </c>
      <c r="S5" s="53" t="s">
        <v>47</v>
      </c>
      <c r="T5" s="53" t="s">
        <v>48</v>
      </c>
      <c r="U5" s="53" t="s">
        <v>47</v>
      </c>
      <c r="V5" s="53" t="s">
        <v>48</v>
      </c>
      <c r="W5" s="53" t="s">
        <v>47</v>
      </c>
      <c r="X5" s="53" t="s">
        <v>48</v>
      </c>
      <c r="Y5" s="53" t="s">
        <v>47</v>
      </c>
      <c r="Z5" s="53" t="s">
        <v>48</v>
      </c>
      <c r="AA5" s="53" t="s">
        <v>47</v>
      </c>
      <c r="AB5" s="53" t="s">
        <v>48</v>
      </c>
      <c r="AC5" s="53" t="s">
        <v>47</v>
      </c>
      <c r="AD5" s="53" t="s">
        <v>48</v>
      </c>
      <c r="AE5" s="53" t="s">
        <v>47</v>
      </c>
      <c r="AF5" s="53" t="s">
        <v>48</v>
      </c>
      <c r="AG5" s="53" t="s">
        <v>47</v>
      </c>
      <c r="AH5" s="53" t="s">
        <v>48</v>
      </c>
      <c r="AI5" s="53" t="s">
        <v>47</v>
      </c>
      <c r="AJ5" s="53" t="s">
        <v>48</v>
      </c>
      <c r="AK5" s="53" t="s">
        <v>47</v>
      </c>
      <c r="AL5" s="53" t="s">
        <v>48</v>
      </c>
      <c r="AM5" s="53" t="s">
        <v>47</v>
      </c>
      <c r="AN5" s="53" t="s">
        <v>48</v>
      </c>
    </row>
    <row r="6" spans="1:40" ht="24.9" customHeight="1">
      <c r="A6" s="18">
        <v>1</v>
      </c>
      <c r="B6" s="81" t="s">
        <v>30</v>
      </c>
      <c r="C6" s="26">
        <v>3324895.0277390005</v>
      </c>
      <c r="D6" s="26">
        <v>251235.17467150002</v>
      </c>
      <c r="E6" s="26">
        <v>721060.45354699995</v>
      </c>
      <c r="F6" s="26">
        <v>0</v>
      </c>
      <c r="G6" s="26">
        <v>985762.86698225001</v>
      </c>
      <c r="H6" s="26">
        <v>155.52000000000001</v>
      </c>
      <c r="I6" s="26">
        <v>61531709.988259993</v>
      </c>
      <c r="J6" s="26">
        <v>3034961.0366200004</v>
      </c>
      <c r="K6" s="26">
        <v>14739699.551767439</v>
      </c>
      <c r="L6" s="26">
        <v>574788.93954672012</v>
      </c>
      <c r="M6" s="26">
        <v>3218520.8032891238</v>
      </c>
      <c r="N6" s="26">
        <v>66956.234445228096</v>
      </c>
      <c r="O6" s="26">
        <v>273049.06977399997</v>
      </c>
      <c r="P6" s="26">
        <v>243245.47645838201</v>
      </c>
      <c r="Q6" s="26">
        <v>109548.78617000001</v>
      </c>
      <c r="R6" s="26">
        <v>109548.79994544599</v>
      </c>
      <c r="S6" s="26">
        <v>0</v>
      </c>
      <c r="T6" s="26">
        <v>0</v>
      </c>
      <c r="U6" s="26">
        <v>254868.81422200002</v>
      </c>
      <c r="V6" s="26">
        <v>130907.49211344789</v>
      </c>
      <c r="W6" s="26">
        <v>0</v>
      </c>
      <c r="X6" s="26">
        <v>0</v>
      </c>
      <c r="Y6" s="26">
        <v>1000538.5580879999</v>
      </c>
      <c r="Z6" s="26">
        <v>923032.76906597149</v>
      </c>
      <c r="AA6" s="26">
        <v>13187609.935252998</v>
      </c>
      <c r="AB6" s="26">
        <v>10792544.497019887</v>
      </c>
      <c r="AC6" s="26">
        <v>155225.37450000001</v>
      </c>
      <c r="AD6" s="26">
        <v>100456.43999999999</v>
      </c>
      <c r="AE6" s="26">
        <v>1645105.9506999999</v>
      </c>
      <c r="AF6" s="26">
        <v>1316085.8450599997</v>
      </c>
      <c r="AG6" s="26">
        <v>0</v>
      </c>
      <c r="AH6" s="26">
        <v>0</v>
      </c>
      <c r="AI6" s="26">
        <v>3289612.7400819995</v>
      </c>
      <c r="AJ6" s="26">
        <v>2823759.9920566673</v>
      </c>
      <c r="AK6" s="26">
        <v>0</v>
      </c>
      <c r="AL6" s="26">
        <v>0</v>
      </c>
      <c r="AM6" s="27">
        <v>104437207.92037381</v>
      </c>
      <c r="AN6" s="27">
        <v>20367678.217003249</v>
      </c>
    </row>
    <row r="7" spans="1:40" s="9" customFormat="1" ht="24.9" customHeight="1">
      <c r="A7" s="18">
        <v>2</v>
      </c>
      <c r="B7" s="81" t="s">
        <v>29</v>
      </c>
      <c r="C7" s="26">
        <v>10145408.233327171</v>
      </c>
      <c r="D7" s="26">
        <v>25635.310390000024</v>
      </c>
      <c r="E7" s="26">
        <v>66671.3</v>
      </c>
      <c r="F7" s="26">
        <v>0</v>
      </c>
      <c r="G7" s="26">
        <v>1765400.7785410075</v>
      </c>
      <c r="H7" s="26">
        <v>419507.80311475007</v>
      </c>
      <c r="I7" s="26">
        <v>202005.56044199844</v>
      </c>
      <c r="J7" s="26">
        <v>52574.101544832913</v>
      </c>
      <c r="K7" s="26">
        <v>16453109.064342983</v>
      </c>
      <c r="L7" s="26">
        <v>212637.27920453894</v>
      </c>
      <c r="M7" s="26">
        <v>5230284.8971868511</v>
      </c>
      <c r="N7" s="26">
        <v>291633.64243999997</v>
      </c>
      <c r="O7" s="26">
        <v>0</v>
      </c>
      <c r="P7" s="26">
        <v>0</v>
      </c>
      <c r="Q7" s="26">
        <v>239892.57</v>
      </c>
      <c r="R7" s="26">
        <v>210156.7825</v>
      </c>
      <c r="S7" s="26">
        <v>0</v>
      </c>
      <c r="T7" s="26">
        <v>0</v>
      </c>
      <c r="U7" s="26">
        <v>2702.1352330000009</v>
      </c>
      <c r="V7" s="26">
        <v>256.18606666666659</v>
      </c>
      <c r="W7" s="26">
        <v>0</v>
      </c>
      <c r="X7" s="26">
        <v>0</v>
      </c>
      <c r="Y7" s="26">
        <v>2595793.3205979988</v>
      </c>
      <c r="Z7" s="26">
        <v>337577.9052822222</v>
      </c>
      <c r="AA7" s="26">
        <v>29098063.134203006</v>
      </c>
      <c r="AB7" s="26">
        <v>18225047.304529231</v>
      </c>
      <c r="AC7" s="26">
        <v>2298837.4238500004</v>
      </c>
      <c r="AD7" s="26">
        <v>2013654.1670199998</v>
      </c>
      <c r="AE7" s="26">
        <v>971825.90952899994</v>
      </c>
      <c r="AF7" s="26">
        <v>453203.93694748648</v>
      </c>
      <c r="AG7" s="26">
        <v>0</v>
      </c>
      <c r="AH7" s="26">
        <v>0</v>
      </c>
      <c r="AI7" s="26">
        <v>9521739.557918001</v>
      </c>
      <c r="AJ7" s="26">
        <v>7123132.006200118</v>
      </c>
      <c r="AK7" s="26">
        <v>0</v>
      </c>
      <c r="AL7" s="26">
        <v>0</v>
      </c>
      <c r="AM7" s="27">
        <v>78591733.885171011</v>
      </c>
      <c r="AN7" s="27">
        <v>29365016.425239846</v>
      </c>
    </row>
    <row r="8" spans="1:40" ht="24.9" customHeight="1">
      <c r="A8" s="18">
        <v>3</v>
      </c>
      <c r="B8" s="81" t="s">
        <v>33</v>
      </c>
      <c r="C8" s="26">
        <v>18854461.09007699</v>
      </c>
      <c r="D8" s="26">
        <v>4097807.4200000032</v>
      </c>
      <c r="E8" s="26">
        <v>270492.6682500036</v>
      </c>
      <c r="F8" s="26">
        <v>0</v>
      </c>
      <c r="G8" s="26">
        <v>1440901.7727409774</v>
      </c>
      <c r="H8" s="26">
        <v>55204.69999999999</v>
      </c>
      <c r="I8" s="26">
        <v>7358742.6625000359</v>
      </c>
      <c r="J8" s="26">
        <v>0</v>
      </c>
      <c r="K8" s="26">
        <v>19525906.223499909</v>
      </c>
      <c r="L8" s="26">
        <v>0</v>
      </c>
      <c r="M8" s="26">
        <v>3061863.761450843</v>
      </c>
      <c r="N8" s="26">
        <v>0</v>
      </c>
      <c r="O8" s="26">
        <v>0</v>
      </c>
      <c r="P8" s="26">
        <v>0</v>
      </c>
      <c r="Q8" s="26">
        <v>0</v>
      </c>
      <c r="R8" s="26">
        <v>0</v>
      </c>
      <c r="S8" s="26">
        <v>0</v>
      </c>
      <c r="T8" s="26">
        <v>0</v>
      </c>
      <c r="U8" s="26">
        <v>0</v>
      </c>
      <c r="V8" s="26">
        <v>0</v>
      </c>
      <c r="W8" s="26">
        <v>0</v>
      </c>
      <c r="X8" s="26">
        <v>0</v>
      </c>
      <c r="Y8" s="26">
        <v>716721.96295999945</v>
      </c>
      <c r="Z8" s="26">
        <v>34923.67000000002</v>
      </c>
      <c r="AA8" s="26">
        <v>12795124.62853517</v>
      </c>
      <c r="AB8" s="26">
        <v>4667049.3999999966</v>
      </c>
      <c r="AC8" s="26">
        <v>741814.341885</v>
      </c>
      <c r="AD8" s="26">
        <v>741814.34</v>
      </c>
      <c r="AE8" s="26">
        <v>370698.99063999997</v>
      </c>
      <c r="AF8" s="26">
        <v>367432.57</v>
      </c>
      <c r="AG8" s="26">
        <v>238276.02697998993</v>
      </c>
      <c r="AH8" s="26">
        <v>0</v>
      </c>
      <c r="AI8" s="26">
        <v>815404.53098900011</v>
      </c>
      <c r="AJ8" s="26">
        <v>422213.73117399984</v>
      </c>
      <c r="AK8" s="26">
        <v>0</v>
      </c>
      <c r="AL8" s="26">
        <v>0</v>
      </c>
      <c r="AM8" s="27">
        <v>66190408.660507917</v>
      </c>
      <c r="AN8" s="27">
        <v>10386445.831173999</v>
      </c>
    </row>
    <row r="9" spans="1:40" ht="24.9" customHeight="1">
      <c r="A9" s="18">
        <v>4</v>
      </c>
      <c r="B9" s="81" t="s">
        <v>28</v>
      </c>
      <c r="C9" s="26">
        <v>3507866.168992009</v>
      </c>
      <c r="D9" s="26">
        <v>0</v>
      </c>
      <c r="E9" s="26">
        <v>365347.75686501764</v>
      </c>
      <c r="F9" s="26">
        <v>0</v>
      </c>
      <c r="G9" s="26">
        <v>2798349.4237789791</v>
      </c>
      <c r="H9" s="26">
        <v>0</v>
      </c>
      <c r="I9" s="26">
        <v>49937049.083593369</v>
      </c>
      <c r="J9" s="26">
        <v>124499.14222130194</v>
      </c>
      <c r="K9" s="26">
        <v>0</v>
      </c>
      <c r="L9" s="26">
        <v>0</v>
      </c>
      <c r="M9" s="26">
        <v>949355.6470588235</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57557968.080288194</v>
      </c>
      <c r="AN9" s="27">
        <v>124499.14222130194</v>
      </c>
    </row>
    <row r="10" spans="1:40" ht="24.9" customHeight="1">
      <c r="A10" s="18">
        <v>5</v>
      </c>
      <c r="B10" s="81" t="s">
        <v>88</v>
      </c>
      <c r="C10" s="26">
        <v>651678.19230398594</v>
      </c>
      <c r="D10" s="26">
        <v>138480.0232417167</v>
      </c>
      <c r="E10" s="26">
        <v>455330.61580000009</v>
      </c>
      <c r="F10" s="26">
        <v>0</v>
      </c>
      <c r="G10" s="26">
        <v>577096.36899099778</v>
      </c>
      <c r="H10" s="26">
        <v>2743.67</v>
      </c>
      <c r="I10" s="26">
        <v>30382434.62807085</v>
      </c>
      <c r="J10" s="26">
        <v>0</v>
      </c>
      <c r="K10" s="26">
        <v>4417272.9044689983</v>
      </c>
      <c r="L10" s="26">
        <v>151326.35394560001</v>
      </c>
      <c r="M10" s="26">
        <v>1584284.1668290002</v>
      </c>
      <c r="N10" s="26">
        <v>0</v>
      </c>
      <c r="O10" s="26">
        <v>0</v>
      </c>
      <c r="P10" s="26">
        <v>0</v>
      </c>
      <c r="Q10" s="26">
        <v>37664.660000000003</v>
      </c>
      <c r="R10" s="26">
        <v>33051.31</v>
      </c>
      <c r="S10" s="26">
        <v>0</v>
      </c>
      <c r="T10" s="26">
        <v>0</v>
      </c>
      <c r="U10" s="26">
        <v>16951.190000000002</v>
      </c>
      <c r="V10" s="26">
        <v>7144.57</v>
      </c>
      <c r="W10" s="26">
        <v>0</v>
      </c>
      <c r="X10" s="26">
        <v>0</v>
      </c>
      <c r="Y10" s="26">
        <v>168085.85188300005</v>
      </c>
      <c r="Z10" s="26">
        <v>67267.899439999994</v>
      </c>
      <c r="AA10" s="26">
        <v>2715547.5634050043</v>
      </c>
      <c r="AB10" s="26">
        <v>845831.33</v>
      </c>
      <c r="AC10" s="26">
        <v>41229.416100000119</v>
      </c>
      <c r="AD10" s="26">
        <v>0</v>
      </c>
      <c r="AE10" s="26">
        <v>2865519.436999999</v>
      </c>
      <c r="AF10" s="26">
        <v>1625080.4391611808</v>
      </c>
      <c r="AG10" s="26">
        <v>0</v>
      </c>
      <c r="AH10" s="26">
        <v>0</v>
      </c>
      <c r="AI10" s="26">
        <v>1316896.4983450004</v>
      </c>
      <c r="AJ10" s="26">
        <v>56956.507390165891</v>
      </c>
      <c r="AK10" s="26">
        <v>0</v>
      </c>
      <c r="AL10" s="26">
        <v>0</v>
      </c>
      <c r="AM10" s="27">
        <v>45229991.493196838</v>
      </c>
      <c r="AN10" s="27">
        <v>2927882.1031786632</v>
      </c>
    </row>
    <row r="11" spans="1:40" ht="24.9" customHeight="1">
      <c r="A11" s="18">
        <v>6</v>
      </c>
      <c r="B11" s="81" t="s">
        <v>36</v>
      </c>
      <c r="C11" s="26">
        <v>103581</v>
      </c>
      <c r="D11" s="26">
        <v>0</v>
      </c>
      <c r="E11" s="26">
        <v>120147</v>
      </c>
      <c r="F11" s="26">
        <v>7078.9097474783694</v>
      </c>
      <c r="G11" s="26">
        <v>421224</v>
      </c>
      <c r="H11" s="26">
        <v>413.87219123505974</v>
      </c>
      <c r="I11" s="26">
        <v>6341683</v>
      </c>
      <c r="J11" s="26">
        <v>0</v>
      </c>
      <c r="K11" s="26">
        <v>1896030</v>
      </c>
      <c r="L11" s="26">
        <v>68693.079784000001</v>
      </c>
      <c r="M11" s="26">
        <v>1414905.6470588236</v>
      </c>
      <c r="N11" s="26">
        <v>107409.27775000001</v>
      </c>
      <c r="O11" s="26">
        <v>0</v>
      </c>
      <c r="P11" s="26">
        <v>0</v>
      </c>
      <c r="Q11" s="26">
        <v>707404</v>
      </c>
      <c r="R11" s="26">
        <v>812019.19493561692</v>
      </c>
      <c r="S11" s="26">
        <v>1092650</v>
      </c>
      <c r="T11" s="26">
        <v>1037371.2439835907</v>
      </c>
      <c r="U11" s="26">
        <v>7006</v>
      </c>
      <c r="V11" s="26">
        <v>3502.8562499999998</v>
      </c>
      <c r="W11" s="26">
        <v>42048</v>
      </c>
      <c r="X11" s="26">
        <v>39607.58</v>
      </c>
      <c r="Y11" s="26">
        <v>203061</v>
      </c>
      <c r="Z11" s="26">
        <v>105401.51454750006</v>
      </c>
      <c r="AA11" s="26">
        <v>13733840</v>
      </c>
      <c r="AB11" s="26">
        <v>10851778.322619608</v>
      </c>
      <c r="AC11" s="26">
        <v>2098396</v>
      </c>
      <c r="AD11" s="26">
        <v>1968794.0640851061</v>
      </c>
      <c r="AE11" s="26">
        <v>663940</v>
      </c>
      <c r="AF11" s="26">
        <v>477001.06546200014</v>
      </c>
      <c r="AG11" s="26">
        <v>0</v>
      </c>
      <c r="AH11" s="26">
        <v>0</v>
      </c>
      <c r="AI11" s="26">
        <v>2589901</v>
      </c>
      <c r="AJ11" s="26">
        <v>2003623.4960397452</v>
      </c>
      <c r="AK11" s="26">
        <v>0</v>
      </c>
      <c r="AL11" s="26">
        <v>0</v>
      </c>
      <c r="AM11" s="27">
        <v>31435816.647058822</v>
      </c>
      <c r="AN11" s="27">
        <v>17482694.477395881</v>
      </c>
    </row>
    <row r="12" spans="1:40" ht="24.9" customHeight="1">
      <c r="A12" s="18">
        <v>7</v>
      </c>
      <c r="B12" s="81" t="s">
        <v>35</v>
      </c>
      <c r="C12" s="26">
        <v>87324.450368000005</v>
      </c>
      <c r="D12" s="26">
        <v>0</v>
      </c>
      <c r="E12" s="26">
        <v>84590.459999999992</v>
      </c>
      <c r="F12" s="26">
        <v>4071.7143979999996</v>
      </c>
      <c r="G12" s="26">
        <v>613975.21767799999</v>
      </c>
      <c r="H12" s="26">
        <v>111161.7912743967</v>
      </c>
      <c r="I12" s="26">
        <v>13670147.239976002</v>
      </c>
      <c r="J12" s="26">
        <v>0</v>
      </c>
      <c r="K12" s="26">
        <v>4604284.0840140004</v>
      </c>
      <c r="L12" s="26">
        <v>60832.059413632902</v>
      </c>
      <c r="M12" s="26">
        <v>1759041.552719</v>
      </c>
      <c r="N12" s="26">
        <v>73581.832573224703</v>
      </c>
      <c r="O12" s="26">
        <v>0</v>
      </c>
      <c r="P12" s="26">
        <v>0</v>
      </c>
      <c r="Q12" s="26">
        <v>0</v>
      </c>
      <c r="R12" s="26">
        <v>0</v>
      </c>
      <c r="S12" s="26">
        <v>0</v>
      </c>
      <c r="T12" s="26">
        <v>0</v>
      </c>
      <c r="U12" s="26">
        <v>0</v>
      </c>
      <c r="V12" s="26">
        <v>0</v>
      </c>
      <c r="W12" s="26">
        <v>0</v>
      </c>
      <c r="X12" s="26">
        <v>0</v>
      </c>
      <c r="Y12" s="26">
        <v>834313.95249500009</v>
      </c>
      <c r="Z12" s="26">
        <v>257107.59324574334</v>
      </c>
      <c r="AA12" s="26">
        <v>7490869.893894</v>
      </c>
      <c r="AB12" s="26">
        <v>7043280.9711403921</v>
      </c>
      <c r="AC12" s="26">
        <v>665025.57092800003</v>
      </c>
      <c r="AD12" s="26">
        <v>637171.21927519666</v>
      </c>
      <c r="AE12" s="26">
        <v>78086</v>
      </c>
      <c r="AF12" s="26">
        <v>54660.2</v>
      </c>
      <c r="AG12" s="26">
        <v>0</v>
      </c>
      <c r="AH12" s="26">
        <v>0</v>
      </c>
      <c r="AI12" s="26">
        <v>830996.14232600003</v>
      </c>
      <c r="AJ12" s="26">
        <v>670323.25106610381</v>
      </c>
      <c r="AK12" s="26">
        <v>0</v>
      </c>
      <c r="AL12" s="26">
        <v>0</v>
      </c>
      <c r="AM12" s="27">
        <v>30718654.564398002</v>
      </c>
      <c r="AN12" s="27">
        <v>8912190.6323866919</v>
      </c>
    </row>
    <row r="13" spans="1:40" ht="24.9" customHeight="1">
      <c r="A13" s="18">
        <v>8</v>
      </c>
      <c r="B13" s="81" t="s">
        <v>34</v>
      </c>
      <c r="C13" s="26">
        <v>480407.19118095498</v>
      </c>
      <c r="D13" s="26">
        <v>0</v>
      </c>
      <c r="E13" s="26">
        <v>173414.4775879574</v>
      </c>
      <c r="F13" s="26">
        <v>0</v>
      </c>
      <c r="G13" s="26">
        <v>245060.44770040995</v>
      </c>
      <c r="H13" s="26">
        <v>0</v>
      </c>
      <c r="I13" s="26">
        <v>6960434.6509388415</v>
      </c>
      <c r="J13" s="26">
        <v>0</v>
      </c>
      <c r="K13" s="26">
        <v>5985594.0249148142</v>
      </c>
      <c r="L13" s="26">
        <v>0</v>
      </c>
      <c r="M13" s="26">
        <v>1883448.7059337844</v>
      </c>
      <c r="N13" s="26">
        <v>48122.223942977798</v>
      </c>
      <c r="O13" s="26">
        <v>0</v>
      </c>
      <c r="P13" s="26">
        <v>0</v>
      </c>
      <c r="Q13" s="26">
        <v>0</v>
      </c>
      <c r="R13" s="26">
        <v>0</v>
      </c>
      <c r="S13" s="26">
        <v>0</v>
      </c>
      <c r="T13" s="26">
        <v>0</v>
      </c>
      <c r="U13" s="26">
        <v>0</v>
      </c>
      <c r="V13" s="26">
        <v>0</v>
      </c>
      <c r="W13" s="26">
        <v>0</v>
      </c>
      <c r="X13" s="26">
        <v>0</v>
      </c>
      <c r="Y13" s="26">
        <v>377780.62210622092</v>
      </c>
      <c r="Z13" s="26">
        <v>197608.148859284</v>
      </c>
      <c r="AA13" s="26">
        <v>1379702.2503753481</v>
      </c>
      <c r="AB13" s="26">
        <v>755611.67515177233</v>
      </c>
      <c r="AC13" s="26">
        <v>1043127.6090741005</v>
      </c>
      <c r="AD13" s="26">
        <v>528114.35151786334</v>
      </c>
      <c r="AE13" s="26">
        <v>346782.43099999998</v>
      </c>
      <c r="AF13" s="26">
        <v>263848.80535200454</v>
      </c>
      <c r="AG13" s="26">
        <v>0</v>
      </c>
      <c r="AH13" s="26">
        <v>0</v>
      </c>
      <c r="AI13" s="26">
        <v>139696.2152382693</v>
      </c>
      <c r="AJ13" s="26">
        <v>42132.374258009928</v>
      </c>
      <c r="AK13" s="26">
        <v>0</v>
      </c>
      <c r="AL13" s="26">
        <v>0</v>
      </c>
      <c r="AM13" s="27">
        <v>19015448.626050703</v>
      </c>
      <c r="AN13" s="27">
        <v>1835437.5790819118</v>
      </c>
    </row>
    <row r="14" spans="1:40" ht="24.9" customHeight="1">
      <c r="A14" s="18">
        <v>9</v>
      </c>
      <c r="B14" s="81" t="s">
        <v>32</v>
      </c>
      <c r="C14" s="26">
        <v>488201.40779999836</v>
      </c>
      <c r="D14" s="26">
        <v>0</v>
      </c>
      <c r="E14" s="26">
        <v>478262.09470000176</v>
      </c>
      <c r="F14" s="26">
        <v>0</v>
      </c>
      <c r="G14" s="26">
        <v>683610.7280102924</v>
      </c>
      <c r="H14" s="26">
        <v>56464.693057714598</v>
      </c>
      <c r="I14" s="26">
        <v>13234462.007899849</v>
      </c>
      <c r="J14" s="26">
        <v>251929.62</v>
      </c>
      <c r="K14" s="26">
        <v>2198322.3735118946</v>
      </c>
      <c r="L14" s="26">
        <v>1643162.6035868409</v>
      </c>
      <c r="M14" s="26">
        <v>1182845.6834343555</v>
      </c>
      <c r="N14" s="26">
        <v>174578.99220767658</v>
      </c>
      <c r="O14" s="26">
        <v>0</v>
      </c>
      <c r="P14" s="26">
        <v>0</v>
      </c>
      <c r="Q14" s="26">
        <v>0</v>
      </c>
      <c r="R14" s="26">
        <v>0</v>
      </c>
      <c r="S14" s="26">
        <v>0</v>
      </c>
      <c r="T14" s="26">
        <v>0</v>
      </c>
      <c r="U14" s="26">
        <v>0</v>
      </c>
      <c r="V14" s="26">
        <v>0</v>
      </c>
      <c r="W14" s="26">
        <v>0</v>
      </c>
      <c r="X14" s="26">
        <v>0</v>
      </c>
      <c r="Y14" s="26">
        <v>43662.652290000005</v>
      </c>
      <c r="Z14" s="26">
        <v>36677.192038886882</v>
      </c>
      <c r="AA14" s="26">
        <v>9536.1099999999988</v>
      </c>
      <c r="AB14" s="26">
        <v>7340.1072000000004</v>
      </c>
      <c r="AC14" s="26">
        <v>0</v>
      </c>
      <c r="AD14" s="26">
        <v>0</v>
      </c>
      <c r="AE14" s="26">
        <v>0</v>
      </c>
      <c r="AF14" s="26">
        <v>0</v>
      </c>
      <c r="AG14" s="26">
        <v>0</v>
      </c>
      <c r="AH14" s="26">
        <v>0</v>
      </c>
      <c r="AI14" s="26">
        <v>12067.2</v>
      </c>
      <c r="AJ14" s="26">
        <v>4110.4799999999996</v>
      </c>
      <c r="AK14" s="26">
        <v>0</v>
      </c>
      <c r="AL14" s="26">
        <v>0</v>
      </c>
      <c r="AM14" s="27">
        <v>18330970.257646393</v>
      </c>
      <c r="AN14" s="27">
        <v>2174263.6880911188</v>
      </c>
    </row>
    <row r="15" spans="1:40" ht="24.9" customHeight="1">
      <c r="A15" s="18">
        <v>10</v>
      </c>
      <c r="B15" s="81" t="s">
        <v>89</v>
      </c>
      <c r="C15" s="26">
        <v>89681.490235604084</v>
      </c>
      <c r="D15" s="26">
        <v>19068.686181484394</v>
      </c>
      <c r="E15" s="26">
        <v>2136</v>
      </c>
      <c r="F15" s="26">
        <v>0</v>
      </c>
      <c r="G15" s="26">
        <v>158709.12755878561</v>
      </c>
      <c r="H15" s="26">
        <v>54446.527600948379</v>
      </c>
      <c r="I15" s="26">
        <v>8601093.4466590453</v>
      </c>
      <c r="J15" s="26">
        <v>233395.76081400001</v>
      </c>
      <c r="K15" s="26">
        <v>2632671.0144068748</v>
      </c>
      <c r="L15" s="26">
        <v>354943.70623659057</v>
      </c>
      <c r="M15" s="26">
        <v>1146746.3746740897</v>
      </c>
      <c r="N15" s="26">
        <v>16576.525984399072</v>
      </c>
      <c r="O15" s="26">
        <v>0</v>
      </c>
      <c r="P15" s="26">
        <v>0</v>
      </c>
      <c r="Q15" s="26">
        <v>224452.14366251352</v>
      </c>
      <c r="R15" s="26">
        <v>219736.26954900002</v>
      </c>
      <c r="S15" s="26">
        <v>216655.74441048648</v>
      </c>
      <c r="T15" s="26">
        <v>190896.137824</v>
      </c>
      <c r="U15" s="26">
        <v>0</v>
      </c>
      <c r="V15" s="26">
        <v>0</v>
      </c>
      <c r="W15" s="26">
        <v>0</v>
      </c>
      <c r="X15" s="26">
        <v>0</v>
      </c>
      <c r="Y15" s="26">
        <v>49176.847835740096</v>
      </c>
      <c r="Z15" s="26">
        <v>31616.935218925737</v>
      </c>
      <c r="AA15" s="26">
        <v>1324750.0259329304</v>
      </c>
      <c r="AB15" s="26">
        <v>599203.59240268194</v>
      </c>
      <c r="AC15" s="26">
        <v>166646.21869893462</v>
      </c>
      <c r="AD15" s="26">
        <v>90637.719845236061</v>
      </c>
      <c r="AE15" s="26">
        <v>4365.7299999999996</v>
      </c>
      <c r="AF15" s="26">
        <v>0</v>
      </c>
      <c r="AG15" s="26">
        <v>0</v>
      </c>
      <c r="AH15" s="26">
        <v>0</v>
      </c>
      <c r="AI15" s="26">
        <v>102601.89216438356</v>
      </c>
      <c r="AJ15" s="26">
        <v>60341.372540575336</v>
      </c>
      <c r="AK15" s="26">
        <v>0</v>
      </c>
      <c r="AL15" s="26">
        <v>0</v>
      </c>
      <c r="AM15" s="27">
        <v>14719686.056239387</v>
      </c>
      <c r="AN15" s="27">
        <v>1870863.2341978415</v>
      </c>
    </row>
    <row r="16" spans="1:40" ht="24.9" customHeight="1">
      <c r="A16" s="18">
        <v>11</v>
      </c>
      <c r="B16" s="81" t="s">
        <v>31</v>
      </c>
      <c r="C16" s="26">
        <v>112457.11</v>
      </c>
      <c r="D16" s="26">
        <v>0</v>
      </c>
      <c r="E16" s="26">
        <v>60940.10585</v>
      </c>
      <c r="F16" s="26">
        <v>0</v>
      </c>
      <c r="G16" s="26">
        <v>202585.09539</v>
      </c>
      <c r="H16" s="26">
        <v>200</v>
      </c>
      <c r="I16" s="26">
        <v>3131738.64</v>
      </c>
      <c r="J16" s="26">
        <v>0</v>
      </c>
      <c r="K16" s="26">
        <v>4075485.4294230002</v>
      </c>
      <c r="L16" s="26">
        <v>1922637.4879874999</v>
      </c>
      <c r="M16" s="26">
        <v>1373966.3408868236</v>
      </c>
      <c r="N16" s="26">
        <v>195611.85196859998</v>
      </c>
      <c r="O16" s="26">
        <v>0</v>
      </c>
      <c r="P16" s="26">
        <v>0</v>
      </c>
      <c r="Q16" s="26">
        <v>0</v>
      </c>
      <c r="R16" s="26">
        <v>0</v>
      </c>
      <c r="S16" s="26">
        <v>0</v>
      </c>
      <c r="T16" s="26">
        <v>0</v>
      </c>
      <c r="U16" s="26">
        <v>0</v>
      </c>
      <c r="V16" s="26">
        <v>0</v>
      </c>
      <c r="W16" s="26">
        <v>0</v>
      </c>
      <c r="X16" s="26">
        <v>0</v>
      </c>
      <c r="Y16" s="26">
        <v>155095.17408800003</v>
      </c>
      <c r="Z16" s="26">
        <v>128381.340335</v>
      </c>
      <c r="AA16" s="26">
        <v>1455505.0555349996</v>
      </c>
      <c r="AB16" s="26">
        <v>855313.93840359803</v>
      </c>
      <c r="AC16" s="26">
        <v>0</v>
      </c>
      <c r="AD16" s="26">
        <v>0</v>
      </c>
      <c r="AE16" s="26">
        <v>185552</v>
      </c>
      <c r="AF16" s="26">
        <v>74375.507522999964</v>
      </c>
      <c r="AG16" s="26">
        <v>0</v>
      </c>
      <c r="AH16" s="26">
        <v>0</v>
      </c>
      <c r="AI16" s="26">
        <v>403100.76400000002</v>
      </c>
      <c r="AJ16" s="26">
        <v>43778.165589800003</v>
      </c>
      <c r="AK16" s="26">
        <v>0</v>
      </c>
      <c r="AL16" s="26">
        <v>0</v>
      </c>
      <c r="AM16" s="27">
        <v>11156425.715172824</v>
      </c>
      <c r="AN16" s="27">
        <v>3220298.2918074979</v>
      </c>
    </row>
    <row r="17" spans="1:40" ht="24.9" customHeight="1">
      <c r="A17" s="18">
        <v>12</v>
      </c>
      <c r="B17" s="81" t="s">
        <v>38</v>
      </c>
      <c r="C17" s="26">
        <v>25075.8</v>
      </c>
      <c r="D17" s="26">
        <v>21314.43</v>
      </c>
      <c r="E17" s="26">
        <v>2603</v>
      </c>
      <c r="F17" s="26">
        <v>0</v>
      </c>
      <c r="G17" s="26">
        <v>29441.78</v>
      </c>
      <c r="H17" s="26">
        <v>12291.09</v>
      </c>
      <c r="I17" s="26">
        <v>6794957.3300000001</v>
      </c>
      <c r="J17" s="26">
        <v>0</v>
      </c>
      <c r="K17" s="26">
        <v>1168091.18</v>
      </c>
      <c r="L17" s="26">
        <v>817663.82599999988</v>
      </c>
      <c r="M17" s="26">
        <v>1122891.6600000001</v>
      </c>
      <c r="N17" s="26">
        <v>50846.964</v>
      </c>
      <c r="O17" s="26">
        <v>0</v>
      </c>
      <c r="P17" s="26">
        <v>0</v>
      </c>
      <c r="Q17" s="26">
        <v>0</v>
      </c>
      <c r="R17" s="26">
        <v>0</v>
      </c>
      <c r="S17" s="26">
        <v>0</v>
      </c>
      <c r="T17" s="26">
        <v>0</v>
      </c>
      <c r="U17" s="26">
        <v>0</v>
      </c>
      <c r="V17" s="26">
        <v>0</v>
      </c>
      <c r="W17" s="26">
        <v>0</v>
      </c>
      <c r="X17" s="26">
        <v>0</v>
      </c>
      <c r="Y17" s="26">
        <v>10242.049999999999</v>
      </c>
      <c r="Z17" s="26">
        <v>8705.7424999999985</v>
      </c>
      <c r="AA17" s="26">
        <v>19068.599999999999</v>
      </c>
      <c r="AB17" s="26">
        <v>16208.309999999998</v>
      </c>
      <c r="AC17" s="26">
        <v>0</v>
      </c>
      <c r="AD17" s="26">
        <v>0</v>
      </c>
      <c r="AE17" s="26">
        <v>29553.33</v>
      </c>
      <c r="AF17" s="26">
        <v>0</v>
      </c>
      <c r="AG17" s="26">
        <v>0</v>
      </c>
      <c r="AH17" s="26">
        <v>0</v>
      </c>
      <c r="AI17" s="26">
        <v>62522</v>
      </c>
      <c r="AJ17" s="26">
        <v>0</v>
      </c>
      <c r="AK17" s="26">
        <v>0</v>
      </c>
      <c r="AL17" s="26">
        <v>0</v>
      </c>
      <c r="AM17" s="27">
        <v>9264446.7300000004</v>
      </c>
      <c r="AN17" s="27">
        <v>927030.36250000005</v>
      </c>
    </row>
    <row r="18" spans="1:40" ht="24.9" customHeight="1">
      <c r="A18" s="18">
        <v>13</v>
      </c>
      <c r="B18" s="81" t="s">
        <v>37</v>
      </c>
      <c r="C18" s="26">
        <v>13298.4215</v>
      </c>
      <c r="D18" s="26">
        <v>0</v>
      </c>
      <c r="E18" s="26">
        <v>4343</v>
      </c>
      <c r="F18" s="26">
        <v>0</v>
      </c>
      <c r="G18" s="26">
        <v>316968.57061107981</v>
      </c>
      <c r="H18" s="26">
        <v>226032.45</v>
      </c>
      <c r="I18" s="26">
        <v>1161621.2870056001</v>
      </c>
      <c r="J18" s="26">
        <v>0</v>
      </c>
      <c r="K18" s="26">
        <v>1725621.63086942</v>
      </c>
      <c r="L18" s="26">
        <v>0</v>
      </c>
      <c r="M18" s="26">
        <v>1280494.6231098236</v>
      </c>
      <c r="N18" s="26">
        <v>0</v>
      </c>
      <c r="O18" s="26">
        <v>0</v>
      </c>
      <c r="P18" s="26">
        <v>0</v>
      </c>
      <c r="Q18" s="26">
        <v>1614919.88</v>
      </c>
      <c r="R18" s="26">
        <v>1614919.88</v>
      </c>
      <c r="S18" s="26">
        <v>457045.2</v>
      </c>
      <c r="T18" s="26">
        <v>457045.2</v>
      </c>
      <c r="U18" s="26">
        <v>0</v>
      </c>
      <c r="V18" s="26">
        <v>0</v>
      </c>
      <c r="W18" s="26">
        <v>0</v>
      </c>
      <c r="X18" s="26">
        <v>0</v>
      </c>
      <c r="Y18" s="26">
        <v>88709.322213999985</v>
      </c>
      <c r="Z18" s="26">
        <v>0</v>
      </c>
      <c r="AA18" s="26">
        <v>228446.227060003</v>
      </c>
      <c r="AB18" s="26">
        <v>18286.083463999999</v>
      </c>
      <c r="AC18" s="26">
        <v>0</v>
      </c>
      <c r="AD18" s="26">
        <v>0</v>
      </c>
      <c r="AE18" s="26">
        <v>194065.76199999999</v>
      </c>
      <c r="AF18" s="26">
        <v>0</v>
      </c>
      <c r="AG18" s="26">
        <v>0</v>
      </c>
      <c r="AH18" s="26">
        <v>0</v>
      </c>
      <c r="AI18" s="26">
        <v>208386.99010000302</v>
      </c>
      <c r="AJ18" s="26">
        <v>0</v>
      </c>
      <c r="AK18" s="26">
        <v>0</v>
      </c>
      <c r="AL18" s="26">
        <v>0</v>
      </c>
      <c r="AM18" s="27">
        <v>7293920.9144699303</v>
      </c>
      <c r="AN18" s="27">
        <v>2316283.6134639997</v>
      </c>
    </row>
    <row r="19" spans="1:40" ht="24.9" customHeight="1">
      <c r="A19" s="18">
        <v>14</v>
      </c>
      <c r="B19" s="81" t="s">
        <v>40</v>
      </c>
      <c r="C19" s="26">
        <v>154868.62726600005</v>
      </c>
      <c r="D19" s="26">
        <v>67861.569386999996</v>
      </c>
      <c r="E19" s="26">
        <v>0</v>
      </c>
      <c r="F19" s="26">
        <v>0</v>
      </c>
      <c r="G19" s="26">
        <v>86305.734060000003</v>
      </c>
      <c r="H19" s="26">
        <v>60352.140424999998</v>
      </c>
      <c r="I19" s="26">
        <v>0</v>
      </c>
      <c r="J19" s="26">
        <v>0</v>
      </c>
      <c r="K19" s="26">
        <v>1945328.6931340031</v>
      </c>
      <c r="L19" s="26">
        <v>1138199.5221546942</v>
      </c>
      <c r="M19" s="26">
        <v>1022325.0819888237</v>
      </c>
      <c r="N19" s="26">
        <v>42181.642448000028</v>
      </c>
      <c r="O19" s="26">
        <v>0</v>
      </c>
      <c r="P19" s="26">
        <v>0</v>
      </c>
      <c r="Q19" s="26">
        <v>1104191.2407020002</v>
      </c>
      <c r="R19" s="26">
        <v>1104191.2407020002</v>
      </c>
      <c r="S19" s="26">
        <v>1301110.8797350002</v>
      </c>
      <c r="T19" s="26">
        <v>1301110.8797350002</v>
      </c>
      <c r="U19" s="26">
        <v>0</v>
      </c>
      <c r="V19" s="26">
        <v>0</v>
      </c>
      <c r="W19" s="26">
        <v>0</v>
      </c>
      <c r="X19" s="26">
        <v>0</v>
      </c>
      <c r="Y19" s="26">
        <v>44087.468813999963</v>
      </c>
      <c r="Z19" s="26">
        <v>35557.75005119999</v>
      </c>
      <c r="AA19" s="26">
        <v>590245.3366670002</v>
      </c>
      <c r="AB19" s="26">
        <v>424729.3085547426</v>
      </c>
      <c r="AC19" s="26">
        <v>218679.45544816431</v>
      </c>
      <c r="AD19" s="26">
        <v>198466.966316012</v>
      </c>
      <c r="AE19" s="26">
        <v>0</v>
      </c>
      <c r="AF19" s="26">
        <v>0</v>
      </c>
      <c r="AG19" s="26">
        <v>0</v>
      </c>
      <c r="AH19" s="26">
        <v>0</v>
      </c>
      <c r="AI19" s="26">
        <v>150524.12330000009</v>
      </c>
      <c r="AJ19" s="26">
        <v>89229.464799999914</v>
      </c>
      <c r="AK19" s="26">
        <v>0</v>
      </c>
      <c r="AL19" s="26">
        <v>0</v>
      </c>
      <c r="AM19" s="27">
        <v>6617666.6411149921</v>
      </c>
      <c r="AN19" s="27">
        <v>4461880.4845736492</v>
      </c>
    </row>
    <row r="20" spans="1:40" ht="24.9" customHeight="1">
      <c r="A20" s="18">
        <v>15</v>
      </c>
      <c r="B20" s="81" t="s">
        <v>41</v>
      </c>
      <c r="C20" s="26">
        <v>0</v>
      </c>
      <c r="D20" s="26">
        <v>0</v>
      </c>
      <c r="E20" s="26">
        <v>836</v>
      </c>
      <c r="F20" s="26">
        <v>0</v>
      </c>
      <c r="G20" s="26">
        <v>23403.579643035147</v>
      </c>
      <c r="H20" s="26">
        <v>3429.1352257377052</v>
      </c>
      <c r="I20" s="26">
        <v>1637106.505840831</v>
      </c>
      <c r="J20" s="26">
        <v>0</v>
      </c>
      <c r="K20" s="26">
        <v>826175.9436879229</v>
      </c>
      <c r="L20" s="26">
        <v>155089.2884615465</v>
      </c>
      <c r="M20" s="26">
        <v>1003967.9138074577</v>
      </c>
      <c r="N20" s="26">
        <v>14699.648772131166</v>
      </c>
      <c r="O20" s="26">
        <v>0</v>
      </c>
      <c r="P20" s="26">
        <v>0</v>
      </c>
      <c r="Q20" s="26">
        <v>51540.102433334767</v>
      </c>
      <c r="R20" s="26">
        <v>45991.761200000001</v>
      </c>
      <c r="S20" s="26">
        <v>5481.6120462133294</v>
      </c>
      <c r="T20" s="26">
        <v>3984.89</v>
      </c>
      <c r="U20" s="26">
        <v>0</v>
      </c>
      <c r="V20" s="26">
        <v>0</v>
      </c>
      <c r="W20" s="26">
        <v>0</v>
      </c>
      <c r="X20" s="26">
        <v>0</v>
      </c>
      <c r="Y20" s="26">
        <v>137011.0012408999</v>
      </c>
      <c r="Z20" s="26">
        <v>109608.80099272</v>
      </c>
      <c r="AA20" s="26">
        <v>425255.7035871484</v>
      </c>
      <c r="AB20" s="26">
        <v>393506.42394194542</v>
      </c>
      <c r="AC20" s="26">
        <v>0</v>
      </c>
      <c r="AD20" s="26">
        <v>0</v>
      </c>
      <c r="AE20" s="26">
        <v>0</v>
      </c>
      <c r="AF20" s="26">
        <v>0</v>
      </c>
      <c r="AG20" s="26">
        <v>0</v>
      </c>
      <c r="AH20" s="26">
        <v>0</v>
      </c>
      <c r="AI20" s="26">
        <v>70297.37</v>
      </c>
      <c r="AJ20" s="26">
        <v>41039.747000000003</v>
      </c>
      <c r="AK20" s="26">
        <v>0</v>
      </c>
      <c r="AL20" s="26">
        <v>0</v>
      </c>
      <c r="AM20" s="27">
        <v>4181075.732286843</v>
      </c>
      <c r="AN20" s="27">
        <v>767349.69559408072</v>
      </c>
    </row>
    <row r="21" spans="1:40" ht="24.9" customHeight="1">
      <c r="A21" s="18">
        <v>16</v>
      </c>
      <c r="B21" s="81" t="s">
        <v>39</v>
      </c>
      <c r="C21" s="26">
        <v>2135</v>
      </c>
      <c r="D21" s="26">
        <v>0</v>
      </c>
      <c r="E21" s="26">
        <v>0</v>
      </c>
      <c r="F21" s="26">
        <v>0</v>
      </c>
      <c r="G21" s="26">
        <v>8551.4836720000003</v>
      </c>
      <c r="H21" s="26">
        <v>0</v>
      </c>
      <c r="I21" s="26">
        <v>0</v>
      </c>
      <c r="J21" s="26">
        <v>0</v>
      </c>
      <c r="K21" s="26">
        <v>2561389.9294569972</v>
      </c>
      <c r="L21" s="26">
        <v>0</v>
      </c>
      <c r="M21" s="26">
        <v>1013170.7204638234</v>
      </c>
      <c r="N21" s="26">
        <v>0</v>
      </c>
      <c r="O21" s="26">
        <v>0</v>
      </c>
      <c r="P21" s="26">
        <v>0</v>
      </c>
      <c r="Q21" s="26">
        <v>0</v>
      </c>
      <c r="R21" s="26">
        <v>0</v>
      </c>
      <c r="S21" s="26">
        <v>0</v>
      </c>
      <c r="T21" s="26">
        <v>0</v>
      </c>
      <c r="U21" s="26">
        <v>0</v>
      </c>
      <c r="V21" s="26">
        <v>0</v>
      </c>
      <c r="W21" s="26">
        <v>0</v>
      </c>
      <c r="X21" s="26">
        <v>0</v>
      </c>
      <c r="Y21" s="26">
        <v>0</v>
      </c>
      <c r="Z21" s="26">
        <v>0</v>
      </c>
      <c r="AA21" s="26">
        <v>114</v>
      </c>
      <c r="AB21" s="26">
        <v>0</v>
      </c>
      <c r="AC21" s="26">
        <v>0</v>
      </c>
      <c r="AD21" s="26">
        <v>0</v>
      </c>
      <c r="AE21" s="26">
        <v>16871.936799999999</v>
      </c>
      <c r="AF21" s="26">
        <v>0</v>
      </c>
      <c r="AG21" s="26">
        <v>256</v>
      </c>
      <c r="AH21" s="26">
        <v>0</v>
      </c>
      <c r="AI21" s="26">
        <v>0</v>
      </c>
      <c r="AJ21" s="26">
        <v>0</v>
      </c>
      <c r="AK21" s="26">
        <v>0</v>
      </c>
      <c r="AL21" s="26">
        <v>0</v>
      </c>
      <c r="AM21" s="27">
        <v>3602489.0703928205</v>
      </c>
      <c r="AN21" s="27">
        <v>0</v>
      </c>
    </row>
    <row r="22" spans="1:40" ht="24.9" customHeight="1">
      <c r="A22" s="18">
        <v>17</v>
      </c>
      <c r="B22" s="81" t="s">
        <v>91</v>
      </c>
      <c r="C22" s="26">
        <v>0</v>
      </c>
      <c r="D22" s="26">
        <v>0</v>
      </c>
      <c r="E22" s="26">
        <v>206.95</v>
      </c>
      <c r="F22" s="26">
        <v>0</v>
      </c>
      <c r="G22" s="26">
        <v>68535.316376999996</v>
      </c>
      <c r="H22" s="26">
        <v>0</v>
      </c>
      <c r="I22" s="26">
        <v>329048.89</v>
      </c>
      <c r="J22" s="26">
        <v>0</v>
      </c>
      <c r="K22" s="26">
        <v>1251382.9674039998</v>
      </c>
      <c r="L22" s="26">
        <v>0</v>
      </c>
      <c r="M22" s="26">
        <v>245372.14247000002</v>
      </c>
      <c r="N22" s="26">
        <v>0</v>
      </c>
      <c r="O22" s="26">
        <v>0</v>
      </c>
      <c r="P22" s="26">
        <v>0</v>
      </c>
      <c r="Q22" s="26">
        <v>0</v>
      </c>
      <c r="R22" s="26">
        <v>0</v>
      </c>
      <c r="S22" s="26">
        <v>0</v>
      </c>
      <c r="T22" s="26">
        <v>0</v>
      </c>
      <c r="U22" s="26">
        <v>0</v>
      </c>
      <c r="V22" s="26">
        <v>0</v>
      </c>
      <c r="W22" s="26">
        <v>0</v>
      </c>
      <c r="X22" s="26">
        <v>0</v>
      </c>
      <c r="Y22" s="26">
        <v>3599.3465689999998</v>
      </c>
      <c r="Z22" s="26">
        <v>0</v>
      </c>
      <c r="AA22" s="26">
        <v>875388.02800000005</v>
      </c>
      <c r="AB22" s="26">
        <v>0</v>
      </c>
      <c r="AC22" s="26">
        <v>475</v>
      </c>
      <c r="AD22" s="26">
        <v>0</v>
      </c>
      <c r="AE22" s="26">
        <v>94276.02</v>
      </c>
      <c r="AF22" s="26">
        <v>0</v>
      </c>
      <c r="AG22" s="26">
        <v>0</v>
      </c>
      <c r="AH22" s="26">
        <v>0</v>
      </c>
      <c r="AI22" s="26">
        <v>28125.260000000002</v>
      </c>
      <c r="AJ22" s="26">
        <v>0</v>
      </c>
      <c r="AK22" s="26">
        <v>0</v>
      </c>
      <c r="AL22" s="26">
        <v>0</v>
      </c>
      <c r="AM22" s="27">
        <v>2896409.9208199997</v>
      </c>
      <c r="AN22" s="27">
        <v>0</v>
      </c>
    </row>
    <row r="23" spans="1:40" ht="24.9" customHeight="1">
      <c r="A23" s="18">
        <v>18</v>
      </c>
      <c r="B23" s="81" t="s">
        <v>90</v>
      </c>
      <c r="C23" s="26">
        <v>0</v>
      </c>
      <c r="D23" s="26">
        <v>0</v>
      </c>
      <c r="E23" s="26">
        <v>35</v>
      </c>
      <c r="F23" s="26">
        <v>0</v>
      </c>
      <c r="G23" s="26">
        <v>14849.511189741539</v>
      </c>
      <c r="H23" s="26">
        <v>0</v>
      </c>
      <c r="I23" s="26">
        <v>0</v>
      </c>
      <c r="J23" s="26">
        <v>0</v>
      </c>
      <c r="K23" s="26">
        <v>892302.03317442373</v>
      </c>
      <c r="L23" s="26">
        <v>0</v>
      </c>
      <c r="M23" s="26">
        <v>977734.51589659823</v>
      </c>
      <c r="N23" s="26">
        <v>0</v>
      </c>
      <c r="O23" s="26">
        <v>0</v>
      </c>
      <c r="P23" s="26">
        <v>0</v>
      </c>
      <c r="Q23" s="26">
        <v>0</v>
      </c>
      <c r="R23" s="26">
        <v>0</v>
      </c>
      <c r="S23" s="26">
        <v>0</v>
      </c>
      <c r="T23" s="26">
        <v>0</v>
      </c>
      <c r="U23" s="26">
        <v>0</v>
      </c>
      <c r="V23" s="26">
        <v>0</v>
      </c>
      <c r="W23" s="26">
        <v>0</v>
      </c>
      <c r="X23" s="26">
        <v>0</v>
      </c>
      <c r="Y23" s="26">
        <v>1000</v>
      </c>
      <c r="Z23" s="26">
        <v>0</v>
      </c>
      <c r="AA23" s="26">
        <v>17886.664400000001</v>
      </c>
      <c r="AB23" s="26">
        <v>7403.3471181151544</v>
      </c>
      <c r="AC23" s="26">
        <v>0</v>
      </c>
      <c r="AD23" s="26">
        <v>0</v>
      </c>
      <c r="AE23" s="26">
        <v>75938.01551621675</v>
      </c>
      <c r="AF23" s="26">
        <v>0</v>
      </c>
      <c r="AG23" s="26">
        <v>0</v>
      </c>
      <c r="AH23" s="26">
        <v>0</v>
      </c>
      <c r="AI23" s="26">
        <v>20300</v>
      </c>
      <c r="AJ23" s="26">
        <v>6844.7957618848459</v>
      </c>
      <c r="AK23" s="26">
        <v>0</v>
      </c>
      <c r="AL23" s="26">
        <v>0</v>
      </c>
      <c r="AM23" s="27">
        <v>2000045.7401769799</v>
      </c>
      <c r="AN23" s="27">
        <v>14248.142879999999</v>
      </c>
    </row>
    <row r="24" spans="1:40" ht="13.8">
      <c r="A24" s="19"/>
      <c r="B24" s="82" t="s">
        <v>22</v>
      </c>
      <c r="C24" s="28">
        <v>38041339.210789703</v>
      </c>
      <c r="D24" s="28">
        <v>4621402.6138717039</v>
      </c>
      <c r="E24" s="28">
        <v>2806416.8825999801</v>
      </c>
      <c r="F24" s="28">
        <v>11150.624145478369</v>
      </c>
      <c r="G24" s="28">
        <v>10440731.802924559</v>
      </c>
      <c r="H24" s="28">
        <v>1002403.3928897824</v>
      </c>
      <c r="I24" s="28">
        <v>211274234.92118642</v>
      </c>
      <c r="J24" s="28">
        <v>3697359.661200135</v>
      </c>
      <c r="K24" s="28">
        <v>86898667.048076674</v>
      </c>
      <c r="L24" s="28">
        <v>7099974.1463216646</v>
      </c>
      <c r="M24" s="28">
        <v>29471220.238258045</v>
      </c>
      <c r="N24" s="28">
        <v>1082198.8365322375</v>
      </c>
      <c r="O24" s="28">
        <v>273049.06977399997</v>
      </c>
      <c r="P24" s="28">
        <v>243245.47645838201</v>
      </c>
      <c r="Q24" s="28">
        <v>4089613.3829678488</v>
      </c>
      <c r="R24" s="28">
        <v>4149615.2388320635</v>
      </c>
      <c r="S24" s="28">
        <v>3072943.4361916999</v>
      </c>
      <c r="T24" s="28">
        <v>2990408.3515425911</v>
      </c>
      <c r="U24" s="28">
        <v>281528.13945500006</v>
      </c>
      <c r="V24" s="28">
        <v>141811.10443011459</v>
      </c>
      <c r="W24" s="28">
        <v>42048</v>
      </c>
      <c r="X24" s="28">
        <v>39607.58</v>
      </c>
      <c r="Y24" s="28">
        <v>6428879.1311818575</v>
      </c>
      <c r="Z24" s="28">
        <v>2273467.2615774535</v>
      </c>
      <c r="AA24" s="28">
        <v>85346953.156847611</v>
      </c>
      <c r="AB24" s="28">
        <v>55503134.611545973</v>
      </c>
      <c r="AC24" s="28">
        <v>7429456.4104842003</v>
      </c>
      <c r="AD24" s="28">
        <v>6279109.2680594148</v>
      </c>
      <c r="AE24" s="28">
        <v>7542581.5131852161</v>
      </c>
      <c r="AF24" s="28">
        <v>4631688.3695056709</v>
      </c>
      <c r="AG24" s="28">
        <v>238532.02697998993</v>
      </c>
      <c r="AH24" s="28">
        <v>0</v>
      </c>
      <c r="AI24" s="28">
        <v>19562172.284462661</v>
      </c>
      <c r="AJ24" s="28">
        <v>13387485.383877069</v>
      </c>
      <c r="AK24" s="28">
        <v>0</v>
      </c>
      <c r="AL24" s="28">
        <v>0</v>
      </c>
      <c r="AM24" s="28">
        <v>513240366.65536559</v>
      </c>
      <c r="AN24" s="28">
        <v>107154061.92078972</v>
      </c>
    </row>
    <row r="25" spans="1:40" s="12" customFormat="1" ht="12.75" customHeight="1"/>
    <row r="26" spans="1:40" s="54" customFormat="1" ht="14.4">
      <c r="B26" s="55" t="s">
        <v>49</v>
      </c>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row>
    <row r="27" spans="1:40" s="54" customFormat="1" ht="12.75" customHeight="1">
      <c r="B27" s="96" t="s">
        <v>93</v>
      </c>
      <c r="C27" s="96"/>
      <c r="D27" s="96"/>
      <c r="E27" s="96"/>
      <c r="F27" s="96"/>
      <c r="G27" s="96"/>
      <c r="H27" s="96"/>
      <c r="I27" s="96"/>
      <c r="J27" s="96"/>
      <c r="K27" s="96"/>
      <c r="L27" s="96"/>
      <c r="M27" s="96"/>
      <c r="N27" s="96"/>
      <c r="AM27" s="56"/>
      <c r="AN27" s="56"/>
    </row>
    <row r="28" spans="1:40" s="54" customFormat="1" ht="17.25" customHeight="1">
      <c r="B28" s="96"/>
      <c r="C28" s="96"/>
      <c r="D28" s="96"/>
      <c r="E28" s="96"/>
      <c r="F28" s="96"/>
      <c r="G28" s="96"/>
      <c r="H28" s="96"/>
      <c r="I28" s="96"/>
      <c r="J28" s="96"/>
      <c r="K28" s="96"/>
      <c r="L28" s="96"/>
      <c r="M28" s="96"/>
      <c r="N28" s="96"/>
      <c r="O28" s="57"/>
      <c r="P28" s="57"/>
      <c r="Q28" s="56"/>
      <c r="R28" s="56"/>
      <c r="AN28" s="56"/>
    </row>
    <row r="29" spans="1:40" ht="12.75" customHeight="1">
      <c r="O29" s="5"/>
      <c r="P29" s="5"/>
    </row>
    <row r="31" spans="1:4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sheetData>
  <sortState ref="B7:AN22">
    <sortCondition descending="1" ref="AM6:AM22"/>
  </sortState>
  <mergeCells count="22">
    <mergeCell ref="A4:A5"/>
    <mergeCell ref="B4:B5"/>
    <mergeCell ref="C4:D4"/>
    <mergeCell ref="E4:F4"/>
    <mergeCell ref="G4:H4"/>
    <mergeCell ref="AM4:AN4"/>
    <mergeCell ref="Y4:Z4"/>
    <mergeCell ref="AA4:AB4"/>
    <mergeCell ref="AC4:AD4"/>
    <mergeCell ref="AE4:AF4"/>
    <mergeCell ref="Q4:R4"/>
    <mergeCell ref="U4:V4"/>
    <mergeCell ref="W4:X4"/>
    <mergeCell ref="AG4:AH4"/>
    <mergeCell ref="AK4:AL4"/>
    <mergeCell ref="AI4:AJ4"/>
    <mergeCell ref="S4:T4"/>
    <mergeCell ref="B27:N28"/>
    <mergeCell ref="I4:J4"/>
    <mergeCell ref="K4:L4"/>
    <mergeCell ref="M4:N4"/>
    <mergeCell ref="O4:P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7" activePane="bottomRight" state="frozen"/>
      <selection activeCell="B1" sqref="B1"/>
      <selection pane="topRight" activeCell="B1" sqref="B1"/>
      <selection pane="bottomLeft" activeCell="B1" sqref="B1"/>
      <selection pane="bottomRight" activeCell="B4" sqref="B4:B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42" customFormat="1" ht="28.5" customHeight="1">
      <c r="A1" s="51" t="s">
        <v>50</v>
      </c>
      <c r="B1" s="41"/>
      <c r="C1" s="41"/>
      <c r="D1" s="41"/>
      <c r="E1" s="41"/>
      <c r="F1" s="41"/>
      <c r="G1" s="52"/>
    </row>
    <row r="2" spans="1:97" s="42" customFormat="1" ht="28.5" customHeight="1">
      <c r="A2" s="51" t="str">
        <f>'Number of Policies'!A2</f>
        <v>Reporting period: 1 January 2020 - 30 September 2020</v>
      </c>
      <c r="B2" s="41"/>
      <c r="C2" s="41"/>
      <c r="D2" s="41"/>
      <c r="E2" s="41"/>
      <c r="F2" s="41"/>
      <c r="G2" s="52"/>
    </row>
    <row r="3" spans="1:97" s="42" customFormat="1" ht="18" customHeight="1">
      <c r="A3" s="42" t="s">
        <v>2</v>
      </c>
      <c r="B3" s="41"/>
      <c r="C3" s="41"/>
      <c r="D3" s="41"/>
      <c r="E3" s="41"/>
      <c r="F3" s="41"/>
      <c r="G3" s="52"/>
    </row>
    <row r="4" spans="1:97" s="42" customFormat="1" ht="57.75" customHeight="1">
      <c r="A4" s="87" t="s">
        <v>0</v>
      </c>
      <c r="B4" s="87" t="s">
        <v>3</v>
      </c>
      <c r="C4" s="90" t="s">
        <v>4</v>
      </c>
      <c r="D4" s="91"/>
      <c r="E4" s="91"/>
      <c r="F4" s="91"/>
      <c r="G4" s="92"/>
      <c r="H4" s="90" t="s">
        <v>5</v>
      </c>
      <c r="I4" s="91"/>
      <c r="J4" s="91"/>
      <c r="K4" s="91"/>
      <c r="L4" s="92"/>
      <c r="M4" s="90" t="s">
        <v>6</v>
      </c>
      <c r="N4" s="91"/>
      <c r="O4" s="91"/>
      <c r="P4" s="91"/>
      <c r="Q4" s="92"/>
      <c r="R4" s="90" t="s">
        <v>7</v>
      </c>
      <c r="S4" s="91"/>
      <c r="T4" s="91"/>
      <c r="U4" s="91"/>
      <c r="V4" s="92"/>
      <c r="W4" s="90" t="s">
        <v>8</v>
      </c>
      <c r="X4" s="91"/>
      <c r="Y4" s="91"/>
      <c r="Z4" s="91"/>
      <c r="AA4" s="92"/>
      <c r="AB4" s="90" t="s">
        <v>9</v>
      </c>
      <c r="AC4" s="91"/>
      <c r="AD4" s="91"/>
      <c r="AE4" s="91"/>
      <c r="AF4" s="92"/>
      <c r="AG4" s="90" t="s">
        <v>10</v>
      </c>
      <c r="AH4" s="91"/>
      <c r="AI4" s="91"/>
      <c r="AJ4" s="91"/>
      <c r="AK4" s="92"/>
      <c r="AL4" s="90" t="s">
        <v>11</v>
      </c>
      <c r="AM4" s="91"/>
      <c r="AN4" s="91"/>
      <c r="AO4" s="91"/>
      <c r="AP4" s="92"/>
      <c r="AQ4" s="90" t="s">
        <v>12</v>
      </c>
      <c r="AR4" s="91"/>
      <c r="AS4" s="91"/>
      <c r="AT4" s="91"/>
      <c r="AU4" s="92"/>
      <c r="AV4" s="90" t="s">
        <v>13</v>
      </c>
      <c r="AW4" s="91"/>
      <c r="AX4" s="91"/>
      <c r="AY4" s="91"/>
      <c r="AZ4" s="92"/>
      <c r="BA4" s="90" t="s">
        <v>14</v>
      </c>
      <c r="BB4" s="91"/>
      <c r="BC4" s="91"/>
      <c r="BD4" s="91"/>
      <c r="BE4" s="92"/>
      <c r="BF4" s="90" t="s">
        <v>15</v>
      </c>
      <c r="BG4" s="91"/>
      <c r="BH4" s="91"/>
      <c r="BI4" s="91"/>
      <c r="BJ4" s="92"/>
      <c r="BK4" s="90" t="s">
        <v>16</v>
      </c>
      <c r="BL4" s="91"/>
      <c r="BM4" s="91"/>
      <c r="BN4" s="91"/>
      <c r="BO4" s="92"/>
      <c r="BP4" s="90" t="s">
        <v>17</v>
      </c>
      <c r="BQ4" s="91"/>
      <c r="BR4" s="91"/>
      <c r="BS4" s="91"/>
      <c r="BT4" s="92"/>
      <c r="BU4" s="90" t="s">
        <v>18</v>
      </c>
      <c r="BV4" s="91"/>
      <c r="BW4" s="91"/>
      <c r="BX4" s="91"/>
      <c r="BY4" s="92"/>
      <c r="BZ4" s="90" t="s">
        <v>19</v>
      </c>
      <c r="CA4" s="91"/>
      <c r="CB4" s="91"/>
      <c r="CC4" s="91"/>
      <c r="CD4" s="92"/>
      <c r="CE4" s="90" t="s">
        <v>20</v>
      </c>
      <c r="CF4" s="91"/>
      <c r="CG4" s="91"/>
      <c r="CH4" s="91"/>
      <c r="CI4" s="92"/>
      <c r="CJ4" s="90" t="s">
        <v>21</v>
      </c>
      <c r="CK4" s="91"/>
      <c r="CL4" s="91"/>
      <c r="CM4" s="91"/>
      <c r="CN4" s="92"/>
      <c r="CO4" s="90" t="s">
        <v>22</v>
      </c>
      <c r="CP4" s="91"/>
      <c r="CQ4" s="91"/>
      <c r="CR4" s="91"/>
      <c r="CS4" s="92"/>
    </row>
    <row r="5" spans="1:97" s="42" customFormat="1" ht="42" customHeight="1">
      <c r="A5" s="88"/>
      <c r="B5" s="88"/>
      <c r="C5" s="93" t="s">
        <v>47</v>
      </c>
      <c r="D5" s="94"/>
      <c r="E5" s="94"/>
      <c r="F5" s="95"/>
      <c r="G5" s="44" t="s">
        <v>48</v>
      </c>
      <c r="H5" s="93" t="s">
        <v>47</v>
      </c>
      <c r="I5" s="94"/>
      <c r="J5" s="94"/>
      <c r="K5" s="95"/>
      <c r="L5" s="44" t="s">
        <v>48</v>
      </c>
      <c r="M5" s="93" t="s">
        <v>47</v>
      </c>
      <c r="N5" s="94"/>
      <c r="O5" s="94"/>
      <c r="P5" s="95"/>
      <c r="Q5" s="44" t="s">
        <v>48</v>
      </c>
      <c r="R5" s="93" t="s">
        <v>47</v>
      </c>
      <c r="S5" s="94"/>
      <c r="T5" s="94"/>
      <c r="U5" s="95"/>
      <c r="V5" s="44" t="s">
        <v>48</v>
      </c>
      <c r="W5" s="93" t="s">
        <v>47</v>
      </c>
      <c r="X5" s="94"/>
      <c r="Y5" s="94"/>
      <c r="Z5" s="95"/>
      <c r="AA5" s="44" t="s">
        <v>48</v>
      </c>
      <c r="AB5" s="93" t="s">
        <v>47</v>
      </c>
      <c r="AC5" s="94"/>
      <c r="AD5" s="94"/>
      <c r="AE5" s="95"/>
      <c r="AF5" s="44" t="s">
        <v>48</v>
      </c>
      <c r="AG5" s="93" t="s">
        <v>47</v>
      </c>
      <c r="AH5" s="94"/>
      <c r="AI5" s="94"/>
      <c r="AJ5" s="95"/>
      <c r="AK5" s="44" t="s">
        <v>48</v>
      </c>
      <c r="AL5" s="93" t="s">
        <v>47</v>
      </c>
      <c r="AM5" s="94"/>
      <c r="AN5" s="94"/>
      <c r="AO5" s="95"/>
      <c r="AP5" s="44" t="s">
        <v>48</v>
      </c>
      <c r="AQ5" s="93" t="s">
        <v>47</v>
      </c>
      <c r="AR5" s="94"/>
      <c r="AS5" s="94"/>
      <c r="AT5" s="95"/>
      <c r="AU5" s="44" t="s">
        <v>48</v>
      </c>
      <c r="AV5" s="93" t="s">
        <v>47</v>
      </c>
      <c r="AW5" s="94"/>
      <c r="AX5" s="94"/>
      <c r="AY5" s="95"/>
      <c r="AZ5" s="44" t="s">
        <v>48</v>
      </c>
      <c r="BA5" s="93" t="s">
        <v>47</v>
      </c>
      <c r="BB5" s="94"/>
      <c r="BC5" s="94"/>
      <c r="BD5" s="95"/>
      <c r="BE5" s="44" t="s">
        <v>48</v>
      </c>
      <c r="BF5" s="93" t="s">
        <v>47</v>
      </c>
      <c r="BG5" s="94"/>
      <c r="BH5" s="94"/>
      <c r="BI5" s="95"/>
      <c r="BJ5" s="44" t="s">
        <v>48</v>
      </c>
      <c r="BK5" s="93" t="s">
        <v>47</v>
      </c>
      <c r="BL5" s="94"/>
      <c r="BM5" s="94"/>
      <c r="BN5" s="95"/>
      <c r="BO5" s="44" t="s">
        <v>48</v>
      </c>
      <c r="BP5" s="93" t="s">
        <v>47</v>
      </c>
      <c r="BQ5" s="94"/>
      <c r="BR5" s="94"/>
      <c r="BS5" s="95"/>
      <c r="BT5" s="44" t="s">
        <v>48</v>
      </c>
      <c r="BU5" s="93" t="s">
        <v>47</v>
      </c>
      <c r="BV5" s="94"/>
      <c r="BW5" s="94"/>
      <c r="BX5" s="95"/>
      <c r="BY5" s="44" t="s">
        <v>48</v>
      </c>
      <c r="BZ5" s="93" t="s">
        <v>47</v>
      </c>
      <c r="CA5" s="94"/>
      <c r="CB5" s="94"/>
      <c r="CC5" s="95"/>
      <c r="CD5" s="44" t="s">
        <v>48</v>
      </c>
      <c r="CE5" s="93" t="s">
        <v>47</v>
      </c>
      <c r="CF5" s="94"/>
      <c r="CG5" s="94"/>
      <c r="CH5" s="95"/>
      <c r="CI5" s="44" t="s">
        <v>48</v>
      </c>
      <c r="CJ5" s="93" t="s">
        <v>47</v>
      </c>
      <c r="CK5" s="94"/>
      <c r="CL5" s="94"/>
      <c r="CM5" s="95"/>
      <c r="CN5" s="44" t="s">
        <v>48</v>
      </c>
      <c r="CO5" s="93" t="s">
        <v>47</v>
      </c>
      <c r="CP5" s="94"/>
      <c r="CQ5" s="94"/>
      <c r="CR5" s="95"/>
      <c r="CS5" s="44" t="s">
        <v>48</v>
      </c>
    </row>
    <row r="6" spans="1:97" s="42" customFormat="1" ht="60.75" customHeight="1">
      <c r="A6" s="89"/>
      <c r="B6" s="89"/>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22</v>
      </c>
      <c r="W6" s="45" t="s">
        <v>25</v>
      </c>
      <c r="X6" s="45" t="s">
        <v>26</v>
      </c>
      <c r="Y6" s="45" t="s">
        <v>27</v>
      </c>
      <c r="Z6" s="45" t="s">
        <v>22</v>
      </c>
      <c r="AA6" s="45" t="s">
        <v>22</v>
      </c>
      <c r="AB6" s="45" t="s">
        <v>25</v>
      </c>
      <c r="AC6" s="45" t="s">
        <v>26</v>
      </c>
      <c r="AD6" s="45" t="s">
        <v>27</v>
      </c>
      <c r="AE6" s="45" t="s">
        <v>22</v>
      </c>
      <c r="AF6" s="45" t="s">
        <v>22</v>
      </c>
      <c r="AG6" s="45" t="s">
        <v>25</v>
      </c>
      <c r="AH6" s="45" t="s">
        <v>26</v>
      </c>
      <c r="AI6" s="45" t="s">
        <v>27</v>
      </c>
      <c r="AJ6" s="45" t="s">
        <v>22</v>
      </c>
      <c r="AK6" s="45" t="s">
        <v>22</v>
      </c>
      <c r="AL6" s="45" t="s">
        <v>25</v>
      </c>
      <c r="AM6" s="45" t="s">
        <v>26</v>
      </c>
      <c r="AN6" s="45" t="s">
        <v>27</v>
      </c>
      <c r="AO6" s="45" t="s">
        <v>22</v>
      </c>
      <c r="AP6" s="45" t="s">
        <v>22</v>
      </c>
      <c r="AQ6" s="45" t="s">
        <v>25</v>
      </c>
      <c r="AR6" s="45" t="s">
        <v>26</v>
      </c>
      <c r="AS6" s="45" t="s">
        <v>27</v>
      </c>
      <c r="AT6" s="45" t="s">
        <v>22</v>
      </c>
      <c r="AU6" s="45" t="s">
        <v>22</v>
      </c>
      <c r="AV6" s="45" t="s">
        <v>25</v>
      </c>
      <c r="AW6" s="45" t="s">
        <v>26</v>
      </c>
      <c r="AX6" s="45" t="s">
        <v>27</v>
      </c>
      <c r="AY6" s="45" t="s">
        <v>22</v>
      </c>
      <c r="AZ6" s="45" t="s">
        <v>22</v>
      </c>
      <c r="BA6" s="45" t="s">
        <v>25</v>
      </c>
      <c r="BB6" s="45" t="s">
        <v>26</v>
      </c>
      <c r="BC6" s="45" t="s">
        <v>27</v>
      </c>
      <c r="BD6" s="45" t="s">
        <v>22</v>
      </c>
      <c r="BE6" s="45" t="s">
        <v>22</v>
      </c>
      <c r="BF6" s="45" t="s">
        <v>25</v>
      </c>
      <c r="BG6" s="45" t="s">
        <v>26</v>
      </c>
      <c r="BH6" s="45" t="s">
        <v>27</v>
      </c>
      <c r="BI6" s="45" t="s">
        <v>22</v>
      </c>
      <c r="BJ6" s="45" t="s">
        <v>22</v>
      </c>
      <c r="BK6" s="45" t="s">
        <v>25</v>
      </c>
      <c r="BL6" s="45" t="s">
        <v>26</v>
      </c>
      <c r="BM6" s="45" t="s">
        <v>27</v>
      </c>
      <c r="BN6" s="45" t="s">
        <v>22</v>
      </c>
      <c r="BO6" s="45" t="s">
        <v>22</v>
      </c>
      <c r="BP6" s="45" t="s">
        <v>25</v>
      </c>
      <c r="BQ6" s="45" t="s">
        <v>26</v>
      </c>
      <c r="BR6" s="45" t="s">
        <v>27</v>
      </c>
      <c r="BS6" s="45" t="s">
        <v>22</v>
      </c>
      <c r="BT6" s="45" t="s">
        <v>22</v>
      </c>
      <c r="BU6" s="45" t="s">
        <v>25</v>
      </c>
      <c r="BV6" s="45" t="s">
        <v>26</v>
      </c>
      <c r="BW6" s="45" t="s">
        <v>27</v>
      </c>
      <c r="BX6" s="45" t="s">
        <v>22</v>
      </c>
      <c r="BY6" s="45" t="s">
        <v>22</v>
      </c>
      <c r="BZ6" s="45" t="s">
        <v>25</v>
      </c>
      <c r="CA6" s="45" t="s">
        <v>26</v>
      </c>
      <c r="CB6" s="45" t="s">
        <v>27</v>
      </c>
      <c r="CC6" s="45" t="s">
        <v>22</v>
      </c>
      <c r="CD6" s="45" t="s">
        <v>22</v>
      </c>
      <c r="CE6" s="45" t="s">
        <v>25</v>
      </c>
      <c r="CF6" s="45" t="s">
        <v>26</v>
      </c>
      <c r="CG6" s="45" t="s">
        <v>27</v>
      </c>
      <c r="CH6" s="45" t="s">
        <v>22</v>
      </c>
      <c r="CI6" s="45" t="s">
        <v>22</v>
      </c>
      <c r="CJ6" s="45" t="s">
        <v>25</v>
      </c>
      <c r="CK6" s="45" t="s">
        <v>26</v>
      </c>
      <c r="CL6" s="45" t="s">
        <v>27</v>
      </c>
      <c r="CM6" s="45" t="s">
        <v>22</v>
      </c>
      <c r="CN6" s="45" t="s">
        <v>22</v>
      </c>
      <c r="CO6" s="45" t="s">
        <v>25</v>
      </c>
      <c r="CP6" s="45" t="s">
        <v>26</v>
      </c>
      <c r="CQ6" s="45" t="s">
        <v>27</v>
      </c>
      <c r="CR6" s="45" t="s">
        <v>22</v>
      </c>
      <c r="CS6" s="45" t="s">
        <v>22</v>
      </c>
    </row>
    <row r="7" spans="1:97" ht="24.9" customHeight="1">
      <c r="A7" s="18">
        <v>1</v>
      </c>
      <c r="B7" s="83" t="s">
        <v>30</v>
      </c>
      <c r="C7" s="26">
        <v>2392482.9607830001</v>
      </c>
      <c r="D7" s="26">
        <v>399525.03563999996</v>
      </c>
      <c r="E7" s="26">
        <v>104393.1</v>
      </c>
      <c r="F7" s="26">
        <v>2896401.0964230001</v>
      </c>
      <c r="G7" s="26">
        <v>226957.61110000001</v>
      </c>
      <c r="H7" s="26">
        <v>626151.05364699988</v>
      </c>
      <c r="I7" s="26">
        <v>92783.399900000004</v>
      </c>
      <c r="J7" s="26">
        <v>0</v>
      </c>
      <c r="K7" s="26">
        <v>718934.45354699984</v>
      </c>
      <c r="L7" s="26">
        <v>0</v>
      </c>
      <c r="M7" s="26">
        <v>809707.34503299999</v>
      </c>
      <c r="N7" s="26">
        <v>131679.418049</v>
      </c>
      <c r="O7" s="26">
        <v>70.010937499999997</v>
      </c>
      <c r="P7" s="26">
        <v>941456.77401950001</v>
      </c>
      <c r="Q7" s="26">
        <v>142.650417</v>
      </c>
      <c r="R7" s="26">
        <v>31398970.007571001</v>
      </c>
      <c r="S7" s="26">
        <v>10466081.148460001</v>
      </c>
      <c r="T7" s="26">
        <v>17253229.0473</v>
      </c>
      <c r="U7" s="26">
        <v>59118280.203330994</v>
      </c>
      <c r="V7" s="26">
        <v>3033893.3065300002</v>
      </c>
      <c r="W7" s="26">
        <v>6390861.2484180005</v>
      </c>
      <c r="X7" s="26">
        <v>6683037.8872816702</v>
      </c>
      <c r="Y7" s="26">
        <v>1103.9066310000001</v>
      </c>
      <c r="Z7" s="26">
        <v>13075003.042330671</v>
      </c>
      <c r="AA7" s="26">
        <v>573374.89191192016</v>
      </c>
      <c r="AB7" s="26">
        <v>1071132.9031852942</v>
      </c>
      <c r="AC7" s="26">
        <v>1890035.426615926</v>
      </c>
      <c r="AD7" s="26">
        <v>403.19176349999998</v>
      </c>
      <c r="AE7" s="26">
        <v>2961571.5215647207</v>
      </c>
      <c r="AF7" s="26">
        <v>66216.410956782012</v>
      </c>
      <c r="AG7" s="26">
        <v>273049.06977399997</v>
      </c>
      <c r="AH7" s="26">
        <v>0</v>
      </c>
      <c r="AI7" s="26">
        <v>0</v>
      </c>
      <c r="AJ7" s="26">
        <v>273049.06977399997</v>
      </c>
      <c r="AK7" s="26">
        <v>243245.47645838201</v>
      </c>
      <c r="AL7" s="26">
        <v>109548.78617000001</v>
      </c>
      <c r="AM7" s="26">
        <v>0</v>
      </c>
      <c r="AN7" s="26">
        <v>0</v>
      </c>
      <c r="AO7" s="26">
        <v>109548.78617000001</v>
      </c>
      <c r="AP7" s="26">
        <v>109548.79994544599</v>
      </c>
      <c r="AQ7" s="26">
        <v>0</v>
      </c>
      <c r="AR7" s="26">
        <v>0</v>
      </c>
      <c r="AS7" s="26">
        <v>0</v>
      </c>
      <c r="AT7" s="26">
        <v>0</v>
      </c>
      <c r="AU7" s="26">
        <v>0</v>
      </c>
      <c r="AV7" s="26">
        <v>254868.81422199999</v>
      </c>
      <c r="AW7" s="26">
        <v>0</v>
      </c>
      <c r="AX7" s="26">
        <v>0</v>
      </c>
      <c r="AY7" s="26">
        <v>254868.81422199999</v>
      </c>
      <c r="AZ7" s="26">
        <v>125318.74782072779</v>
      </c>
      <c r="BA7" s="26">
        <v>0</v>
      </c>
      <c r="BB7" s="26">
        <v>0</v>
      </c>
      <c r="BC7" s="26">
        <v>0</v>
      </c>
      <c r="BD7" s="26">
        <v>0</v>
      </c>
      <c r="BE7" s="26">
        <v>0</v>
      </c>
      <c r="BF7" s="26">
        <v>979346.10826899996</v>
      </c>
      <c r="BG7" s="26">
        <v>21160.829218999999</v>
      </c>
      <c r="BH7" s="26">
        <v>0</v>
      </c>
      <c r="BI7" s="26">
        <v>1000506.9374879999</v>
      </c>
      <c r="BJ7" s="26">
        <v>923032.76906597149</v>
      </c>
      <c r="BK7" s="26">
        <v>7556364.5437509995</v>
      </c>
      <c r="BL7" s="26">
        <v>5368679.5693189995</v>
      </c>
      <c r="BM7" s="26">
        <v>0</v>
      </c>
      <c r="BN7" s="26">
        <v>12925044.11307</v>
      </c>
      <c r="BO7" s="26">
        <v>10690302.056166502</v>
      </c>
      <c r="BP7" s="26">
        <v>155225.37450000001</v>
      </c>
      <c r="BQ7" s="26">
        <v>0</v>
      </c>
      <c r="BR7" s="26">
        <v>0</v>
      </c>
      <c r="BS7" s="26">
        <v>155225.37450000001</v>
      </c>
      <c r="BT7" s="26">
        <v>100456.44</v>
      </c>
      <c r="BU7" s="26">
        <v>1595185.2307</v>
      </c>
      <c r="BV7" s="26">
        <v>49829</v>
      </c>
      <c r="BW7" s="26">
        <v>0</v>
      </c>
      <c r="BX7" s="26">
        <v>1645014.2307</v>
      </c>
      <c r="BY7" s="26">
        <v>1316012.4690599998</v>
      </c>
      <c r="BZ7" s="26">
        <v>0</v>
      </c>
      <c r="CA7" s="26">
        <v>0</v>
      </c>
      <c r="CB7" s="26">
        <v>0</v>
      </c>
      <c r="CC7" s="26">
        <v>0</v>
      </c>
      <c r="CD7" s="26">
        <v>0</v>
      </c>
      <c r="CE7" s="26">
        <v>3099837.6755360002</v>
      </c>
      <c r="CF7" s="26">
        <v>148246.97915</v>
      </c>
      <c r="CG7" s="26">
        <v>0</v>
      </c>
      <c r="CH7" s="26">
        <v>3248084.6546860002</v>
      </c>
      <c r="CI7" s="26">
        <v>2804726.2503031837</v>
      </c>
      <c r="CJ7" s="26">
        <v>0</v>
      </c>
      <c r="CK7" s="26">
        <v>0</v>
      </c>
      <c r="CL7" s="26">
        <v>0</v>
      </c>
      <c r="CM7" s="26">
        <v>0</v>
      </c>
      <c r="CN7" s="26">
        <v>0</v>
      </c>
      <c r="CO7" s="26">
        <v>56712731.1215593</v>
      </c>
      <c r="CP7" s="26">
        <v>25251058.693634596</v>
      </c>
      <c r="CQ7" s="26">
        <v>17359199.256632</v>
      </c>
      <c r="CR7" s="26">
        <v>99322989.071825907</v>
      </c>
      <c r="CS7" s="26">
        <v>20213227.879735913</v>
      </c>
    </row>
    <row r="8" spans="1:97" s="9" customFormat="1" ht="24.9" customHeight="1">
      <c r="A8" s="18">
        <v>2</v>
      </c>
      <c r="B8" s="83" t="s">
        <v>29</v>
      </c>
      <c r="C8" s="26">
        <v>94430.424825000751</v>
      </c>
      <c r="D8" s="26">
        <v>10045700.24430217</v>
      </c>
      <c r="E8" s="26">
        <v>0</v>
      </c>
      <c r="F8" s="26">
        <v>10140130.669127172</v>
      </c>
      <c r="G8" s="26">
        <v>24441.741207000021</v>
      </c>
      <c r="H8" s="26">
        <v>0</v>
      </c>
      <c r="I8" s="26">
        <v>66671.3</v>
      </c>
      <c r="J8" s="26">
        <v>0</v>
      </c>
      <c r="K8" s="26">
        <v>66671.3</v>
      </c>
      <c r="L8" s="26">
        <v>0</v>
      </c>
      <c r="M8" s="26">
        <v>1297818.6460670047</v>
      </c>
      <c r="N8" s="26">
        <v>377065.01783700235</v>
      </c>
      <c r="O8" s="26">
        <v>9901.2256279999565</v>
      </c>
      <c r="P8" s="26">
        <v>1684784.889532007</v>
      </c>
      <c r="Q8" s="26">
        <v>418880.82493375003</v>
      </c>
      <c r="R8" s="26">
        <v>201811.71585099847</v>
      </c>
      <c r="S8" s="26">
        <v>2.13</v>
      </c>
      <c r="T8" s="26">
        <v>0</v>
      </c>
      <c r="U8" s="26">
        <v>201813.84585099848</v>
      </c>
      <c r="V8" s="26">
        <v>52436.068017832898</v>
      </c>
      <c r="W8" s="26">
        <v>6195033.3579540197</v>
      </c>
      <c r="X8" s="26">
        <v>9138989.3697580155</v>
      </c>
      <c r="Y8" s="26">
        <v>56949.35</v>
      </c>
      <c r="Z8" s="26">
        <v>15390972.077712035</v>
      </c>
      <c r="AA8" s="26">
        <v>210390.63792153896</v>
      </c>
      <c r="AB8" s="26">
        <v>2006866.181298116</v>
      </c>
      <c r="AC8" s="26">
        <v>2913321.6409427049</v>
      </c>
      <c r="AD8" s="26">
        <v>140013.39858400042</v>
      </c>
      <c r="AE8" s="26">
        <v>5060201.2208248219</v>
      </c>
      <c r="AF8" s="26">
        <v>291594.032397</v>
      </c>
      <c r="AG8" s="26">
        <v>0</v>
      </c>
      <c r="AH8" s="26">
        <v>0</v>
      </c>
      <c r="AI8" s="26">
        <v>0</v>
      </c>
      <c r="AJ8" s="26">
        <v>0</v>
      </c>
      <c r="AK8" s="26">
        <v>0</v>
      </c>
      <c r="AL8" s="26">
        <v>0</v>
      </c>
      <c r="AM8" s="26">
        <v>0</v>
      </c>
      <c r="AN8" s="26">
        <v>239892.57</v>
      </c>
      <c r="AO8" s="26">
        <v>239892.57</v>
      </c>
      <c r="AP8" s="26">
        <v>210156.7825</v>
      </c>
      <c r="AQ8" s="26">
        <v>0</v>
      </c>
      <c r="AR8" s="26">
        <v>0</v>
      </c>
      <c r="AS8" s="26">
        <v>0</v>
      </c>
      <c r="AT8" s="26">
        <v>0</v>
      </c>
      <c r="AU8" s="26">
        <v>0</v>
      </c>
      <c r="AV8" s="26">
        <v>2702.1352330000009</v>
      </c>
      <c r="AW8" s="26">
        <v>0</v>
      </c>
      <c r="AX8" s="26">
        <v>0</v>
      </c>
      <c r="AY8" s="26">
        <v>2702.1352330000009</v>
      </c>
      <c r="AZ8" s="26">
        <v>256.18606666666659</v>
      </c>
      <c r="BA8" s="26">
        <v>0</v>
      </c>
      <c r="BB8" s="26">
        <v>0</v>
      </c>
      <c r="BC8" s="26">
        <v>0</v>
      </c>
      <c r="BD8" s="26">
        <v>0</v>
      </c>
      <c r="BE8" s="26">
        <v>0</v>
      </c>
      <c r="BF8" s="26">
        <v>2581488.633677999</v>
      </c>
      <c r="BG8" s="26">
        <v>10564.274505000003</v>
      </c>
      <c r="BH8" s="26">
        <v>0</v>
      </c>
      <c r="BI8" s="26">
        <v>2592052.9081829991</v>
      </c>
      <c r="BJ8" s="26">
        <v>337577.9052822222</v>
      </c>
      <c r="BK8" s="26">
        <v>21189042.90153075</v>
      </c>
      <c r="BL8" s="26">
        <v>7598428.192371103</v>
      </c>
      <c r="BM8" s="26">
        <v>86593.559999999867</v>
      </c>
      <c r="BN8" s="26">
        <v>28874064.653901853</v>
      </c>
      <c r="BO8" s="26">
        <v>18218131.304530233</v>
      </c>
      <c r="BP8" s="26">
        <v>2298837.4238500004</v>
      </c>
      <c r="BQ8" s="26">
        <v>0</v>
      </c>
      <c r="BR8" s="26">
        <v>0</v>
      </c>
      <c r="BS8" s="26">
        <v>2298837.4238500004</v>
      </c>
      <c r="BT8" s="26">
        <v>2013654.1670199998</v>
      </c>
      <c r="BU8" s="26">
        <v>919725.90406199999</v>
      </c>
      <c r="BV8" s="26">
        <v>0</v>
      </c>
      <c r="BW8" s="26">
        <v>876</v>
      </c>
      <c r="BX8" s="26">
        <v>920601.90406199999</v>
      </c>
      <c r="BY8" s="26">
        <v>440780.85987848643</v>
      </c>
      <c r="BZ8" s="26">
        <v>0</v>
      </c>
      <c r="CA8" s="26">
        <v>0</v>
      </c>
      <c r="CB8" s="26">
        <v>0</v>
      </c>
      <c r="CC8" s="26">
        <v>0</v>
      </c>
      <c r="CD8" s="26">
        <v>0</v>
      </c>
      <c r="CE8" s="26">
        <v>8657303.4894060008</v>
      </c>
      <c r="CF8" s="26">
        <v>740654.35623499996</v>
      </c>
      <c r="CG8" s="26">
        <v>21971.112499999999</v>
      </c>
      <c r="CH8" s="26">
        <v>9419928.9581410009</v>
      </c>
      <c r="CI8" s="26">
        <v>7075950.9356481172</v>
      </c>
      <c r="CJ8" s="26">
        <v>0</v>
      </c>
      <c r="CK8" s="26">
        <v>0</v>
      </c>
      <c r="CL8" s="26">
        <v>0</v>
      </c>
      <c r="CM8" s="26">
        <v>0</v>
      </c>
      <c r="CN8" s="26">
        <v>0</v>
      </c>
      <c r="CO8" s="26">
        <v>45445060.813754886</v>
      </c>
      <c r="CP8" s="26">
        <v>30891396.525950998</v>
      </c>
      <c r="CQ8" s="26">
        <v>556197.21671200031</v>
      </c>
      <c r="CR8" s="26">
        <v>76892654.556417882</v>
      </c>
      <c r="CS8" s="26">
        <v>29294251.445402849</v>
      </c>
    </row>
    <row r="9" spans="1:97" ht="24.9" customHeight="1">
      <c r="A9" s="18">
        <v>3</v>
      </c>
      <c r="B9" s="83" t="s">
        <v>33</v>
      </c>
      <c r="C9" s="26">
        <v>15238416.051151965</v>
      </c>
      <c r="D9" s="26">
        <v>3598900.4512322205</v>
      </c>
      <c r="E9" s="26">
        <v>0</v>
      </c>
      <c r="F9" s="26">
        <v>18837316.502384186</v>
      </c>
      <c r="G9" s="26">
        <v>3800446.9651957816</v>
      </c>
      <c r="H9" s="26">
        <v>168</v>
      </c>
      <c r="I9" s="26">
        <v>270306.85964682302</v>
      </c>
      <c r="J9" s="26">
        <v>0</v>
      </c>
      <c r="K9" s="26">
        <v>270474.85964682302</v>
      </c>
      <c r="L9" s="26">
        <v>0</v>
      </c>
      <c r="M9" s="26">
        <v>626887.66718000977</v>
      </c>
      <c r="N9" s="26">
        <v>737947.86932686029</v>
      </c>
      <c r="O9" s="26">
        <v>-0.44308587998966686</v>
      </c>
      <c r="P9" s="26">
        <v>1364835.09342099</v>
      </c>
      <c r="Q9" s="26">
        <v>51802.535357754619</v>
      </c>
      <c r="R9" s="26">
        <v>6962482.4599998249</v>
      </c>
      <c r="S9" s="26">
        <v>0</v>
      </c>
      <c r="T9" s="26">
        <v>0</v>
      </c>
      <c r="U9" s="26">
        <v>6962482.4599998249</v>
      </c>
      <c r="V9" s="26">
        <v>0</v>
      </c>
      <c r="W9" s="26">
        <v>5520663.4852245115</v>
      </c>
      <c r="X9" s="26">
        <v>11288071.449155241</v>
      </c>
      <c r="Y9" s="26">
        <v>746031.8798239585</v>
      </c>
      <c r="Z9" s="26">
        <v>17554766.814203709</v>
      </c>
      <c r="AA9" s="26">
        <v>-117915.13034483511</v>
      </c>
      <c r="AB9" s="26">
        <v>529745.26564984454</v>
      </c>
      <c r="AC9" s="26">
        <v>2277816.2427214808</v>
      </c>
      <c r="AD9" s="26">
        <v>27206.884409839957</v>
      </c>
      <c r="AE9" s="26">
        <v>2834768.392781165</v>
      </c>
      <c r="AF9" s="26">
        <v>-13826.634553304291</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5.0000000001091394E-3</v>
      </c>
      <c r="BA9" s="26">
        <v>0</v>
      </c>
      <c r="BB9" s="26">
        <v>0</v>
      </c>
      <c r="BC9" s="26">
        <v>0</v>
      </c>
      <c r="BD9" s="26">
        <v>0</v>
      </c>
      <c r="BE9" s="26">
        <v>0</v>
      </c>
      <c r="BF9" s="26">
        <v>715788.9742079206</v>
      </c>
      <c r="BG9" s="26">
        <v>859.73449599999913</v>
      </c>
      <c r="BH9" s="26">
        <v>0</v>
      </c>
      <c r="BI9" s="26">
        <v>716648.70870392059</v>
      </c>
      <c r="BJ9" s="26">
        <v>34914.170779239794</v>
      </c>
      <c r="BK9" s="26">
        <v>10394676.390975671</v>
      </c>
      <c r="BL9" s="26">
        <v>2169656.6602731235</v>
      </c>
      <c r="BM9" s="26">
        <v>0</v>
      </c>
      <c r="BN9" s="26">
        <v>12564333.051248794</v>
      </c>
      <c r="BO9" s="26">
        <v>3550127.0488463971</v>
      </c>
      <c r="BP9" s="26">
        <v>741814.341885</v>
      </c>
      <c r="BQ9" s="26">
        <v>0</v>
      </c>
      <c r="BR9" s="26">
        <v>0</v>
      </c>
      <c r="BS9" s="26">
        <v>741814.341885</v>
      </c>
      <c r="BT9" s="26">
        <v>741814.34</v>
      </c>
      <c r="BU9" s="26">
        <v>366871.12063999998</v>
      </c>
      <c r="BV9" s="26">
        <v>0</v>
      </c>
      <c r="BW9" s="26">
        <v>0</v>
      </c>
      <c r="BX9" s="26">
        <v>366871.12063999998</v>
      </c>
      <c r="BY9" s="26">
        <v>367432.57</v>
      </c>
      <c r="BZ9" s="26">
        <v>-2.7397300000302494E-3</v>
      </c>
      <c r="CA9" s="26">
        <v>188127.28383016121</v>
      </c>
      <c r="CB9" s="26">
        <v>0</v>
      </c>
      <c r="CC9" s="26">
        <v>188127.28109043121</v>
      </c>
      <c r="CD9" s="26">
        <v>0</v>
      </c>
      <c r="CE9" s="26">
        <v>802341.58549824962</v>
      </c>
      <c r="CF9" s="26">
        <v>0</v>
      </c>
      <c r="CG9" s="26">
        <v>0</v>
      </c>
      <c r="CH9" s="26">
        <v>802341.58549824962</v>
      </c>
      <c r="CI9" s="26">
        <v>420086.80326280429</v>
      </c>
      <c r="CJ9" s="26">
        <v>0</v>
      </c>
      <c r="CK9" s="26">
        <v>0</v>
      </c>
      <c r="CL9" s="26">
        <v>0</v>
      </c>
      <c r="CM9" s="26">
        <v>0</v>
      </c>
      <c r="CN9" s="26">
        <v>0</v>
      </c>
      <c r="CO9" s="26">
        <v>41899855.339673273</v>
      </c>
      <c r="CP9" s="26">
        <v>20531686.550681911</v>
      </c>
      <c r="CQ9" s="26">
        <v>773238.32114791847</v>
      </c>
      <c r="CR9" s="26">
        <v>63204780.211503103</v>
      </c>
      <c r="CS9" s="26">
        <v>8834882.6735438369</v>
      </c>
    </row>
    <row r="10" spans="1:97" ht="24.9" customHeight="1">
      <c r="A10" s="18">
        <v>4</v>
      </c>
      <c r="B10" s="83" t="s">
        <v>28</v>
      </c>
      <c r="C10" s="26">
        <v>303846.85037599894</v>
      </c>
      <c r="D10" s="26">
        <v>429978.35</v>
      </c>
      <c r="E10" s="26">
        <v>2761805.2644420196</v>
      </c>
      <c r="F10" s="26">
        <v>3495630.4648180185</v>
      </c>
      <c r="G10" s="26">
        <v>0</v>
      </c>
      <c r="H10" s="26">
        <v>0</v>
      </c>
      <c r="I10" s="26">
        <v>-281583.81446496194</v>
      </c>
      <c r="J10" s="26">
        <v>0</v>
      </c>
      <c r="K10" s="26">
        <v>-281583.81446496194</v>
      </c>
      <c r="L10" s="26">
        <v>0</v>
      </c>
      <c r="M10" s="26">
        <v>361323.76657402777</v>
      </c>
      <c r="N10" s="26">
        <v>2339026.3261619974</v>
      </c>
      <c r="O10" s="26">
        <v>30727.338672999769</v>
      </c>
      <c r="P10" s="26">
        <v>2731077.4314090251</v>
      </c>
      <c r="Q10" s="26">
        <v>0</v>
      </c>
      <c r="R10" s="26">
        <v>26057052.038493536</v>
      </c>
      <c r="S10" s="26">
        <v>266393.12004700024</v>
      </c>
      <c r="T10" s="26">
        <v>22298641.681215607</v>
      </c>
      <c r="U10" s="26">
        <v>48622086.839756146</v>
      </c>
      <c r="V10" s="26">
        <v>124499.14222130194</v>
      </c>
      <c r="W10" s="26">
        <v>0</v>
      </c>
      <c r="X10" s="26">
        <v>0</v>
      </c>
      <c r="Y10" s="26">
        <v>0</v>
      </c>
      <c r="Z10" s="26">
        <v>0</v>
      </c>
      <c r="AA10" s="26">
        <v>0</v>
      </c>
      <c r="AB10" s="26">
        <v>54344.235294117658</v>
      </c>
      <c r="AC10" s="26">
        <v>895011.4117647059</v>
      </c>
      <c r="AD10" s="26">
        <v>0</v>
      </c>
      <c r="AE10" s="26">
        <v>949355.64705882361</v>
      </c>
      <c r="AF10" s="26">
        <v>-149654.58452789389</v>
      </c>
      <c r="AG10" s="26">
        <v>0</v>
      </c>
      <c r="AH10" s="26">
        <v>0</v>
      </c>
      <c r="AI10" s="26">
        <v>0</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0</v>
      </c>
      <c r="BO10" s="26">
        <v>0</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0</v>
      </c>
      <c r="CN10" s="26">
        <v>0</v>
      </c>
      <c r="CO10" s="26">
        <v>26776566.890737683</v>
      </c>
      <c r="CP10" s="26">
        <v>3648825.3935087416</v>
      </c>
      <c r="CQ10" s="26">
        <v>25091174.284330625</v>
      </c>
      <c r="CR10" s="26">
        <v>55516566.568577051</v>
      </c>
      <c r="CS10" s="26">
        <v>-25155.442306591955</v>
      </c>
    </row>
    <row r="11" spans="1:97" ht="24.9" customHeight="1">
      <c r="A11" s="18">
        <v>5</v>
      </c>
      <c r="B11" s="83" t="s">
        <v>88</v>
      </c>
      <c r="C11" s="26">
        <v>552232.28</v>
      </c>
      <c r="D11" s="26">
        <v>4625.16</v>
      </c>
      <c r="E11" s="26">
        <v>34932.39</v>
      </c>
      <c r="F11" s="26">
        <v>591789.83000000007</v>
      </c>
      <c r="G11" s="26">
        <v>138480.0232417167</v>
      </c>
      <c r="H11" s="26">
        <v>37261.480000000003</v>
      </c>
      <c r="I11" s="26">
        <v>343873.95</v>
      </c>
      <c r="J11" s="26">
        <v>1828.6</v>
      </c>
      <c r="K11" s="26">
        <v>382964.02999999997</v>
      </c>
      <c r="L11" s="26">
        <v>0</v>
      </c>
      <c r="M11" s="26">
        <v>406498.87</v>
      </c>
      <c r="N11" s="26">
        <v>66121.83</v>
      </c>
      <c r="O11" s="26">
        <v>9148.5</v>
      </c>
      <c r="P11" s="26">
        <v>481769.2</v>
      </c>
      <c r="Q11" s="26">
        <v>2743.6636677976408</v>
      </c>
      <c r="R11" s="26">
        <v>21034594.710000001</v>
      </c>
      <c r="S11" s="26">
        <v>1951351.23</v>
      </c>
      <c r="T11" s="26">
        <v>3721292.8</v>
      </c>
      <c r="U11" s="26">
        <v>26707238.740000002</v>
      </c>
      <c r="V11" s="26">
        <v>0</v>
      </c>
      <c r="W11" s="26">
        <v>1169314.3899999999</v>
      </c>
      <c r="X11" s="26">
        <v>2250354.41</v>
      </c>
      <c r="Y11" s="26">
        <v>3615.87</v>
      </c>
      <c r="Z11" s="26">
        <v>3423284.67</v>
      </c>
      <c r="AA11" s="26">
        <v>151326.35394560001</v>
      </c>
      <c r="AB11" s="26">
        <v>306539.56529411767</v>
      </c>
      <c r="AC11" s="26">
        <v>1143770.5717647059</v>
      </c>
      <c r="AD11" s="26">
        <v>286.97000000000003</v>
      </c>
      <c r="AE11" s="26">
        <v>1450597.1070588236</v>
      </c>
      <c r="AF11" s="26">
        <v>0</v>
      </c>
      <c r="AG11" s="26">
        <v>0</v>
      </c>
      <c r="AH11" s="26">
        <v>0</v>
      </c>
      <c r="AI11" s="26">
        <v>0</v>
      </c>
      <c r="AJ11" s="26">
        <v>0</v>
      </c>
      <c r="AK11" s="26">
        <v>0</v>
      </c>
      <c r="AL11" s="26">
        <v>-2307.7399999999998</v>
      </c>
      <c r="AM11" s="26">
        <v>39972.400000000001</v>
      </c>
      <c r="AN11" s="26">
        <v>0</v>
      </c>
      <c r="AO11" s="26">
        <v>37664.660000000003</v>
      </c>
      <c r="AP11" s="26">
        <v>33051.309250000006</v>
      </c>
      <c r="AQ11" s="26">
        <v>0</v>
      </c>
      <c r="AR11" s="26">
        <v>0</v>
      </c>
      <c r="AS11" s="26">
        <v>0</v>
      </c>
      <c r="AT11" s="26">
        <v>0</v>
      </c>
      <c r="AU11" s="26">
        <v>0</v>
      </c>
      <c r="AV11" s="26">
        <v>9376.58</v>
      </c>
      <c r="AW11" s="26">
        <v>0</v>
      </c>
      <c r="AX11" s="26">
        <v>0</v>
      </c>
      <c r="AY11" s="26">
        <v>9376.58</v>
      </c>
      <c r="AZ11" s="26">
        <v>7144.57</v>
      </c>
      <c r="BA11" s="26">
        <v>0</v>
      </c>
      <c r="BB11" s="26">
        <v>0</v>
      </c>
      <c r="BC11" s="26">
        <v>0</v>
      </c>
      <c r="BD11" s="26">
        <v>0</v>
      </c>
      <c r="BE11" s="26">
        <v>0</v>
      </c>
      <c r="BF11" s="26">
        <v>167467.74</v>
      </c>
      <c r="BG11" s="26">
        <v>341.17</v>
      </c>
      <c r="BH11" s="26">
        <v>0</v>
      </c>
      <c r="BI11" s="26">
        <v>167808.91</v>
      </c>
      <c r="BJ11" s="26">
        <v>67267.899439999994</v>
      </c>
      <c r="BK11" s="26">
        <v>1681673.65</v>
      </c>
      <c r="BL11" s="26">
        <v>849658.29</v>
      </c>
      <c r="BM11" s="26">
        <v>0</v>
      </c>
      <c r="BN11" s="26">
        <v>2531331.94</v>
      </c>
      <c r="BO11" s="26">
        <v>845831.32102160319</v>
      </c>
      <c r="BP11" s="26">
        <v>11399.32</v>
      </c>
      <c r="BQ11" s="26">
        <v>20205.91</v>
      </c>
      <c r="BR11" s="26">
        <v>3.19</v>
      </c>
      <c r="BS11" s="26">
        <v>31608.42</v>
      </c>
      <c r="BT11" s="26">
        <v>0</v>
      </c>
      <c r="BU11" s="26">
        <v>2726368.38</v>
      </c>
      <c r="BV11" s="26">
        <v>1855</v>
      </c>
      <c r="BW11" s="26">
        <v>0</v>
      </c>
      <c r="BX11" s="26">
        <v>2728223.38</v>
      </c>
      <c r="BY11" s="26">
        <v>1625080.4391611808</v>
      </c>
      <c r="BZ11" s="26">
        <v>0</v>
      </c>
      <c r="CA11" s="26">
        <v>0</v>
      </c>
      <c r="CB11" s="26">
        <v>0</v>
      </c>
      <c r="CC11" s="26">
        <v>0</v>
      </c>
      <c r="CD11" s="26">
        <v>0</v>
      </c>
      <c r="CE11" s="26">
        <v>1174086.76</v>
      </c>
      <c r="CF11" s="26">
        <v>50076.729999999996</v>
      </c>
      <c r="CG11" s="26">
        <v>5409</v>
      </c>
      <c r="CH11" s="26">
        <v>1229572.49</v>
      </c>
      <c r="CI11" s="26">
        <v>56956.507390165891</v>
      </c>
      <c r="CJ11" s="26">
        <v>0</v>
      </c>
      <c r="CK11" s="26">
        <v>0</v>
      </c>
      <c r="CL11" s="26">
        <v>0</v>
      </c>
      <c r="CM11" s="26">
        <v>0</v>
      </c>
      <c r="CN11" s="26">
        <v>0</v>
      </c>
      <c r="CO11" s="26">
        <v>29274505.985294115</v>
      </c>
      <c r="CP11" s="26">
        <v>6722206.6517647067</v>
      </c>
      <c r="CQ11" s="26">
        <v>3776517.3200000003</v>
      </c>
      <c r="CR11" s="26">
        <v>39773229.957058825</v>
      </c>
      <c r="CS11" s="26">
        <v>2927882.0871180641</v>
      </c>
    </row>
    <row r="12" spans="1:97" ht="24.9" customHeight="1">
      <c r="A12" s="18">
        <v>6</v>
      </c>
      <c r="B12" s="83" t="s">
        <v>35</v>
      </c>
      <c r="C12" s="26">
        <v>51385.330368000003</v>
      </c>
      <c r="D12" s="26">
        <v>3520.88</v>
      </c>
      <c r="E12" s="26">
        <v>30822.400000000001</v>
      </c>
      <c r="F12" s="26">
        <v>85728.610367999994</v>
      </c>
      <c r="G12" s="26">
        <v>0</v>
      </c>
      <c r="H12" s="26">
        <v>41712.899999999994</v>
      </c>
      <c r="I12" s="26">
        <v>35482.559999999998</v>
      </c>
      <c r="J12" s="26">
        <v>7395</v>
      </c>
      <c r="K12" s="26">
        <v>84590.459999999992</v>
      </c>
      <c r="L12" s="26">
        <v>4071.7143979999996</v>
      </c>
      <c r="M12" s="26">
        <v>538435.85333700001</v>
      </c>
      <c r="N12" s="26">
        <v>47351.074246999997</v>
      </c>
      <c r="O12" s="26">
        <v>14047.439999999999</v>
      </c>
      <c r="P12" s="26">
        <v>599834.36758399999</v>
      </c>
      <c r="Q12" s="26">
        <v>111161.7912743967</v>
      </c>
      <c r="R12" s="26">
        <v>9871739.5399760008</v>
      </c>
      <c r="S12" s="26">
        <v>1273769.29</v>
      </c>
      <c r="T12" s="26">
        <v>2213050.02</v>
      </c>
      <c r="U12" s="26">
        <v>13358558.849975999</v>
      </c>
      <c r="V12" s="26">
        <v>0</v>
      </c>
      <c r="W12" s="26">
        <v>1891890.2909739993</v>
      </c>
      <c r="X12" s="26">
        <v>2338610.909982</v>
      </c>
      <c r="Y12" s="26">
        <v>16546.667851999999</v>
      </c>
      <c r="Z12" s="26">
        <v>4247047.8688079994</v>
      </c>
      <c r="AA12" s="26">
        <v>60832.059413632902</v>
      </c>
      <c r="AB12" s="26">
        <v>525513.00264929421</v>
      </c>
      <c r="AC12" s="26">
        <v>1183987.1092697058</v>
      </c>
      <c r="AD12" s="26">
        <v>3324.7620000000002</v>
      </c>
      <c r="AE12" s="26">
        <v>1712824.8739190002</v>
      </c>
      <c r="AF12" s="26">
        <v>71984.078333287602</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788205.30871500005</v>
      </c>
      <c r="BG12" s="26">
        <v>2367.8613799999998</v>
      </c>
      <c r="BH12" s="26">
        <v>43740.782399999996</v>
      </c>
      <c r="BI12" s="26">
        <v>834313.95249500009</v>
      </c>
      <c r="BJ12" s="26">
        <v>257107.59324574334</v>
      </c>
      <c r="BK12" s="26">
        <v>7294047.8619910013</v>
      </c>
      <c r="BL12" s="26">
        <v>110399.95997500001</v>
      </c>
      <c r="BM12" s="26">
        <v>13877.469012</v>
      </c>
      <c r="BN12" s="26">
        <v>7418325.2909780014</v>
      </c>
      <c r="BO12" s="26">
        <v>6995204.7485022089</v>
      </c>
      <c r="BP12" s="26">
        <v>663009.46092800004</v>
      </c>
      <c r="BQ12" s="26">
        <v>616.98</v>
      </c>
      <c r="BR12" s="26">
        <v>0</v>
      </c>
      <c r="BS12" s="26">
        <v>663626.44092800003</v>
      </c>
      <c r="BT12" s="26">
        <v>636471.6542751966</v>
      </c>
      <c r="BU12" s="26">
        <v>70106</v>
      </c>
      <c r="BV12" s="26">
        <v>7980</v>
      </c>
      <c r="BW12" s="26">
        <v>0</v>
      </c>
      <c r="BX12" s="26">
        <v>78086</v>
      </c>
      <c r="BY12" s="26">
        <v>54660.2</v>
      </c>
      <c r="BZ12" s="26">
        <v>0</v>
      </c>
      <c r="CA12" s="26">
        <v>0</v>
      </c>
      <c r="CB12" s="26">
        <v>0</v>
      </c>
      <c r="CC12" s="26">
        <v>0</v>
      </c>
      <c r="CD12" s="26">
        <v>0</v>
      </c>
      <c r="CE12" s="26">
        <v>798429.55414400005</v>
      </c>
      <c r="CF12" s="26">
        <v>20041.048114000001</v>
      </c>
      <c r="CG12" s="26">
        <v>60</v>
      </c>
      <c r="CH12" s="26">
        <v>818530.60225800006</v>
      </c>
      <c r="CI12" s="26">
        <v>660658.73559764109</v>
      </c>
      <c r="CJ12" s="26">
        <v>0</v>
      </c>
      <c r="CK12" s="26">
        <v>0</v>
      </c>
      <c r="CL12" s="26">
        <v>0</v>
      </c>
      <c r="CM12" s="26">
        <v>0</v>
      </c>
      <c r="CN12" s="26">
        <v>0</v>
      </c>
      <c r="CO12" s="26">
        <v>22534475.103082296</v>
      </c>
      <c r="CP12" s="26">
        <v>5024127.6729677059</v>
      </c>
      <c r="CQ12" s="26">
        <v>2342864.5412639999</v>
      </c>
      <c r="CR12" s="26">
        <v>29901467.317314006</v>
      </c>
      <c r="CS12" s="26">
        <v>8852152.5750401076</v>
      </c>
    </row>
    <row r="13" spans="1:97" ht="24.9" customHeight="1">
      <c r="A13" s="18">
        <v>7</v>
      </c>
      <c r="B13" s="83" t="s">
        <v>36</v>
      </c>
      <c r="C13" s="26">
        <v>3083</v>
      </c>
      <c r="D13" s="26">
        <v>-110650</v>
      </c>
      <c r="E13" s="26">
        <v>83862</v>
      </c>
      <c r="F13" s="26">
        <v>-23705</v>
      </c>
      <c r="G13" s="26">
        <v>0</v>
      </c>
      <c r="H13" s="26">
        <v>193</v>
      </c>
      <c r="I13" s="26">
        <v>119950</v>
      </c>
      <c r="J13" s="26">
        <v>4</v>
      </c>
      <c r="K13" s="26">
        <v>120147</v>
      </c>
      <c r="L13" s="26">
        <v>7078.9097474783694</v>
      </c>
      <c r="M13" s="26">
        <v>222433</v>
      </c>
      <c r="N13" s="26">
        <v>4221</v>
      </c>
      <c r="O13" s="26">
        <v>163505</v>
      </c>
      <c r="P13" s="26">
        <v>390159</v>
      </c>
      <c r="Q13" s="26">
        <v>413.87219123505974</v>
      </c>
      <c r="R13" s="26">
        <v>1113378</v>
      </c>
      <c r="S13" s="26">
        <v>276747</v>
      </c>
      <c r="T13" s="26">
        <v>4039252</v>
      </c>
      <c r="U13" s="26">
        <v>5429377</v>
      </c>
      <c r="V13" s="26">
        <v>0</v>
      </c>
      <c r="W13" s="26">
        <v>732669</v>
      </c>
      <c r="X13" s="26">
        <v>889034</v>
      </c>
      <c r="Y13" s="26">
        <v>70650</v>
      </c>
      <c r="Z13" s="26">
        <v>1692353</v>
      </c>
      <c r="AA13" s="26">
        <v>51425.9668328306</v>
      </c>
      <c r="AB13" s="26">
        <v>351326.23529411765</v>
      </c>
      <c r="AC13" s="26">
        <v>1032370.4117647059</v>
      </c>
      <c r="AD13" s="26">
        <v>6</v>
      </c>
      <c r="AE13" s="26">
        <v>1383702.6470588236</v>
      </c>
      <c r="AF13" s="26">
        <v>86984.791356557384</v>
      </c>
      <c r="AG13" s="26">
        <v>0</v>
      </c>
      <c r="AH13" s="26">
        <v>0</v>
      </c>
      <c r="AI13" s="26">
        <v>0</v>
      </c>
      <c r="AJ13" s="26">
        <v>0</v>
      </c>
      <c r="AK13" s="26">
        <v>0</v>
      </c>
      <c r="AL13" s="26">
        <v>346616</v>
      </c>
      <c r="AM13" s="26">
        <v>0</v>
      </c>
      <c r="AN13" s="26">
        <v>0</v>
      </c>
      <c r="AO13" s="26">
        <v>346616</v>
      </c>
      <c r="AP13" s="26">
        <v>466296.01748440799</v>
      </c>
      <c r="AQ13" s="26">
        <v>806099</v>
      </c>
      <c r="AR13" s="26">
        <v>0</v>
      </c>
      <c r="AS13" s="26">
        <v>0</v>
      </c>
      <c r="AT13" s="26">
        <v>806099</v>
      </c>
      <c r="AU13" s="26">
        <v>750820.44837831205</v>
      </c>
      <c r="AV13" s="26">
        <v>7006</v>
      </c>
      <c r="AW13" s="26">
        <v>0</v>
      </c>
      <c r="AX13" s="26">
        <v>0</v>
      </c>
      <c r="AY13" s="26">
        <v>7006</v>
      </c>
      <c r="AZ13" s="26">
        <v>3502.8562499999998</v>
      </c>
      <c r="BA13" s="26">
        <v>42048</v>
      </c>
      <c r="BB13" s="26">
        <v>0</v>
      </c>
      <c r="BC13" s="26">
        <v>0</v>
      </c>
      <c r="BD13" s="26">
        <v>42048</v>
      </c>
      <c r="BE13" s="26">
        <v>39607.58</v>
      </c>
      <c r="BF13" s="26">
        <v>197825</v>
      </c>
      <c r="BG13" s="26">
        <v>5236</v>
      </c>
      <c r="BH13" s="26">
        <v>0</v>
      </c>
      <c r="BI13" s="26">
        <v>203061</v>
      </c>
      <c r="BJ13" s="26">
        <v>101165.32477700825</v>
      </c>
      <c r="BK13" s="26">
        <v>13094109</v>
      </c>
      <c r="BL13" s="26">
        <v>-878</v>
      </c>
      <c r="BM13" s="26">
        <v>385073</v>
      </c>
      <c r="BN13" s="26">
        <v>13478304</v>
      </c>
      <c r="BO13" s="26">
        <v>10711182.442960104</v>
      </c>
      <c r="BP13" s="26">
        <v>2031920</v>
      </c>
      <c r="BQ13" s="26">
        <v>-85353</v>
      </c>
      <c r="BR13" s="26">
        <v>61775</v>
      </c>
      <c r="BS13" s="26">
        <v>2008342</v>
      </c>
      <c r="BT13" s="26">
        <v>1963917.6806408439</v>
      </c>
      <c r="BU13" s="26">
        <v>627612</v>
      </c>
      <c r="BV13" s="26">
        <v>0</v>
      </c>
      <c r="BW13" s="26">
        <v>0</v>
      </c>
      <c r="BX13" s="26">
        <v>627612</v>
      </c>
      <c r="BY13" s="26">
        <v>433847.04444560671</v>
      </c>
      <c r="BZ13" s="26">
        <v>0</v>
      </c>
      <c r="CA13" s="26">
        <v>0</v>
      </c>
      <c r="CB13" s="26">
        <v>0</v>
      </c>
      <c r="CC13" s="26">
        <v>0</v>
      </c>
      <c r="CD13" s="26">
        <v>0</v>
      </c>
      <c r="CE13" s="26">
        <v>2302206</v>
      </c>
      <c r="CF13" s="26">
        <v>27002</v>
      </c>
      <c r="CG13" s="26">
        <v>237068</v>
      </c>
      <c r="CH13" s="26">
        <v>2566276</v>
      </c>
      <c r="CI13" s="26">
        <v>1986039.6649737554</v>
      </c>
      <c r="CJ13" s="26">
        <v>0</v>
      </c>
      <c r="CK13" s="26">
        <v>0</v>
      </c>
      <c r="CL13" s="26">
        <v>0</v>
      </c>
      <c r="CM13" s="26">
        <v>0</v>
      </c>
      <c r="CN13" s="26">
        <v>0</v>
      </c>
      <c r="CO13" s="26">
        <v>21878523.235294119</v>
      </c>
      <c r="CP13" s="26">
        <v>2157679.411764706</v>
      </c>
      <c r="CQ13" s="26">
        <v>5041195</v>
      </c>
      <c r="CR13" s="26">
        <v>29077397.647058822</v>
      </c>
      <c r="CS13" s="26">
        <v>16602282.600038141</v>
      </c>
    </row>
    <row r="14" spans="1:97" ht="24.9" customHeight="1">
      <c r="A14" s="18">
        <v>8</v>
      </c>
      <c r="B14" s="83" t="s">
        <v>34</v>
      </c>
      <c r="C14" s="26">
        <v>107558.95271852291</v>
      </c>
      <c r="D14" s="26">
        <v>362016.19777146989</v>
      </c>
      <c r="E14" s="26">
        <v>0</v>
      </c>
      <c r="F14" s="26">
        <v>469575.15048999281</v>
      </c>
      <c r="G14" s="26">
        <v>0</v>
      </c>
      <c r="H14" s="26">
        <v>21638.149256678771</v>
      </c>
      <c r="I14" s="26">
        <v>151652.09629999998</v>
      </c>
      <c r="J14" s="26">
        <v>0</v>
      </c>
      <c r="K14" s="26">
        <v>173290.24555667874</v>
      </c>
      <c r="L14" s="26">
        <v>0</v>
      </c>
      <c r="M14" s="26">
        <v>152151.91035235251</v>
      </c>
      <c r="N14" s="26">
        <v>49178.124614888082</v>
      </c>
      <c r="O14" s="26">
        <v>28468.540000000037</v>
      </c>
      <c r="P14" s="26">
        <v>229798.57496724062</v>
      </c>
      <c r="Q14" s="26">
        <v>0</v>
      </c>
      <c r="R14" s="26">
        <v>6868956.8406700063</v>
      </c>
      <c r="S14" s="26">
        <v>29797.714516129032</v>
      </c>
      <c r="T14" s="26">
        <v>0</v>
      </c>
      <c r="U14" s="26">
        <v>6898754.5551861357</v>
      </c>
      <c r="V14" s="26">
        <v>0</v>
      </c>
      <c r="W14" s="26">
        <v>777957.33117842628</v>
      </c>
      <c r="X14" s="26">
        <v>1466650.4722433502</v>
      </c>
      <c r="Y14" s="26">
        <v>3461447.3631452895</v>
      </c>
      <c r="Z14" s="26">
        <v>5706055.1665670667</v>
      </c>
      <c r="AA14" s="26">
        <v>0</v>
      </c>
      <c r="AB14" s="26">
        <v>266080.34946069558</v>
      </c>
      <c r="AC14" s="26">
        <v>1092159.3633497208</v>
      </c>
      <c r="AD14" s="26">
        <v>475335.19675317965</v>
      </c>
      <c r="AE14" s="26">
        <v>1833574.9095635961</v>
      </c>
      <c r="AF14" s="26">
        <v>47856.770387649929</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374855.20754622074</v>
      </c>
      <c r="BG14" s="26">
        <v>2254.3545600000002</v>
      </c>
      <c r="BH14" s="26">
        <v>671.06</v>
      </c>
      <c r="BI14" s="26">
        <v>377780.62210622075</v>
      </c>
      <c r="BJ14" s="26">
        <v>197608.1488592845</v>
      </c>
      <c r="BK14" s="26">
        <v>405206.64333787223</v>
      </c>
      <c r="BL14" s="26">
        <v>958620.67397194845</v>
      </c>
      <c r="BM14" s="26">
        <v>1136</v>
      </c>
      <c r="BN14" s="26">
        <v>1364963.3173098206</v>
      </c>
      <c r="BO14" s="26">
        <v>750059.58413785615</v>
      </c>
      <c r="BP14" s="26">
        <v>567204.21200000006</v>
      </c>
      <c r="BQ14" s="26">
        <v>459871.27788105758</v>
      </c>
      <c r="BR14" s="26">
        <v>0</v>
      </c>
      <c r="BS14" s="26">
        <v>1027075.4898810576</v>
      </c>
      <c r="BT14" s="26">
        <v>528114.35151786334</v>
      </c>
      <c r="BU14" s="26">
        <v>338039.43099999998</v>
      </c>
      <c r="BV14" s="26">
        <v>8743</v>
      </c>
      <c r="BW14" s="26">
        <v>0</v>
      </c>
      <c r="BX14" s="26">
        <v>346782.43099999998</v>
      </c>
      <c r="BY14" s="26">
        <v>263848.80535200454</v>
      </c>
      <c r="BZ14" s="26">
        <v>0</v>
      </c>
      <c r="CA14" s="26">
        <v>0</v>
      </c>
      <c r="CB14" s="26">
        <v>0</v>
      </c>
      <c r="CC14" s="26">
        <v>0</v>
      </c>
      <c r="CD14" s="26">
        <v>0</v>
      </c>
      <c r="CE14" s="26">
        <v>129230.10080696872</v>
      </c>
      <c r="CF14" s="26">
        <v>10370.486016000001</v>
      </c>
      <c r="CG14" s="26">
        <v>0</v>
      </c>
      <c r="CH14" s="26">
        <v>139600.58682296873</v>
      </c>
      <c r="CI14" s="26">
        <v>42132.374258009928</v>
      </c>
      <c r="CJ14" s="26">
        <v>0</v>
      </c>
      <c r="CK14" s="26">
        <v>0</v>
      </c>
      <c r="CL14" s="26">
        <v>0</v>
      </c>
      <c r="CM14" s="26">
        <v>0</v>
      </c>
      <c r="CN14" s="26">
        <v>0</v>
      </c>
      <c r="CO14" s="26">
        <v>10008879.128327742</v>
      </c>
      <c r="CP14" s="26">
        <v>4591313.7612245642</v>
      </c>
      <c r="CQ14" s="26">
        <v>3967058.1598984692</v>
      </c>
      <c r="CR14" s="26">
        <v>18567251.049450777</v>
      </c>
      <c r="CS14" s="26">
        <v>1829620.0345126684</v>
      </c>
    </row>
    <row r="15" spans="1:97" ht="24.9" customHeight="1">
      <c r="A15" s="18">
        <v>9</v>
      </c>
      <c r="B15" s="83" t="s">
        <v>32</v>
      </c>
      <c r="C15" s="26">
        <v>195679.94780000014</v>
      </c>
      <c r="D15" s="26">
        <v>2858.8399999999997</v>
      </c>
      <c r="E15" s="26">
        <v>233242.24569999834</v>
      </c>
      <c r="F15" s="26">
        <v>431781.03349999851</v>
      </c>
      <c r="G15" s="26">
        <v>0</v>
      </c>
      <c r="H15" s="26">
        <v>222307.00410000532</v>
      </c>
      <c r="I15" s="26">
        <v>10809.721799999996</v>
      </c>
      <c r="J15" s="26">
        <v>198890.05849999678</v>
      </c>
      <c r="K15" s="26">
        <v>432006.7844000021</v>
      </c>
      <c r="L15" s="26">
        <v>0</v>
      </c>
      <c r="M15" s="26">
        <v>429045.447374554</v>
      </c>
      <c r="N15" s="26">
        <v>47131.194041997907</v>
      </c>
      <c r="O15" s="26">
        <v>168616.41242297544</v>
      </c>
      <c r="P15" s="26">
        <v>644793.0538395273</v>
      </c>
      <c r="Q15" s="26">
        <v>55397.682179640826</v>
      </c>
      <c r="R15" s="26">
        <v>7303892.3223998379</v>
      </c>
      <c r="S15" s="26">
        <v>434221.02269999805</v>
      </c>
      <c r="T15" s="26">
        <v>4767882.4841000112</v>
      </c>
      <c r="U15" s="26">
        <v>12505995.829199847</v>
      </c>
      <c r="V15" s="26">
        <v>251929.62</v>
      </c>
      <c r="W15" s="26">
        <v>631176.82074606558</v>
      </c>
      <c r="X15" s="26">
        <v>549929.84467212996</v>
      </c>
      <c r="Y15" s="26">
        <v>977773.27210472617</v>
      </c>
      <c r="Z15" s="26">
        <v>2158879.9375229217</v>
      </c>
      <c r="AA15" s="26">
        <v>1613580.7765951115</v>
      </c>
      <c r="AB15" s="26">
        <v>145715.2881675073</v>
      </c>
      <c r="AC15" s="26">
        <v>951555.40126627043</v>
      </c>
      <c r="AD15" s="26">
        <v>82300.336571616266</v>
      </c>
      <c r="AE15" s="26">
        <v>1179571.0260053941</v>
      </c>
      <c r="AF15" s="26">
        <v>172122.99913595527</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0</v>
      </c>
      <c r="BD15" s="26">
        <v>0</v>
      </c>
      <c r="BE15" s="26">
        <v>0</v>
      </c>
      <c r="BF15" s="26">
        <v>43662.652290000005</v>
      </c>
      <c r="BG15" s="26">
        <v>0</v>
      </c>
      <c r="BH15" s="26">
        <v>0</v>
      </c>
      <c r="BI15" s="26">
        <v>43662.652290000005</v>
      </c>
      <c r="BJ15" s="26">
        <v>36677.192038886882</v>
      </c>
      <c r="BK15" s="26">
        <v>9536.1099999999988</v>
      </c>
      <c r="BL15" s="26">
        <v>0</v>
      </c>
      <c r="BM15" s="26">
        <v>0</v>
      </c>
      <c r="BN15" s="26">
        <v>9536.1099999999988</v>
      </c>
      <c r="BO15" s="26">
        <v>7340.1072000000004</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12067.2</v>
      </c>
      <c r="CF15" s="26">
        <v>0</v>
      </c>
      <c r="CG15" s="26">
        <v>0</v>
      </c>
      <c r="CH15" s="26">
        <v>12067.2</v>
      </c>
      <c r="CI15" s="26">
        <v>4110.4799999999996</v>
      </c>
      <c r="CJ15" s="26">
        <v>0</v>
      </c>
      <c r="CK15" s="26">
        <v>0</v>
      </c>
      <c r="CL15" s="26">
        <v>0</v>
      </c>
      <c r="CM15" s="26">
        <v>0</v>
      </c>
      <c r="CN15" s="26">
        <v>0</v>
      </c>
      <c r="CO15" s="26">
        <v>8993082.7928779684</v>
      </c>
      <c r="CP15" s="26">
        <v>1996506.0244803964</v>
      </c>
      <c r="CQ15" s="26">
        <v>6428704.8093993235</v>
      </c>
      <c r="CR15" s="26">
        <v>17418293.626757689</v>
      </c>
      <c r="CS15" s="26">
        <v>2141158.8571495945</v>
      </c>
    </row>
    <row r="16" spans="1:97" ht="24.9" customHeight="1">
      <c r="A16" s="18">
        <v>10</v>
      </c>
      <c r="B16" s="83" t="s">
        <v>89</v>
      </c>
      <c r="C16" s="26">
        <v>35644.717175091566</v>
      </c>
      <c r="D16" s="26">
        <v>5527.5269229999994</v>
      </c>
      <c r="E16" s="26">
        <v>47674.864334721089</v>
      </c>
      <c r="F16" s="26">
        <v>88847.108432812645</v>
      </c>
      <c r="G16" s="26">
        <v>18332.876297278988</v>
      </c>
      <c r="H16" s="26">
        <v>0</v>
      </c>
      <c r="I16" s="26">
        <v>2002</v>
      </c>
      <c r="J16" s="26">
        <v>0</v>
      </c>
      <c r="K16" s="26">
        <v>2002</v>
      </c>
      <c r="L16" s="26">
        <v>0</v>
      </c>
      <c r="M16" s="26">
        <v>131415.81991552387</v>
      </c>
      <c r="N16" s="26">
        <v>6824.731450371195</v>
      </c>
      <c r="O16" s="26">
        <v>13262.008870951271</v>
      </c>
      <c r="P16" s="26">
        <v>151502.56023684633</v>
      </c>
      <c r="Q16" s="26">
        <v>72253.485089986294</v>
      </c>
      <c r="R16" s="26">
        <v>3412088.2845524559</v>
      </c>
      <c r="S16" s="26">
        <v>339821.47078642604</v>
      </c>
      <c r="T16" s="26">
        <v>4767141.8598670242</v>
      </c>
      <c r="U16" s="26">
        <v>8519051.6152059063</v>
      </c>
      <c r="V16" s="26">
        <v>233395.76081400007</v>
      </c>
      <c r="W16" s="26">
        <v>538398.21441207395</v>
      </c>
      <c r="X16" s="26">
        <v>336027.58796858939</v>
      </c>
      <c r="Y16" s="26">
        <v>1582107.5891415854</v>
      </c>
      <c r="Z16" s="26">
        <v>2456533.3915222487</v>
      </c>
      <c r="AA16" s="26">
        <v>331765.83444250282</v>
      </c>
      <c r="AB16" s="26">
        <v>155072.25470839118</v>
      </c>
      <c r="AC16" s="26">
        <v>938331.01098698389</v>
      </c>
      <c r="AD16" s="26">
        <v>29195.840581707231</v>
      </c>
      <c r="AE16" s="26">
        <v>1122599.1062770823</v>
      </c>
      <c r="AF16" s="26">
        <v>16398.032328157515</v>
      </c>
      <c r="AG16" s="26">
        <v>0</v>
      </c>
      <c r="AH16" s="26">
        <v>0</v>
      </c>
      <c r="AI16" s="26">
        <v>0</v>
      </c>
      <c r="AJ16" s="26">
        <v>0</v>
      </c>
      <c r="AK16" s="26">
        <v>0</v>
      </c>
      <c r="AL16" s="26">
        <v>224452.14366251352</v>
      </c>
      <c r="AM16" s="26">
        <v>0</v>
      </c>
      <c r="AN16" s="26">
        <v>0</v>
      </c>
      <c r="AO16" s="26">
        <v>224452.14366251352</v>
      </c>
      <c r="AP16" s="26">
        <v>219736.26954900002</v>
      </c>
      <c r="AQ16" s="26">
        <v>216655.74441048648</v>
      </c>
      <c r="AR16" s="26">
        <v>0</v>
      </c>
      <c r="AS16" s="26">
        <v>0</v>
      </c>
      <c r="AT16" s="26">
        <v>216655.74441048648</v>
      </c>
      <c r="AU16" s="26">
        <v>190896.137824</v>
      </c>
      <c r="AV16" s="26">
        <v>0</v>
      </c>
      <c r="AW16" s="26">
        <v>0</v>
      </c>
      <c r="AX16" s="26">
        <v>0</v>
      </c>
      <c r="AY16" s="26">
        <v>0</v>
      </c>
      <c r="AZ16" s="26">
        <v>0</v>
      </c>
      <c r="BA16" s="26">
        <v>0</v>
      </c>
      <c r="BB16" s="26">
        <v>0</v>
      </c>
      <c r="BC16" s="26">
        <v>0</v>
      </c>
      <c r="BD16" s="26">
        <v>0</v>
      </c>
      <c r="BE16" s="26">
        <v>0</v>
      </c>
      <c r="BF16" s="26">
        <v>49176.847835740096</v>
      </c>
      <c r="BG16" s="26">
        <v>0</v>
      </c>
      <c r="BH16" s="26">
        <v>0</v>
      </c>
      <c r="BI16" s="26">
        <v>49176.847835740096</v>
      </c>
      <c r="BJ16" s="26">
        <v>31616.935218925737</v>
      </c>
      <c r="BK16" s="26">
        <v>1285999.415195867</v>
      </c>
      <c r="BL16" s="26">
        <v>1368.72192</v>
      </c>
      <c r="BM16" s="26">
        <v>0</v>
      </c>
      <c r="BN16" s="26">
        <v>1287368.1371158669</v>
      </c>
      <c r="BO16" s="26">
        <v>593308.29702273547</v>
      </c>
      <c r="BP16" s="26">
        <v>142665.55523799284</v>
      </c>
      <c r="BQ16" s="26">
        <v>0</v>
      </c>
      <c r="BR16" s="26">
        <v>0</v>
      </c>
      <c r="BS16" s="26">
        <v>142665.55523799284</v>
      </c>
      <c r="BT16" s="26">
        <v>78154.896765615209</v>
      </c>
      <c r="BU16" s="26">
        <v>1137.034347826087</v>
      </c>
      <c r="BV16" s="26">
        <v>0</v>
      </c>
      <c r="BW16" s="26">
        <v>470</v>
      </c>
      <c r="BX16" s="26">
        <v>1607.034347826087</v>
      </c>
      <c r="BY16" s="26">
        <v>0</v>
      </c>
      <c r="BZ16" s="26">
        <v>0</v>
      </c>
      <c r="CA16" s="26">
        <v>0</v>
      </c>
      <c r="CB16" s="26">
        <v>0</v>
      </c>
      <c r="CC16" s="26">
        <v>0</v>
      </c>
      <c r="CD16" s="26">
        <v>0</v>
      </c>
      <c r="CE16" s="26">
        <v>93977.816705367179</v>
      </c>
      <c r="CF16" s="26">
        <v>155.22300000000001</v>
      </c>
      <c r="CG16" s="26">
        <v>0</v>
      </c>
      <c r="CH16" s="26">
        <v>94133.039705367177</v>
      </c>
      <c r="CI16" s="26">
        <v>52690.61122909993</v>
      </c>
      <c r="CJ16" s="26">
        <v>0</v>
      </c>
      <c r="CK16" s="26">
        <v>0</v>
      </c>
      <c r="CL16" s="26">
        <v>0</v>
      </c>
      <c r="CM16" s="26">
        <v>0</v>
      </c>
      <c r="CN16" s="26">
        <v>0</v>
      </c>
      <c r="CO16" s="26">
        <v>6286683.848159329</v>
      </c>
      <c r="CP16" s="26">
        <v>1630058.2730353705</v>
      </c>
      <c r="CQ16" s="26">
        <v>6439852.1627959888</v>
      </c>
      <c r="CR16" s="26">
        <v>14356594.283990692</v>
      </c>
      <c r="CS16" s="26">
        <v>1838549.1365813024</v>
      </c>
    </row>
    <row r="17" spans="1:97" ht="24.9" customHeight="1">
      <c r="A17" s="18">
        <v>11</v>
      </c>
      <c r="B17" s="83" t="s">
        <v>31</v>
      </c>
      <c r="C17" s="26">
        <v>32132.239999999998</v>
      </c>
      <c r="D17" s="26">
        <v>1231.1300000000001</v>
      </c>
      <c r="E17" s="26">
        <v>74329.349999999991</v>
      </c>
      <c r="F17" s="26">
        <v>107692.71999999999</v>
      </c>
      <c r="G17" s="26">
        <v>0</v>
      </c>
      <c r="H17" s="26">
        <v>3459.9899999999989</v>
      </c>
      <c r="I17" s="26">
        <v>50853.324700000005</v>
      </c>
      <c r="J17" s="26">
        <v>3050.7400000000002</v>
      </c>
      <c r="K17" s="26">
        <v>57364.054700000001</v>
      </c>
      <c r="L17" s="26">
        <v>0</v>
      </c>
      <c r="M17" s="26">
        <v>-32170.216715999966</v>
      </c>
      <c r="N17" s="26">
        <v>24245.584335000003</v>
      </c>
      <c r="O17" s="26">
        <v>21336.510000000002</v>
      </c>
      <c r="P17" s="26">
        <v>13411.877619000039</v>
      </c>
      <c r="Q17" s="26">
        <v>200</v>
      </c>
      <c r="R17" s="26">
        <v>1768892.0700000003</v>
      </c>
      <c r="S17" s="26">
        <v>58179.990000000005</v>
      </c>
      <c r="T17" s="26">
        <v>882817.15000000014</v>
      </c>
      <c r="U17" s="26">
        <v>2709889.2100000004</v>
      </c>
      <c r="V17" s="26">
        <v>0</v>
      </c>
      <c r="W17" s="26">
        <v>293445.75618399994</v>
      </c>
      <c r="X17" s="26">
        <v>593509.32527599984</v>
      </c>
      <c r="Y17" s="26">
        <v>2561698.8940000003</v>
      </c>
      <c r="Z17" s="26">
        <v>3448653.9754600003</v>
      </c>
      <c r="AA17" s="26">
        <v>1725491.8850695002</v>
      </c>
      <c r="AB17" s="26">
        <v>104655.62537311764</v>
      </c>
      <c r="AC17" s="26">
        <v>1006749.3163007059</v>
      </c>
      <c r="AD17" s="26">
        <v>159003.715</v>
      </c>
      <c r="AE17" s="26">
        <v>1270408.6566738237</v>
      </c>
      <c r="AF17" s="26">
        <v>160043.20544220007</v>
      </c>
      <c r="AG17" s="26">
        <v>0</v>
      </c>
      <c r="AH17" s="26">
        <v>0</v>
      </c>
      <c r="AI17" s="26">
        <v>0</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150837.21788800001</v>
      </c>
      <c r="BG17" s="26">
        <v>4107.8721999999998</v>
      </c>
      <c r="BH17" s="26">
        <v>0</v>
      </c>
      <c r="BI17" s="26">
        <v>154945.09008800003</v>
      </c>
      <c r="BJ17" s="26">
        <v>128381.340335</v>
      </c>
      <c r="BK17" s="26">
        <v>270315.702835</v>
      </c>
      <c r="BL17" s="26">
        <v>1118997.3166889995</v>
      </c>
      <c r="BM17" s="26">
        <v>21019.600000000002</v>
      </c>
      <c r="BN17" s="26">
        <v>1410332.6195239997</v>
      </c>
      <c r="BO17" s="26">
        <v>842983.49058209732</v>
      </c>
      <c r="BP17" s="26">
        <v>0</v>
      </c>
      <c r="BQ17" s="26">
        <v>0</v>
      </c>
      <c r="BR17" s="26">
        <v>0</v>
      </c>
      <c r="BS17" s="26">
        <v>0</v>
      </c>
      <c r="BT17" s="26">
        <v>0</v>
      </c>
      <c r="BU17" s="26">
        <v>184662</v>
      </c>
      <c r="BV17" s="26">
        <v>590</v>
      </c>
      <c r="BW17" s="26">
        <v>300</v>
      </c>
      <c r="BX17" s="26">
        <v>185552</v>
      </c>
      <c r="BY17" s="26">
        <v>74375.507522999964</v>
      </c>
      <c r="BZ17" s="26">
        <v>0</v>
      </c>
      <c r="CA17" s="26">
        <v>0</v>
      </c>
      <c r="CB17" s="26">
        <v>0</v>
      </c>
      <c r="CC17" s="26">
        <v>0</v>
      </c>
      <c r="CD17" s="26">
        <v>0</v>
      </c>
      <c r="CE17" s="26">
        <v>202273.91500000004</v>
      </c>
      <c r="CF17" s="26">
        <v>135234.223792</v>
      </c>
      <c r="CG17" s="26">
        <v>42002.64</v>
      </c>
      <c r="CH17" s="26">
        <v>379510.77879200003</v>
      </c>
      <c r="CI17" s="26">
        <v>41962.695810999998</v>
      </c>
      <c r="CJ17" s="26">
        <v>0</v>
      </c>
      <c r="CK17" s="26">
        <v>0</v>
      </c>
      <c r="CL17" s="26">
        <v>0</v>
      </c>
      <c r="CM17" s="26">
        <v>0</v>
      </c>
      <c r="CN17" s="26">
        <v>0</v>
      </c>
      <c r="CO17" s="26">
        <v>2978504.3005641182</v>
      </c>
      <c r="CP17" s="26">
        <v>2993698.0832927055</v>
      </c>
      <c r="CQ17" s="26">
        <v>3765558.5990000004</v>
      </c>
      <c r="CR17" s="26">
        <v>9737760.9828568231</v>
      </c>
      <c r="CS17" s="26">
        <v>2973438.1247627977</v>
      </c>
    </row>
    <row r="18" spans="1:97" ht="24.9" customHeight="1">
      <c r="A18" s="18">
        <v>12</v>
      </c>
      <c r="B18" s="83" t="s">
        <v>38</v>
      </c>
      <c r="C18" s="26">
        <v>0</v>
      </c>
      <c r="D18" s="26">
        <v>0</v>
      </c>
      <c r="E18" s="26">
        <v>23521.8</v>
      </c>
      <c r="F18" s="26">
        <v>23521.8</v>
      </c>
      <c r="G18" s="26">
        <v>19993.53</v>
      </c>
      <c r="H18" s="26">
        <v>0</v>
      </c>
      <c r="I18" s="26">
        <v>2266</v>
      </c>
      <c r="J18" s="26">
        <v>336.5</v>
      </c>
      <c r="K18" s="26">
        <v>2602.5</v>
      </c>
      <c r="L18" s="26">
        <v>0</v>
      </c>
      <c r="M18" s="26">
        <v>11862.46</v>
      </c>
      <c r="N18" s="26">
        <v>1331.72</v>
      </c>
      <c r="O18" s="26">
        <v>14382.7</v>
      </c>
      <c r="P18" s="26">
        <v>27576.879999999997</v>
      </c>
      <c r="Q18" s="26">
        <v>11983.76</v>
      </c>
      <c r="R18" s="26">
        <v>45839.74</v>
      </c>
      <c r="S18" s="26">
        <v>9303.42</v>
      </c>
      <c r="T18" s="26">
        <v>6738921.3200000003</v>
      </c>
      <c r="U18" s="26">
        <v>6794064.4800000004</v>
      </c>
      <c r="V18" s="26">
        <v>0</v>
      </c>
      <c r="W18" s="26">
        <v>46099.97</v>
      </c>
      <c r="X18" s="26">
        <v>224132.86</v>
      </c>
      <c r="Y18" s="26">
        <v>878740.7</v>
      </c>
      <c r="Z18" s="26">
        <v>1148973.5299999998</v>
      </c>
      <c r="AA18" s="26">
        <v>804281.47</v>
      </c>
      <c r="AB18" s="26">
        <v>163941.25</v>
      </c>
      <c r="AC18" s="26">
        <v>915317.44000000006</v>
      </c>
      <c r="AD18" s="26">
        <v>41390.47</v>
      </c>
      <c r="AE18" s="26">
        <v>1120649.1599999999</v>
      </c>
      <c r="AF18" s="26">
        <v>49277.21</v>
      </c>
      <c r="AG18" s="26">
        <v>0</v>
      </c>
      <c r="AH18" s="26">
        <v>0</v>
      </c>
      <c r="AI18" s="26">
        <v>0</v>
      </c>
      <c r="AJ18" s="26">
        <v>0</v>
      </c>
      <c r="AK18" s="26">
        <v>0</v>
      </c>
      <c r="AL18" s="26">
        <v>-23109.06</v>
      </c>
      <c r="AM18" s="26">
        <v>0</v>
      </c>
      <c r="AN18" s="26">
        <v>0</v>
      </c>
      <c r="AO18" s="26">
        <v>-23109.06</v>
      </c>
      <c r="AP18" s="26">
        <v>-17859.310000000001</v>
      </c>
      <c r="AQ18" s="26">
        <v>-7439.41</v>
      </c>
      <c r="AR18" s="26">
        <v>0</v>
      </c>
      <c r="AS18" s="26">
        <v>0</v>
      </c>
      <c r="AT18" s="26">
        <v>-7439.41</v>
      </c>
      <c r="AU18" s="26">
        <v>-5759.46</v>
      </c>
      <c r="AV18" s="26">
        <v>0</v>
      </c>
      <c r="AW18" s="26">
        <v>0</v>
      </c>
      <c r="AX18" s="26">
        <v>0</v>
      </c>
      <c r="AY18" s="26">
        <v>0</v>
      </c>
      <c r="AZ18" s="26">
        <v>0</v>
      </c>
      <c r="BA18" s="26">
        <v>0</v>
      </c>
      <c r="BB18" s="26">
        <v>0</v>
      </c>
      <c r="BC18" s="26">
        <v>0</v>
      </c>
      <c r="BD18" s="26">
        <v>0</v>
      </c>
      <c r="BE18" s="26">
        <v>0</v>
      </c>
      <c r="BF18" s="26">
        <v>9121.1299999999992</v>
      </c>
      <c r="BG18" s="26">
        <v>1120.92</v>
      </c>
      <c r="BH18" s="26">
        <v>0</v>
      </c>
      <c r="BI18" s="26">
        <v>10242.049999999999</v>
      </c>
      <c r="BJ18" s="26">
        <v>8705.74</v>
      </c>
      <c r="BK18" s="26">
        <v>7715.66</v>
      </c>
      <c r="BL18" s="26">
        <v>11352.94</v>
      </c>
      <c r="BM18" s="26">
        <v>0</v>
      </c>
      <c r="BN18" s="26">
        <v>19068.599999999999</v>
      </c>
      <c r="BO18" s="26">
        <v>16208.309999999998</v>
      </c>
      <c r="BP18" s="26">
        <v>0</v>
      </c>
      <c r="BQ18" s="26">
        <v>0</v>
      </c>
      <c r="BR18" s="26">
        <v>0</v>
      </c>
      <c r="BS18" s="26">
        <v>0</v>
      </c>
      <c r="BT18" s="26">
        <v>0</v>
      </c>
      <c r="BU18" s="26">
        <v>29553.33</v>
      </c>
      <c r="BV18" s="26">
        <v>0</v>
      </c>
      <c r="BW18" s="26">
        <v>0</v>
      </c>
      <c r="BX18" s="26">
        <v>29553.33</v>
      </c>
      <c r="BY18" s="26">
        <v>0</v>
      </c>
      <c r="BZ18" s="26">
        <v>0</v>
      </c>
      <c r="CA18" s="26">
        <v>0</v>
      </c>
      <c r="CB18" s="26">
        <v>0</v>
      </c>
      <c r="CC18" s="26">
        <v>0</v>
      </c>
      <c r="CD18" s="26">
        <v>0</v>
      </c>
      <c r="CE18" s="26">
        <v>59602</v>
      </c>
      <c r="CF18" s="26">
        <v>2920</v>
      </c>
      <c r="CG18" s="26">
        <v>0</v>
      </c>
      <c r="CH18" s="26">
        <v>62522</v>
      </c>
      <c r="CI18" s="26">
        <v>0</v>
      </c>
      <c r="CJ18" s="26">
        <v>0</v>
      </c>
      <c r="CK18" s="26">
        <v>0</v>
      </c>
      <c r="CL18" s="26">
        <v>0</v>
      </c>
      <c r="CM18" s="26">
        <v>0</v>
      </c>
      <c r="CN18" s="26">
        <v>0</v>
      </c>
      <c r="CO18" s="26">
        <v>343187.07</v>
      </c>
      <c r="CP18" s="26">
        <v>1167745.2999999998</v>
      </c>
      <c r="CQ18" s="26">
        <v>7697293.4900000002</v>
      </c>
      <c r="CR18" s="26">
        <v>9208225.8599999994</v>
      </c>
      <c r="CS18" s="26">
        <v>886831.25</v>
      </c>
    </row>
    <row r="19" spans="1:97" ht="24.9" customHeight="1">
      <c r="A19" s="18">
        <v>13</v>
      </c>
      <c r="B19" s="83" t="s">
        <v>40</v>
      </c>
      <c r="C19" s="26">
        <v>154868.62726600005</v>
      </c>
      <c r="D19" s="26">
        <v>0</v>
      </c>
      <c r="E19" s="26">
        <v>0</v>
      </c>
      <c r="F19" s="26">
        <v>154868.62726600005</v>
      </c>
      <c r="G19" s="26">
        <v>67861.569386999996</v>
      </c>
      <c r="H19" s="26">
        <v>0</v>
      </c>
      <c r="I19" s="26">
        <v>0</v>
      </c>
      <c r="J19" s="26">
        <v>0</v>
      </c>
      <c r="K19" s="26">
        <v>0</v>
      </c>
      <c r="L19" s="26">
        <v>0</v>
      </c>
      <c r="M19" s="26">
        <v>68413.632091999985</v>
      </c>
      <c r="N19" s="26">
        <v>9659.8034239999979</v>
      </c>
      <c r="O19" s="26">
        <v>0</v>
      </c>
      <c r="P19" s="26">
        <v>78073.435515999983</v>
      </c>
      <c r="Q19" s="26">
        <v>47992.276792999997</v>
      </c>
      <c r="R19" s="26">
        <v>0</v>
      </c>
      <c r="S19" s="26">
        <v>0</v>
      </c>
      <c r="T19" s="26">
        <v>0</v>
      </c>
      <c r="U19" s="26">
        <v>0</v>
      </c>
      <c r="V19" s="26">
        <v>0</v>
      </c>
      <c r="W19" s="26">
        <v>1297141.361067004</v>
      </c>
      <c r="X19" s="26">
        <v>320197.73342490336</v>
      </c>
      <c r="Y19" s="26">
        <v>0</v>
      </c>
      <c r="Z19" s="26">
        <v>1617339.0944919074</v>
      </c>
      <c r="AA19" s="26">
        <v>1003117.7067090941</v>
      </c>
      <c r="AB19" s="26">
        <v>75998.050167117588</v>
      </c>
      <c r="AC19" s="26">
        <v>934151.55520195269</v>
      </c>
      <c r="AD19" s="26">
        <v>0</v>
      </c>
      <c r="AE19" s="26">
        <v>1010149.6053690703</v>
      </c>
      <c r="AF19" s="26">
        <v>39107.731956800024</v>
      </c>
      <c r="AG19" s="26">
        <v>0</v>
      </c>
      <c r="AH19" s="26">
        <v>0</v>
      </c>
      <c r="AI19" s="26">
        <v>0</v>
      </c>
      <c r="AJ19" s="26">
        <v>0</v>
      </c>
      <c r="AK19" s="26">
        <v>0</v>
      </c>
      <c r="AL19" s="26">
        <v>1104191.2407019986</v>
      </c>
      <c r="AM19" s="26">
        <v>0</v>
      </c>
      <c r="AN19" s="26">
        <v>0</v>
      </c>
      <c r="AO19" s="26">
        <v>1104191.2407019986</v>
      </c>
      <c r="AP19" s="26">
        <v>1104191.2407019986</v>
      </c>
      <c r="AQ19" s="26">
        <v>1299370.42393</v>
      </c>
      <c r="AR19" s="26">
        <v>0</v>
      </c>
      <c r="AS19" s="26">
        <v>0</v>
      </c>
      <c r="AT19" s="26">
        <v>1299370.42393</v>
      </c>
      <c r="AU19" s="26">
        <v>1301110.8797350004</v>
      </c>
      <c r="AV19" s="26">
        <v>0</v>
      </c>
      <c r="AW19" s="26">
        <v>0</v>
      </c>
      <c r="AX19" s="26">
        <v>0</v>
      </c>
      <c r="AY19" s="26">
        <v>0</v>
      </c>
      <c r="AZ19" s="26">
        <v>0</v>
      </c>
      <c r="BA19" s="26">
        <v>0</v>
      </c>
      <c r="BB19" s="26">
        <v>0</v>
      </c>
      <c r="BC19" s="26">
        <v>0</v>
      </c>
      <c r="BD19" s="26">
        <v>0</v>
      </c>
      <c r="BE19" s="26">
        <v>0</v>
      </c>
      <c r="BF19" s="26">
        <v>44087.468813999963</v>
      </c>
      <c r="BG19" s="26">
        <v>0</v>
      </c>
      <c r="BH19" s="26">
        <v>0</v>
      </c>
      <c r="BI19" s="26">
        <v>44087.468813999963</v>
      </c>
      <c r="BJ19" s="26">
        <v>35557.75005119999</v>
      </c>
      <c r="BK19" s="26">
        <v>563784.2601020002</v>
      </c>
      <c r="BL19" s="26">
        <v>25851.179550999957</v>
      </c>
      <c r="BM19" s="26">
        <v>0</v>
      </c>
      <c r="BN19" s="26">
        <v>589635.43965300021</v>
      </c>
      <c r="BO19" s="26">
        <v>424729.3085547426</v>
      </c>
      <c r="BP19" s="26">
        <v>218679.45544816431</v>
      </c>
      <c r="BQ19" s="26">
        <v>0</v>
      </c>
      <c r="BR19" s="26">
        <v>0</v>
      </c>
      <c r="BS19" s="26">
        <v>218679.45544816431</v>
      </c>
      <c r="BT19" s="26">
        <v>198466.966316012</v>
      </c>
      <c r="BU19" s="26">
        <v>0</v>
      </c>
      <c r="BV19" s="26">
        <v>0</v>
      </c>
      <c r="BW19" s="26">
        <v>0</v>
      </c>
      <c r="BX19" s="26">
        <v>0</v>
      </c>
      <c r="BY19" s="26">
        <v>0</v>
      </c>
      <c r="BZ19" s="26">
        <v>0</v>
      </c>
      <c r="CA19" s="26">
        <v>0</v>
      </c>
      <c r="CB19" s="26">
        <v>0</v>
      </c>
      <c r="CC19" s="26">
        <v>0</v>
      </c>
      <c r="CD19" s="26">
        <v>0</v>
      </c>
      <c r="CE19" s="26">
        <v>149728.89330000008</v>
      </c>
      <c r="CF19" s="26">
        <v>795.23000000000047</v>
      </c>
      <c r="CG19" s="26">
        <v>0</v>
      </c>
      <c r="CH19" s="26">
        <v>150524.12330000009</v>
      </c>
      <c r="CI19" s="26">
        <v>89229.464799999914</v>
      </c>
      <c r="CJ19" s="26">
        <v>0</v>
      </c>
      <c r="CK19" s="26">
        <v>0</v>
      </c>
      <c r="CL19" s="26">
        <v>0</v>
      </c>
      <c r="CM19" s="26">
        <v>0</v>
      </c>
      <c r="CN19" s="26">
        <v>0</v>
      </c>
      <c r="CO19" s="26">
        <v>4976263.4128882848</v>
      </c>
      <c r="CP19" s="26">
        <v>1290655.501601856</v>
      </c>
      <c r="CQ19" s="26">
        <v>0</v>
      </c>
      <c r="CR19" s="26">
        <v>6266918.91449014</v>
      </c>
      <c r="CS19" s="26">
        <v>4311364.895004848</v>
      </c>
    </row>
    <row r="20" spans="1:97" ht="24.9" customHeight="1">
      <c r="A20" s="18">
        <v>14</v>
      </c>
      <c r="B20" s="83" t="s">
        <v>37</v>
      </c>
      <c r="C20" s="26">
        <v>3521.3235000000004</v>
      </c>
      <c r="D20" s="26">
        <v>0</v>
      </c>
      <c r="E20" s="26">
        <v>9777.098</v>
      </c>
      <c r="F20" s="26">
        <v>13298.4215</v>
      </c>
      <c r="G20" s="26">
        <v>0</v>
      </c>
      <c r="H20" s="26">
        <v>469</v>
      </c>
      <c r="I20" s="26">
        <v>3850</v>
      </c>
      <c r="J20" s="26">
        <v>24</v>
      </c>
      <c r="K20" s="26">
        <v>4343</v>
      </c>
      <c r="L20" s="26">
        <v>0</v>
      </c>
      <c r="M20" s="26">
        <v>220497.02661840981</v>
      </c>
      <c r="N20" s="26">
        <v>9851.4402414699998</v>
      </c>
      <c r="O20" s="26">
        <v>41265.703260629998</v>
      </c>
      <c r="P20" s="26">
        <v>271614.17012050981</v>
      </c>
      <c r="Q20" s="26">
        <v>188294.19</v>
      </c>
      <c r="R20" s="26">
        <v>393288.253595519</v>
      </c>
      <c r="S20" s="26">
        <v>0</v>
      </c>
      <c r="T20" s="26">
        <v>757047.93034343398</v>
      </c>
      <c r="U20" s="26">
        <v>1150336.1839389531</v>
      </c>
      <c r="V20" s="26">
        <v>0</v>
      </c>
      <c r="W20" s="26">
        <v>212546.86361727997</v>
      </c>
      <c r="X20" s="26">
        <v>803336.41196305002</v>
      </c>
      <c r="Y20" s="26">
        <v>586694.13151213899</v>
      </c>
      <c r="Z20" s="26">
        <v>1602577.407092469</v>
      </c>
      <c r="AA20" s="26">
        <v>0</v>
      </c>
      <c r="AB20" s="26">
        <v>161636.98392495766</v>
      </c>
      <c r="AC20" s="26">
        <v>1004925.738342686</v>
      </c>
      <c r="AD20" s="26">
        <v>94559.030154729888</v>
      </c>
      <c r="AE20" s="26">
        <v>1261121.7524223735</v>
      </c>
      <c r="AF20" s="26">
        <v>13602.414319478608</v>
      </c>
      <c r="AG20" s="26">
        <v>0</v>
      </c>
      <c r="AH20" s="26">
        <v>0</v>
      </c>
      <c r="AI20" s="26">
        <v>0</v>
      </c>
      <c r="AJ20" s="26">
        <v>0</v>
      </c>
      <c r="AK20" s="26">
        <v>0</v>
      </c>
      <c r="AL20" s="26">
        <v>882946.18</v>
      </c>
      <c r="AM20" s="26">
        <v>0</v>
      </c>
      <c r="AN20" s="26">
        <v>0</v>
      </c>
      <c r="AO20" s="26">
        <v>882946.18</v>
      </c>
      <c r="AP20" s="26">
        <v>882946.18</v>
      </c>
      <c r="AQ20" s="26">
        <v>352419.71</v>
      </c>
      <c r="AR20" s="26">
        <v>0</v>
      </c>
      <c r="AS20" s="26">
        <v>0</v>
      </c>
      <c r="AT20" s="26">
        <v>352419.71</v>
      </c>
      <c r="AU20" s="26">
        <v>352419.71</v>
      </c>
      <c r="AV20" s="26">
        <v>0</v>
      </c>
      <c r="AW20" s="26">
        <v>0</v>
      </c>
      <c r="AX20" s="26">
        <v>0</v>
      </c>
      <c r="AY20" s="26">
        <v>0</v>
      </c>
      <c r="AZ20" s="26">
        <v>0</v>
      </c>
      <c r="BA20" s="26">
        <v>0</v>
      </c>
      <c r="BB20" s="26">
        <v>0</v>
      </c>
      <c r="BC20" s="26">
        <v>0</v>
      </c>
      <c r="BD20" s="26">
        <v>0</v>
      </c>
      <c r="BE20" s="26">
        <v>0</v>
      </c>
      <c r="BF20" s="26">
        <v>88373.707019999987</v>
      </c>
      <c r="BG20" s="26">
        <v>0</v>
      </c>
      <c r="BH20" s="26">
        <v>335.61519399999997</v>
      </c>
      <c r="BI20" s="26">
        <v>88709.322213999985</v>
      </c>
      <c r="BJ20" s="26">
        <v>17487.78829284602</v>
      </c>
      <c r="BK20" s="26">
        <v>220645.42267826298</v>
      </c>
      <c r="BL20" s="26">
        <v>3777.90355</v>
      </c>
      <c r="BM20" s="26">
        <v>987.65</v>
      </c>
      <c r="BN20" s="26">
        <v>225410.97622826297</v>
      </c>
      <c r="BO20" s="26">
        <v>54630.061929384799</v>
      </c>
      <c r="BP20" s="26">
        <v>0</v>
      </c>
      <c r="BQ20" s="26">
        <v>0</v>
      </c>
      <c r="BR20" s="26">
        <v>0</v>
      </c>
      <c r="BS20" s="26">
        <v>0</v>
      </c>
      <c r="BT20" s="26">
        <v>0</v>
      </c>
      <c r="BU20" s="26">
        <v>194065.76199999999</v>
      </c>
      <c r="BV20" s="26">
        <v>0</v>
      </c>
      <c r="BW20" s="26">
        <v>0</v>
      </c>
      <c r="BX20" s="26">
        <v>194065.76199999999</v>
      </c>
      <c r="BY20" s="26">
        <v>0</v>
      </c>
      <c r="BZ20" s="26">
        <v>0</v>
      </c>
      <c r="CA20" s="26">
        <v>0</v>
      </c>
      <c r="CB20" s="26">
        <v>0</v>
      </c>
      <c r="CC20" s="26">
        <v>0</v>
      </c>
      <c r="CD20" s="26">
        <v>0</v>
      </c>
      <c r="CE20" s="26">
        <v>201808.24255000302</v>
      </c>
      <c r="CF20" s="26">
        <v>6078.74755</v>
      </c>
      <c r="CG20" s="26">
        <v>500</v>
      </c>
      <c r="CH20" s="26">
        <v>208386.99010000302</v>
      </c>
      <c r="CI20" s="26">
        <v>27204.828638957217</v>
      </c>
      <c r="CJ20" s="26">
        <v>0</v>
      </c>
      <c r="CK20" s="26">
        <v>0</v>
      </c>
      <c r="CL20" s="26">
        <v>0</v>
      </c>
      <c r="CM20" s="26">
        <v>0</v>
      </c>
      <c r="CN20" s="26">
        <v>0</v>
      </c>
      <c r="CO20" s="26">
        <v>2932218.4755044323</v>
      </c>
      <c r="CP20" s="26">
        <v>1831820.2416472058</v>
      </c>
      <c r="CQ20" s="26">
        <v>1491191.1584649328</v>
      </c>
      <c r="CR20" s="26">
        <v>6255229.8756165709</v>
      </c>
      <c r="CS20" s="26">
        <v>1536585.1731806663</v>
      </c>
    </row>
    <row r="21" spans="1:97" ht="24.9" customHeight="1">
      <c r="A21" s="18">
        <v>15</v>
      </c>
      <c r="B21" s="83" t="s">
        <v>41</v>
      </c>
      <c r="C21" s="26">
        <v>0</v>
      </c>
      <c r="D21" s="26">
        <v>0</v>
      </c>
      <c r="E21" s="26">
        <v>0</v>
      </c>
      <c r="F21" s="26">
        <v>0</v>
      </c>
      <c r="G21" s="26">
        <v>0</v>
      </c>
      <c r="H21" s="26">
        <v>546</v>
      </c>
      <c r="I21" s="26">
        <v>290</v>
      </c>
      <c r="J21" s="26">
        <v>0</v>
      </c>
      <c r="K21" s="26">
        <v>836</v>
      </c>
      <c r="L21" s="26">
        <v>0</v>
      </c>
      <c r="M21" s="26">
        <v>22088.911258186214</v>
      </c>
      <c r="N21" s="26">
        <v>390.66750000000002</v>
      </c>
      <c r="O21" s="26">
        <v>924</v>
      </c>
      <c r="P21" s="26">
        <v>23403.578758186213</v>
      </c>
      <c r="Q21" s="26">
        <v>3429.1352257376998</v>
      </c>
      <c r="R21" s="26">
        <v>1342858.9493261212</v>
      </c>
      <c r="S21" s="26">
        <v>277796.45174938242</v>
      </c>
      <c r="T21" s="26">
        <v>0</v>
      </c>
      <c r="U21" s="26">
        <v>1620655.4010755038</v>
      </c>
      <c r="V21" s="26">
        <v>0</v>
      </c>
      <c r="W21" s="26">
        <v>806052.55277207599</v>
      </c>
      <c r="X21" s="26">
        <v>18916.247200000002</v>
      </c>
      <c r="Y21" s="26">
        <v>0</v>
      </c>
      <c r="Z21" s="26">
        <v>824968.79997207597</v>
      </c>
      <c r="AA21" s="26">
        <v>154764.991958814</v>
      </c>
      <c r="AB21" s="26">
        <v>105752.10484056595</v>
      </c>
      <c r="AC21" s="26">
        <v>897766.24776470591</v>
      </c>
      <c r="AD21" s="26">
        <v>0</v>
      </c>
      <c r="AE21" s="26">
        <v>1003518.3526052719</v>
      </c>
      <c r="AF21" s="26">
        <v>14454.984045355201</v>
      </c>
      <c r="AG21" s="26">
        <v>0</v>
      </c>
      <c r="AH21" s="26">
        <v>0</v>
      </c>
      <c r="AI21" s="26">
        <v>0</v>
      </c>
      <c r="AJ21" s="26">
        <v>0</v>
      </c>
      <c r="AK21" s="26">
        <v>0</v>
      </c>
      <c r="AL21" s="26">
        <v>51540.097566665223</v>
      </c>
      <c r="AM21" s="26">
        <v>0</v>
      </c>
      <c r="AN21" s="26">
        <v>0</v>
      </c>
      <c r="AO21" s="26">
        <v>51540.097566665223</v>
      </c>
      <c r="AP21" s="26">
        <v>45991.761200000001</v>
      </c>
      <c r="AQ21" s="26">
        <v>5481.6079537866708</v>
      </c>
      <c r="AR21" s="26">
        <v>0</v>
      </c>
      <c r="AS21" s="26">
        <v>0</v>
      </c>
      <c r="AT21" s="26">
        <v>5481.6079537866708</v>
      </c>
      <c r="AU21" s="26">
        <v>3984.89</v>
      </c>
      <c r="AV21" s="26">
        <v>0</v>
      </c>
      <c r="AW21" s="26">
        <v>0</v>
      </c>
      <c r="AX21" s="26">
        <v>0</v>
      </c>
      <c r="AY21" s="26">
        <v>0</v>
      </c>
      <c r="AZ21" s="26">
        <v>0</v>
      </c>
      <c r="BA21" s="26">
        <v>0</v>
      </c>
      <c r="BB21" s="26">
        <v>0</v>
      </c>
      <c r="BC21" s="26">
        <v>0</v>
      </c>
      <c r="BD21" s="26">
        <v>0</v>
      </c>
      <c r="BE21" s="26">
        <v>0</v>
      </c>
      <c r="BF21" s="26">
        <v>136907.07124089997</v>
      </c>
      <c r="BG21" s="26">
        <v>0</v>
      </c>
      <c r="BH21" s="26">
        <v>103.93</v>
      </c>
      <c r="BI21" s="26">
        <v>137011.00124089996</v>
      </c>
      <c r="BJ21" s="26">
        <v>109608.81313768</v>
      </c>
      <c r="BK21" s="26">
        <v>348426.41041324649</v>
      </c>
      <c r="BL21" s="26">
        <v>0</v>
      </c>
      <c r="BM21" s="26">
        <v>0</v>
      </c>
      <c r="BN21" s="26">
        <v>348426.41041324649</v>
      </c>
      <c r="BO21" s="26">
        <v>356054.38756964297</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70297.37</v>
      </c>
      <c r="CF21" s="26">
        <v>0</v>
      </c>
      <c r="CG21" s="26">
        <v>0</v>
      </c>
      <c r="CH21" s="26">
        <v>70297.37</v>
      </c>
      <c r="CI21" s="26">
        <v>41039.747000000003</v>
      </c>
      <c r="CJ21" s="26">
        <v>0</v>
      </c>
      <c r="CK21" s="26">
        <v>0</v>
      </c>
      <c r="CL21" s="26">
        <v>0</v>
      </c>
      <c r="CM21" s="26">
        <v>0</v>
      </c>
      <c r="CN21" s="26">
        <v>0</v>
      </c>
      <c r="CO21" s="26">
        <v>2889951.0753715481</v>
      </c>
      <c r="CP21" s="26">
        <v>1195159.6142140883</v>
      </c>
      <c r="CQ21" s="26">
        <v>1027.93</v>
      </c>
      <c r="CR21" s="26">
        <v>4086138.6195856361</v>
      </c>
      <c r="CS21" s="26">
        <v>729328.71013722988</v>
      </c>
    </row>
    <row r="22" spans="1:97" ht="24.9" customHeight="1">
      <c r="A22" s="18">
        <v>16</v>
      </c>
      <c r="B22" s="83" t="s">
        <v>39</v>
      </c>
      <c r="C22" s="26">
        <v>0</v>
      </c>
      <c r="D22" s="26">
        <v>2135</v>
      </c>
      <c r="E22" s="26">
        <v>0</v>
      </c>
      <c r="F22" s="26">
        <v>2135</v>
      </c>
      <c r="G22" s="26">
        <v>0</v>
      </c>
      <c r="H22" s="26">
        <v>0</v>
      </c>
      <c r="I22" s="26">
        <v>0</v>
      </c>
      <c r="J22" s="26">
        <v>0</v>
      </c>
      <c r="K22" s="26">
        <v>0</v>
      </c>
      <c r="L22" s="26">
        <v>0</v>
      </c>
      <c r="M22" s="26">
        <v>8551.4836719999985</v>
      </c>
      <c r="N22" s="26">
        <v>0</v>
      </c>
      <c r="O22" s="26">
        <v>0</v>
      </c>
      <c r="P22" s="26">
        <v>8551.4836719999985</v>
      </c>
      <c r="Q22" s="26">
        <v>0</v>
      </c>
      <c r="R22" s="26">
        <v>0</v>
      </c>
      <c r="S22" s="26">
        <v>0</v>
      </c>
      <c r="T22" s="26">
        <v>0</v>
      </c>
      <c r="U22" s="26">
        <v>0</v>
      </c>
      <c r="V22" s="26">
        <v>0</v>
      </c>
      <c r="W22" s="26">
        <v>2561389.9294569953</v>
      </c>
      <c r="X22" s="26">
        <v>0</v>
      </c>
      <c r="Y22" s="26">
        <v>0</v>
      </c>
      <c r="Z22" s="26">
        <v>2561389.9294569953</v>
      </c>
      <c r="AA22" s="26">
        <v>0</v>
      </c>
      <c r="AB22" s="26">
        <v>115245.67698911755</v>
      </c>
      <c r="AC22" s="26">
        <v>897925.04347470589</v>
      </c>
      <c r="AD22" s="26">
        <v>0</v>
      </c>
      <c r="AE22" s="26">
        <v>1013170.7204638234</v>
      </c>
      <c r="AF22" s="26">
        <v>0</v>
      </c>
      <c r="AG22" s="26">
        <v>0</v>
      </c>
      <c r="AH22" s="26">
        <v>0</v>
      </c>
      <c r="AI22" s="26">
        <v>0</v>
      </c>
      <c r="AJ22" s="26">
        <v>0</v>
      </c>
      <c r="AK22" s="26">
        <v>0</v>
      </c>
      <c r="AL22" s="26">
        <v>0</v>
      </c>
      <c r="AM22" s="26">
        <v>0</v>
      </c>
      <c r="AN22" s="26">
        <v>0</v>
      </c>
      <c r="AO22" s="26">
        <v>0</v>
      </c>
      <c r="AP22" s="26">
        <v>0</v>
      </c>
      <c r="AQ22" s="26">
        <v>0</v>
      </c>
      <c r="AR22" s="26">
        <v>0</v>
      </c>
      <c r="AS22" s="26">
        <v>0</v>
      </c>
      <c r="AT22" s="26">
        <v>0</v>
      </c>
      <c r="AU22" s="26">
        <v>0</v>
      </c>
      <c r="AV22" s="26">
        <v>0</v>
      </c>
      <c r="AW22" s="26">
        <v>0</v>
      </c>
      <c r="AX22" s="26">
        <v>0</v>
      </c>
      <c r="AY22" s="26">
        <v>0</v>
      </c>
      <c r="AZ22" s="26">
        <v>0</v>
      </c>
      <c r="BA22" s="26">
        <v>0</v>
      </c>
      <c r="BB22" s="26">
        <v>0</v>
      </c>
      <c r="BC22" s="26">
        <v>0</v>
      </c>
      <c r="BD22" s="26">
        <v>0</v>
      </c>
      <c r="BE22" s="26">
        <v>0</v>
      </c>
      <c r="BF22" s="26">
        <v>0</v>
      </c>
      <c r="BG22" s="26">
        <v>0</v>
      </c>
      <c r="BH22" s="26">
        <v>0</v>
      </c>
      <c r="BI22" s="26">
        <v>0</v>
      </c>
      <c r="BJ22" s="26">
        <v>0</v>
      </c>
      <c r="BK22" s="26">
        <v>0</v>
      </c>
      <c r="BL22" s="26">
        <v>114</v>
      </c>
      <c r="BM22" s="26">
        <v>0</v>
      </c>
      <c r="BN22" s="26">
        <v>114</v>
      </c>
      <c r="BO22" s="26">
        <v>0</v>
      </c>
      <c r="BP22" s="26">
        <v>0</v>
      </c>
      <c r="BQ22" s="26">
        <v>0</v>
      </c>
      <c r="BR22" s="26">
        <v>0</v>
      </c>
      <c r="BS22" s="26">
        <v>0</v>
      </c>
      <c r="BT22" s="26">
        <v>0</v>
      </c>
      <c r="BU22" s="26">
        <v>16871.936799999999</v>
      </c>
      <c r="BV22" s="26">
        <v>0</v>
      </c>
      <c r="BW22" s="26">
        <v>0</v>
      </c>
      <c r="BX22" s="26">
        <v>16871.936799999999</v>
      </c>
      <c r="BY22" s="26">
        <v>0</v>
      </c>
      <c r="BZ22" s="26">
        <v>0</v>
      </c>
      <c r="CA22" s="26">
        <v>256</v>
      </c>
      <c r="CB22" s="26">
        <v>0</v>
      </c>
      <c r="CC22" s="26">
        <v>256</v>
      </c>
      <c r="CD22" s="26">
        <v>0</v>
      </c>
      <c r="CE22" s="26">
        <v>0</v>
      </c>
      <c r="CF22" s="26">
        <v>0</v>
      </c>
      <c r="CG22" s="26">
        <v>0</v>
      </c>
      <c r="CH22" s="26">
        <v>0</v>
      </c>
      <c r="CI22" s="26">
        <v>0</v>
      </c>
      <c r="CJ22" s="26">
        <v>0</v>
      </c>
      <c r="CK22" s="26">
        <v>0</v>
      </c>
      <c r="CL22" s="26">
        <v>0</v>
      </c>
      <c r="CM22" s="26">
        <v>0</v>
      </c>
      <c r="CN22" s="26">
        <v>0</v>
      </c>
      <c r="CO22" s="26">
        <v>2702059.0269181128</v>
      </c>
      <c r="CP22" s="26">
        <v>900430.04347470589</v>
      </c>
      <c r="CQ22" s="26">
        <v>0</v>
      </c>
      <c r="CR22" s="26">
        <v>3602489.0703928187</v>
      </c>
      <c r="CS22" s="26">
        <v>0</v>
      </c>
    </row>
    <row r="23" spans="1:97" ht="24.9" customHeight="1">
      <c r="A23" s="18">
        <v>17</v>
      </c>
      <c r="B23" s="83" t="s">
        <v>91</v>
      </c>
      <c r="C23" s="26">
        <v>0</v>
      </c>
      <c r="D23" s="26">
        <v>0</v>
      </c>
      <c r="E23" s="26">
        <v>0</v>
      </c>
      <c r="F23" s="26">
        <v>0</v>
      </c>
      <c r="G23" s="26">
        <v>0</v>
      </c>
      <c r="H23" s="26">
        <v>127.3</v>
      </c>
      <c r="I23" s="26">
        <v>76.5</v>
      </c>
      <c r="J23" s="26">
        <v>0</v>
      </c>
      <c r="K23" s="26">
        <v>203.8</v>
      </c>
      <c r="L23" s="26">
        <v>0</v>
      </c>
      <c r="M23" s="26">
        <v>3621.4927080000002</v>
      </c>
      <c r="N23" s="26">
        <v>58130.297289000002</v>
      </c>
      <c r="O23" s="26">
        <v>0</v>
      </c>
      <c r="P23" s="26">
        <v>61751.789997</v>
      </c>
      <c r="Q23" s="26">
        <v>0</v>
      </c>
      <c r="R23" s="26">
        <v>132995.08000000002</v>
      </c>
      <c r="S23" s="26">
        <v>179111.55</v>
      </c>
      <c r="T23" s="26">
        <v>10548</v>
      </c>
      <c r="U23" s="26">
        <v>322654.63</v>
      </c>
      <c r="V23" s="26">
        <v>0</v>
      </c>
      <c r="W23" s="26">
        <v>47471.215643999996</v>
      </c>
      <c r="X23" s="26">
        <v>1089275.8455899998</v>
      </c>
      <c r="Y23" s="26">
        <v>0</v>
      </c>
      <c r="Z23" s="26">
        <v>1136747.0612339999</v>
      </c>
      <c r="AA23" s="26">
        <v>0</v>
      </c>
      <c r="AB23" s="26">
        <v>9411.2652040000012</v>
      </c>
      <c r="AC23" s="26">
        <v>212513.28045000002</v>
      </c>
      <c r="AD23" s="26">
        <v>0</v>
      </c>
      <c r="AE23" s="26">
        <v>221924.54565400002</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2301.4907889999999</v>
      </c>
      <c r="BG23" s="26">
        <v>1297.8557800000001</v>
      </c>
      <c r="BH23" s="26">
        <v>0</v>
      </c>
      <c r="BI23" s="26">
        <v>3599.3465690000003</v>
      </c>
      <c r="BJ23" s="26">
        <v>0</v>
      </c>
      <c r="BK23" s="26">
        <v>4016.6580000000004</v>
      </c>
      <c r="BL23" s="26">
        <v>871371.37</v>
      </c>
      <c r="BM23" s="26">
        <v>0</v>
      </c>
      <c r="BN23" s="26">
        <v>875388.02800000005</v>
      </c>
      <c r="BO23" s="26">
        <v>0</v>
      </c>
      <c r="BP23" s="26">
        <v>0</v>
      </c>
      <c r="BQ23" s="26">
        <v>475</v>
      </c>
      <c r="BR23" s="26">
        <v>0</v>
      </c>
      <c r="BS23" s="26">
        <v>475</v>
      </c>
      <c r="BT23" s="26">
        <v>0</v>
      </c>
      <c r="BU23" s="26">
        <v>94131.02</v>
      </c>
      <c r="BV23" s="26">
        <v>0</v>
      </c>
      <c r="BW23" s="26">
        <v>0</v>
      </c>
      <c r="BX23" s="26">
        <v>94131.02</v>
      </c>
      <c r="BY23" s="26">
        <v>0</v>
      </c>
      <c r="BZ23" s="26">
        <v>0</v>
      </c>
      <c r="CA23" s="26">
        <v>0</v>
      </c>
      <c r="CB23" s="26">
        <v>0</v>
      </c>
      <c r="CC23" s="26">
        <v>0</v>
      </c>
      <c r="CD23" s="26">
        <v>0</v>
      </c>
      <c r="CE23" s="26">
        <v>700</v>
      </c>
      <c r="CF23" s="26">
        <v>27425.260000000006</v>
      </c>
      <c r="CG23" s="26">
        <v>0</v>
      </c>
      <c r="CH23" s="26">
        <v>28125.260000000006</v>
      </c>
      <c r="CI23" s="26">
        <v>0</v>
      </c>
      <c r="CJ23" s="26">
        <v>0</v>
      </c>
      <c r="CK23" s="26">
        <v>0</v>
      </c>
      <c r="CL23" s="26">
        <v>0</v>
      </c>
      <c r="CM23" s="26">
        <v>0</v>
      </c>
      <c r="CN23" s="26">
        <v>0</v>
      </c>
      <c r="CO23" s="26">
        <v>294775.522345</v>
      </c>
      <c r="CP23" s="26">
        <v>2439676.9591089995</v>
      </c>
      <c r="CQ23" s="26">
        <v>10548</v>
      </c>
      <c r="CR23" s="26">
        <v>2745000.4814539999</v>
      </c>
      <c r="CS23" s="26">
        <v>0</v>
      </c>
    </row>
    <row r="24" spans="1:97" ht="24.9" customHeight="1">
      <c r="A24" s="18">
        <v>18</v>
      </c>
      <c r="B24" s="83" t="s">
        <v>90</v>
      </c>
      <c r="C24" s="26">
        <v>0</v>
      </c>
      <c r="D24" s="26">
        <v>0</v>
      </c>
      <c r="E24" s="26">
        <v>0</v>
      </c>
      <c r="F24" s="26">
        <v>0</v>
      </c>
      <c r="G24" s="26">
        <v>0</v>
      </c>
      <c r="H24" s="26">
        <v>0</v>
      </c>
      <c r="I24" s="26">
        <v>35</v>
      </c>
      <c r="J24" s="26">
        <v>0</v>
      </c>
      <c r="K24" s="26">
        <v>35</v>
      </c>
      <c r="L24" s="26">
        <v>0</v>
      </c>
      <c r="M24" s="26">
        <v>14548.779999999999</v>
      </c>
      <c r="N24" s="26">
        <v>300.73</v>
      </c>
      <c r="O24" s="26">
        <v>0</v>
      </c>
      <c r="P24" s="26">
        <v>14849.509999999998</v>
      </c>
      <c r="Q24" s="26">
        <v>0</v>
      </c>
      <c r="R24" s="26">
        <v>0</v>
      </c>
      <c r="S24" s="26">
        <v>0</v>
      </c>
      <c r="T24" s="26">
        <v>0</v>
      </c>
      <c r="U24" s="26">
        <v>0</v>
      </c>
      <c r="V24" s="26">
        <v>0</v>
      </c>
      <c r="W24" s="26">
        <v>834011.29999999993</v>
      </c>
      <c r="X24" s="26">
        <v>56961.440000000002</v>
      </c>
      <c r="Y24" s="26">
        <v>0</v>
      </c>
      <c r="Z24" s="26">
        <v>890972.74</v>
      </c>
      <c r="AA24" s="26">
        <v>0</v>
      </c>
      <c r="AB24" s="26">
        <v>74431.365294117655</v>
      </c>
      <c r="AC24" s="26">
        <v>903070.38176470587</v>
      </c>
      <c r="AD24" s="26">
        <v>0</v>
      </c>
      <c r="AE24" s="26">
        <v>977501.74705882347</v>
      </c>
      <c r="AF24" s="26">
        <v>0</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1000</v>
      </c>
      <c r="BG24" s="26">
        <v>0</v>
      </c>
      <c r="BH24" s="26">
        <v>0</v>
      </c>
      <c r="BI24" s="26">
        <v>1000</v>
      </c>
      <c r="BJ24" s="26">
        <v>0</v>
      </c>
      <c r="BK24" s="26">
        <v>17643.46</v>
      </c>
      <c r="BL24" s="26">
        <v>243.21</v>
      </c>
      <c r="BM24" s="26">
        <v>0</v>
      </c>
      <c r="BN24" s="26">
        <v>17886.669999999998</v>
      </c>
      <c r="BO24" s="26">
        <v>7403.35</v>
      </c>
      <c r="BP24" s="26">
        <v>0</v>
      </c>
      <c r="BQ24" s="26">
        <v>0</v>
      </c>
      <c r="BR24" s="26">
        <v>0</v>
      </c>
      <c r="BS24" s="26">
        <v>0</v>
      </c>
      <c r="BT24" s="26">
        <v>0</v>
      </c>
      <c r="BU24" s="26">
        <v>73833.02</v>
      </c>
      <c r="BV24" s="26">
        <v>0</v>
      </c>
      <c r="BW24" s="26">
        <v>2105.0100000000002</v>
      </c>
      <c r="BX24" s="26">
        <v>75938.03</v>
      </c>
      <c r="BY24" s="26">
        <v>0</v>
      </c>
      <c r="BZ24" s="26">
        <v>0</v>
      </c>
      <c r="CA24" s="26">
        <v>0</v>
      </c>
      <c r="CB24" s="26">
        <v>0</v>
      </c>
      <c r="CC24" s="26">
        <v>0</v>
      </c>
      <c r="CD24" s="26">
        <v>0</v>
      </c>
      <c r="CE24" s="26">
        <v>20300</v>
      </c>
      <c r="CF24" s="26">
        <v>0</v>
      </c>
      <c r="CG24" s="26">
        <v>0</v>
      </c>
      <c r="CH24" s="26">
        <v>20300</v>
      </c>
      <c r="CI24" s="26">
        <v>6844.8</v>
      </c>
      <c r="CJ24" s="26">
        <v>0</v>
      </c>
      <c r="CK24" s="26">
        <v>0</v>
      </c>
      <c r="CL24" s="26">
        <v>0</v>
      </c>
      <c r="CM24" s="26">
        <v>0</v>
      </c>
      <c r="CN24" s="26">
        <v>0</v>
      </c>
      <c r="CO24" s="26">
        <v>1035767.9252941175</v>
      </c>
      <c r="CP24" s="26">
        <v>960610.76176470588</v>
      </c>
      <c r="CQ24" s="26">
        <v>2105.0100000000002</v>
      </c>
      <c r="CR24" s="26">
        <v>1998483.6970588234</v>
      </c>
      <c r="CS24" s="26">
        <v>14248.150000000001</v>
      </c>
    </row>
    <row r="25" spans="1:97" ht="13.8">
      <c r="A25" s="19"/>
      <c r="B25" s="82" t="s">
        <v>22</v>
      </c>
      <c r="C25" s="20">
        <v>19165282.705963578</v>
      </c>
      <c r="D25" s="20">
        <v>14745368.815868862</v>
      </c>
      <c r="E25" s="20">
        <v>3404360.5124767395</v>
      </c>
      <c r="F25" s="20">
        <v>37315012.034309171</v>
      </c>
      <c r="G25" s="20">
        <v>4296514.3164287778</v>
      </c>
      <c r="H25" s="20">
        <v>954033.87700368394</v>
      </c>
      <c r="I25" s="20">
        <v>869318.89788186096</v>
      </c>
      <c r="J25" s="20">
        <v>211528.89849999678</v>
      </c>
      <c r="K25" s="20">
        <v>2034881.6733855419</v>
      </c>
      <c r="L25" s="20">
        <v>11150.624145478369</v>
      </c>
      <c r="M25" s="20">
        <v>5293131.8954660688</v>
      </c>
      <c r="N25" s="20">
        <v>3910456.8285185867</v>
      </c>
      <c r="O25" s="20">
        <v>515654.94670717645</v>
      </c>
      <c r="P25" s="20">
        <v>9719243.6706918348</v>
      </c>
      <c r="Q25" s="20">
        <v>964695.86713029887</v>
      </c>
      <c r="R25" s="20">
        <v>117908840.0124353</v>
      </c>
      <c r="S25" s="20">
        <v>15562575.53825894</v>
      </c>
      <c r="T25" s="20">
        <v>67449824.292826071</v>
      </c>
      <c r="U25" s="20">
        <v>200921239.84352031</v>
      </c>
      <c r="V25" s="20">
        <v>3696153.8975831349</v>
      </c>
      <c r="W25" s="20">
        <v>29946123.087648448</v>
      </c>
      <c r="X25" s="20">
        <v>38047035.794514947</v>
      </c>
      <c r="Y25" s="20">
        <v>10943359.624210697</v>
      </c>
      <c r="Z25" s="20">
        <v>78936518.506374091</v>
      </c>
      <c r="AA25" s="20">
        <v>6562437.4444557102</v>
      </c>
      <c r="AB25" s="20">
        <v>6223407.6027944917</v>
      </c>
      <c r="AC25" s="20">
        <v>21090777.593746375</v>
      </c>
      <c r="AD25" s="20">
        <v>1053025.7958185733</v>
      </c>
      <c r="AE25" s="20">
        <v>28367210.992359437</v>
      </c>
      <c r="AF25" s="20">
        <v>866161.44157802535</v>
      </c>
      <c r="AG25" s="20">
        <v>273049.06977399997</v>
      </c>
      <c r="AH25" s="20">
        <v>0</v>
      </c>
      <c r="AI25" s="20">
        <v>0</v>
      </c>
      <c r="AJ25" s="20">
        <v>273049.06977399997</v>
      </c>
      <c r="AK25" s="20">
        <v>243245.47645838201</v>
      </c>
      <c r="AL25" s="20">
        <v>2693877.6481011771</v>
      </c>
      <c r="AM25" s="20">
        <v>39972.400000000001</v>
      </c>
      <c r="AN25" s="20">
        <v>239892.57</v>
      </c>
      <c r="AO25" s="20">
        <v>2973742.6181011773</v>
      </c>
      <c r="AP25" s="20">
        <v>3054059.0506308526</v>
      </c>
      <c r="AQ25" s="20">
        <v>2672587.0762942731</v>
      </c>
      <c r="AR25" s="20">
        <v>0</v>
      </c>
      <c r="AS25" s="20">
        <v>0</v>
      </c>
      <c r="AT25" s="20">
        <v>2672587.0762942731</v>
      </c>
      <c r="AU25" s="20">
        <v>2593472.6059373128</v>
      </c>
      <c r="AV25" s="20">
        <v>273953.52945500001</v>
      </c>
      <c r="AW25" s="20">
        <v>0</v>
      </c>
      <c r="AX25" s="20">
        <v>0</v>
      </c>
      <c r="AY25" s="20">
        <v>273953.52945500001</v>
      </c>
      <c r="AZ25" s="20">
        <v>136222.36513739446</v>
      </c>
      <c r="BA25" s="20">
        <v>42048</v>
      </c>
      <c r="BB25" s="20">
        <v>0</v>
      </c>
      <c r="BC25" s="20">
        <v>0</v>
      </c>
      <c r="BD25" s="20">
        <v>42048</v>
      </c>
      <c r="BE25" s="20">
        <v>39607.58</v>
      </c>
      <c r="BF25" s="20">
        <v>6330444.5582937803</v>
      </c>
      <c r="BG25" s="20">
        <v>49310.872139999992</v>
      </c>
      <c r="BH25" s="20">
        <v>44851.387593999993</v>
      </c>
      <c r="BI25" s="20">
        <v>6424606.8180277785</v>
      </c>
      <c r="BJ25" s="20">
        <v>2286709.3705240088</v>
      </c>
      <c r="BK25" s="20">
        <v>64343204.090810671</v>
      </c>
      <c r="BL25" s="20">
        <v>19087641.987620175</v>
      </c>
      <c r="BM25" s="20">
        <v>508687.27901199984</v>
      </c>
      <c r="BN25" s="20">
        <v>83939533.357442856</v>
      </c>
      <c r="BO25" s="20">
        <v>54063495.819023505</v>
      </c>
      <c r="BP25" s="20">
        <v>6830755.1438491577</v>
      </c>
      <c r="BQ25" s="20">
        <v>395816.1678810576</v>
      </c>
      <c r="BR25" s="20">
        <v>61778.19</v>
      </c>
      <c r="BS25" s="20">
        <v>7288349.5017302148</v>
      </c>
      <c r="BT25" s="20">
        <v>6261050.4965355303</v>
      </c>
      <c r="BU25" s="20">
        <v>7238162.1695498247</v>
      </c>
      <c r="BV25" s="20">
        <v>68997</v>
      </c>
      <c r="BW25" s="20">
        <v>3751.01</v>
      </c>
      <c r="BX25" s="20">
        <v>7310910.1795498254</v>
      </c>
      <c r="BY25" s="20">
        <v>4576037.8954202784</v>
      </c>
      <c r="BZ25" s="20">
        <v>-2.7397300000302494E-3</v>
      </c>
      <c r="CA25" s="20">
        <v>188383.28383016121</v>
      </c>
      <c r="CB25" s="20">
        <v>0</v>
      </c>
      <c r="CC25" s="20">
        <v>188383.28109043121</v>
      </c>
      <c r="CD25" s="20">
        <v>0</v>
      </c>
      <c r="CE25" s="20">
        <v>17774190.602946591</v>
      </c>
      <c r="CF25" s="20">
        <v>1169000.2838570001</v>
      </c>
      <c r="CG25" s="20">
        <v>307010.7525</v>
      </c>
      <c r="CH25" s="20">
        <v>19250201.639303595</v>
      </c>
      <c r="CI25" s="20">
        <v>13309633.898912733</v>
      </c>
      <c r="CJ25" s="20">
        <v>0</v>
      </c>
      <c r="CK25" s="20">
        <v>0</v>
      </c>
      <c r="CL25" s="20">
        <v>0</v>
      </c>
      <c r="CM25" s="20">
        <v>0</v>
      </c>
      <c r="CN25" s="20">
        <v>0</v>
      </c>
      <c r="CO25" s="20">
        <v>287963091.06764632</v>
      </c>
      <c r="CP25" s="20">
        <v>115224655.46411799</v>
      </c>
      <c r="CQ25" s="20">
        <v>84743725.259645268</v>
      </c>
      <c r="CR25" s="20">
        <v>487931471.79140961</v>
      </c>
      <c r="CS25" s="20">
        <v>102960648.14990146</v>
      </c>
    </row>
    <row r="26" spans="1:97" s="12" customFormat="1" ht="12.75" customHeight="1">
      <c r="CR26" s="35"/>
    </row>
    <row r="27" spans="1:97" s="54" customFormat="1" ht="14.4">
      <c r="B27" s="55" t="s">
        <v>49</v>
      </c>
    </row>
    <row r="28" spans="1:97" s="54" customFormat="1" ht="20.25" customHeight="1">
      <c r="B28" s="96" t="s">
        <v>51</v>
      </c>
      <c r="C28" s="96"/>
      <c r="D28" s="96"/>
      <c r="E28" s="96"/>
      <c r="F28" s="96"/>
      <c r="G28" s="96"/>
      <c r="H28" s="96"/>
      <c r="I28" s="96"/>
      <c r="J28" s="96"/>
      <c r="K28" s="96"/>
      <c r="L28" s="96"/>
      <c r="M28" s="96"/>
      <c r="N28" s="96"/>
    </row>
    <row r="29" spans="1:97" s="54" customFormat="1" ht="15" customHeight="1">
      <c r="B29" s="96"/>
      <c r="C29" s="96"/>
      <c r="D29" s="96"/>
      <c r="E29" s="96"/>
      <c r="F29" s="96"/>
      <c r="G29" s="96"/>
      <c r="H29" s="96"/>
      <c r="I29" s="96"/>
      <c r="J29" s="96"/>
      <c r="K29" s="96"/>
      <c r="L29" s="96"/>
      <c r="M29" s="96"/>
      <c r="N29" s="96"/>
    </row>
    <row r="30" spans="1:97" ht="12.75" customHeight="1"/>
    <row r="33" spans="2:2" ht="13.8">
      <c r="B33" s="25"/>
    </row>
  </sheetData>
  <sortState ref="B9:CS23">
    <sortCondition descending="1" ref="CR7:CR23"/>
  </sortState>
  <mergeCells count="41">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AV5:AY5"/>
    <mergeCell ref="A4:A6"/>
    <mergeCell ref="B4:B6"/>
    <mergeCell ref="C4:G4"/>
    <mergeCell ref="H4:L4"/>
    <mergeCell ref="M4:Q4"/>
    <mergeCell ref="R4:V4"/>
    <mergeCell ref="C5:F5"/>
    <mergeCell ref="H5:K5"/>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C6" activePane="bottomRight" state="frozen"/>
      <selection activeCell="B1" sqref="B1"/>
      <selection pane="topRight" activeCell="B1" sqref="B1"/>
      <selection pane="bottomLeft" activeCell="B1" sqref="B1"/>
      <selection pane="bottomRight" activeCell="B4" sqref="B4:B5"/>
    </sheetView>
  </sheetViews>
  <sheetFormatPr defaultColWidth="9.109375" defaultRowHeight="13.2"/>
  <cols>
    <col min="1" max="1" width="3.33203125" style="13" customWidth="1"/>
    <col min="2" max="2" width="50.33203125" style="13" customWidth="1"/>
    <col min="3" max="3" width="15.5546875" style="13" customWidth="1"/>
    <col min="4" max="4" width="12.6640625" style="13" customWidth="1"/>
    <col min="5" max="5" width="14.6640625" style="13" customWidth="1"/>
    <col min="6" max="6" width="12.6640625" style="13" customWidth="1"/>
    <col min="7" max="8" width="13.44140625" style="13" customWidth="1"/>
    <col min="9" max="28" width="12.6640625" style="13" customWidth="1"/>
    <col min="29" max="29" width="14.5546875" style="13" customWidth="1"/>
    <col min="30" max="38" width="12.6640625" style="13" customWidth="1"/>
    <col min="39" max="39" width="15.44140625" style="13" customWidth="1"/>
    <col min="40" max="40" width="14.109375" style="13" customWidth="1"/>
    <col min="41" max="16384" width="9.109375" style="13"/>
  </cols>
  <sheetData>
    <row r="1" spans="1:40" s="54" customFormat="1" ht="20.25" customHeight="1">
      <c r="A1" s="51" t="s">
        <v>52</v>
      </c>
    </row>
    <row r="2" spans="1:40" s="54" customFormat="1" ht="20.25" customHeight="1">
      <c r="A2" s="51" t="str">
        <f>'Number of Policies'!A2</f>
        <v>Reporting period: 1 January 2020 - 30 September 2020</v>
      </c>
    </row>
    <row r="3" spans="1:40" s="54" customFormat="1" ht="19.5" customHeight="1">
      <c r="A3" s="42" t="s">
        <v>2</v>
      </c>
      <c r="B3" s="58"/>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8"/>
    </row>
    <row r="4" spans="1:40" s="54" customFormat="1" ht="82.5" customHeight="1">
      <c r="A4" s="87" t="s">
        <v>0</v>
      </c>
      <c r="B4" s="87" t="s">
        <v>3</v>
      </c>
      <c r="C4" s="97" t="s">
        <v>4</v>
      </c>
      <c r="D4" s="98"/>
      <c r="E4" s="97" t="s">
        <v>5</v>
      </c>
      <c r="F4" s="98"/>
      <c r="G4" s="97" t="s">
        <v>6</v>
      </c>
      <c r="H4" s="98"/>
      <c r="I4" s="97" t="s">
        <v>7</v>
      </c>
      <c r="J4" s="98"/>
      <c r="K4" s="97" t="s">
        <v>8</v>
      </c>
      <c r="L4" s="98"/>
      <c r="M4" s="97" t="s">
        <v>9</v>
      </c>
      <c r="N4" s="98"/>
      <c r="O4" s="97" t="s">
        <v>10</v>
      </c>
      <c r="P4" s="98"/>
      <c r="Q4" s="97" t="s">
        <v>11</v>
      </c>
      <c r="R4" s="98"/>
      <c r="S4" s="97" t="s">
        <v>12</v>
      </c>
      <c r="T4" s="98"/>
      <c r="U4" s="97" t="s">
        <v>13</v>
      </c>
      <c r="V4" s="98"/>
      <c r="W4" s="97" t="s">
        <v>14</v>
      </c>
      <c r="X4" s="98"/>
      <c r="Y4" s="97" t="s">
        <v>15</v>
      </c>
      <c r="Z4" s="98"/>
      <c r="AA4" s="97" t="s">
        <v>16</v>
      </c>
      <c r="AB4" s="98"/>
      <c r="AC4" s="90" t="s">
        <v>17</v>
      </c>
      <c r="AD4" s="92"/>
      <c r="AE4" s="90" t="s">
        <v>18</v>
      </c>
      <c r="AF4" s="92"/>
      <c r="AG4" s="90" t="s">
        <v>19</v>
      </c>
      <c r="AH4" s="92"/>
      <c r="AI4" s="90" t="s">
        <v>20</v>
      </c>
      <c r="AJ4" s="92"/>
      <c r="AK4" s="90" t="s">
        <v>21</v>
      </c>
      <c r="AL4" s="92"/>
      <c r="AM4" s="90" t="s">
        <v>22</v>
      </c>
      <c r="AN4" s="92"/>
    </row>
    <row r="5" spans="1:40" s="54" customFormat="1" ht="43.2">
      <c r="A5" s="89"/>
      <c r="B5" s="89"/>
      <c r="C5" s="60" t="s">
        <v>53</v>
      </c>
      <c r="D5" s="60" t="s">
        <v>54</v>
      </c>
      <c r="E5" s="60" t="s">
        <v>53</v>
      </c>
      <c r="F5" s="60" t="s">
        <v>54</v>
      </c>
      <c r="G5" s="60" t="s">
        <v>53</v>
      </c>
      <c r="H5" s="60" t="s">
        <v>54</v>
      </c>
      <c r="I5" s="60" t="s">
        <v>53</v>
      </c>
      <c r="J5" s="60" t="s">
        <v>54</v>
      </c>
      <c r="K5" s="60" t="s">
        <v>53</v>
      </c>
      <c r="L5" s="60" t="s">
        <v>54</v>
      </c>
      <c r="M5" s="60" t="s">
        <v>53</v>
      </c>
      <c r="N5" s="60" t="s">
        <v>54</v>
      </c>
      <c r="O5" s="60" t="s">
        <v>53</v>
      </c>
      <c r="P5" s="60" t="s">
        <v>54</v>
      </c>
      <c r="Q5" s="60" t="s">
        <v>53</v>
      </c>
      <c r="R5" s="60" t="s">
        <v>54</v>
      </c>
      <c r="S5" s="60" t="s">
        <v>53</v>
      </c>
      <c r="T5" s="60" t="s">
        <v>54</v>
      </c>
      <c r="U5" s="60" t="s">
        <v>53</v>
      </c>
      <c r="V5" s="60" t="s">
        <v>54</v>
      </c>
      <c r="W5" s="60" t="s">
        <v>53</v>
      </c>
      <c r="X5" s="60" t="s">
        <v>54</v>
      </c>
      <c r="Y5" s="60" t="s">
        <v>53</v>
      </c>
      <c r="Z5" s="60" t="s">
        <v>54</v>
      </c>
      <c r="AA5" s="60" t="s">
        <v>53</v>
      </c>
      <c r="AB5" s="60" t="s">
        <v>54</v>
      </c>
      <c r="AC5" s="60" t="s">
        <v>53</v>
      </c>
      <c r="AD5" s="60" t="s">
        <v>54</v>
      </c>
      <c r="AE5" s="60" t="s">
        <v>53</v>
      </c>
      <c r="AF5" s="60" t="s">
        <v>54</v>
      </c>
      <c r="AG5" s="60" t="s">
        <v>53</v>
      </c>
      <c r="AH5" s="60" t="s">
        <v>54</v>
      </c>
      <c r="AI5" s="60" t="s">
        <v>53</v>
      </c>
      <c r="AJ5" s="60" t="s">
        <v>54</v>
      </c>
      <c r="AK5" s="60" t="s">
        <v>53</v>
      </c>
      <c r="AL5" s="60" t="s">
        <v>54</v>
      </c>
      <c r="AM5" s="60" t="s">
        <v>53</v>
      </c>
      <c r="AN5" s="60" t="s">
        <v>54</v>
      </c>
    </row>
    <row r="6" spans="1:40" ht="24.9" customHeight="1">
      <c r="A6" s="18">
        <v>1</v>
      </c>
      <c r="B6" s="81" t="s">
        <v>30</v>
      </c>
      <c r="C6" s="26">
        <v>2719869.7996197687</v>
      </c>
      <c r="D6" s="26">
        <v>2465132.5797012509</v>
      </c>
      <c r="E6" s="26">
        <v>726498.83807892946</v>
      </c>
      <c r="F6" s="26">
        <v>726498.83807892946</v>
      </c>
      <c r="G6" s="26">
        <v>940285.83475190343</v>
      </c>
      <c r="H6" s="26">
        <v>938067.31653844321</v>
      </c>
      <c r="I6" s="26">
        <v>49752190.334118962</v>
      </c>
      <c r="J6" s="26">
        <v>47464979.755181558</v>
      </c>
      <c r="K6" s="26">
        <v>13542816.512035545</v>
      </c>
      <c r="L6" s="26">
        <v>13100329.052913539</v>
      </c>
      <c r="M6" s="26">
        <v>3077462.2129521715</v>
      </c>
      <c r="N6" s="26">
        <v>3033856.9625627659</v>
      </c>
      <c r="O6" s="26">
        <v>225389.79264111252</v>
      </c>
      <c r="P6" s="26">
        <v>33832.202797844337</v>
      </c>
      <c r="Q6" s="26">
        <v>80521.316208323362</v>
      </c>
      <c r="R6" s="26">
        <v>2.8969992854399607E-3</v>
      </c>
      <c r="S6" s="26">
        <v>0</v>
      </c>
      <c r="T6" s="26">
        <v>0</v>
      </c>
      <c r="U6" s="26">
        <v>174051.16627254063</v>
      </c>
      <c r="V6" s="26">
        <v>88116.127626004032</v>
      </c>
      <c r="W6" s="26">
        <v>0</v>
      </c>
      <c r="X6" s="26">
        <v>0</v>
      </c>
      <c r="Y6" s="26">
        <v>936000.34495796391</v>
      </c>
      <c r="Z6" s="26">
        <v>164515.92031614238</v>
      </c>
      <c r="AA6" s="26">
        <v>12236469.628877599</v>
      </c>
      <c r="AB6" s="26">
        <v>2260888.5107837114</v>
      </c>
      <c r="AC6" s="26">
        <v>111634.78835519345</v>
      </c>
      <c r="AD6" s="26">
        <v>40822.991236722854</v>
      </c>
      <c r="AE6" s="26">
        <v>1627154.7742322097</v>
      </c>
      <c r="AF6" s="26">
        <v>325490.8780877433</v>
      </c>
      <c r="AG6" s="26">
        <v>0</v>
      </c>
      <c r="AH6" s="26">
        <v>0</v>
      </c>
      <c r="AI6" s="26">
        <v>2677281.6099893805</v>
      </c>
      <c r="AJ6" s="26">
        <v>572495.04017258156</v>
      </c>
      <c r="AK6" s="26">
        <v>0</v>
      </c>
      <c r="AL6" s="26">
        <v>0</v>
      </c>
      <c r="AM6" s="27">
        <v>88827626.953091577</v>
      </c>
      <c r="AN6" s="27">
        <v>71215026.178894222</v>
      </c>
    </row>
    <row r="7" spans="1:40" ht="24.9" customHeight="1">
      <c r="A7" s="18">
        <v>2</v>
      </c>
      <c r="B7" s="81" t="s">
        <v>29</v>
      </c>
      <c r="C7" s="26">
        <v>10135098.96700917</v>
      </c>
      <c r="D7" s="26">
        <v>10082182.4953871</v>
      </c>
      <c r="E7" s="26">
        <v>65945.29656100001</v>
      </c>
      <c r="F7" s="26">
        <v>65945.29656100001</v>
      </c>
      <c r="G7" s="26">
        <v>1511800.5633884086</v>
      </c>
      <c r="H7" s="26">
        <v>1194545.8900269314</v>
      </c>
      <c r="I7" s="26">
        <v>135602.67260347179</v>
      </c>
      <c r="J7" s="26">
        <v>86646.969866552303</v>
      </c>
      <c r="K7" s="26">
        <v>15374231.533055902</v>
      </c>
      <c r="L7" s="26">
        <v>15208045.390471334</v>
      </c>
      <c r="M7" s="26">
        <v>4911901.9547797544</v>
      </c>
      <c r="N7" s="26">
        <v>4680846.757280984</v>
      </c>
      <c r="O7" s="26">
        <v>0</v>
      </c>
      <c r="P7" s="26">
        <v>0</v>
      </c>
      <c r="Q7" s="26">
        <v>267156.896557</v>
      </c>
      <c r="R7" s="26">
        <v>22261.217965278687</v>
      </c>
      <c r="S7" s="26">
        <v>0</v>
      </c>
      <c r="T7" s="26">
        <v>0</v>
      </c>
      <c r="U7" s="26">
        <v>8709.0686760000008</v>
      </c>
      <c r="V7" s="26">
        <v>8452.8826093333337</v>
      </c>
      <c r="W7" s="26">
        <v>0</v>
      </c>
      <c r="X7" s="26">
        <v>0</v>
      </c>
      <c r="Y7" s="26">
        <v>2609692.0096119996</v>
      </c>
      <c r="Z7" s="26">
        <v>2346337.0784165836</v>
      </c>
      <c r="AA7" s="26">
        <v>25942897.875123046</v>
      </c>
      <c r="AB7" s="26">
        <v>9702219.4396888874</v>
      </c>
      <c r="AC7" s="26">
        <v>1633523.4122620004</v>
      </c>
      <c r="AD7" s="26">
        <v>333883.22514386376</v>
      </c>
      <c r="AE7" s="26">
        <v>1741458.2801019996</v>
      </c>
      <c r="AF7" s="26">
        <v>718180.0680550551</v>
      </c>
      <c r="AG7" s="26">
        <v>0</v>
      </c>
      <c r="AH7" s="26">
        <v>0</v>
      </c>
      <c r="AI7" s="26">
        <v>7530351.9479929954</v>
      </c>
      <c r="AJ7" s="26">
        <v>3087347.8503861134</v>
      </c>
      <c r="AK7" s="26">
        <v>0</v>
      </c>
      <c r="AL7" s="26">
        <v>0</v>
      </c>
      <c r="AM7" s="27">
        <v>71868370.477722749</v>
      </c>
      <c r="AN7" s="27">
        <v>47536894.561859019</v>
      </c>
    </row>
    <row r="8" spans="1:40" ht="24.9" customHeight="1">
      <c r="A8" s="18">
        <v>3</v>
      </c>
      <c r="B8" s="81" t="s">
        <v>33</v>
      </c>
      <c r="C8" s="26">
        <v>18678848.332384188</v>
      </c>
      <c r="D8" s="26">
        <v>15001559.287188407</v>
      </c>
      <c r="E8" s="26">
        <v>375009.47964682302</v>
      </c>
      <c r="F8" s="26">
        <v>375009.47964682302</v>
      </c>
      <c r="G8" s="26">
        <v>1482140.7134209902</v>
      </c>
      <c r="H8" s="26">
        <v>1430338.2280632355</v>
      </c>
      <c r="I8" s="26">
        <v>5303518.2299998254</v>
      </c>
      <c r="J8" s="26">
        <v>5303518.2299998254</v>
      </c>
      <c r="K8" s="26">
        <v>19400721.784203708</v>
      </c>
      <c r="L8" s="26">
        <v>17545674.554548543</v>
      </c>
      <c r="M8" s="26">
        <v>3073609.6927811652</v>
      </c>
      <c r="N8" s="26">
        <v>2854867.5873344699</v>
      </c>
      <c r="O8" s="26">
        <v>0</v>
      </c>
      <c r="P8" s="26">
        <v>0</v>
      </c>
      <c r="Q8" s="26">
        <v>0</v>
      </c>
      <c r="R8" s="26">
        <v>0</v>
      </c>
      <c r="S8" s="26">
        <v>0</v>
      </c>
      <c r="T8" s="26">
        <v>0</v>
      </c>
      <c r="U8" s="26">
        <v>0</v>
      </c>
      <c r="V8" s="26">
        <v>-5.0000000001091394E-3</v>
      </c>
      <c r="W8" s="26">
        <v>0</v>
      </c>
      <c r="X8" s="26">
        <v>0</v>
      </c>
      <c r="Y8" s="26">
        <v>619944.2187039206</v>
      </c>
      <c r="Z8" s="26">
        <v>579889.41792468075</v>
      </c>
      <c r="AA8" s="26">
        <v>11073821.771248795</v>
      </c>
      <c r="AB8" s="26">
        <v>7982148.912402397</v>
      </c>
      <c r="AC8" s="26">
        <v>448087.76</v>
      </c>
      <c r="AD8" s="26">
        <v>3.0000000027939677E-2</v>
      </c>
      <c r="AE8" s="26">
        <v>110161.59659748996</v>
      </c>
      <c r="AF8" s="26">
        <v>8357.2065974899779</v>
      </c>
      <c r="AG8" s="26">
        <v>301717.24109043123</v>
      </c>
      <c r="AH8" s="26">
        <v>301717.23109043122</v>
      </c>
      <c r="AI8" s="26">
        <v>1147490.2073832497</v>
      </c>
      <c r="AJ8" s="26">
        <v>454333.02412044536</v>
      </c>
      <c r="AK8" s="26">
        <v>0</v>
      </c>
      <c r="AL8" s="26">
        <v>0</v>
      </c>
      <c r="AM8" s="27">
        <v>62015071.02746059</v>
      </c>
      <c r="AN8" s="27">
        <v>51837413.183916748</v>
      </c>
    </row>
    <row r="9" spans="1:40" ht="24.9" customHeight="1">
      <c r="A9" s="18">
        <v>4</v>
      </c>
      <c r="B9" s="81" t="s">
        <v>28</v>
      </c>
      <c r="C9" s="26">
        <v>2862875.6530336444</v>
      </c>
      <c r="D9" s="26">
        <v>2862875.6530336444</v>
      </c>
      <c r="E9" s="26">
        <v>442056.29581875069</v>
      </c>
      <c r="F9" s="26">
        <v>442056.29581875069</v>
      </c>
      <c r="G9" s="26">
        <v>1415977.4368135305</v>
      </c>
      <c r="H9" s="26">
        <v>1415977.4368135305</v>
      </c>
      <c r="I9" s="26">
        <v>46684153.463272937</v>
      </c>
      <c r="J9" s="26">
        <v>46518334.764527097</v>
      </c>
      <c r="K9" s="26">
        <v>0</v>
      </c>
      <c r="L9" s="26">
        <v>0</v>
      </c>
      <c r="M9" s="26">
        <v>967427.31198771717</v>
      </c>
      <c r="N9" s="26">
        <v>967427.31198771717</v>
      </c>
      <c r="O9" s="26">
        <v>0</v>
      </c>
      <c r="P9" s="26">
        <v>0</v>
      </c>
      <c r="Q9" s="26">
        <v>0</v>
      </c>
      <c r="R9" s="26">
        <v>0</v>
      </c>
      <c r="S9" s="26">
        <v>0</v>
      </c>
      <c r="T9" s="26">
        <v>0</v>
      </c>
      <c r="U9" s="26">
        <v>0</v>
      </c>
      <c r="V9" s="26">
        <v>0</v>
      </c>
      <c r="W9" s="26">
        <v>0</v>
      </c>
      <c r="X9" s="26">
        <v>0</v>
      </c>
      <c r="Y9" s="26">
        <v>0</v>
      </c>
      <c r="Z9" s="26">
        <v>0</v>
      </c>
      <c r="AA9" s="26">
        <v>0</v>
      </c>
      <c r="AB9" s="26">
        <v>0</v>
      </c>
      <c r="AC9" s="26">
        <v>0</v>
      </c>
      <c r="AD9" s="26">
        <v>0</v>
      </c>
      <c r="AE9" s="26">
        <v>182.08029905825276</v>
      </c>
      <c r="AF9" s="26">
        <v>182.08029905825276</v>
      </c>
      <c r="AG9" s="26">
        <v>0</v>
      </c>
      <c r="AH9" s="26">
        <v>0</v>
      </c>
      <c r="AI9" s="26">
        <v>0</v>
      </c>
      <c r="AJ9" s="26">
        <v>0</v>
      </c>
      <c r="AK9" s="26">
        <v>0</v>
      </c>
      <c r="AL9" s="26">
        <v>0</v>
      </c>
      <c r="AM9" s="27">
        <v>52372672.241225637</v>
      </c>
      <c r="AN9" s="27">
        <v>52206853.542479798</v>
      </c>
    </row>
    <row r="10" spans="1:40" ht="24.9" customHeight="1">
      <c r="A10" s="18">
        <v>5</v>
      </c>
      <c r="B10" s="81" t="s">
        <v>88</v>
      </c>
      <c r="C10" s="26">
        <v>280723.78000000009</v>
      </c>
      <c r="D10" s="26">
        <v>223812.60162628413</v>
      </c>
      <c r="E10" s="26">
        <v>121439.07999999996</v>
      </c>
      <c r="F10" s="26">
        <v>121439.07999999996</v>
      </c>
      <c r="G10" s="26">
        <v>453699.76999999996</v>
      </c>
      <c r="H10" s="26">
        <v>449932.68881813786</v>
      </c>
      <c r="I10" s="26">
        <v>23338812.160000004</v>
      </c>
      <c r="J10" s="26">
        <v>23338812.160000004</v>
      </c>
      <c r="K10" s="26">
        <v>3419578.2199999997</v>
      </c>
      <c r="L10" s="26">
        <v>3366300.876514832</v>
      </c>
      <c r="M10" s="26">
        <v>1435510.4719877173</v>
      </c>
      <c r="N10" s="26">
        <v>1435510.4719877173</v>
      </c>
      <c r="O10" s="26">
        <v>0</v>
      </c>
      <c r="P10" s="26">
        <v>0</v>
      </c>
      <c r="Q10" s="26">
        <v>19707.180450000007</v>
      </c>
      <c r="R10" s="26">
        <v>631.96848278688776</v>
      </c>
      <c r="S10" s="26">
        <v>7410.06</v>
      </c>
      <c r="T10" s="26">
        <v>0</v>
      </c>
      <c r="U10" s="26">
        <v>1035.9300000000003</v>
      </c>
      <c r="V10" s="26">
        <v>781.46586301369916</v>
      </c>
      <c r="W10" s="26">
        <v>0</v>
      </c>
      <c r="X10" s="26">
        <v>0</v>
      </c>
      <c r="Y10" s="26">
        <v>556876.51</v>
      </c>
      <c r="Z10" s="26">
        <v>343684.86157555395</v>
      </c>
      <c r="AA10" s="26">
        <v>2502246.2000000002</v>
      </c>
      <c r="AB10" s="26">
        <v>1696933.0019968026</v>
      </c>
      <c r="AC10" s="26">
        <v>41801.85</v>
      </c>
      <c r="AD10" s="26">
        <v>41801.85</v>
      </c>
      <c r="AE10" s="26">
        <v>2629660.71</v>
      </c>
      <c r="AF10" s="26">
        <v>1158217.3180302999</v>
      </c>
      <c r="AG10" s="26">
        <v>0</v>
      </c>
      <c r="AH10" s="26">
        <v>0</v>
      </c>
      <c r="AI10" s="26">
        <v>1416731.0199999998</v>
      </c>
      <c r="AJ10" s="26">
        <v>1347901.1649565632</v>
      </c>
      <c r="AK10" s="26">
        <v>0</v>
      </c>
      <c r="AL10" s="26">
        <v>0</v>
      </c>
      <c r="AM10" s="27">
        <v>36225232.942437723</v>
      </c>
      <c r="AN10" s="27">
        <v>33525759.509852003</v>
      </c>
    </row>
    <row r="11" spans="1:40" ht="24.9" customHeight="1">
      <c r="A11" s="18">
        <v>6</v>
      </c>
      <c r="B11" s="81" t="s">
        <v>36</v>
      </c>
      <c r="C11" s="26">
        <v>235334</v>
      </c>
      <c r="D11" s="26">
        <v>235334</v>
      </c>
      <c r="E11" s="26">
        <v>162282</v>
      </c>
      <c r="F11" s="26">
        <v>154858.23206861559</v>
      </c>
      <c r="G11" s="26">
        <v>443675</v>
      </c>
      <c r="H11" s="26">
        <v>443364.31238247012</v>
      </c>
      <c r="I11" s="26">
        <v>8568177</v>
      </c>
      <c r="J11" s="26">
        <v>8568177</v>
      </c>
      <c r="K11" s="26">
        <v>1869172</v>
      </c>
      <c r="L11" s="26">
        <v>1817746.0331671694</v>
      </c>
      <c r="M11" s="26">
        <v>1437105.3119877209</v>
      </c>
      <c r="N11" s="26">
        <v>1350200.1684460936</v>
      </c>
      <c r="O11" s="26">
        <v>0</v>
      </c>
      <c r="P11" s="26">
        <v>0</v>
      </c>
      <c r="Q11" s="26">
        <v>556624</v>
      </c>
      <c r="R11" s="26">
        <v>-1411.7411399742123</v>
      </c>
      <c r="S11" s="26">
        <v>1669537</v>
      </c>
      <c r="T11" s="26">
        <v>611570.08589628607</v>
      </c>
      <c r="U11" s="26">
        <v>40625</v>
      </c>
      <c r="V11" s="26">
        <v>20406.563895194893</v>
      </c>
      <c r="W11" s="26">
        <v>14592</v>
      </c>
      <c r="X11" s="26">
        <v>2866.4701910696895</v>
      </c>
      <c r="Y11" s="26">
        <v>207326</v>
      </c>
      <c r="Z11" s="26">
        <v>101523.88069786498</v>
      </c>
      <c r="AA11" s="26">
        <v>11119251</v>
      </c>
      <c r="AB11" s="26">
        <v>1867910.1102504944</v>
      </c>
      <c r="AC11" s="26">
        <v>1416277</v>
      </c>
      <c r="AD11" s="26">
        <v>252010.86135533964</v>
      </c>
      <c r="AE11" s="26">
        <v>833191.27000000025</v>
      </c>
      <c r="AF11" s="26">
        <v>274681.01417828305</v>
      </c>
      <c r="AG11" s="26">
        <v>0</v>
      </c>
      <c r="AH11" s="26">
        <v>0</v>
      </c>
      <c r="AI11" s="26">
        <v>2404252</v>
      </c>
      <c r="AJ11" s="26">
        <v>841000.09841990226</v>
      </c>
      <c r="AK11" s="26">
        <v>0</v>
      </c>
      <c r="AL11" s="26">
        <v>0</v>
      </c>
      <c r="AM11" s="27">
        <v>30977420.58198772</v>
      </c>
      <c r="AN11" s="27">
        <v>16540237.089808811</v>
      </c>
    </row>
    <row r="12" spans="1:40" ht="24.9" customHeight="1">
      <c r="A12" s="18">
        <v>7</v>
      </c>
      <c r="B12" s="81" t="s">
        <v>35</v>
      </c>
      <c r="C12" s="26">
        <v>74674.828326182906</v>
      </c>
      <c r="D12" s="26">
        <v>74674.828326182906</v>
      </c>
      <c r="E12" s="26">
        <v>103483.62424424235</v>
      </c>
      <c r="F12" s="26">
        <v>100111.19435816386</v>
      </c>
      <c r="G12" s="26">
        <v>531242.9202587941</v>
      </c>
      <c r="H12" s="26">
        <v>490269.87718233583</v>
      </c>
      <c r="I12" s="26">
        <v>11694125.860606289</v>
      </c>
      <c r="J12" s="26">
        <v>11694125.860606289</v>
      </c>
      <c r="K12" s="26">
        <v>3789920.6615314111</v>
      </c>
      <c r="L12" s="26">
        <v>3750690.4259969234</v>
      </c>
      <c r="M12" s="26">
        <v>1663858.2878045081</v>
      </c>
      <c r="N12" s="26">
        <v>1607086.8103558684</v>
      </c>
      <c r="O12" s="26">
        <v>0</v>
      </c>
      <c r="P12" s="26">
        <v>0</v>
      </c>
      <c r="Q12" s="26">
        <v>0</v>
      </c>
      <c r="R12" s="26">
        <v>0</v>
      </c>
      <c r="S12" s="26">
        <v>0</v>
      </c>
      <c r="T12" s="26">
        <v>0</v>
      </c>
      <c r="U12" s="26">
        <v>0</v>
      </c>
      <c r="V12" s="26">
        <v>0</v>
      </c>
      <c r="W12" s="26">
        <v>0</v>
      </c>
      <c r="X12" s="26">
        <v>0</v>
      </c>
      <c r="Y12" s="26">
        <v>1030636.6673702637</v>
      </c>
      <c r="Z12" s="26">
        <v>785242.8683505425</v>
      </c>
      <c r="AA12" s="26">
        <v>5091388.5545377843</v>
      </c>
      <c r="AB12" s="26">
        <v>392421.33908988116</v>
      </c>
      <c r="AC12" s="26">
        <v>796587.28845818224</v>
      </c>
      <c r="AD12" s="26">
        <v>22821.628669959027</v>
      </c>
      <c r="AE12" s="26">
        <v>41261.932154673217</v>
      </c>
      <c r="AF12" s="26">
        <v>12378.579646401968</v>
      </c>
      <c r="AG12" s="26">
        <v>0</v>
      </c>
      <c r="AH12" s="26">
        <v>0</v>
      </c>
      <c r="AI12" s="26">
        <v>1030677.3858972276</v>
      </c>
      <c r="AJ12" s="26">
        <v>227672.67771408428</v>
      </c>
      <c r="AK12" s="26">
        <v>0</v>
      </c>
      <c r="AL12" s="26">
        <v>0</v>
      </c>
      <c r="AM12" s="27">
        <v>25847858.011189558</v>
      </c>
      <c r="AN12" s="27">
        <v>19157496.090296634</v>
      </c>
    </row>
    <row r="13" spans="1:40" ht="24.9" customHeight="1">
      <c r="A13" s="18">
        <v>8</v>
      </c>
      <c r="B13" s="81" t="s">
        <v>34</v>
      </c>
      <c r="C13" s="26">
        <v>336975.87148532073</v>
      </c>
      <c r="D13" s="26">
        <v>336975.87148532073</v>
      </c>
      <c r="E13" s="26">
        <v>201044.55340387794</v>
      </c>
      <c r="F13" s="26">
        <v>201044.55340387794</v>
      </c>
      <c r="G13" s="26">
        <v>220740.62403009439</v>
      </c>
      <c r="H13" s="26">
        <v>220705.15033077932</v>
      </c>
      <c r="I13" s="26">
        <v>6474212.9669710826</v>
      </c>
      <c r="J13" s="26">
        <v>6474212.9669710826</v>
      </c>
      <c r="K13" s="26">
        <v>4996755.3546746857</v>
      </c>
      <c r="L13" s="26">
        <v>4995272.0368704414</v>
      </c>
      <c r="M13" s="26">
        <v>1772066.624925829</v>
      </c>
      <c r="N13" s="26">
        <v>1732494.1975257008</v>
      </c>
      <c r="O13" s="26">
        <v>0</v>
      </c>
      <c r="P13" s="26">
        <v>0</v>
      </c>
      <c r="Q13" s="26">
        <v>0</v>
      </c>
      <c r="R13" s="26">
        <v>0</v>
      </c>
      <c r="S13" s="26">
        <v>0</v>
      </c>
      <c r="T13" s="26">
        <v>0</v>
      </c>
      <c r="U13" s="26">
        <v>0</v>
      </c>
      <c r="V13" s="26">
        <v>0</v>
      </c>
      <c r="W13" s="26">
        <v>0</v>
      </c>
      <c r="X13" s="26">
        <v>0</v>
      </c>
      <c r="Y13" s="26">
        <v>375110.14267231722</v>
      </c>
      <c r="Z13" s="26">
        <v>177168.9358608792</v>
      </c>
      <c r="AA13" s="26">
        <v>1123719.4674814059</v>
      </c>
      <c r="AB13" s="26">
        <v>498767.17780879443</v>
      </c>
      <c r="AC13" s="26">
        <v>937401.76016182662</v>
      </c>
      <c r="AD13" s="26">
        <v>490958.21411725006</v>
      </c>
      <c r="AE13" s="26">
        <v>322295.18126379384</v>
      </c>
      <c r="AF13" s="26">
        <v>71798.079290183727</v>
      </c>
      <c r="AG13" s="26">
        <v>0</v>
      </c>
      <c r="AH13" s="26">
        <v>0</v>
      </c>
      <c r="AI13" s="26">
        <v>147186.29208971903</v>
      </c>
      <c r="AJ13" s="26">
        <v>100876.76124830979</v>
      </c>
      <c r="AK13" s="26">
        <v>0</v>
      </c>
      <c r="AL13" s="26">
        <v>0</v>
      </c>
      <c r="AM13" s="27">
        <v>16907508.839159951</v>
      </c>
      <c r="AN13" s="27">
        <v>15300273.944912618</v>
      </c>
    </row>
    <row r="14" spans="1:40" ht="24.9" customHeight="1">
      <c r="A14" s="18">
        <v>9</v>
      </c>
      <c r="B14" s="81" t="s">
        <v>32</v>
      </c>
      <c r="C14" s="26">
        <v>427959.5010000756</v>
      </c>
      <c r="D14" s="26">
        <v>427959.5010000756</v>
      </c>
      <c r="E14" s="26">
        <v>443762.82045599777</v>
      </c>
      <c r="F14" s="26">
        <v>443762.82045599777</v>
      </c>
      <c r="G14" s="26">
        <v>516448.3180323983</v>
      </c>
      <c r="H14" s="26">
        <v>468653.83239635936</v>
      </c>
      <c r="I14" s="26">
        <v>11851647.42578968</v>
      </c>
      <c r="J14" s="26">
        <v>11658859.635789681</v>
      </c>
      <c r="K14" s="26">
        <v>1705922.0927273564</v>
      </c>
      <c r="L14" s="26">
        <v>433717.35117524001</v>
      </c>
      <c r="M14" s="26">
        <v>1143618.7911432157</v>
      </c>
      <c r="N14" s="26">
        <v>1012466.2483499207</v>
      </c>
      <c r="O14" s="26">
        <v>0</v>
      </c>
      <c r="P14" s="26">
        <v>0</v>
      </c>
      <c r="Q14" s="26">
        <v>0</v>
      </c>
      <c r="R14" s="26">
        <v>0</v>
      </c>
      <c r="S14" s="26">
        <v>0</v>
      </c>
      <c r="T14" s="26">
        <v>0</v>
      </c>
      <c r="U14" s="26">
        <v>0</v>
      </c>
      <c r="V14" s="26">
        <v>0</v>
      </c>
      <c r="W14" s="26">
        <v>0</v>
      </c>
      <c r="X14" s="26">
        <v>0</v>
      </c>
      <c r="Y14" s="26">
        <v>53686.919492296322</v>
      </c>
      <c r="Z14" s="26">
        <v>8801.706551182986</v>
      </c>
      <c r="AA14" s="26">
        <v>105216.29797460476</v>
      </c>
      <c r="AB14" s="26">
        <v>82690.097804236138</v>
      </c>
      <c r="AC14" s="26">
        <v>0</v>
      </c>
      <c r="AD14" s="26">
        <v>0</v>
      </c>
      <c r="AE14" s="26">
        <v>0</v>
      </c>
      <c r="AF14" s="26">
        <v>0</v>
      </c>
      <c r="AG14" s="26">
        <v>0</v>
      </c>
      <c r="AH14" s="26">
        <v>0</v>
      </c>
      <c r="AI14" s="26">
        <v>2903.0437838730404</v>
      </c>
      <c r="AJ14" s="26">
        <v>1356.0764856373617</v>
      </c>
      <c r="AK14" s="26">
        <v>0</v>
      </c>
      <c r="AL14" s="26">
        <v>0</v>
      </c>
      <c r="AM14" s="27">
        <v>16251165.210399499</v>
      </c>
      <c r="AN14" s="27">
        <v>14538267.270008329</v>
      </c>
    </row>
    <row r="15" spans="1:40" ht="24.9" customHeight="1">
      <c r="A15" s="18">
        <v>10</v>
      </c>
      <c r="B15" s="81" t="s">
        <v>89</v>
      </c>
      <c r="C15" s="26">
        <v>80651.444117092207</v>
      </c>
      <c r="D15" s="26">
        <v>65489.781109326985</v>
      </c>
      <c r="E15" s="26">
        <v>2611.4253552753617</v>
      </c>
      <c r="F15" s="26">
        <v>2360.9615944340926</v>
      </c>
      <c r="G15" s="26">
        <v>160946.11266551117</v>
      </c>
      <c r="H15" s="26">
        <v>99628.509756945568</v>
      </c>
      <c r="I15" s="26">
        <v>7586819.4581060261</v>
      </c>
      <c r="J15" s="26">
        <v>7409492.7377725309</v>
      </c>
      <c r="K15" s="26">
        <v>2812960.8586601573</v>
      </c>
      <c r="L15" s="26">
        <v>2461644.4388701334</v>
      </c>
      <c r="M15" s="26">
        <v>1261623.0316706251</v>
      </c>
      <c r="N15" s="26">
        <v>1238179.0193746777</v>
      </c>
      <c r="O15" s="26">
        <v>0</v>
      </c>
      <c r="P15" s="26">
        <v>0</v>
      </c>
      <c r="Q15" s="26">
        <v>152248.93145523992</v>
      </c>
      <c r="R15" s="26">
        <v>1735.3469900037035</v>
      </c>
      <c r="S15" s="26">
        <v>105602.02927851089</v>
      </c>
      <c r="T15" s="26">
        <v>7303.3801323964508</v>
      </c>
      <c r="U15" s="26">
        <v>0</v>
      </c>
      <c r="V15" s="26">
        <v>0</v>
      </c>
      <c r="W15" s="26">
        <v>0</v>
      </c>
      <c r="X15" s="26">
        <v>0</v>
      </c>
      <c r="Y15" s="26">
        <v>64272.04686761499</v>
      </c>
      <c r="Z15" s="26">
        <v>14385.42149379498</v>
      </c>
      <c r="AA15" s="26">
        <v>1299100.8854313581</v>
      </c>
      <c r="AB15" s="26">
        <v>811229.37695504248</v>
      </c>
      <c r="AC15" s="26">
        <v>150726.92473942789</v>
      </c>
      <c r="AD15" s="26">
        <v>96764.89204151227</v>
      </c>
      <c r="AE15" s="26">
        <v>2550.3454739799558</v>
      </c>
      <c r="AF15" s="26">
        <v>2550.3454739799558</v>
      </c>
      <c r="AG15" s="26">
        <v>0</v>
      </c>
      <c r="AH15" s="26">
        <v>0</v>
      </c>
      <c r="AI15" s="26">
        <v>159325.53486140314</v>
      </c>
      <c r="AJ15" s="26">
        <v>39363.945856774706</v>
      </c>
      <c r="AK15" s="26">
        <v>0</v>
      </c>
      <c r="AL15" s="26">
        <v>0</v>
      </c>
      <c r="AM15" s="27">
        <v>13839439.028682221</v>
      </c>
      <c r="AN15" s="27">
        <v>12250128.157421552</v>
      </c>
    </row>
    <row r="16" spans="1:40" ht="24.9" customHeight="1">
      <c r="A16" s="18">
        <v>11</v>
      </c>
      <c r="B16" s="81" t="s">
        <v>31</v>
      </c>
      <c r="C16" s="26">
        <v>156940.27180913597</v>
      </c>
      <c r="D16" s="26">
        <v>156940.27180913597</v>
      </c>
      <c r="E16" s="26">
        <v>63928.164331189808</v>
      </c>
      <c r="F16" s="26">
        <v>63928.164331189808</v>
      </c>
      <c r="G16" s="26">
        <v>145933.08704735307</v>
      </c>
      <c r="H16" s="26">
        <v>145745.81953125307</v>
      </c>
      <c r="I16" s="26">
        <v>3414744.8551513385</v>
      </c>
      <c r="J16" s="26">
        <v>3414744.8551513385</v>
      </c>
      <c r="K16" s="26">
        <v>2641249.5114883557</v>
      </c>
      <c r="L16" s="26">
        <v>1323997.4118762554</v>
      </c>
      <c r="M16" s="26">
        <v>1238967.9553807024</v>
      </c>
      <c r="N16" s="26">
        <v>1103830.4506081024</v>
      </c>
      <c r="O16" s="26">
        <v>0</v>
      </c>
      <c r="P16" s="26">
        <v>0</v>
      </c>
      <c r="Q16" s="26">
        <v>0</v>
      </c>
      <c r="R16" s="26">
        <v>0</v>
      </c>
      <c r="S16" s="26">
        <v>0</v>
      </c>
      <c r="T16" s="26">
        <v>0</v>
      </c>
      <c r="U16" s="26">
        <v>0</v>
      </c>
      <c r="V16" s="26">
        <v>0</v>
      </c>
      <c r="W16" s="26">
        <v>0</v>
      </c>
      <c r="X16" s="26">
        <v>0</v>
      </c>
      <c r="Y16" s="26">
        <v>147384.66570142412</v>
      </c>
      <c r="Z16" s="26">
        <v>23098.051228524128</v>
      </c>
      <c r="AA16" s="26">
        <v>1157317.0467485923</v>
      </c>
      <c r="AB16" s="26">
        <v>460937.07879039389</v>
      </c>
      <c r="AC16" s="26">
        <v>0</v>
      </c>
      <c r="AD16" s="26">
        <v>0</v>
      </c>
      <c r="AE16" s="26">
        <v>255767.66978417968</v>
      </c>
      <c r="AF16" s="26">
        <v>151402.09441357979</v>
      </c>
      <c r="AG16" s="26">
        <v>0</v>
      </c>
      <c r="AH16" s="26">
        <v>0</v>
      </c>
      <c r="AI16" s="26">
        <v>348252.64428294427</v>
      </c>
      <c r="AJ16" s="26">
        <v>318172.8541013443</v>
      </c>
      <c r="AK16" s="26">
        <v>0</v>
      </c>
      <c r="AL16" s="26">
        <v>0</v>
      </c>
      <c r="AM16" s="27">
        <v>9570485.8717252146</v>
      </c>
      <c r="AN16" s="27">
        <v>7162797.0518411165</v>
      </c>
    </row>
    <row r="17" spans="1:40" ht="24.9" customHeight="1">
      <c r="A17" s="18">
        <v>12</v>
      </c>
      <c r="B17" s="81" t="s">
        <v>38</v>
      </c>
      <c r="C17" s="26">
        <v>17399.37</v>
      </c>
      <c r="D17" s="26">
        <v>2609.9100000000008</v>
      </c>
      <c r="E17" s="26">
        <v>3431.1099999999997</v>
      </c>
      <c r="F17" s="26">
        <v>3431.1099999999997</v>
      </c>
      <c r="G17" s="26">
        <v>28949.629999999997</v>
      </c>
      <c r="H17" s="26">
        <v>18505.379999999997</v>
      </c>
      <c r="I17" s="26">
        <v>6334346.5900000008</v>
      </c>
      <c r="J17" s="26">
        <v>6334346.5900000008</v>
      </c>
      <c r="K17" s="26">
        <v>943143.38999999978</v>
      </c>
      <c r="L17" s="26">
        <v>282943.01999999979</v>
      </c>
      <c r="M17" s="26">
        <v>1118765.24</v>
      </c>
      <c r="N17" s="26">
        <v>1070079.3900000001</v>
      </c>
      <c r="O17" s="26">
        <v>0</v>
      </c>
      <c r="P17" s="26">
        <v>0</v>
      </c>
      <c r="Q17" s="26">
        <v>10570.959999999995</v>
      </c>
      <c r="R17" s="26">
        <v>2355.6699999999983</v>
      </c>
      <c r="S17" s="26">
        <v>3338.2000000000007</v>
      </c>
      <c r="T17" s="26">
        <v>753.82999999999993</v>
      </c>
      <c r="U17" s="26">
        <v>0</v>
      </c>
      <c r="V17" s="26">
        <v>0</v>
      </c>
      <c r="W17" s="26">
        <v>0</v>
      </c>
      <c r="X17" s="26">
        <v>0</v>
      </c>
      <c r="Y17" s="26">
        <v>33221.47</v>
      </c>
      <c r="Z17" s="26">
        <v>5888.9700000000048</v>
      </c>
      <c r="AA17" s="26">
        <v>16393.87</v>
      </c>
      <c r="AB17" s="26">
        <v>2622.0200000000004</v>
      </c>
      <c r="AC17" s="26">
        <v>0</v>
      </c>
      <c r="AD17" s="26">
        <v>0</v>
      </c>
      <c r="AE17" s="26">
        <v>31436.320000000003</v>
      </c>
      <c r="AF17" s="26">
        <v>31436.320000000003</v>
      </c>
      <c r="AG17" s="26">
        <v>0</v>
      </c>
      <c r="AH17" s="26">
        <v>0</v>
      </c>
      <c r="AI17" s="26">
        <v>12141.25</v>
      </c>
      <c r="AJ17" s="26">
        <v>12141.25</v>
      </c>
      <c r="AK17" s="26">
        <v>0</v>
      </c>
      <c r="AL17" s="26">
        <v>0</v>
      </c>
      <c r="AM17" s="27">
        <v>8553137.4000000004</v>
      </c>
      <c r="AN17" s="27">
        <v>7767113.46</v>
      </c>
    </row>
    <row r="18" spans="1:40" ht="24.9" customHeight="1">
      <c r="A18" s="18">
        <v>13</v>
      </c>
      <c r="B18" s="81" t="s">
        <v>40</v>
      </c>
      <c r="C18" s="26">
        <v>154868.62726600005</v>
      </c>
      <c r="D18" s="26">
        <v>87007.057879000058</v>
      </c>
      <c r="E18" s="26">
        <v>0</v>
      </c>
      <c r="F18" s="26">
        <v>0</v>
      </c>
      <c r="G18" s="26">
        <v>67335.600000000006</v>
      </c>
      <c r="H18" s="26">
        <v>31079.915521932493</v>
      </c>
      <c r="I18" s="26">
        <v>0</v>
      </c>
      <c r="J18" s="26">
        <v>0</v>
      </c>
      <c r="K18" s="26">
        <v>1652732.4335900012</v>
      </c>
      <c r="L18" s="26">
        <v>640617.47374907264</v>
      </c>
      <c r="M18" s="26">
        <v>1027240.2619877174</v>
      </c>
      <c r="N18" s="26">
        <v>989817.20538444817</v>
      </c>
      <c r="O18" s="26">
        <v>0</v>
      </c>
      <c r="P18" s="26">
        <v>0</v>
      </c>
      <c r="Q18" s="26">
        <v>1273159.7299999981</v>
      </c>
      <c r="R18" s="26">
        <v>0.02</v>
      </c>
      <c r="S18" s="26">
        <v>1324847.4299999997</v>
      </c>
      <c r="T18" s="26">
        <v>-1141.0118524122518</v>
      </c>
      <c r="U18" s="26">
        <v>0</v>
      </c>
      <c r="V18" s="26">
        <v>0</v>
      </c>
      <c r="W18" s="26">
        <v>0</v>
      </c>
      <c r="X18" s="26">
        <v>0</v>
      </c>
      <c r="Y18" s="26">
        <v>38848.639999999963</v>
      </c>
      <c r="Z18" s="26">
        <v>7742.9263440838295</v>
      </c>
      <c r="AA18" s="26">
        <v>530166.39000000036</v>
      </c>
      <c r="AB18" s="26">
        <v>179749.61277359887</v>
      </c>
      <c r="AC18" s="26">
        <v>130348.38999999996</v>
      </c>
      <c r="AD18" s="26">
        <v>13207.414631158157</v>
      </c>
      <c r="AE18" s="26">
        <v>0</v>
      </c>
      <c r="AF18" s="26">
        <v>0</v>
      </c>
      <c r="AG18" s="26">
        <v>0</v>
      </c>
      <c r="AH18" s="26">
        <v>0</v>
      </c>
      <c r="AI18" s="26">
        <v>150130.22000000006</v>
      </c>
      <c r="AJ18" s="26">
        <v>69743.003069307379</v>
      </c>
      <c r="AK18" s="26">
        <v>0</v>
      </c>
      <c r="AL18" s="26">
        <v>0</v>
      </c>
      <c r="AM18" s="27">
        <v>6349677.7228437169</v>
      </c>
      <c r="AN18" s="27">
        <v>2017823.6175001892</v>
      </c>
    </row>
    <row r="19" spans="1:40" ht="24.9" customHeight="1">
      <c r="A19" s="18">
        <v>14</v>
      </c>
      <c r="B19" s="81" t="s">
        <v>37</v>
      </c>
      <c r="C19" s="26">
        <v>10208.188749999999</v>
      </c>
      <c r="D19" s="26">
        <v>10208.188749999999</v>
      </c>
      <c r="E19" s="26">
        <v>6818.3554535799994</v>
      </c>
      <c r="F19" s="26">
        <v>6818.3554535799994</v>
      </c>
      <c r="G19" s="26">
        <v>277546.6443772607</v>
      </c>
      <c r="H19" s="26">
        <v>91940.604377260708</v>
      </c>
      <c r="I19" s="26">
        <v>958651.62392270903</v>
      </c>
      <c r="J19" s="26">
        <v>958651.62392270903</v>
      </c>
      <c r="K19" s="26">
        <v>1369760.9881273694</v>
      </c>
      <c r="L19" s="26">
        <v>1369760.9881273694</v>
      </c>
      <c r="M19" s="26">
        <v>1243089.4628347661</v>
      </c>
      <c r="N19" s="26">
        <v>1229487.0485152877</v>
      </c>
      <c r="O19" s="26">
        <v>0</v>
      </c>
      <c r="P19" s="26">
        <v>0</v>
      </c>
      <c r="Q19" s="26">
        <v>1318317.9500000002</v>
      </c>
      <c r="R19" s="26">
        <v>0</v>
      </c>
      <c r="S19" s="26">
        <v>333266.26000000007</v>
      </c>
      <c r="T19" s="26">
        <v>0</v>
      </c>
      <c r="U19" s="26">
        <v>0</v>
      </c>
      <c r="V19" s="26">
        <v>0</v>
      </c>
      <c r="W19" s="26">
        <v>0</v>
      </c>
      <c r="X19" s="26">
        <v>0</v>
      </c>
      <c r="Y19" s="26">
        <v>80941.425965229981</v>
      </c>
      <c r="Z19" s="26">
        <v>63453.637672383971</v>
      </c>
      <c r="AA19" s="26">
        <v>293702.75447699288</v>
      </c>
      <c r="AB19" s="26">
        <v>224277.78254760808</v>
      </c>
      <c r="AC19" s="26">
        <v>0</v>
      </c>
      <c r="AD19" s="26">
        <v>0</v>
      </c>
      <c r="AE19" s="26">
        <v>141224.92694955994</v>
      </c>
      <c r="AF19" s="26">
        <v>141224.92694955994</v>
      </c>
      <c r="AG19" s="26">
        <v>0</v>
      </c>
      <c r="AH19" s="26">
        <v>0</v>
      </c>
      <c r="AI19" s="26">
        <v>258466.67574812294</v>
      </c>
      <c r="AJ19" s="26">
        <v>197294.00710916572</v>
      </c>
      <c r="AK19" s="26">
        <v>0</v>
      </c>
      <c r="AL19" s="26">
        <v>0</v>
      </c>
      <c r="AM19" s="27">
        <v>6291995.2566055907</v>
      </c>
      <c r="AN19" s="27">
        <v>4293117.1634249249</v>
      </c>
    </row>
    <row r="20" spans="1:40" ht="24.9" customHeight="1">
      <c r="A20" s="18">
        <v>15</v>
      </c>
      <c r="B20" s="81" t="s">
        <v>41</v>
      </c>
      <c r="C20" s="26">
        <v>3353.8192168164837</v>
      </c>
      <c r="D20" s="26">
        <v>3353.8192168164837</v>
      </c>
      <c r="E20" s="26">
        <v>1463.3937096402094</v>
      </c>
      <c r="F20" s="26">
        <v>1463.3937096402094</v>
      </c>
      <c r="G20" s="26">
        <v>99467.009909833927</v>
      </c>
      <c r="H20" s="26">
        <v>36221.038826050441</v>
      </c>
      <c r="I20" s="26">
        <v>1254413.6778567119</v>
      </c>
      <c r="J20" s="26">
        <v>1254413.6778567119</v>
      </c>
      <c r="K20" s="26">
        <v>666759.30122623406</v>
      </c>
      <c r="L20" s="26">
        <v>533067.09604052443</v>
      </c>
      <c r="M20" s="26">
        <v>1008566.4292806322</v>
      </c>
      <c r="N20" s="26">
        <v>998144.09810966207</v>
      </c>
      <c r="O20" s="26">
        <v>0</v>
      </c>
      <c r="P20" s="26">
        <v>0</v>
      </c>
      <c r="Q20" s="26">
        <v>1191685.7851656196</v>
      </c>
      <c r="R20" s="26">
        <v>70170.397999193621</v>
      </c>
      <c r="S20" s="26">
        <v>952489.05288263806</v>
      </c>
      <c r="T20" s="26">
        <v>40227.969436447231</v>
      </c>
      <c r="U20" s="26">
        <v>0</v>
      </c>
      <c r="V20" s="26">
        <v>0</v>
      </c>
      <c r="W20" s="26">
        <v>0</v>
      </c>
      <c r="X20" s="26">
        <v>0</v>
      </c>
      <c r="Y20" s="26">
        <v>140999.94162901177</v>
      </c>
      <c r="Z20" s="26">
        <v>28199.97618084235</v>
      </c>
      <c r="AA20" s="26">
        <v>335810.64967890584</v>
      </c>
      <c r="AB20" s="26">
        <v>11334.579255947443</v>
      </c>
      <c r="AC20" s="26">
        <v>0</v>
      </c>
      <c r="AD20" s="26">
        <v>0</v>
      </c>
      <c r="AE20" s="26">
        <v>0</v>
      </c>
      <c r="AF20" s="26">
        <v>0</v>
      </c>
      <c r="AG20" s="26">
        <v>0</v>
      </c>
      <c r="AH20" s="26">
        <v>0</v>
      </c>
      <c r="AI20" s="26">
        <v>57927.309953266755</v>
      </c>
      <c r="AJ20" s="26">
        <v>22914.17841407677</v>
      </c>
      <c r="AK20" s="26">
        <v>0</v>
      </c>
      <c r="AL20" s="26">
        <v>0</v>
      </c>
      <c r="AM20" s="27">
        <v>5712936.3705093106</v>
      </c>
      <c r="AN20" s="27">
        <v>2999510.2250459124</v>
      </c>
    </row>
    <row r="21" spans="1:40" ht="24.9" customHeight="1">
      <c r="A21" s="18">
        <v>16</v>
      </c>
      <c r="B21" s="81" t="s">
        <v>39</v>
      </c>
      <c r="C21" s="26">
        <v>2140.961284</v>
      </c>
      <c r="D21" s="26">
        <v>2140.961284</v>
      </c>
      <c r="E21" s="26">
        <v>0</v>
      </c>
      <c r="F21" s="26">
        <v>0</v>
      </c>
      <c r="G21" s="26">
        <v>14032.979230000001</v>
      </c>
      <c r="H21" s="26">
        <v>14032.979230000001</v>
      </c>
      <c r="I21" s="26">
        <v>0</v>
      </c>
      <c r="J21" s="26">
        <v>0</v>
      </c>
      <c r="K21" s="26">
        <v>2987064.5032711248</v>
      </c>
      <c r="L21" s="26">
        <v>2987064.5032711248</v>
      </c>
      <c r="M21" s="26">
        <v>1088004.5331877207</v>
      </c>
      <c r="N21" s="26">
        <v>1088004.5331877207</v>
      </c>
      <c r="O21" s="26">
        <v>0</v>
      </c>
      <c r="P21" s="26">
        <v>0</v>
      </c>
      <c r="Q21" s="26">
        <v>0</v>
      </c>
      <c r="R21" s="26">
        <v>0</v>
      </c>
      <c r="S21" s="26">
        <v>0</v>
      </c>
      <c r="T21" s="26">
        <v>0</v>
      </c>
      <c r="U21" s="26">
        <v>0</v>
      </c>
      <c r="V21" s="26">
        <v>0</v>
      </c>
      <c r="W21" s="26">
        <v>0</v>
      </c>
      <c r="X21" s="26">
        <v>0</v>
      </c>
      <c r="Y21" s="26">
        <v>0</v>
      </c>
      <c r="Z21" s="26">
        <v>0</v>
      </c>
      <c r="AA21" s="26">
        <v>118.529031</v>
      </c>
      <c r="AB21" s="26">
        <v>118.529031</v>
      </c>
      <c r="AC21" s="26">
        <v>0</v>
      </c>
      <c r="AD21" s="26">
        <v>0</v>
      </c>
      <c r="AE21" s="26">
        <v>11056.571002000001</v>
      </c>
      <c r="AF21" s="26">
        <v>11056.571002000001</v>
      </c>
      <c r="AG21" s="26">
        <v>255.26451299999999</v>
      </c>
      <c r="AH21" s="26">
        <v>255.26451299999999</v>
      </c>
      <c r="AI21" s="26">
        <v>0</v>
      </c>
      <c r="AJ21" s="26">
        <v>0</v>
      </c>
      <c r="AK21" s="26">
        <v>0</v>
      </c>
      <c r="AL21" s="26">
        <v>0</v>
      </c>
      <c r="AM21" s="27">
        <v>4102673.3415188454</v>
      </c>
      <c r="AN21" s="27">
        <v>4102673.3415188454</v>
      </c>
    </row>
    <row r="22" spans="1:40" ht="24.9" customHeight="1">
      <c r="A22" s="18">
        <v>17</v>
      </c>
      <c r="B22" s="81" t="s">
        <v>90</v>
      </c>
      <c r="C22" s="26">
        <v>0</v>
      </c>
      <c r="D22" s="26">
        <v>0</v>
      </c>
      <c r="E22" s="26">
        <v>71.163555622459739</v>
      </c>
      <c r="F22" s="26">
        <v>71.163555622459739</v>
      </c>
      <c r="G22" s="26">
        <v>7446.068618695801</v>
      </c>
      <c r="H22" s="26">
        <v>7446.068618695801</v>
      </c>
      <c r="I22" s="26">
        <v>0</v>
      </c>
      <c r="J22" s="26">
        <v>0</v>
      </c>
      <c r="K22" s="26">
        <v>744164.89695500652</v>
      </c>
      <c r="L22" s="26">
        <v>744164.89695500652</v>
      </c>
      <c r="M22" s="26">
        <v>975821.08346066927</v>
      </c>
      <c r="N22" s="26">
        <v>975821.08346066927</v>
      </c>
      <c r="O22" s="26">
        <v>0</v>
      </c>
      <c r="P22" s="26">
        <v>0</v>
      </c>
      <c r="Q22" s="26">
        <v>0</v>
      </c>
      <c r="R22" s="26">
        <v>0</v>
      </c>
      <c r="S22" s="26">
        <v>0</v>
      </c>
      <c r="T22" s="26">
        <v>0</v>
      </c>
      <c r="U22" s="26">
        <v>0</v>
      </c>
      <c r="V22" s="26">
        <v>0</v>
      </c>
      <c r="W22" s="26">
        <v>0</v>
      </c>
      <c r="X22" s="26">
        <v>0</v>
      </c>
      <c r="Y22" s="26">
        <v>1000</v>
      </c>
      <c r="Z22" s="26">
        <v>1000</v>
      </c>
      <c r="AA22" s="26">
        <v>5216.6329795326346</v>
      </c>
      <c r="AB22" s="26">
        <v>2923.1034367155235</v>
      </c>
      <c r="AC22" s="26">
        <v>0</v>
      </c>
      <c r="AD22" s="26">
        <v>0</v>
      </c>
      <c r="AE22" s="26">
        <v>87730.059563764153</v>
      </c>
      <c r="AF22" s="26">
        <v>87730.059563764153</v>
      </c>
      <c r="AG22" s="26">
        <v>0</v>
      </c>
      <c r="AH22" s="26">
        <v>0</v>
      </c>
      <c r="AI22" s="26">
        <v>12431.829390188592</v>
      </c>
      <c r="AJ22" s="26">
        <v>9101.8289629397877</v>
      </c>
      <c r="AK22" s="26">
        <v>0</v>
      </c>
      <c r="AL22" s="26">
        <v>0</v>
      </c>
      <c r="AM22" s="27">
        <v>1833881.7345234796</v>
      </c>
      <c r="AN22" s="27">
        <v>1828258.2045534134</v>
      </c>
    </row>
    <row r="23" spans="1:40" ht="24.9" customHeight="1">
      <c r="A23" s="18">
        <v>18</v>
      </c>
      <c r="B23" s="81" t="s">
        <v>91</v>
      </c>
      <c r="C23" s="26">
        <v>0</v>
      </c>
      <c r="D23" s="26">
        <v>0</v>
      </c>
      <c r="E23" s="26">
        <v>25.958025832000001</v>
      </c>
      <c r="F23" s="26">
        <v>25.958025832000001</v>
      </c>
      <c r="G23" s="26">
        <v>12479.758804511104</v>
      </c>
      <c r="H23" s="26">
        <v>12479.758804511104</v>
      </c>
      <c r="I23" s="26">
        <v>30736.460130822597</v>
      </c>
      <c r="J23" s="26">
        <v>30736.460130822597</v>
      </c>
      <c r="K23" s="26">
        <v>223345.08927803632</v>
      </c>
      <c r="L23" s="26">
        <v>223345.08927803632</v>
      </c>
      <c r="M23" s="26">
        <v>44198.942264567602</v>
      </c>
      <c r="N23" s="26">
        <v>44198.942264567602</v>
      </c>
      <c r="O23" s="26">
        <v>0</v>
      </c>
      <c r="P23" s="26">
        <v>0</v>
      </c>
      <c r="Q23" s="26">
        <v>0</v>
      </c>
      <c r="R23" s="26">
        <v>0</v>
      </c>
      <c r="S23" s="26">
        <v>0</v>
      </c>
      <c r="T23" s="26">
        <v>0</v>
      </c>
      <c r="U23" s="26">
        <v>0</v>
      </c>
      <c r="V23" s="26">
        <v>0</v>
      </c>
      <c r="W23" s="26">
        <v>0</v>
      </c>
      <c r="X23" s="26">
        <v>0</v>
      </c>
      <c r="Y23" s="26">
        <v>2844.2727466596998</v>
      </c>
      <c r="Z23" s="26">
        <v>2844.2727466596998</v>
      </c>
      <c r="AA23" s="26">
        <v>767777.23240633984</v>
      </c>
      <c r="AB23" s="26">
        <v>767777.23240633984</v>
      </c>
      <c r="AC23" s="26">
        <v>475.00000001190011</v>
      </c>
      <c r="AD23" s="26">
        <v>475.00000001190011</v>
      </c>
      <c r="AE23" s="26">
        <v>33409.506420617807</v>
      </c>
      <c r="AF23" s="26">
        <v>33409.506420617807</v>
      </c>
      <c r="AG23" s="26">
        <v>0</v>
      </c>
      <c r="AH23" s="26">
        <v>0</v>
      </c>
      <c r="AI23" s="26">
        <v>22725.445107898096</v>
      </c>
      <c r="AJ23" s="26">
        <v>22725.445107898096</v>
      </c>
      <c r="AK23" s="26">
        <v>0</v>
      </c>
      <c r="AL23" s="26">
        <v>0</v>
      </c>
      <c r="AM23" s="27">
        <v>1138017.6651852969</v>
      </c>
      <c r="AN23" s="27">
        <v>1138017.6651852969</v>
      </c>
    </row>
    <row r="24" spans="1:40" ht="13.8">
      <c r="A24" s="11"/>
      <c r="B24" s="84" t="s">
        <v>22</v>
      </c>
      <c r="C24" s="28">
        <v>36177923.41530139</v>
      </c>
      <c r="D24" s="28">
        <v>32038256.807796542</v>
      </c>
      <c r="E24" s="28">
        <v>2719871.5586407613</v>
      </c>
      <c r="F24" s="28">
        <v>2708824.8970624572</v>
      </c>
      <c r="G24" s="28">
        <v>8330148.0713492837</v>
      </c>
      <c r="H24" s="28">
        <v>7508934.8072188729</v>
      </c>
      <c r="I24" s="28">
        <v>183382152.77852979</v>
      </c>
      <c r="J24" s="28">
        <v>180510053.28777617</v>
      </c>
      <c r="K24" s="28">
        <v>78140299.130824879</v>
      </c>
      <c r="L24" s="28">
        <v>70784380.639825553</v>
      </c>
      <c r="M24" s="28">
        <v>28488837.600417193</v>
      </c>
      <c r="N24" s="28">
        <v>27412318.286736369</v>
      </c>
      <c r="O24" s="28">
        <v>225389.79264111252</v>
      </c>
      <c r="P24" s="28">
        <v>33832.202797844337</v>
      </c>
      <c r="Q24" s="28">
        <v>4869992.7498361804</v>
      </c>
      <c r="R24" s="28">
        <v>95742.883194287977</v>
      </c>
      <c r="S24" s="28">
        <v>4396490.0321611492</v>
      </c>
      <c r="T24" s="28">
        <v>658714.2536127175</v>
      </c>
      <c r="U24" s="28">
        <v>224421.16494854062</v>
      </c>
      <c r="V24" s="28">
        <v>117757.03499354595</v>
      </c>
      <c r="W24" s="28">
        <v>14592</v>
      </c>
      <c r="X24" s="28">
        <v>2866.4701910696895</v>
      </c>
      <c r="Y24" s="28">
        <v>6898785.2757187001</v>
      </c>
      <c r="Z24" s="28">
        <v>4653777.9253597185</v>
      </c>
      <c r="AA24" s="28">
        <v>73600614.785995945</v>
      </c>
      <c r="AB24" s="28">
        <v>26944947.905021854</v>
      </c>
      <c r="AC24" s="28">
        <v>5666864.1739766421</v>
      </c>
      <c r="AD24" s="28">
        <v>1292746.1071958176</v>
      </c>
      <c r="AE24" s="28">
        <v>7868541.2238433268</v>
      </c>
      <c r="AF24" s="28">
        <v>3028095.0480080172</v>
      </c>
      <c r="AG24" s="28">
        <v>301972.5056034312</v>
      </c>
      <c r="AH24" s="28">
        <v>301972.49560343119</v>
      </c>
      <c r="AI24" s="28">
        <v>17378274.416480269</v>
      </c>
      <c r="AJ24" s="28">
        <v>7324439.2061251448</v>
      </c>
      <c r="AK24" s="28">
        <v>0</v>
      </c>
      <c r="AL24" s="28">
        <v>0</v>
      </c>
      <c r="AM24" s="28">
        <v>458685170.67626864</v>
      </c>
      <c r="AN24" s="28">
        <v>365417660.25851935</v>
      </c>
    </row>
    <row r="25" spans="1:40">
      <c r="AM25" s="33"/>
      <c r="AN25" s="33"/>
    </row>
    <row r="26" spans="1:40" s="54" customFormat="1" ht="14.4">
      <c r="B26" s="55" t="s">
        <v>49</v>
      </c>
      <c r="AM26" s="56"/>
      <c r="AN26" s="56"/>
    </row>
    <row r="27" spans="1:40" s="54" customFormat="1" ht="12.75" customHeight="1">
      <c r="B27" s="96" t="s">
        <v>55</v>
      </c>
      <c r="C27" s="96"/>
      <c r="D27" s="96"/>
      <c r="E27" s="96"/>
      <c r="F27" s="96"/>
      <c r="G27" s="96"/>
      <c r="H27" s="96"/>
      <c r="I27" s="96"/>
      <c r="J27" s="96"/>
      <c r="K27" s="96"/>
      <c r="L27" s="96"/>
      <c r="M27" s="96"/>
      <c r="N27" s="96"/>
      <c r="AM27" s="56"/>
      <c r="AN27" s="56"/>
    </row>
    <row r="28" spans="1:40" s="54" customFormat="1" ht="14.4">
      <c r="B28" s="96"/>
      <c r="C28" s="96"/>
      <c r="D28" s="96"/>
      <c r="E28" s="96"/>
      <c r="F28" s="96"/>
      <c r="G28" s="96"/>
      <c r="H28" s="96"/>
      <c r="I28" s="96"/>
      <c r="J28" s="96"/>
      <c r="K28" s="96"/>
      <c r="L28" s="96"/>
      <c r="M28" s="96"/>
      <c r="N28" s="96"/>
      <c r="AM28" s="56"/>
      <c r="AN28" s="56"/>
    </row>
    <row r="29" spans="1:40" s="54" customFormat="1" ht="14.4">
      <c r="B29" s="61" t="s">
        <v>56</v>
      </c>
    </row>
    <row r="30" spans="1:40" s="54" customFormat="1" ht="14.4">
      <c r="B30" s="61" t="s">
        <v>57</v>
      </c>
      <c r="AM30" s="56"/>
      <c r="AN30" s="56"/>
    </row>
    <row r="32" spans="1:40">
      <c r="AM32" s="14"/>
      <c r="AN32" s="14"/>
    </row>
  </sheetData>
  <sortState ref="B7:AN22">
    <sortCondition descending="1" ref="AM6:AM22"/>
  </sortState>
  <mergeCells count="22">
    <mergeCell ref="B27:N28"/>
    <mergeCell ref="G4:H4"/>
    <mergeCell ref="I4:J4"/>
    <mergeCell ref="S4:T4"/>
    <mergeCell ref="O4:P4"/>
    <mergeCell ref="Q4:R4"/>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C8" activePane="bottomRight" state="frozen"/>
      <selection activeCell="B1" sqref="B1"/>
      <selection pane="topRight" activeCell="B1" sqref="B1"/>
      <selection pane="bottomLeft" activeCell="B1" sqref="B1"/>
      <selection pane="bottomRight" activeCell="B5" sqref="B5:B7"/>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54" customFormat="1" ht="20.25" customHeight="1">
      <c r="A1" s="51" t="s">
        <v>58</v>
      </c>
      <c r="B1" s="55"/>
      <c r="C1" s="55"/>
      <c r="D1" s="55"/>
      <c r="E1" s="55"/>
      <c r="F1" s="55"/>
      <c r="G1" s="55"/>
      <c r="H1" s="55"/>
      <c r="I1" s="55"/>
      <c r="J1" s="55"/>
      <c r="K1" s="55"/>
      <c r="L1" s="62"/>
    </row>
    <row r="2" spans="1:154" s="54" customFormat="1" ht="20.25" customHeight="1">
      <c r="A2" s="51" t="str">
        <f>'Number of Policies'!A2</f>
        <v>Reporting period: 1 January 2020 - 30 September 2020</v>
      </c>
      <c r="B2" s="55"/>
      <c r="C2" s="55"/>
      <c r="D2" s="55"/>
      <c r="E2" s="55"/>
      <c r="F2" s="55"/>
      <c r="G2" s="55"/>
      <c r="H2" s="55"/>
      <c r="I2" s="55"/>
      <c r="J2" s="55"/>
      <c r="K2" s="55"/>
      <c r="L2" s="62"/>
    </row>
    <row r="3" spans="1:154" s="54" customFormat="1" ht="14.4">
      <c r="A3" s="42" t="s">
        <v>2</v>
      </c>
      <c r="B3" s="55"/>
      <c r="C3" s="55"/>
      <c r="D3" s="55"/>
      <c r="E3" s="55"/>
      <c r="F3" s="55"/>
      <c r="G3" s="55"/>
      <c r="H3" s="55"/>
      <c r="I3" s="55"/>
      <c r="J3" s="55"/>
      <c r="K3" s="55"/>
      <c r="L3" s="62"/>
    </row>
    <row r="4" spans="1:154" s="54" customFormat="1" ht="9" customHeight="1">
      <c r="A4" s="63"/>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154" s="42" customFormat="1" ht="64.5" customHeight="1">
      <c r="A5" s="87" t="s">
        <v>0</v>
      </c>
      <c r="B5" s="87" t="s">
        <v>3</v>
      </c>
      <c r="C5" s="90" t="s">
        <v>4</v>
      </c>
      <c r="D5" s="91"/>
      <c r="E5" s="91"/>
      <c r="F5" s="91"/>
      <c r="G5" s="91"/>
      <c r="H5" s="91"/>
      <c r="I5" s="91"/>
      <c r="J5" s="92"/>
      <c r="K5" s="90" t="s">
        <v>5</v>
      </c>
      <c r="L5" s="91"/>
      <c r="M5" s="91"/>
      <c r="N5" s="91"/>
      <c r="O5" s="91"/>
      <c r="P5" s="91"/>
      <c r="Q5" s="91"/>
      <c r="R5" s="92"/>
      <c r="S5" s="90" t="s">
        <v>6</v>
      </c>
      <c r="T5" s="91"/>
      <c r="U5" s="91"/>
      <c r="V5" s="91"/>
      <c r="W5" s="91"/>
      <c r="X5" s="91"/>
      <c r="Y5" s="91"/>
      <c r="Z5" s="92"/>
      <c r="AA5" s="90" t="s">
        <v>7</v>
      </c>
      <c r="AB5" s="91"/>
      <c r="AC5" s="91"/>
      <c r="AD5" s="91"/>
      <c r="AE5" s="91"/>
      <c r="AF5" s="91"/>
      <c r="AG5" s="91"/>
      <c r="AH5" s="92"/>
      <c r="AI5" s="90" t="s">
        <v>8</v>
      </c>
      <c r="AJ5" s="91"/>
      <c r="AK5" s="91"/>
      <c r="AL5" s="91"/>
      <c r="AM5" s="91"/>
      <c r="AN5" s="91"/>
      <c r="AO5" s="91"/>
      <c r="AP5" s="92"/>
      <c r="AQ5" s="90" t="s">
        <v>9</v>
      </c>
      <c r="AR5" s="91"/>
      <c r="AS5" s="91"/>
      <c r="AT5" s="91"/>
      <c r="AU5" s="91"/>
      <c r="AV5" s="91"/>
      <c r="AW5" s="91"/>
      <c r="AX5" s="92"/>
      <c r="AY5" s="90" t="s">
        <v>10</v>
      </c>
      <c r="AZ5" s="91"/>
      <c r="BA5" s="91"/>
      <c r="BB5" s="91"/>
      <c r="BC5" s="91"/>
      <c r="BD5" s="91"/>
      <c r="BE5" s="91"/>
      <c r="BF5" s="92"/>
      <c r="BG5" s="90" t="s">
        <v>11</v>
      </c>
      <c r="BH5" s="91"/>
      <c r="BI5" s="91"/>
      <c r="BJ5" s="91"/>
      <c r="BK5" s="91"/>
      <c r="BL5" s="91"/>
      <c r="BM5" s="91"/>
      <c r="BN5" s="92"/>
      <c r="BO5" s="90" t="s">
        <v>12</v>
      </c>
      <c r="BP5" s="91"/>
      <c r="BQ5" s="91"/>
      <c r="BR5" s="91"/>
      <c r="BS5" s="91"/>
      <c r="BT5" s="91"/>
      <c r="BU5" s="91"/>
      <c r="BV5" s="92"/>
      <c r="BW5" s="90" t="s">
        <v>13</v>
      </c>
      <c r="BX5" s="91"/>
      <c r="BY5" s="91"/>
      <c r="BZ5" s="91"/>
      <c r="CA5" s="91"/>
      <c r="CB5" s="91"/>
      <c r="CC5" s="91"/>
      <c r="CD5" s="92"/>
      <c r="CE5" s="90" t="s">
        <v>14</v>
      </c>
      <c r="CF5" s="91"/>
      <c r="CG5" s="91"/>
      <c r="CH5" s="91"/>
      <c r="CI5" s="91"/>
      <c r="CJ5" s="91"/>
      <c r="CK5" s="91"/>
      <c r="CL5" s="92"/>
      <c r="CM5" s="90" t="s">
        <v>15</v>
      </c>
      <c r="CN5" s="91"/>
      <c r="CO5" s="91"/>
      <c r="CP5" s="91"/>
      <c r="CQ5" s="91"/>
      <c r="CR5" s="91"/>
      <c r="CS5" s="91"/>
      <c r="CT5" s="92"/>
      <c r="CU5" s="90" t="s">
        <v>16</v>
      </c>
      <c r="CV5" s="91"/>
      <c r="CW5" s="91"/>
      <c r="CX5" s="91"/>
      <c r="CY5" s="91"/>
      <c r="CZ5" s="91"/>
      <c r="DA5" s="91"/>
      <c r="DB5" s="92"/>
      <c r="DC5" s="90" t="s">
        <v>17</v>
      </c>
      <c r="DD5" s="91"/>
      <c r="DE5" s="91"/>
      <c r="DF5" s="91"/>
      <c r="DG5" s="91"/>
      <c r="DH5" s="91"/>
      <c r="DI5" s="91"/>
      <c r="DJ5" s="92"/>
      <c r="DK5" s="90" t="s">
        <v>18</v>
      </c>
      <c r="DL5" s="91"/>
      <c r="DM5" s="91"/>
      <c r="DN5" s="91"/>
      <c r="DO5" s="91"/>
      <c r="DP5" s="91"/>
      <c r="DQ5" s="91"/>
      <c r="DR5" s="92"/>
      <c r="DS5" s="90" t="s">
        <v>19</v>
      </c>
      <c r="DT5" s="91"/>
      <c r="DU5" s="91"/>
      <c r="DV5" s="91"/>
      <c r="DW5" s="91"/>
      <c r="DX5" s="91"/>
      <c r="DY5" s="91"/>
      <c r="DZ5" s="92"/>
      <c r="EA5" s="90" t="s">
        <v>20</v>
      </c>
      <c r="EB5" s="91"/>
      <c r="EC5" s="91"/>
      <c r="ED5" s="91"/>
      <c r="EE5" s="91"/>
      <c r="EF5" s="91"/>
      <c r="EG5" s="91"/>
      <c r="EH5" s="92"/>
      <c r="EI5" s="90" t="s">
        <v>21</v>
      </c>
      <c r="EJ5" s="91"/>
      <c r="EK5" s="91"/>
      <c r="EL5" s="91"/>
      <c r="EM5" s="91"/>
      <c r="EN5" s="91"/>
      <c r="EO5" s="91"/>
      <c r="EP5" s="92"/>
      <c r="EQ5" s="90" t="s">
        <v>22</v>
      </c>
      <c r="ER5" s="91"/>
      <c r="ES5" s="91"/>
      <c r="ET5" s="91"/>
      <c r="EU5" s="91"/>
      <c r="EV5" s="91"/>
      <c r="EW5" s="91"/>
      <c r="EX5" s="92"/>
    </row>
    <row r="6" spans="1:154" s="42" customFormat="1" ht="42" customHeight="1">
      <c r="A6" s="88"/>
      <c r="B6" s="88"/>
      <c r="C6" s="93" t="s">
        <v>59</v>
      </c>
      <c r="D6" s="94"/>
      <c r="E6" s="94"/>
      <c r="F6" s="95"/>
      <c r="G6" s="93" t="s">
        <v>60</v>
      </c>
      <c r="H6" s="94"/>
      <c r="I6" s="94"/>
      <c r="J6" s="95"/>
      <c r="K6" s="93" t="s">
        <v>59</v>
      </c>
      <c r="L6" s="94"/>
      <c r="M6" s="94"/>
      <c r="N6" s="95"/>
      <c r="O6" s="93" t="s">
        <v>60</v>
      </c>
      <c r="P6" s="94"/>
      <c r="Q6" s="94"/>
      <c r="R6" s="95"/>
      <c r="S6" s="93" t="s">
        <v>59</v>
      </c>
      <c r="T6" s="94"/>
      <c r="U6" s="94"/>
      <c r="V6" s="95"/>
      <c r="W6" s="93" t="s">
        <v>60</v>
      </c>
      <c r="X6" s="94"/>
      <c r="Y6" s="94"/>
      <c r="Z6" s="95"/>
      <c r="AA6" s="93" t="s">
        <v>59</v>
      </c>
      <c r="AB6" s="94"/>
      <c r="AC6" s="94"/>
      <c r="AD6" s="95"/>
      <c r="AE6" s="93" t="s">
        <v>60</v>
      </c>
      <c r="AF6" s="94"/>
      <c r="AG6" s="94"/>
      <c r="AH6" s="95"/>
      <c r="AI6" s="93" t="s">
        <v>59</v>
      </c>
      <c r="AJ6" s="94"/>
      <c r="AK6" s="94"/>
      <c r="AL6" s="95"/>
      <c r="AM6" s="93" t="s">
        <v>60</v>
      </c>
      <c r="AN6" s="94"/>
      <c r="AO6" s="94"/>
      <c r="AP6" s="95"/>
      <c r="AQ6" s="93" t="s">
        <v>59</v>
      </c>
      <c r="AR6" s="94"/>
      <c r="AS6" s="94"/>
      <c r="AT6" s="95"/>
      <c r="AU6" s="93" t="s">
        <v>60</v>
      </c>
      <c r="AV6" s="94"/>
      <c r="AW6" s="94"/>
      <c r="AX6" s="95"/>
      <c r="AY6" s="93" t="s">
        <v>59</v>
      </c>
      <c r="AZ6" s="94"/>
      <c r="BA6" s="94"/>
      <c r="BB6" s="95"/>
      <c r="BC6" s="93" t="s">
        <v>60</v>
      </c>
      <c r="BD6" s="94"/>
      <c r="BE6" s="94"/>
      <c r="BF6" s="95"/>
      <c r="BG6" s="93" t="s">
        <v>59</v>
      </c>
      <c r="BH6" s="94"/>
      <c r="BI6" s="94"/>
      <c r="BJ6" s="95"/>
      <c r="BK6" s="93" t="s">
        <v>60</v>
      </c>
      <c r="BL6" s="94"/>
      <c r="BM6" s="94"/>
      <c r="BN6" s="95"/>
      <c r="BO6" s="93" t="s">
        <v>59</v>
      </c>
      <c r="BP6" s="94"/>
      <c r="BQ6" s="94"/>
      <c r="BR6" s="95"/>
      <c r="BS6" s="93" t="s">
        <v>60</v>
      </c>
      <c r="BT6" s="94"/>
      <c r="BU6" s="94"/>
      <c r="BV6" s="95"/>
      <c r="BW6" s="93" t="s">
        <v>59</v>
      </c>
      <c r="BX6" s="94"/>
      <c r="BY6" s="94"/>
      <c r="BZ6" s="95"/>
      <c r="CA6" s="93" t="s">
        <v>60</v>
      </c>
      <c r="CB6" s="94"/>
      <c r="CC6" s="94"/>
      <c r="CD6" s="95"/>
      <c r="CE6" s="93" t="s">
        <v>59</v>
      </c>
      <c r="CF6" s="94"/>
      <c r="CG6" s="94"/>
      <c r="CH6" s="95"/>
      <c r="CI6" s="93" t="s">
        <v>60</v>
      </c>
      <c r="CJ6" s="94"/>
      <c r="CK6" s="94"/>
      <c r="CL6" s="95"/>
      <c r="CM6" s="93" t="s">
        <v>59</v>
      </c>
      <c r="CN6" s="94"/>
      <c r="CO6" s="94"/>
      <c r="CP6" s="95"/>
      <c r="CQ6" s="93" t="s">
        <v>60</v>
      </c>
      <c r="CR6" s="94"/>
      <c r="CS6" s="94"/>
      <c r="CT6" s="95"/>
      <c r="CU6" s="93" t="s">
        <v>59</v>
      </c>
      <c r="CV6" s="94"/>
      <c r="CW6" s="94"/>
      <c r="CX6" s="95"/>
      <c r="CY6" s="93" t="s">
        <v>60</v>
      </c>
      <c r="CZ6" s="94"/>
      <c r="DA6" s="94"/>
      <c r="DB6" s="95"/>
      <c r="DC6" s="93" t="s">
        <v>59</v>
      </c>
      <c r="DD6" s="94"/>
      <c r="DE6" s="94"/>
      <c r="DF6" s="95"/>
      <c r="DG6" s="93" t="s">
        <v>60</v>
      </c>
      <c r="DH6" s="94"/>
      <c r="DI6" s="94"/>
      <c r="DJ6" s="95"/>
      <c r="DK6" s="93" t="s">
        <v>59</v>
      </c>
      <c r="DL6" s="94"/>
      <c r="DM6" s="94"/>
      <c r="DN6" s="95"/>
      <c r="DO6" s="93" t="s">
        <v>60</v>
      </c>
      <c r="DP6" s="94"/>
      <c r="DQ6" s="94"/>
      <c r="DR6" s="95"/>
      <c r="DS6" s="93" t="s">
        <v>59</v>
      </c>
      <c r="DT6" s="94"/>
      <c r="DU6" s="94"/>
      <c r="DV6" s="95"/>
      <c r="DW6" s="93" t="s">
        <v>60</v>
      </c>
      <c r="DX6" s="94"/>
      <c r="DY6" s="94"/>
      <c r="DZ6" s="95"/>
      <c r="EA6" s="93" t="s">
        <v>59</v>
      </c>
      <c r="EB6" s="94"/>
      <c r="EC6" s="94"/>
      <c r="ED6" s="95"/>
      <c r="EE6" s="93" t="s">
        <v>60</v>
      </c>
      <c r="EF6" s="94"/>
      <c r="EG6" s="94"/>
      <c r="EH6" s="95"/>
      <c r="EI6" s="93" t="s">
        <v>59</v>
      </c>
      <c r="EJ6" s="94"/>
      <c r="EK6" s="94"/>
      <c r="EL6" s="95"/>
      <c r="EM6" s="93" t="s">
        <v>60</v>
      </c>
      <c r="EN6" s="94"/>
      <c r="EO6" s="94"/>
      <c r="EP6" s="95"/>
      <c r="EQ6" s="93" t="s">
        <v>59</v>
      </c>
      <c r="ER6" s="94"/>
      <c r="ES6" s="94"/>
      <c r="ET6" s="95"/>
      <c r="EU6" s="93" t="s">
        <v>60</v>
      </c>
      <c r="EV6" s="94"/>
      <c r="EW6" s="94"/>
      <c r="EX6" s="95"/>
    </row>
    <row r="7" spans="1:154" s="42" customFormat="1" ht="60" customHeight="1">
      <c r="A7" s="89"/>
      <c r="B7" s="89"/>
      <c r="C7" s="45" t="s">
        <v>25</v>
      </c>
      <c r="D7" s="45" t="s">
        <v>26</v>
      </c>
      <c r="E7" s="45" t="s">
        <v>27</v>
      </c>
      <c r="F7" s="45" t="s">
        <v>22</v>
      </c>
      <c r="G7" s="45" t="s">
        <v>25</v>
      </c>
      <c r="H7" s="45" t="s">
        <v>26</v>
      </c>
      <c r="I7" s="45" t="s">
        <v>27</v>
      </c>
      <c r="J7" s="45" t="s">
        <v>22</v>
      </c>
      <c r="K7" s="45" t="s">
        <v>25</v>
      </c>
      <c r="L7" s="45" t="s">
        <v>26</v>
      </c>
      <c r="M7" s="45" t="s">
        <v>27</v>
      </c>
      <c r="N7" s="45" t="s">
        <v>22</v>
      </c>
      <c r="O7" s="45" t="s">
        <v>25</v>
      </c>
      <c r="P7" s="45" t="s">
        <v>26</v>
      </c>
      <c r="Q7" s="45" t="s">
        <v>27</v>
      </c>
      <c r="R7" s="45" t="s">
        <v>22</v>
      </c>
      <c r="S7" s="45" t="s">
        <v>25</v>
      </c>
      <c r="T7" s="45" t="s">
        <v>26</v>
      </c>
      <c r="U7" s="45" t="s">
        <v>27</v>
      </c>
      <c r="V7" s="45" t="s">
        <v>22</v>
      </c>
      <c r="W7" s="45" t="s">
        <v>25</v>
      </c>
      <c r="X7" s="45" t="s">
        <v>26</v>
      </c>
      <c r="Y7" s="45" t="s">
        <v>27</v>
      </c>
      <c r="Z7" s="45" t="s">
        <v>22</v>
      </c>
      <c r="AA7" s="45" t="s">
        <v>25</v>
      </c>
      <c r="AB7" s="45" t="s">
        <v>26</v>
      </c>
      <c r="AC7" s="45" t="s">
        <v>27</v>
      </c>
      <c r="AD7" s="45" t="s">
        <v>22</v>
      </c>
      <c r="AE7" s="45" t="s">
        <v>25</v>
      </c>
      <c r="AF7" s="45" t="s">
        <v>26</v>
      </c>
      <c r="AG7" s="45" t="s">
        <v>27</v>
      </c>
      <c r="AH7" s="45" t="s">
        <v>22</v>
      </c>
      <c r="AI7" s="45" t="s">
        <v>25</v>
      </c>
      <c r="AJ7" s="45" t="s">
        <v>26</v>
      </c>
      <c r="AK7" s="45" t="s">
        <v>27</v>
      </c>
      <c r="AL7" s="45" t="s">
        <v>22</v>
      </c>
      <c r="AM7" s="45" t="s">
        <v>25</v>
      </c>
      <c r="AN7" s="45" t="s">
        <v>26</v>
      </c>
      <c r="AO7" s="45" t="s">
        <v>27</v>
      </c>
      <c r="AP7" s="45" t="s">
        <v>22</v>
      </c>
      <c r="AQ7" s="45" t="s">
        <v>25</v>
      </c>
      <c r="AR7" s="45" t="s">
        <v>26</v>
      </c>
      <c r="AS7" s="45" t="s">
        <v>27</v>
      </c>
      <c r="AT7" s="45" t="s">
        <v>22</v>
      </c>
      <c r="AU7" s="45" t="s">
        <v>25</v>
      </c>
      <c r="AV7" s="45" t="s">
        <v>26</v>
      </c>
      <c r="AW7" s="45" t="s">
        <v>27</v>
      </c>
      <c r="AX7" s="45" t="s">
        <v>22</v>
      </c>
      <c r="AY7" s="45" t="s">
        <v>25</v>
      </c>
      <c r="AZ7" s="45" t="s">
        <v>26</v>
      </c>
      <c r="BA7" s="45" t="s">
        <v>27</v>
      </c>
      <c r="BB7" s="45" t="s">
        <v>22</v>
      </c>
      <c r="BC7" s="45" t="s">
        <v>25</v>
      </c>
      <c r="BD7" s="45" t="s">
        <v>26</v>
      </c>
      <c r="BE7" s="45" t="s">
        <v>27</v>
      </c>
      <c r="BF7" s="45" t="s">
        <v>22</v>
      </c>
      <c r="BG7" s="45" t="s">
        <v>25</v>
      </c>
      <c r="BH7" s="45" t="s">
        <v>26</v>
      </c>
      <c r="BI7" s="45" t="s">
        <v>27</v>
      </c>
      <c r="BJ7" s="45" t="s">
        <v>22</v>
      </c>
      <c r="BK7" s="45" t="s">
        <v>25</v>
      </c>
      <c r="BL7" s="45" t="s">
        <v>26</v>
      </c>
      <c r="BM7" s="45" t="s">
        <v>27</v>
      </c>
      <c r="BN7" s="45" t="s">
        <v>22</v>
      </c>
      <c r="BO7" s="45" t="s">
        <v>25</v>
      </c>
      <c r="BP7" s="45" t="s">
        <v>26</v>
      </c>
      <c r="BQ7" s="45" t="s">
        <v>27</v>
      </c>
      <c r="BR7" s="45" t="s">
        <v>22</v>
      </c>
      <c r="BS7" s="45" t="s">
        <v>25</v>
      </c>
      <c r="BT7" s="45" t="s">
        <v>26</v>
      </c>
      <c r="BU7" s="45" t="s">
        <v>27</v>
      </c>
      <c r="BV7" s="45" t="s">
        <v>22</v>
      </c>
      <c r="BW7" s="45" t="s">
        <v>25</v>
      </c>
      <c r="BX7" s="45" t="s">
        <v>26</v>
      </c>
      <c r="BY7" s="45" t="s">
        <v>27</v>
      </c>
      <c r="BZ7" s="45" t="s">
        <v>22</v>
      </c>
      <c r="CA7" s="45" t="s">
        <v>25</v>
      </c>
      <c r="CB7" s="45" t="s">
        <v>26</v>
      </c>
      <c r="CC7" s="45" t="s">
        <v>27</v>
      </c>
      <c r="CD7" s="45" t="s">
        <v>22</v>
      </c>
      <c r="CE7" s="45" t="s">
        <v>25</v>
      </c>
      <c r="CF7" s="45" t="s">
        <v>26</v>
      </c>
      <c r="CG7" s="45" t="s">
        <v>27</v>
      </c>
      <c r="CH7" s="45" t="s">
        <v>22</v>
      </c>
      <c r="CI7" s="45" t="s">
        <v>25</v>
      </c>
      <c r="CJ7" s="45" t="s">
        <v>26</v>
      </c>
      <c r="CK7" s="45" t="s">
        <v>27</v>
      </c>
      <c r="CL7" s="45" t="s">
        <v>22</v>
      </c>
      <c r="CM7" s="45" t="s">
        <v>25</v>
      </c>
      <c r="CN7" s="45" t="s">
        <v>26</v>
      </c>
      <c r="CO7" s="45" t="s">
        <v>27</v>
      </c>
      <c r="CP7" s="45" t="s">
        <v>22</v>
      </c>
      <c r="CQ7" s="45" t="s">
        <v>25</v>
      </c>
      <c r="CR7" s="45" t="s">
        <v>26</v>
      </c>
      <c r="CS7" s="45" t="s">
        <v>27</v>
      </c>
      <c r="CT7" s="45" t="s">
        <v>22</v>
      </c>
      <c r="CU7" s="45" t="s">
        <v>25</v>
      </c>
      <c r="CV7" s="45" t="s">
        <v>26</v>
      </c>
      <c r="CW7" s="45" t="s">
        <v>27</v>
      </c>
      <c r="CX7" s="45" t="s">
        <v>22</v>
      </c>
      <c r="CY7" s="45" t="s">
        <v>25</v>
      </c>
      <c r="CZ7" s="45" t="s">
        <v>26</v>
      </c>
      <c r="DA7" s="45" t="s">
        <v>27</v>
      </c>
      <c r="DB7" s="45" t="s">
        <v>22</v>
      </c>
      <c r="DC7" s="45" t="s">
        <v>25</v>
      </c>
      <c r="DD7" s="45" t="s">
        <v>26</v>
      </c>
      <c r="DE7" s="45" t="s">
        <v>27</v>
      </c>
      <c r="DF7" s="45" t="s">
        <v>22</v>
      </c>
      <c r="DG7" s="45" t="s">
        <v>25</v>
      </c>
      <c r="DH7" s="45" t="s">
        <v>26</v>
      </c>
      <c r="DI7" s="45" t="s">
        <v>27</v>
      </c>
      <c r="DJ7" s="45" t="s">
        <v>22</v>
      </c>
      <c r="DK7" s="45" t="s">
        <v>25</v>
      </c>
      <c r="DL7" s="45" t="s">
        <v>26</v>
      </c>
      <c r="DM7" s="45" t="s">
        <v>27</v>
      </c>
      <c r="DN7" s="45" t="s">
        <v>22</v>
      </c>
      <c r="DO7" s="45" t="s">
        <v>25</v>
      </c>
      <c r="DP7" s="45" t="s">
        <v>26</v>
      </c>
      <c r="DQ7" s="45" t="s">
        <v>27</v>
      </c>
      <c r="DR7" s="45" t="s">
        <v>22</v>
      </c>
      <c r="DS7" s="45" t="s">
        <v>25</v>
      </c>
      <c r="DT7" s="45" t="s">
        <v>26</v>
      </c>
      <c r="DU7" s="45" t="s">
        <v>27</v>
      </c>
      <c r="DV7" s="45" t="s">
        <v>22</v>
      </c>
      <c r="DW7" s="45" t="s">
        <v>25</v>
      </c>
      <c r="DX7" s="45" t="s">
        <v>26</v>
      </c>
      <c r="DY7" s="45" t="s">
        <v>27</v>
      </c>
      <c r="DZ7" s="45" t="s">
        <v>22</v>
      </c>
      <c r="EA7" s="45" t="s">
        <v>25</v>
      </c>
      <c r="EB7" s="45" t="s">
        <v>26</v>
      </c>
      <c r="EC7" s="45" t="s">
        <v>27</v>
      </c>
      <c r="ED7" s="45" t="s">
        <v>22</v>
      </c>
      <c r="EE7" s="45" t="s">
        <v>25</v>
      </c>
      <c r="EF7" s="45" t="s">
        <v>26</v>
      </c>
      <c r="EG7" s="45" t="s">
        <v>27</v>
      </c>
      <c r="EH7" s="45" t="s">
        <v>22</v>
      </c>
      <c r="EI7" s="45" t="s">
        <v>25</v>
      </c>
      <c r="EJ7" s="45" t="s">
        <v>26</v>
      </c>
      <c r="EK7" s="45" t="s">
        <v>27</v>
      </c>
      <c r="EL7" s="45" t="s">
        <v>22</v>
      </c>
      <c r="EM7" s="45" t="s">
        <v>25</v>
      </c>
      <c r="EN7" s="45" t="s">
        <v>26</v>
      </c>
      <c r="EO7" s="45" t="s">
        <v>27</v>
      </c>
      <c r="EP7" s="45" t="s">
        <v>22</v>
      </c>
      <c r="EQ7" s="45" t="s">
        <v>25</v>
      </c>
      <c r="ER7" s="45" t="s">
        <v>26</v>
      </c>
      <c r="ES7" s="45" t="s">
        <v>27</v>
      </c>
      <c r="ET7" s="45" t="s">
        <v>22</v>
      </c>
      <c r="EU7" s="45" t="s">
        <v>25</v>
      </c>
      <c r="EV7" s="45" t="s">
        <v>26</v>
      </c>
      <c r="EW7" s="45" t="s">
        <v>27</v>
      </c>
      <c r="EX7" s="45" t="s">
        <v>22</v>
      </c>
    </row>
    <row r="8" spans="1:154" ht="24.9" customHeight="1">
      <c r="A8" s="18">
        <v>1</v>
      </c>
      <c r="B8" s="81" t="s">
        <v>29</v>
      </c>
      <c r="C8" s="26">
        <v>0</v>
      </c>
      <c r="D8" s="26">
        <v>7692190.6299999943</v>
      </c>
      <c r="E8" s="26">
        <v>0</v>
      </c>
      <c r="F8" s="26">
        <v>7692190.6299999943</v>
      </c>
      <c r="G8" s="26">
        <v>0</v>
      </c>
      <c r="H8" s="26">
        <v>7692190.6299999943</v>
      </c>
      <c r="I8" s="26">
        <v>0</v>
      </c>
      <c r="J8" s="26">
        <v>7692190.6299999943</v>
      </c>
      <c r="K8" s="26">
        <v>0</v>
      </c>
      <c r="L8" s="26">
        <v>13096.59</v>
      </c>
      <c r="M8" s="26">
        <v>0</v>
      </c>
      <c r="N8" s="26">
        <v>13096.59</v>
      </c>
      <c r="O8" s="26">
        <v>0</v>
      </c>
      <c r="P8" s="26">
        <v>13096.59</v>
      </c>
      <c r="Q8" s="26">
        <v>0</v>
      </c>
      <c r="R8" s="26">
        <v>13096.59</v>
      </c>
      <c r="S8" s="26">
        <v>73498.739999999991</v>
      </c>
      <c r="T8" s="26">
        <v>21703.940000000002</v>
      </c>
      <c r="U8" s="26">
        <v>0</v>
      </c>
      <c r="V8" s="26">
        <v>95202.68</v>
      </c>
      <c r="W8" s="26">
        <v>16407.150000000001</v>
      </c>
      <c r="X8" s="26">
        <v>21703.940000000002</v>
      </c>
      <c r="Y8" s="26">
        <v>0</v>
      </c>
      <c r="Z8" s="26">
        <v>38111.090000000004</v>
      </c>
      <c r="AA8" s="26">
        <v>7590</v>
      </c>
      <c r="AB8" s="26">
        <v>0</v>
      </c>
      <c r="AC8" s="26">
        <v>0</v>
      </c>
      <c r="AD8" s="26">
        <v>7590</v>
      </c>
      <c r="AE8" s="26">
        <v>7590</v>
      </c>
      <c r="AF8" s="26">
        <v>0</v>
      </c>
      <c r="AG8" s="26">
        <v>0</v>
      </c>
      <c r="AH8" s="26">
        <v>7590</v>
      </c>
      <c r="AI8" s="26">
        <v>3789589.5299999989</v>
      </c>
      <c r="AJ8" s="26">
        <v>6788838.4400000004</v>
      </c>
      <c r="AK8" s="26">
        <v>1900</v>
      </c>
      <c r="AL8" s="26">
        <v>10580327.969999999</v>
      </c>
      <c r="AM8" s="26">
        <v>3789589.5299999989</v>
      </c>
      <c r="AN8" s="26">
        <v>6770852.8200000003</v>
      </c>
      <c r="AO8" s="26">
        <v>1900</v>
      </c>
      <c r="AP8" s="26">
        <v>10562342.35</v>
      </c>
      <c r="AQ8" s="26">
        <v>651768.82235294115</v>
      </c>
      <c r="AR8" s="26">
        <v>901663.38533088239</v>
      </c>
      <c r="AS8" s="26">
        <v>35610.310000000005</v>
      </c>
      <c r="AT8" s="26">
        <v>1589042.5176838236</v>
      </c>
      <c r="AU8" s="26">
        <v>595850.6423529411</v>
      </c>
      <c r="AV8" s="26">
        <v>901663.38533088239</v>
      </c>
      <c r="AW8" s="26">
        <v>35610.310000000005</v>
      </c>
      <c r="AX8" s="26">
        <v>1533124.3376838234</v>
      </c>
      <c r="AY8" s="26">
        <v>0</v>
      </c>
      <c r="AZ8" s="26">
        <v>0</v>
      </c>
      <c r="BA8" s="26">
        <v>0</v>
      </c>
      <c r="BB8" s="26">
        <v>0</v>
      </c>
      <c r="BC8" s="26">
        <v>0</v>
      </c>
      <c r="BD8" s="26">
        <v>0</v>
      </c>
      <c r="BE8" s="26">
        <v>0</v>
      </c>
      <c r="BF8" s="26">
        <v>0</v>
      </c>
      <c r="BG8" s="26">
        <v>334011.46999999997</v>
      </c>
      <c r="BH8" s="26">
        <v>0</v>
      </c>
      <c r="BI8" s="26">
        <v>0</v>
      </c>
      <c r="BJ8" s="26">
        <v>334011.46999999997</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360812.49</v>
      </c>
      <c r="CN8" s="26">
        <v>2304.04</v>
      </c>
      <c r="CO8" s="26">
        <v>0</v>
      </c>
      <c r="CP8" s="26">
        <v>363116.52999999997</v>
      </c>
      <c r="CQ8" s="26">
        <v>360812.49</v>
      </c>
      <c r="CR8" s="26">
        <v>2304.04</v>
      </c>
      <c r="CS8" s="26">
        <v>0</v>
      </c>
      <c r="CT8" s="26">
        <v>363116.52999999997</v>
      </c>
      <c r="CU8" s="26">
        <v>23581394.171586603</v>
      </c>
      <c r="CV8" s="26">
        <v>2634001.9084133897</v>
      </c>
      <c r="CW8" s="26">
        <v>4037.09</v>
      </c>
      <c r="CX8" s="26">
        <v>26219433.169999991</v>
      </c>
      <c r="CY8" s="26">
        <v>1430388.8207168914</v>
      </c>
      <c r="CZ8" s="26">
        <v>825125.87176200841</v>
      </c>
      <c r="DA8" s="26">
        <v>4037.09</v>
      </c>
      <c r="DB8" s="26">
        <v>2259551.7824788997</v>
      </c>
      <c r="DC8" s="26">
        <v>0</v>
      </c>
      <c r="DD8" s="26">
        <v>0</v>
      </c>
      <c r="DE8" s="26">
        <v>0</v>
      </c>
      <c r="DF8" s="26">
        <v>0</v>
      </c>
      <c r="DG8" s="26">
        <v>0</v>
      </c>
      <c r="DH8" s="26">
        <v>0</v>
      </c>
      <c r="DI8" s="26">
        <v>0</v>
      </c>
      <c r="DJ8" s="26">
        <v>0</v>
      </c>
      <c r="DK8" s="26">
        <v>146878.96</v>
      </c>
      <c r="DL8" s="26">
        <v>0</v>
      </c>
      <c r="DM8" s="26">
        <v>0</v>
      </c>
      <c r="DN8" s="26">
        <v>146878.96</v>
      </c>
      <c r="DO8" s="26">
        <v>85935.579999999987</v>
      </c>
      <c r="DP8" s="26">
        <v>0</v>
      </c>
      <c r="DQ8" s="26">
        <v>0</v>
      </c>
      <c r="DR8" s="26">
        <v>85935.579999999987</v>
      </c>
      <c r="DS8" s="26">
        <v>0</v>
      </c>
      <c r="DT8" s="26">
        <v>0</v>
      </c>
      <c r="DU8" s="26">
        <v>0</v>
      </c>
      <c r="DV8" s="26">
        <v>0</v>
      </c>
      <c r="DW8" s="26">
        <v>0</v>
      </c>
      <c r="DX8" s="26">
        <v>0</v>
      </c>
      <c r="DY8" s="26">
        <v>0</v>
      </c>
      <c r="DZ8" s="26">
        <v>0</v>
      </c>
      <c r="EA8" s="26">
        <v>3740.6400000000003</v>
      </c>
      <c r="EB8" s="26">
        <v>245920.92000000004</v>
      </c>
      <c r="EC8" s="26">
        <v>0</v>
      </c>
      <c r="ED8" s="26">
        <v>249661.56000000006</v>
      </c>
      <c r="EE8" s="26">
        <v>3740.6400000000003</v>
      </c>
      <c r="EF8" s="26">
        <v>245920.92000000004</v>
      </c>
      <c r="EG8" s="26">
        <v>0</v>
      </c>
      <c r="EH8" s="26">
        <v>249661.56000000006</v>
      </c>
      <c r="EI8" s="26">
        <v>0</v>
      </c>
      <c r="EJ8" s="26">
        <v>0</v>
      </c>
      <c r="EK8" s="26">
        <v>0</v>
      </c>
      <c r="EL8" s="26">
        <v>0</v>
      </c>
      <c r="EM8" s="26">
        <v>0</v>
      </c>
      <c r="EN8" s="26">
        <v>0</v>
      </c>
      <c r="EO8" s="26">
        <v>0</v>
      </c>
      <c r="EP8" s="26">
        <v>0</v>
      </c>
      <c r="EQ8" s="26">
        <v>28949284.823939543</v>
      </c>
      <c r="ER8" s="26">
        <v>18299719.853744268</v>
      </c>
      <c r="ES8" s="26">
        <v>41547.400000000009</v>
      </c>
      <c r="ET8" s="26">
        <v>47290552.077683814</v>
      </c>
      <c r="EU8" s="26">
        <v>6290314.8530698316</v>
      </c>
      <c r="EV8" s="26">
        <v>16472858.197092885</v>
      </c>
      <c r="EW8" s="26">
        <v>41547.400000000009</v>
      </c>
      <c r="EX8" s="26">
        <v>22804720.450162712</v>
      </c>
    </row>
    <row r="9" spans="1:154" s="9" customFormat="1" ht="24.9" customHeight="1">
      <c r="A9" s="18">
        <v>2</v>
      </c>
      <c r="B9" s="81" t="s">
        <v>30</v>
      </c>
      <c r="C9" s="26">
        <v>752297.07999999984</v>
      </c>
      <c r="D9" s="26">
        <v>202712.66</v>
      </c>
      <c r="E9" s="26">
        <v>10000</v>
      </c>
      <c r="F9" s="26">
        <v>965009.73999999987</v>
      </c>
      <c r="G9" s="26">
        <v>515684.86167131976</v>
      </c>
      <c r="H9" s="26">
        <v>124324.87408675108</v>
      </c>
      <c r="I9" s="26">
        <v>10000.004241928998</v>
      </c>
      <c r="J9" s="26">
        <v>650009.73999999987</v>
      </c>
      <c r="K9" s="26">
        <v>199200.36</v>
      </c>
      <c r="L9" s="26">
        <v>37548.249999999993</v>
      </c>
      <c r="M9" s="26">
        <v>473.22</v>
      </c>
      <c r="N9" s="26">
        <v>237221.83</v>
      </c>
      <c r="O9" s="26">
        <v>199200.36</v>
      </c>
      <c r="P9" s="26">
        <v>37548.249999999993</v>
      </c>
      <c r="Q9" s="26">
        <v>473.22</v>
      </c>
      <c r="R9" s="26">
        <v>237221.83</v>
      </c>
      <c r="S9" s="26">
        <v>46786.554048000013</v>
      </c>
      <c r="T9" s="26">
        <v>1513.525952</v>
      </c>
      <c r="U9" s="26">
        <v>0</v>
      </c>
      <c r="V9" s="26">
        <v>48300.080000000016</v>
      </c>
      <c r="W9" s="26">
        <v>46786.554048000013</v>
      </c>
      <c r="X9" s="26">
        <v>1513.525952</v>
      </c>
      <c r="Y9" s="26">
        <v>0</v>
      </c>
      <c r="Z9" s="26">
        <v>48300.080000000016</v>
      </c>
      <c r="AA9" s="26">
        <v>18068757.294199999</v>
      </c>
      <c r="AB9" s="26">
        <v>6129977.4407000002</v>
      </c>
      <c r="AC9" s="26">
        <v>7555892.6451000003</v>
      </c>
      <c r="AD9" s="26">
        <v>31754627.379999999</v>
      </c>
      <c r="AE9" s="26">
        <v>17293509.996078953</v>
      </c>
      <c r="AF9" s="26">
        <v>5865081.040437771</v>
      </c>
      <c r="AG9" s="26">
        <v>7241821.3434832757</v>
      </c>
      <c r="AH9" s="26">
        <v>30400412.380000003</v>
      </c>
      <c r="AI9" s="26">
        <v>3900467.3640431212</v>
      </c>
      <c r="AJ9" s="26">
        <v>5227602.9759568805</v>
      </c>
      <c r="AK9" s="26">
        <v>0</v>
      </c>
      <c r="AL9" s="26">
        <v>9128070.3400000017</v>
      </c>
      <c r="AM9" s="26">
        <v>3900467.3640431212</v>
      </c>
      <c r="AN9" s="26">
        <v>5227602.9759568805</v>
      </c>
      <c r="AO9" s="26">
        <v>0</v>
      </c>
      <c r="AP9" s="26">
        <v>9128070.3400000017</v>
      </c>
      <c r="AQ9" s="26">
        <v>717152.8520981177</v>
      </c>
      <c r="AR9" s="26">
        <v>562853.5179018823</v>
      </c>
      <c r="AS9" s="26">
        <v>0</v>
      </c>
      <c r="AT9" s="26">
        <v>1280006.3700000001</v>
      </c>
      <c r="AU9" s="26">
        <v>713756.61209811771</v>
      </c>
      <c r="AV9" s="26">
        <v>562853.5179018823</v>
      </c>
      <c r="AW9" s="26">
        <v>0</v>
      </c>
      <c r="AX9" s="26">
        <v>1276610.1299999999</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219737.45177999997</v>
      </c>
      <c r="CN9" s="26">
        <v>1515.0182199999999</v>
      </c>
      <c r="CO9" s="26">
        <v>0</v>
      </c>
      <c r="CP9" s="26">
        <v>221252.46999999997</v>
      </c>
      <c r="CQ9" s="26">
        <v>19244.186009162251</v>
      </c>
      <c r="CR9" s="26">
        <v>1128.9039908377058</v>
      </c>
      <c r="CS9" s="26">
        <v>0</v>
      </c>
      <c r="CT9" s="26">
        <v>20373.089999999956</v>
      </c>
      <c r="CU9" s="26">
        <v>1385473.8843840004</v>
      </c>
      <c r="CV9" s="26">
        <v>423065.61561599997</v>
      </c>
      <c r="CW9" s="26">
        <v>0</v>
      </c>
      <c r="CX9" s="26">
        <v>1808539.5000000005</v>
      </c>
      <c r="CY9" s="26">
        <v>499121.10763955954</v>
      </c>
      <c r="CZ9" s="26">
        <v>186035.96236044064</v>
      </c>
      <c r="DA9" s="26">
        <v>0</v>
      </c>
      <c r="DB9" s="26">
        <v>685157.07000000018</v>
      </c>
      <c r="DC9" s="26">
        <v>0</v>
      </c>
      <c r="DD9" s="26">
        <v>0</v>
      </c>
      <c r="DE9" s="26">
        <v>0</v>
      </c>
      <c r="DF9" s="26">
        <v>0</v>
      </c>
      <c r="DG9" s="26">
        <v>0</v>
      </c>
      <c r="DH9" s="26">
        <v>0</v>
      </c>
      <c r="DI9" s="26">
        <v>0</v>
      </c>
      <c r="DJ9" s="26">
        <v>0</v>
      </c>
      <c r="DK9" s="26">
        <v>1640130.0000000005</v>
      </c>
      <c r="DL9" s="26">
        <v>6947.8</v>
      </c>
      <c r="DM9" s="26">
        <v>0</v>
      </c>
      <c r="DN9" s="26">
        <v>1647077.8000000005</v>
      </c>
      <c r="DO9" s="26">
        <v>328026.03983127023</v>
      </c>
      <c r="DP9" s="26">
        <v>1389.5601687303433</v>
      </c>
      <c r="DQ9" s="26">
        <v>0</v>
      </c>
      <c r="DR9" s="26">
        <v>329415.60000000056</v>
      </c>
      <c r="DS9" s="26">
        <v>0</v>
      </c>
      <c r="DT9" s="26">
        <v>0</v>
      </c>
      <c r="DU9" s="26">
        <v>0</v>
      </c>
      <c r="DV9" s="26">
        <v>0</v>
      </c>
      <c r="DW9" s="26">
        <v>0</v>
      </c>
      <c r="DX9" s="26">
        <v>0</v>
      </c>
      <c r="DY9" s="26">
        <v>0</v>
      </c>
      <c r="DZ9" s="26">
        <v>0</v>
      </c>
      <c r="EA9" s="26">
        <v>23889.10999999999</v>
      </c>
      <c r="EB9" s="26">
        <v>4000</v>
      </c>
      <c r="EC9" s="26">
        <v>0</v>
      </c>
      <c r="ED9" s="26">
        <v>27889.10999999999</v>
      </c>
      <c r="EE9" s="26">
        <v>12017.980000000032</v>
      </c>
      <c r="EF9" s="26">
        <v>4000</v>
      </c>
      <c r="EG9" s="26">
        <v>0</v>
      </c>
      <c r="EH9" s="26">
        <v>16017.980000000032</v>
      </c>
      <c r="EI9" s="26">
        <v>0</v>
      </c>
      <c r="EJ9" s="26">
        <v>0</v>
      </c>
      <c r="EK9" s="26">
        <v>0</v>
      </c>
      <c r="EL9" s="26">
        <v>0</v>
      </c>
      <c r="EM9" s="26">
        <v>0</v>
      </c>
      <c r="EN9" s="26">
        <v>0</v>
      </c>
      <c r="EO9" s="26">
        <v>0</v>
      </c>
      <c r="EP9" s="26">
        <v>0</v>
      </c>
      <c r="EQ9" s="26">
        <v>26953891.950553235</v>
      </c>
      <c r="ER9" s="26">
        <v>12597736.804346764</v>
      </c>
      <c r="ES9" s="26">
        <v>7566365.8651000001</v>
      </c>
      <c r="ET9" s="26">
        <v>47117994.61999999</v>
      </c>
      <c r="EU9" s="26">
        <v>23527815.061419498</v>
      </c>
      <c r="EV9" s="26">
        <v>12011478.610855291</v>
      </c>
      <c r="EW9" s="26">
        <v>7252294.5677252049</v>
      </c>
      <c r="EX9" s="26">
        <v>42791588.24000001</v>
      </c>
    </row>
    <row r="10" spans="1:154" ht="24.9" customHeight="1">
      <c r="A10" s="18">
        <v>3</v>
      </c>
      <c r="B10" s="81" t="s">
        <v>28</v>
      </c>
      <c r="C10" s="26">
        <v>64328.419999999991</v>
      </c>
      <c r="D10" s="26">
        <v>0</v>
      </c>
      <c r="E10" s="26">
        <v>267000</v>
      </c>
      <c r="F10" s="26">
        <v>331328.42</v>
      </c>
      <c r="G10" s="26">
        <v>64328.419999999991</v>
      </c>
      <c r="H10" s="26">
        <v>0</v>
      </c>
      <c r="I10" s="26">
        <v>267000</v>
      </c>
      <c r="J10" s="26">
        <v>331328.42</v>
      </c>
      <c r="K10" s="26">
        <v>0</v>
      </c>
      <c r="L10" s="26">
        <v>79459.74000000002</v>
      </c>
      <c r="M10" s="26">
        <v>0</v>
      </c>
      <c r="N10" s="26">
        <v>79459.74000000002</v>
      </c>
      <c r="O10" s="26">
        <v>0</v>
      </c>
      <c r="P10" s="26">
        <v>79459.74000000002</v>
      </c>
      <c r="Q10" s="26">
        <v>0</v>
      </c>
      <c r="R10" s="26">
        <v>79459.74000000002</v>
      </c>
      <c r="S10" s="26">
        <v>942.99</v>
      </c>
      <c r="T10" s="26">
        <v>0</v>
      </c>
      <c r="U10" s="26">
        <v>0</v>
      </c>
      <c r="V10" s="26">
        <v>942.99</v>
      </c>
      <c r="W10" s="26">
        <v>942.99</v>
      </c>
      <c r="X10" s="26">
        <v>0</v>
      </c>
      <c r="Y10" s="26">
        <v>0</v>
      </c>
      <c r="Z10" s="26">
        <v>942.99</v>
      </c>
      <c r="AA10" s="26">
        <v>19637896.564391844</v>
      </c>
      <c r="AB10" s="26">
        <v>403052.02262160851</v>
      </c>
      <c r="AC10" s="26">
        <v>13556541.033456283</v>
      </c>
      <c r="AD10" s="26">
        <v>33597489.620469734</v>
      </c>
      <c r="AE10" s="26">
        <v>19637896.564391844</v>
      </c>
      <c r="AF10" s="26">
        <v>341394.02262160851</v>
      </c>
      <c r="AG10" s="26">
        <v>13556541.031056283</v>
      </c>
      <c r="AH10" s="26">
        <v>33535831.618069738</v>
      </c>
      <c r="AI10" s="26">
        <v>0</v>
      </c>
      <c r="AJ10" s="26">
        <v>0</v>
      </c>
      <c r="AK10" s="26">
        <v>0</v>
      </c>
      <c r="AL10" s="26">
        <v>0</v>
      </c>
      <c r="AM10" s="26">
        <v>0</v>
      </c>
      <c r="AN10" s="26">
        <v>0</v>
      </c>
      <c r="AO10" s="26">
        <v>0</v>
      </c>
      <c r="AP10" s="26">
        <v>0</v>
      </c>
      <c r="AQ10" s="26">
        <v>2635.0223529411765</v>
      </c>
      <c r="AR10" s="26">
        <v>69460.995330882331</v>
      </c>
      <c r="AS10" s="26">
        <v>0</v>
      </c>
      <c r="AT10" s="26">
        <v>72096.017683823506</v>
      </c>
      <c r="AU10" s="26">
        <v>2635.0223529411765</v>
      </c>
      <c r="AV10" s="26">
        <v>25812.897291666639</v>
      </c>
      <c r="AW10" s="26">
        <v>0</v>
      </c>
      <c r="AX10" s="26">
        <v>28447.919644607817</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0</v>
      </c>
      <c r="BO10" s="26">
        <v>0</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0</v>
      </c>
      <c r="CN10" s="26">
        <v>0</v>
      </c>
      <c r="CO10" s="26">
        <v>0</v>
      </c>
      <c r="CP10" s="26">
        <v>0</v>
      </c>
      <c r="CQ10" s="26">
        <v>0</v>
      </c>
      <c r="CR10" s="26">
        <v>0</v>
      </c>
      <c r="CS10" s="26">
        <v>0</v>
      </c>
      <c r="CT10" s="26">
        <v>0</v>
      </c>
      <c r="CU10" s="26">
        <v>0</v>
      </c>
      <c r="CV10" s="26">
        <v>0</v>
      </c>
      <c r="CW10" s="26">
        <v>0</v>
      </c>
      <c r="CX10" s="26">
        <v>0</v>
      </c>
      <c r="CY10" s="26">
        <v>0</v>
      </c>
      <c r="CZ10" s="26">
        <v>0</v>
      </c>
      <c r="DA10" s="26">
        <v>0</v>
      </c>
      <c r="DB10" s="26">
        <v>0</v>
      </c>
      <c r="DC10" s="26">
        <v>0</v>
      </c>
      <c r="DD10" s="26">
        <v>0</v>
      </c>
      <c r="DE10" s="26">
        <v>0</v>
      </c>
      <c r="DF10" s="26">
        <v>0</v>
      </c>
      <c r="DG10" s="26">
        <v>0</v>
      </c>
      <c r="DH10" s="26">
        <v>0</v>
      </c>
      <c r="DI10" s="26">
        <v>0</v>
      </c>
      <c r="DJ10" s="26">
        <v>0</v>
      </c>
      <c r="DK10" s="26">
        <v>0</v>
      </c>
      <c r="DL10" s="26">
        <v>0</v>
      </c>
      <c r="DM10" s="26">
        <v>0</v>
      </c>
      <c r="DN10" s="26">
        <v>0</v>
      </c>
      <c r="DO10" s="26">
        <v>0</v>
      </c>
      <c r="DP10" s="26">
        <v>0</v>
      </c>
      <c r="DQ10" s="26">
        <v>0</v>
      </c>
      <c r="DR10" s="26">
        <v>0</v>
      </c>
      <c r="DS10" s="26">
        <v>0</v>
      </c>
      <c r="DT10" s="26">
        <v>0</v>
      </c>
      <c r="DU10" s="26">
        <v>0</v>
      </c>
      <c r="DV10" s="26">
        <v>0</v>
      </c>
      <c r="DW10" s="26">
        <v>0</v>
      </c>
      <c r="DX10" s="26">
        <v>0</v>
      </c>
      <c r="DY10" s="26">
        <v>0</v>
      </c>
      <c r="DZ10" s="26">
        <v>0</v>
      </c>
      <c r="EA10" s="26">
        <v>0</v>
      </c>
      <c r="EB10" s="26">
        <v>0</v>
      </c>
      <c r="EC10" s="26">
        <v>0</v>
      </c>
      <c r="ED10" s="26">
        <v>0</v>
      </c>
      <c r="EE10" s="26">
        <v>0</v>
      </c>
      <c r="EF10" s="26">
        <v>0</v>
      </c>
      <c r="EG10" s="26">
        <v>0</v>
      </c>
      <c r="EH10" s="26">
        <v>0</v>
      </c>
      <c r="EI10" s="26">
        <v>0</v>
      </c>
      <c r="EJ10" s="26">
        <v>0</v>
      </c>
      <c r="EK10" s="26">
        <v>0</v>
      </c>
      <c r="EL10" s="26">
        <v>0</v>
      </c>
      <c r="EM10" s="26">
        <v>0</v>
      </c>
      <c r="EN10" s="26">
        <v>0</v>
      </c>
      <c r="EO10" s="26">
        <v>0</v>
      </c>
      <c r="EP10" s="26">
        <v>0</v>
      </c>
      <c r="EQ10" s="26">
        <v>19705802.996744785</v>
      </c>
      <c r="ER10" s="26">
        <v>551972.75795249094</v>
      </c>
      <c r="ES10" s="26">
        <v>13823541.033456283</v>
      </c>
      <c r="ET10" s="26">
        <v>34081316.788153559</v>
      </c>
      <c r="EU10" s="26">
        <v>19705802.996744785</v>
      </c>
      <c r="EV10" s="26">
        <v>446666.65991327522</v>
      </c>
      <c r="EW10" s="26">
        <v>13823541.031056283</v>
      </c>
      <c r="EX10" s="26">
        <v>33976010.687714346</v>
      </c>
    </row>
    <row r="11" spans="1:154" ht="24.9" customHeight="1">
      <c r="A11" s="18">
        <v>4</v>
      </c>
      <c r="B11" s="81" t="s">
        <v>33</v>
      </c>
      <c r="C11" s="26">
        <v>3163890.2003439572</v>
      </c>
      <c r="D11" s="26">
        <v>0</v>
      </c>
      <c r="E11" s="26">
        <v>0</v>
      </c>
      <c r="F11" s="26">
        <v>3163890.2003439572</v>
      </c>
      <c r="G11" s="26">
        <v>1027843.4900859892</v>
      </c>
      <c r="H11" s="26">
        <v>0</v>
      </c>
      <c r="I11" s="26">
        <v>0</v>
      </c>
      <c r="J11" s="26">
        <v>1027843.4900859892</v>
      </c>
      <c r="K11" s="26">
        <v>0</v>
      </c>
      <c r="L11" s="26">
        <v>64993.537824999992</v>
      </c>
      <c r="M11" s="26">
        <v>0</v>
      </c>
      <c r="N11" s="26">
        <v>64993.537824999992</v>
      </c>
      <c r="O11" s="26">
        <v>0</v>
      </c>
      <c r="P11" s="26">
        <v>64993.537824999992</v>
      </c>
      <c r="Q11" s="26">
        <v>0</v>
      </c>
      <c r="R11" s="26">
        <v>64993.537824999992</v>
      </c>
      <c r="S11" s="26">
        <v>181261.25965604285</v>
      </c>
      <c r="T11" s="26">
        <v>4791.91</v>
      </c>
      <c r="U11" s="26">
        <v>0</v>
      </c>
      <c r="V11" s="26">
        <v>186053.16965604285</v>
      </c>
      <c r="W11" s="26">
        <v>49065.314914010727</v>
      </c>
      <c r="X11" s="26">
        <v>4791.91</v>
      </c>
      <c r="Y11" s="26">
        <v>0</v>
      </c>
      <c r="Z11" s="26">
        <v>53857.224914010731</v>
      </c>
      <c r="AA11" s="26">
        <v>4155223.3400000581</v>
      </c>
      <c r="AB11" s="26">
        <v>0</v>
      </c>
      <c r="AC11" s="26">
        <v>0</v>
      </c>
      <c r="AD11" s="26">
        <v>4155223.3400000581</v>
      </c>
      <c r="AE11" s="26">
        <v>4155223.3400000581</v>
      </c>
      <c r="AF11" s="26">
        <v>0</v>
      </c>
      <c r="AG11" s="26">
        <v>0</v>
      </c>
      <c r="AH11" s="26">
        <v>4155223.3400000581</v>
      </c>
      <c r="AI11" s="26">
        <v>3804925.8000000003</v>
      </c>
      <c r="AJ11" s="26">
        <v>8793287.2612503599</v>
      </c>
      <c r="AK11" s="26">
        <v>768843.95</v>
      </c>
      <c r="AL11" s="26">
        <v>13367057.01125036</v>
      </c>
      <c r="AM11" s="26">
        <v>3204274.14</v>
      </c>
      <c r="AN11" s="26">
        <v>7640555.4472503718</v>
      </c>
      <c r="AO11" s="26">
        <v>595431.63399999996</v>
      </c>
      <c r="AP11" s="26">
        <v>11440261.221250372</v>
      </c>
      <c r="AQ11" s="26">
        <v>337854.36235294124</v>
      </c>
      <c r="AR11" s="26">
        <v>1088092.1053308824</v>
      </c>
      <c r="AS11" s="26">
        <v>39340.36</v>
      </c>
      <c r="AT11" s="26">
        <v>1465286.8276838236</v>
      </c>
      <c r="AU11" s="26">
        <v>265025.17935294122</v>
      </c>
      <c r="AV11" s="26">
        <v>933357.77733088238</v>
      </c>
      <c r="AW11" s="26">
        <v>32557.360000000001</v>
      </c>
      <c r="AX11" s="26">
        <v>1230940.3166838237</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9718.18</v>
      </c>
      <c r="CN11" s="26">
        <v>0</v>
      </c>
      <c r="CO11" s="26">
        <v>0</v>
      </c>
      <c r="CP11" s="26">
        <v>9718.18</v>
      </c>
      <c r="CQ11" s="26">
        <v>9718.18</v>
      </c>
      <c r="CR11" s="26">
        <v>0</v>
      </c>
      <c r="CS11" s="26">
        <v>0</v>
      </c>
      <c r="CT11" s="26">
        <v>9718.18</v>
      </c>
      <c r="CU11" s="26">
        <v>1143130.77</v>
      </c>
      <c r="CV11" s="26">
        <v>649007.43000000005</v>
      </c>
      <c r="CW11" s="26">
        <v>0</v>
      </c>
      <c r="CX11" s="26">
        <v>1792138.2000000002</v>
      </c>
      <c r="CY11" s="26">
        <v>1024157.56</v>
      </c>
      <c r="CZ11" s="26">
        <v>235762.92720000015</v>
      </c>
      <c r="DA11" s="26">
        <v>0</v>
      </c>
      <c r="DB11" s="26">
        <v>1259920.4872000003</v>
      </c>
      <c r="DC11" s="26">
        <v>0</v>
      </c>
      <c r="DD11" s="26">
        <v>0</v>
      </c>
      <c r="DE11" s="26">
        <v>0</v>
      </c>
      <c r="DF11" s="26">
        <v>0</v>
      </c>
      <c r="DG11" s="26">
        <v>0</v>
      </c>
      <c r="DH11" s="26">
        <v>0</v>
      </c>
      <c r="DI11" s="26">
        <v>0</v>
      </c>
      <c r="DJ11" s="26">
        <v>0</v>
      </c>
      <c r="DK11" s="26">
        <v>0</v>
      </c>
      <c r="DL11" s="26">
        <v>0</v>
      </c>
      <c r="DM11" s="26">
        <v>0</v>
      </c>
      <c r="DN11" s="26">
        <v>0</v>
      </c>
      <c r="DO11" s="26">
        <v>0</v>
      </c>
      <c r="DP11" s="26">
        <v>0</v>
      </c>
      <c r="DQ11" s="26">
        <v>0</v>
      </c>
      <c r="DR11" s="26">
        <v>0</v>
      </c>
      <c r="DS11" s="26">
        <v>0</v>
      </c>
      <c r="DT11" s="26">
        <v>227564.03999999998</v>
      </c>
      <c r="DU11" s="26">
        <v>0</v>
      </c>
      <c r="DV11" s="26">
        <v>227564.03999999998</v>
      </c>
      <c r="DW11" s="26">
        <v>0</v>
      </c>
      <c r="DX11" s="26">
        <v>227564.03999999998</v>
      </c>
      <c r="DY11" s="26">
        <v>0</v>
      </c>
      <c r="DZ11" s="26">
        <v>227564.03999999998</v>
      </c>
      <c r="EA11" s="26">
        <v>200798.07</v>
      </c>
      <c r="EB11" s="26">
        <v>0</v>
      </c>
      <c r="EC11" s="26">
        <v>0</v>
      </c>
      <c r="ED11" s="26">
        <v>200798.07</v>
      </c>
      <c r="EE11" s="26">
        <v>200798.07</v>
      </c>
      <c r="EF11" s="26">
        <v>0</v>
      </c>
      <c r="EG11" s="26">
        <v>0</v>
      </c>
      <c r="EH11" s="26">
        <v>200798.07</v>
      </c>
      <c r="EI11" s="26">
        <v>0</v>
      </c>
      <c r="EJ11" s="26">
        <v>0</v>
      </c>
      <c r="EK11" s="26">
        <v>0</v>
      </c>
      <c r="EL11" s="26">
        <v>0</v>
      </c>
      <c r="EM11" s="26">
        <v>0</v>
      </c>
      <c r="EN11" s="26">
        <v>0</v>
      </c>
      <c r="EO11" s="26">
        <v>0</v>
      </c>
      <c r="EP11" s="26">
        <v>0</v>
      </c>
      <c r="EQ11" s="26">
        <v>12996801.982353</v>
      </c>
      <c r="ER11" s="26">
        <v>10827736.284406241</v>
      </c>
      <c r="ES11" s="26">
        <v>808184.30999999994</v>
      </c>
      <c r="ET11" s="26">
        <v>24632722.576759242</v>
      </c>
      <c r="EU11" s="26">
        <v>9936105.2743529994</v>
      </c>
      <c r="EV11" s="26">
        <v>9107025.6396062542</v>
      </c>
      <c r="EW11" s="26">
        <v>627988.99399999995</v>
      </c>
      <c r="EX11" s="26">
        <v>19671119.907959253</v>
      </c>
    </row>
    <row r="12" spans="1:154" ht="24.9" customHeight="1">
      <c r="A12" s="18">
        <v>5</v>
      </c>
      <c r="B12" s="81" t="s">
        <v>88</v>
      </c>
      <c r="C12" s="26">
        <v>140793.9</v>
      </c>
      <c r="D12" s="26">
        <v>0</v>
      </c>
      <c r="E12" s="26">
        <v>0</v>
      </c>
      <c r="F12" s="26">
        <v>140793.9</v>
      </c>
      <c r="G12" s="26">
        <v>140793.9</v>
      </c>
      <c r="H12" s="26">
        <v>0</v>
      </c>
      <c r="I12" s="26">
        <v>0</v>
      </c>
      <c r="J12" s="26">
        <v>140793.9</v>
      </c>
      <c r="K12" s="26">
        <v>0</v>
      </c>
      <c r="L12" s="26">
        <v>15249.7</v>
      </c>
      <c r="M12" s="26">
        <v>0</v>
      </c>
      <c r="N12" s="26">
        <v>15249.7</v>
      </c>
      <c r="O12" s="26">
        <v>0</v>
      </c>
      <c r="P12" s="26">
        <v>15249.7</v>
      </c>
      <c r="Q12" s="26">
        <v>0</v>
      </c>
      <c r="R12" s="26">
        <v>15249.7</v>
      </c>
      <c r="S12" s="26">
        <v>450</v>
      </c>
      <c r="T12" s="26">
        <v>0</v>
      </c>
      <c r="U12" s="26">
        <v>0</v>
      </c>
      <c r="V12" s="26">
        <v>450</v>
      </c>
      <c r="W12" s="26">
        <v>450</v>
      </c>
      <c r="X12" s="26">
        <v>0</v>
      </c>
      <c r="Y12" s="26">
        <v>0</v>
      </c>
      <c r="Z12" s="26">
        <v>450</v>
      </c>
      <c r="AA12" s="26">
        <v>13995119.34</v>
      </c>
      <c r="AB12" s="26">
        <v>757665.43</v>
      </c>
      <c r="AC12" s="26">
        <v>3289696.41</v>
      </c>
      <c r="AD12" s="26">
        <v>18042481.18</v>
      </c>
      <c r="AE12" s="26">
        <v>13995119.34</v>
      </c>
      <c r="AF12" s="26">
        <v>757665.43</v>
      </c>
      <c r="AG12" s="26">
        <v>3289696.41</v>
      </c>
      <c r="AH12" s="26">
        <v>18042481.18</v>
      </c>
      <c r="AI12" s="26">
        <v>708994.11</v>
      </c>
      <c r="AJ12" s="26">
        <v>2098397.1800000002</v>
      </c>
      <c r="AK12" s="26">
        <v>10491.5</v>
      </c>
      <c r="AL12" s="26">
        <v>2817882.79</v>
      </c>
      <c r="AM12" s="26">
        <v>685991.79799999995</v>
      </c>
      <c r="AN12" s="26">
        <v>2098397.1800000002</v>
      </c>
      <c r="AO12" s="26">
        <v>10491.5</v>
      </c>
      <c r="AP12" s="26">
        <v>2794880.4780000001</v>
      </c>
      <c r="AQ12" s="26">
        <v>67196.862352941171</v>
      </c>
      <c r="AR12" s="26">
        <v>238991.29533088231</v>
      </c>
      <c r="AS12" s="26">
        <v>0</v>
      </c>
      <c r="AT12" s="26">
        <v>306188.15768382349</v>
      </c>
      <c r="AU12" s="26">
        <v>67196.862352941171</v>
      </c>
      <c r="AV12" s="26">
        <v>238991.29533088231</v>
      </c>
      <c r="AW12" s="26">
        <v>0</v>
      </c>
      <c r="AX12" s="26">
        <v>306188.15768382349</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10392.23</v>
      </c>
      <c r="CN12" s="26">
        <v>0</v>
      </c>
      <c r="CO12" s="26">
        <v>0</v>
      </c>
      <c r="CP12" s="26">
        <v>10392.23</v>
      </c>
      <c r="CQ12" s="26">
        <v>10392.23</v>
      </c>
      <c r="CR12" s="26">
        <v>0</v>
      </c>
      <c r="CS12" s="26">
        <v>0</v>
      </c>
      <c r="CT12" s="26">
        <v>10392.23</v>
      </c>
      <c r="CU12" s="26">
        <v>126205.31</v>
      </c>
      <c r="CV12" s="26">
        <v>609457.02</v>
      </c>
      <c r="CW12" s="26">
        <v>0</v>
      </c>
      <c r="CX12" s="26">
        <v>735662.33000000007</v>
      </c>
      <c r="CY12" s="26">
        <v>126205.31</v>
      </c>
      <c r="CZ12" s="26">
        <v>115956.83149999985</v>
      </c>
      <c r="DA12" s="26">
        <v>0</v>
      </c>
      <c r="DB12" s="26">
        <v>242162.14149999985</v>
      </c>
      <c r="DC12" s="26">
        <v>19142.5</v>
      </c>
      <c r="DD12" s="26">
        <v>38774.93</v>
      </c>
      <c r="DE12" s="26">
        <v>0</v>
      </c>
      <c r="DF12" s="26">
        <v>57917.43</v>
      </c>
      <c r="DG12" s="26">
        <v>19142.5</v>
      </c>
      <c r="DH12" s="26">
        <v>38774.93</v>
      </c>
      <c r="DI12" s="26">
        <v>0</v>
      </c>
      <c r="DJ12" s="26">
        <v>57917.43</v>
      </c>
      <c r="DK12" s="26">
        <v>2415334.12</v>
      </c>
      <c r="DL12" s="26">
        <v>0</v>
      </c>
      <c r="DM12" s="26">
        <v>0</v>
      </c>
      <c r="DN12" s="26">
        <v>2415334.12</v>
      </c>
      <c r="DO12" s="26">
        <v>628809.93500000006</v>
      </c>
      <c r="DP12" s="26">
        <v>0</v>
      </c>
      <c r="DQ12" s="26">
        <v>0</v>
      </c>
      <c r="DR12" s="26">
        <v>628809.93500000006</v>
      </c>
      <c r="DS12" s="26">
        <v>0</v>
      </c>
      <c r="DT12" s="26">
        <v>0</v>
      </c>
      <c r="DU12" s="26">
        <v>0</v>
      </c>
      <c r="DV12" s="26">
        <v>0</v>
      </c>
      <c r="DW12" s="26">
        <v>0</v>
      </c>
      <c r="DX12" s="26">
        <v>0</v>
      </c>
      <c r="DY12" s="26">
        <v>0</v>
      </c>
      <c r="DZ12" s="26">
        <v>0</v>
      </c>
      <c r="EA12" s="26">
        <v>0</v>
      </c>
      <c r="EB12" s="26">
        <v>0</v>
      </c>
      <c r="EC12" s="26">
        <v>0</v>
      </c>
      <c r="ED12" s="26">
        <v>0</v>
      </c>
      <c r="EE12" s="26">
        <v>0</v>
      </c>
      <c r="EF12" s="26">
        <v>0</v>
      </c>
      <c r="EG12" s="26">
        <v>0</v>
      </c>
      <c r="EH12" s="26">
        <v>0</v>
      </c>
      <c r="EI12" s="26">
        <v>0</v>
      </c>
      <c r="EJ12" s="26">
        <v>0</v>
      </c>
      <c r="EK12" s="26">
        <v>0</v>
      </c>
      <c r="EL12" s="26">
        <v>0</v>
      </c>
      <c r="EM12" s="26">
        <v>0</v>
      </c>
      <c r="EN12" s="26">
        <v>0</v>
      </c>
      <c r="EO12" s="26">
        <v>0</v>
      </c>
      <c r="EP12" s="26">
        <v>0</v>
      </c>
      <c r="EQ12" s="26">
        <v>17483628.372352943</v>
      </c>
      <c r="ER12" s="26">
        <v>3758535.5553308828</v>
      </c>
      <c r="ES12" s="26">
        <v>3300187.91</v>
      </c>
      <c r="ET12" s="26">
        <v>24542351.837683823</v>
      </c>
      <c r="EU12" s="26">
        <v>15674101.875352943</v>
      </c>
      <c r="EV12" s="26">
        <v>3265035.3668308826</v>
      </c>
      <c r="EW12" s="26">
        <v>3300187.91</v>
      </c>
      <c r="EX12" s="26">
        <v>22239325.152183823</v>
      </c>
    </row>
    <row r="13" spans="1:154" ht="24.9" customHeight="1">
      <c r="A13" s="18">
        <v>6</v>
      </c>
      <c r="B13" s="81" t="s">
        <v>35</v>
      </c>
      <c r="C13" s="26">
        <v>0</v>
      </c>
      <c r="D13" s="26">
        <v>0</v>
      </c>
      <c r="E13" s="26">
        <v>15000</v>
      </c>
      <c r="F13" s="26">
        <v>15000</v>
      </c>
      <c r="G13" s="26">
        <v>0</v>
      </c>
      <c r="H13" s="26">
        <v>0</v>
      </c>
      <c r="I13" s="26">
        <v>15000</v>
      </c>
      <c r="J13" s="26">
        <v>15000</v>
      </c>
      <c r="K13" s="26">
        <v>-7.2759576141834259E-12</v>
      </c>
      <c r="L13" s="26">
        <v>32836.660000000003</v>
      </c>
      <c r="M13" s="26">
        <v>0</v>
      </c>
      <c r="N13" s="26">
        <v>32836.659999999996</v>
      </c>
      <c r="O13" s="26">
        <v>-7.2759576141834259E-12</v>
      </c>
      <c r="P13" s="26">
        <v>32836.660000000003</v>
      </c>
      <c r="Q13" s="26">
        <v>0</v>
      </c>
      <c r="R13" s="26">
        <v>32836.659999999996</v>
      </c>
      <c r="S13" s="26">
        <v>4703.9500000000007</v>
      </c>
      <c r="T13" s="26">
        <v>0</v>
      </c>
      <c r="U13" s="26">
        <v>0</v>
      </c>
      <c r="V13" s="26">
        <v>4703.9500000000007</v>
      </c>
      <c r="W13" s="26">
        <v>4703.9500000000007</v>
      </c>
      <c r="X13" s="26">
        <v>0</v>
      </c>
      <c r="Y13" s="26">
        <v>0</v>
      </c>
      <c r="Z13" s="26">
        <v>4703.9500000000007</v>
      </c>
      <c r="AA13" s="26">
        <v>5007677.105499994</v>
      </c>
      <c r="AB13" s="26">
        <v>659967.8015000032</v>
      </c>
      <c r="AC13" s="26">
        <v>1641734.663000003</v>
      </c>
      <c r="AD13" s="26">
        <v>7309379.5700000003</v>
      </c>
      <c r="AE13" s="26">
        <v>5007677.105499994</v>
      </c>
      <c r="AF13" s="26">
        <v>659967.8015000032</v>
      </c>
      <c r="AG13" s="26">
        <v>1641734.663000003</v>
      </c>
      <c r="AH13" s="26">
        <v>7309379.5700000003</v>
      </c>
      <c r="AI13" s="26">
        <v>803244.7471229994</v>
      </c>
      <c r="AJ13" s="26">
        <v>1222867.1104160007</v>
      </c>
      <c r="AK13" s="26">
        <v>11597.992461</v>
      </c>
      <c r="AL13" s="26">
        <v>2037709.85</v>
      </c>
      <c r="AM13" s="26">
        <v>803244.7471229994</v>
      </c>
      <c r="AN13" s="26">
        <v>1222867.1104160007</v>
      </c>
      <c r="AO13" s="26">
        <v>11597.992461</v>
      </c>
      <c r="AP13" s="26">
        <v>2037709.85</v>
      </c>
      <c r="AQ13" s="26">
        <v>152007.09465811771</v>
      </c>
      <c r="AR13" s="26">
        <v>176836.3081418823</v>
      </c>
      <c r="AS13" s="26">
        <v>1473.8571999999999</v>
      </c>
      <c r="AT13" s="26">
        <v>330317.26000000007</v>
      </c>
      <c r="AU13" s="26">
        <v>150651.91465811772</v>
      </c>
      <c r="AV13" s="26">
        <v>176836.3081418823</v>
      </c>
      <c r="AW13" s="26">
        <v>1473.8571999999999</v>
      </c>
      <c r="AX13" s="26">
        <v>328962.08</v>
      </c>
      <c r="AY13" s="26">
        <v>0</v>
      </c>
      <c r="AZ13" s="26">
        <v>0</v>
      </c>
      <c r="BA13" s="26">
        <v>0</v>
      </c>
      <c r="BB13" s="26">
        <v>0</v>
      </c>
      <c r="BC13" s="26">
        <v>0</v>
      </c>
      <c r="BD13" s="26">
        <v>0</v>
      </c>
      <c r="BE13" s="26">
        <v>0</v>
      </c>
      <c r="BF13" s="26">
        <v>0</v>
      </c>
      <c r="BG13" s="26">
        <v>0</v>
      </c>
      <c r="BH13" s="26">
        <v>0</v>
      </c>
      <c r="BI13" s="26">
        <v>0</v>
      </c>
      <c r="BJ13" s="26">
        <v>0</v>
      </c>
      <c r="BK13" s="26">
        <v>0</v>
      </c>
      <c r="BL13" s="26">
        <v>0</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252644.94999999995</v>
      </c>
      <c r="CN13" s="26">
        <v>0</v>
      </c>
      <c r="CO13" s="26">
        <v>0</v>
      </c>
      <c r="CP13" s="26">
        <v>252644.94999999995</v>
      </c>
      <c r="CQ13" s="26">
        <v>138350.62999999995</v>
      </c>
      <c r="CR13" s="26">
        <v>0</v>
      </c>
      <c r="CS13" s="26">
        <v>0</v>
      </c>
      <c r="CT13" s="26">
        <v>138350.62999999995</v>
      </c>
      <c r="CU13" s="26">
        <v>2341676.8206580034</v>
      </c>
      <c r="CV13" s="26">
        <v>14201.359342</v>
      </c>
      <c r="CW13" s="26">
        <v>0</v>
      </c>
      <c r="CX13" s="26">
        <v>2355878.1800000034</v>
      </c>
      <c r="CY13" s="26">
        <v>349500.95883500297</v>
      </c>
      <c r="CZ13" s="26">
        <v>7064.5811649999996</v>
      </c>
      <c r="DA13" s="26">
        <v>0</v>
      </c>
      <c r="DB13" s="26">
        <v>356565.54000000295</v>
      </c>
      <c r="DC13" s="26">
        <v>109044.58999999985</v>
      </c>
      <c r="DD13" s="26">
        <v>0</v>
      </c>
      <c r="DE13" s="26">
        <v>0</v>
      </c>
      <c r="DF13" s="26">
        <v>109044.58999999985</v>
      </c>
      <c r="DG13" s="26">
        <v>0</v>
      </c>
      <c r="DH13" s="26">
        <v>0</v>
      </c>
      <c r="DI13" s="26">
        <v>0</v>
      </c>
      <c r="DJ13" s="26">
        <v>0</v>
      </c>
      <c r="DK13" s="26">
        <v>896</v>
      </c>
      <c r="DL13" s="26">
        <v>2822</v>
      </c>
      <c r="DM13" s="26">
        <v>0</v>
      </c>
      <c r="DN13" s="26">
        <v>3718</v>
      </c>
      <c r="DO13" s="26">
        <v>268.80000000000018</v>
      </c>
      <c r="DP13" s="26">
        <v>846.59999999999991</v>
      </c>
      <c r="DQ13" s="26">
        <v>0</v>
      </c>
      <c r="DR13" s="26">
        <v>1115.4000000000001</v>
      </c>
      <c r="DS13" s="26">
        <v>0</v>
      </c>
      <c r="DT13" s="26">
        <v>0</v>
      </c>
      <c r="DU13" s="26">
        <v>0</v>
      </c>
      <c r="DV13" s="26">
        <v>0</v>
      </c>
      <c r="DW13" s="26">
        <v>0</v>
      </c>
      <c r="DX13" s="26">
        <v>0</v>
      </c>
      <c r="DY13" s="26">
        <v>0</v>
      </c>
      <c r="DZ13" s="26">
        <v>0</v>
      </c>
      <c r="EA13" s="26">
        <v>26450.654265999998</v>
      </c>
      <c r="EB13" s="26">
        <v>1116.9557340000001</v>
      </c>
      <c r="EC13" s="26">
        <v>0</v>
      </c>
      <c r="ED13" s="26">
        <v>27567.609999999997</v>
      </c>
      <c r="EE13" s="26">
        <v>24893.952380999999</v>
      </c>
      <c r="EF13" s="26">
        <v>279.29761900000017</v>
      </c>
      <c r="EG13" s="26">
        <v>0</v>
      </c>
      <c r="EH13" s="26">
        <v>25173.25</v>
      </c>
      <c r="EI13" s="26">
        <v>0</v>
      </c>
      <c r="EJ13" s="26">
        <v>0</v>
      </c>
      <c r="EK13" s="26">
        <v>0</v>
      </c>
      <c r="EL13" s="26">
        <v>0</v>
      </c>
      <c r="EM13" s="26">
        <v>0</v>
      </c>
      <c r="EN13" s="26">
        <v>0</v>
      </c>
      <c r="EO13" s="26">
        <v>0</v>
      </c>
      <c r="EP13" s="26">
        <v>0</v>
      </c>
      <c r="EQ13" s="26">
        <v>8698345.912205115</v>
      </c>
      <c r="ER13" s="26">
        <v>2110648.1951338863</v>
      </c>
      <c r="ES13" s="26">
        <v>1669806.512661003</v>
      </c>
      <c r="ET13" s="26">
        <v>12478800.620000003</v>
      </c>
      <c r="EU13" s="26">
        <v>6479292.0584971141</v>
      </c>
      <c r="EV13" s="26">
        <v>2100698.3588418863</v>
      </c>
      <c r="EW13" s="26">
        <v>1669806.512661003</v>
      </c>
      <c r="EX13" s="26">
        <v>10249796.930000005</v>
      </c>
    </row>
    <row r="14" spans="1:154" ht="24.9" customHeight="1">
      <c r="A14" s="18">
        <v>7</v>
      </c>
      <c r="B14" s="81" t="s">
        <v>32</v>
      </c>
      <c r="C14" s="26">
        <v>40000</v>
      </c>
      <c r="D14" s="26">
        <v>0</v>
      </c>
      <c r="E14" s="26">
        <v>0</v>
      </c>
      <c r="F14" s="26">
        <v>40000</v>
      </c>
      <c r="G14" s="26">
        <v>40000</v>
      </c>
      <c r="H14" s="26">
        <v>0</v>
      </c>
      <c r="I14" s="26">
        <v>0</v>
      </c>
      <c r="J14" s="26">
        <v>40000</v>
      </c>
      <c r="K14" s="26">
        <v>0</v>
      </c>
      <c r="L14" s="26">
        <v>1282.3399999999999</v>
      </c>
      <c r="M14" s="26">
        <v>0</v>
      </c>
      <c r="N14" s="26">
        <v>1282.3399999999999</v>
      </c>
      <c r="O14" s="26">
        <v>0</v>
      </c>
      <c r="P14" s="26">
        <v>1282.3399999999999</v>
      </c>
      <c r="Q14" s="26">
        <v>0</v>
      </c>
      <c r="R14" s="26">
        <v>1282.3399999999999</v>
      </c>
      <c r="S14" s="26">
        <v>16000</v>
      </c>
      <c r="T14" s="26">
        <v>0</v>
      </c>
      <c r="U14" s="26">
        <v>0</v>
      </c>
      <c r="V14" s="26">
        <v>16000</v>
      </c>
      <c r="W14" s="26">
        <v>16000</v>
      </c>
      <c r="X14" s="26">
        <v>0</v>
      </c>
      <c r="Y14" s="26">
        <v>0</v>
      </c>
      <c r="Z14" s="26">
        <v>16000</v>
      </c>
      <c r="AA14" s="26">
        <v>6445487.594557778</v>
      </c>
      <c r="AB14" s="26">
        <v>267965.4961949198</v>
      </c>
      <c r="AC14" s="26">
        <v>3323455.8406472881</v>
      </c>
      <c r="AD14" s="26">
        <v>10036908.931399986</v>
      </c>
      <c r="AE14" s="26">
        <v>6429487.594557778</v>
      </c>
      <c r="AF14" s="26">
        <v>267965.4961949198</v>
      </c>
      <c r="AG14" s="26">
        <v>3323455.8406472881</v>
      </c>
      <c r="AH14" s="26">
        <v>10020908.931399986</v>
      </c>
      <c r="AI14" s="26">
        <v>361284.29</v>
      </c>
      <c r="AJ14" s="26">
        <v>286095.89</v>
      </c>
      <c r="AK14" s="26">
        <v>754041.05</v>
      </c>
      <c r="AL14" s="26">
        <v>1401421.23</v>
      </c>
      <c r="AM14" s="26">
        <v>90321.072499999951</v>
      </c>
      <c r="AN14" s="26">
        <v>72311.472500000003</v>
      </c>
      <c r="AO14" s="26">
        <v>209857.40750000009</v>
      </c>
      <c r="AP14" s="26">
        <v>372489.95250000001</v>
      </c>
      <c r="AQ14" s="26">
        <v>48594.892352941177</v>
      </c>
      <c r="AR14" s="26">
        <v>93672.995330882331</v>
      </c>
      <c r="AS14" s="26">
        <v>77270.13</v>
      </c>
      <c r="AT14" s="26">
        <v>219538.01768382351</v>
      </c>
      <c r="AU14" s="26">
        <v>14124.98985294118</v>
      </c>
      <c r="AV14" s="26">
        <v>75513.995330882331</v>
      </c>
      <c r="AW14" s="26">
        <v>19317.532500000001</v>
      </c>
      <c r="AX14" s="26">
        <v>108956.51768382351</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791.33</v>
      </c>
      <c r="CV14" s="26">
        <v>0</v>
      </c>
      <c r="CW14" s="26">
        <v>0</v>
      </c>
      <c r="CX14" s="26">
        <v>791.33</v>
      </c>
      <c r="CY14" s="26">
        <v>158.2700000000001</v>
      </c>
      <c r="CZ14" s="26">
        <v>0</v>
      </c>
      <c r="DA14" s="26">
        <v>0</v>
      </c>
      <c r="DB14" s="26">
        <v>158.2700000000001</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c r="EP14" s="26">
        <v>0</v>
      </c>
      <c r="EQ14" s="26">
        <v>6912158.1069107195</v>
      </c>
      <c r="ER14" s="26">
        <v>649016.72152580216</v>
      </c>
      <c r="ES14" s="26">
        <v>4154767.0206472883</v>
      </c>
      <c r="ET14" s="26">
        <v>11715941.849083809</v>
      </c>
      <c r="EU14" s="26">
        <v>6590091.9269107189</v>
      </c>
      <c r="EV14" s="26">
        <v>417073.30402580212</v>
      </c>
      <c r="EW14" s="26">
        <v>3552630.7806472885</v>
      </c>
      <c r="EX14" s="26">
        <v>10559796.011583809</v>
      </c>
    </row>
    <row r="15" spans="1:154" ht="24.9" customHeight="1">
      <c r="A15" s="18">
        <v>8</v>
      </c>
      <c r="B15" s="81" t="s">
        <v>34</v>
      </c>
      <c r="C15" s="26">
        <v>3000</v>
      </c>
      <c r="D15" s="26">
        <v>0</v>
      </c>
      <c r="E15" s="26">
        <v>0</v>
      </c>
      <c r="F15" s="26">
        <v>3000</v>
      </c>
      <c r="G15" s="26">
        <v>3000</v>
      </c>
      <c r="H15" s="26">
        <v>0</v>
      </c>
      <c r="I15" s="26">
        <v>0</v>
      </c>
      <c r="J15" s="26">
        <v>3000</v>
      </c>
      <c r="K15" s="26">
        <v>11527.619999999999</v>
      </c>
      <c r="L15" s="26">
        <v>16599.18</v>
      </c>
      <c r="M15" s="26">
        <v>0</v>
      </c>
      <c r="N15" s="26">
        <v>28126.799999999999</v>
      </c>
      <c r="O15" s="26">
        <v>11527.619999999999</v>
      </c>
      <c r="P15" s="26">
        <v>16599.18</v>
      </c>
      <c r="Q15" s="26">
        <v>0</v>
      </c>
      <c r="R15" s="26">
        <v>28126.799999999999</v>
      </c>
      <c r="S15" s="26">
        <v>0</v>
      </c>
      <c r="T15" s="26">
        <v>0</v>
      </c>
      <c r="U15" s="26">
        <v>0</v>
      </c>
      <c r="V15" s="26">
        <v>0</v>
      </c>
      <c r="W15" s="26">
        <v>0</v>
      </c>
      <c r="X15" s="26">
        <v>0</v>
      </c>
      <c r="Y15" s="26">
        <v>0</v>
      </c>
      <c r="Z15" s="26">
        <v>0</v>
      </c>
      <c r="AA15" s="26">
        <v>5146369.9229002437</v>
      </c>
      <c r="AB15" s="26">
        <v>17047.272500000003</v>
      </c>
      <c r="AC15" s="26">
        <v>10532.339500000002</v>
      </c>
      <c r="AD15" s="26">
        <v>5173949.5349002434</v>
      </c>
      <c r="AE15" s="26">
        <v>5060150.4448102433</v>
      </c>
      <c r="AF15" s="26">
        <v>17047.272500000003</v>
      </c>
      <c r="AG15" s="26">
        <v>10436.343340000001</v>
      </c>
      <c r="AH15" s="26">
        <v>5087634.0606502434</v>
      </c>
      <c r="AI15" s="26">
        <v>490259.78753623192</v>
      </c>
      <c r="AJ15" s="26">
        <v>1307753.2922007956</v>
      </c>
      <c r="AK15" s="26">
        <v>2573341.8508752175</v>
      </c>
      <c r="AL15" s="26">
        <v>4371354.9306122456</v>
      </c>
      <c r="AM15" s="26">
        <v>489323.78753623192</v>
      </c>
      <c r="AN15" s="26">
        <v>1304700.7978737955</v>
      </c>
      <c r="AO15" s="26">
        <v>2573341.8508752175</v>
      </c>
      <c r="AP15" s="26">
        <v>4367366.4362852443</v>
      </c>
      <c r="AQ15" s="26">
        <v>59493.722352941171</v>
      </c>
      <c r="AR15" s="26">
        <v>234694.69533088233</v>
      </c>
      <c r="AS15" s="26">
        <v>257031.33000000002</v>
      </c>
      <c r="AT15" s="26">
        <v>551219.74768382357</v>
      </c>
      <c r="AU15" s="26">
        <v>51432.503473348843</v>
      </c>
      <c r="AV15" s="26">
        <v>234337.69533088233</v>
      </c>
      <c r="AW15" s="26">
        <v>257031.33000000002</v>
      </c>
      <c r="AX15" s="26">
        <v>542801.5288042312</v>
      </c>
      <c r="AY15" s="26">
        <v>0</v>
      </c>
      <c r="AZ15" s="26">
        <v>0</v>
      </c>
      <c r="BA15" s="26">
        <v>0</v>
      </c>
      <c r="BB15" s="26">
        <v>0</v>
      </c>
      <c r="BC15" s="26">
        <v>0</v>
      </c>
      <c r="BD15" s="26">
        <v>0</v>
      </c>
      <c r="BE15" s="26">
        <v>0</v>
      </c>
      <c r="BF15" s="26">
        <v>0</v>
      </c>
      <c r="BG15" s="26">
        <v>39133.449999999997</v>
      </c>
      <c r="BH15" s="26">
        <v>0</v>
      </c>
      <c r="BI15" s="26">
        <v>0</v>
      </c>
      <c r="BJ15" s="26">
        <v>39133.449999999997</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59156.33</v>
      </c>
      <c r="CN15" s="26">
        <v>3591</v>
      </c>
      <c r="CO15" s="26">
        <v>0</v>
      </c>
      <c r="CP15" s="26">
        <v>62747.33</v>
      </c>
      <c r="CQ15" s="26">
        <v>32047.129212534292</v>
      </c>
      <c r="CR15" s="26">
        <v>1795.5</v>
      </c>
      <c r="CS15" s="26">
        <v>0</v>
      </c>
      <c r="CT15" s="26">
        <v>33842.629212534288</v>
      </c>
      <c r="CU15" s="26">
        <v>44516.700000000004</v>
      </c>
      <c r="CV15" s="26">
        <v>630222.14000000025</v>
      </c>
      <c r="CW15" s="26">
        <v>0</v>
      </c>
      <c r="CX15" s="26">
        <v>674738.8400000002</v>
      </c>
      <c r="CY15" s="26">
        <v>18036.90465539099</v>
      </c>
      <c r="CZ15" s="26">
        <v>129594.2240000001</v>
      </c>
      <c r="DA15" s="26">
        <v>0</v>
      </c>
      <c r="DB15" s="26">
        <v>147631.1286553911</v>
      </c>
      <c r="DC15" s="26">
        <v>0</v>
      </c>
      <c r="DD15" s="26">
        <v>43235.770000000019</v>
      </c>
      <c r="DE15" s="26">
        <v>0</v>
      </c>
      <c r="DF15" s="26">
        <v>43235.770000000019</v>
      </c>
      <c r="DG15" s="26">
        <v>0</v>
      </c>
      <c r="DH15" s="26">
        <v>43235.770000000019</v>
      </c>
      <c r="DI15" s="26">
        <v>0</v>
      </c>
      <c r="DJ15" s="26">
        <v>43235.770000000019</v>
      </c>
      <c r="DK15" s="26">
        <v>429556.13</v>
      </c>
      <c r="DL15" s="26">
        <v>0</v>
      </c>
      <c r="DM15" s="26">
        <v>0</v>
      </c>
      <c r="DN15" s="26">
        <v>429556.13</v>
      </c>
      <c r="DO15" s="26">
        <v>85911.225999999966</v>
      </c>
      <c r="DP15" s="26">
        <v>0</v>
      </c>
      <c r="DQ15" s="26">
        <v>0</v>
      </c>
      <c r="DR15" s="26">
        <v>85911.225999999966</v>
      </c>
      <c r="DS15" s="26">
        <v>0</v>
      </c>
      <c r="DT15" s="26">
        <v>0</v>
      </c>
      <c r="DU15" s="26">
        <v>0</v>
      </c>
      <c r="DV15" s="26">
        <v>0</v>
      </c>
      <c r="DW15" s="26">
        <v>0</v>
      </c>
      <c r="DX15" s="26">
        <v>0</v>
      </c>
      <c r="DY15" s="26">
        <v>0</v>
      </c>
      <c r="DZ15" s="26">
        <v>0</v>
      </c>
      <c r="EA15" s="26">
        <v>5007</v>
      </c>
      <c r="EB15" s="26">
        <v>0</v>
      </c>
      <c r="EC15" s="26">
        <v>0</v>
      </c>
      <c r="ED15" s="26">
        <v>5007</v>
      </c>
      <c r="EE15" s="26">
        <v>5007</v>
      </c>
      <c r="EF15" s="26">
        <v>0</v>
      </c>
      <c r="EG15" s="26">
        <v>0</v>
      </c>
      <c r="EH15" s="26">
        <v>5007</v>
      </c>
      <c r="EI15" s="26">
        <v>0</v>
      </c>
      <c r="EJ15" s="26">
        <v>0</v>
      </c>
      <c r="EK15" s="26">
        <v>0</v>
      </c>
      <c r="EL15" s="26">
        <v>0</v>
      </c>
      <c r="EM15" s="26">
        <v>0</v>
      </c>
      <c r="EN15" s="26">
        <v>0</v>
      </c>
      <c r="EO15" s="26">
        <v>0</v>
      </c>
      <c r="EP15" s="26">
        <v>0</v>
      </c>
      <c r="EQ15" s="26">
        <v>6288020.6627894174</v>
      </c>
      <c r="ER15" s="26">
        <v>2253143.3500316781</v>
      </c>
      <c r="ES15" s="26">
        <v>2840905.5203752173</v>
      </c>
      <c r="ET15" s="26">
        <v>11382069.533196311</v>
      </c>
      <c r="EU15" s="26">
        <v>5756436.6156877493</v>
      </c>
      <c r="EV15" s="26">
        <v>1747310.4397046778</v>
      </c>
      <c r="EW15" s="26">
        <v>2840809.5242152177</v>
      </c>
      <c r="EX15" s="26">
        <v>10344556.579607643</v>
      </c>
    </row>
    <row r="16" spans="1:154" ht="24.9" customHeight="1">
      <c r="A16" s="18">
        <v>9</v>
      </c>
      <c r="B16" s="81" t="s">
        <v>36</v>
      </c>
      <c r="C16" s="26">
        <v>15000</v>
      </c>
      <c r="D16" s="26">
        <v>0</v>
      </c>
      <c r="E16" s="26">
        <v>23000</v>
      </c>
      <c r="F16" s="26">
        <v>38000</v>
      </c>
      <c r="G16" s="26">
        <v>15000</v>
      </c>
      <c r="H16" s="26">
        <v>0</v>
      </c>
      <c r="I16" s="26">
        <v>23000</v>
      </c>
      <c r="J16" s="26">
        <v>38000</v>
      </c>
      <c r="K16" s="26">
        <v>0</v>
      </c>
      <c r="L16" s="26">
        <v>5773</v>
      </c>
      <c r="M16" s="26">
        <v>0</v>
      </c>
      <c r="N16" s="26">
        <v>5773</v>
      </c>
      <c r="O16" s="26">
        <v>0</v>
      </c>
      <c r="P16" s="26">
        <v>5773</v>
      </c>
      <c r="Q16" s="26">
        <v>0</v>
      </c>
      <c r="R16" s="26">
        <v>5773</v>
      </c>
      <c r="S16" s="26">
        <v>0</v>
      </c>
      <c r="T16" s="26">
        <v>0</v>
      </c>
      <c r="U16" s="26">
        <v>0</v>
      </c>
      <c r="V16" s="26">
        <v>0</v>
      </c>
      <c r="W16" s="26">
        <v>0</v>
      </c>
      <c r="X16" s="26">
        <v>0</v>
      </c>
      <c r="Y16" s="26">
        <v>0</v>
      </c>
      <c r="Z16" s="26">
        <v>0</v>
      </c>
      <c r="AA16" s="26">
        <v>3882845</v>
      </c>
      <c r="AB16" s="26">
        <v>110660</v>
      </c>
      <c r="AC16" s="26">
        <v>2936685</v>
      </c>
      <c r="AD16" s="26">
        <v>6930190</v>
      </c>
      <c r="AE16" s="26">
        <v>3882845</v>
      </c>
      <c r="AF16" s="26">
        <v>110660</v>
      </c>
      <c r="AG16" s="26">
        <v>2936685</v>
      </c>
      <c r="AH16" s="26">
        <v>6930190</v>
      </c>
      <c r="AI16" s="26">
        <v>368866</v>
      </c>
      <c r="AJ16" s="26">
        <v>494478</v>
      </c>
      <c r="AK16" s="26">
        <v>123389</v>
      </c>
      <c r="AL16" s="26">
        <v>986733</v>
      </c>
      <c r="AM16" s="26">
        <v>349228.85</v>
      </c>
      <c r="AN16" s="26">
        <v>494478</v>
      </c>
      <c r="AO16" s="26">
        <v>118256</v>
      </c>
      <c r="AP16" s="26">
        <v>961962.85</v>
      </c>
      <c r="AQ16" s="26">
        <v>69972.022352941174</v>
      </c>
      <c r="AR16" s="26">
        <v>125282.99533088233</v>
      </c>
      <c r="AS16" s="26">
        <v>5040</v>
      </c>
      <c r="AT16" s="26">
        <v>200295.01768382351</v>
      </c>
      <c r="AU16" s="26">
        <v>68547.562352941168</v>
      </c>
      <c r="AV16" s="26">
        <v>125282.99533088233</v>
      </c>
      <c r="AW16" s="26">
        <v>5040</v>
      </c>
      <c r="AX16" s="26">
        <v>198870.55768382351</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115970</v>
      </c>
      <c r="CN16" s="26">
        <v>0</v>
      </c>
      <c r="CO16" s="26">
        <v>0</v>
      </c>
      <c r="CP16" s="26">
        <v>115970</v>
      </c>
      <c r="CQ16" s="26">
        <v>6319.5500000000029</v>
      </c>
      <c r="CR16" s="26">
        <v>0</v>
      </c>
      <c r="CS16" s="26">
        <v>0</v>
      </c>
      <c r="CT16" s="26">
        <v>6319.5500000000029</v>
      </c>
      <c r="CU16" s="26">
        <v>55192</v>
      </c>
      <c r="CV16" s="26">
        <v>5060</v>
      </c>
      <c r="CW16" s="26">
        <v>54070</v>
      </c>
      <c r="CX16" s="26">
        <v>114322</v>
      </c>
      <c r="CY16" s="26">
        <v>34026.604999999996</v>
      </c>
      <c r="CZ16" s="26">
        <v>2530.0650000000001</v>
      </c>
      <c r="DA16" s="26">
        <v>27034.925000000003</v>
      </c>
      <c r="DB16" s="26">
        <v>63591.595000000001</v>
      </c>
      <c r="DC16" s="26">
        <v>1675</v>
      </c>
      <c r="DD16" s="26">
        <v>20311</v>
      </c>
      <c r="DE16" s="26">
        <v>0</v>
      </c>
      <c r="DF16" s="26">
        <v>21986</v>
      </c>
      <c r="DG16" s="26">
        <v>1675</v>
      </c>
      <c r="DH16" s="26">
        <v>20311</v>
      </c>
      <c r="DI16" s="26">
        <v>0</v>
      </c>
      <c r="DJ16" s="26">
        <v>21986</v>
      </c>
      <c r="DK16" s="26">
        <v>14870</v>
      </c>
      <c r="DL16" s="26">
        <v>0</v>
      </c>
      <c r="DM16" s="26">
        <v>0</v>
      </c>
      <c r="DN16" s="26">
        <v>14870</v>
      </c>
      <c r="DO16" s="26">
        <v>5948</v>
      </c>
      <c r="DP16" s="26">
        <v>0</v>
      </c>
      <c r="DQ16" s="26">
        <v>0</v>
      </c>
      <c r="DR16" s="26">
        <v>5948</v>
      </c>
      <c r="DS16" s="26">
        <v>0</v>
      </c>
      <c r="DT16" s="26">
        <v>0</v>
      </c>
      <c r="DU16" s="26">
        <v>0</v>
      </c>
      <c r="DV16" s="26">
        <v>0</v>
      </c>
      <c r="DW16" s="26">
        <v>0</v>
      </c>
      <c r="DX16" s="26">
        <v>0</v>
      </c>
      <c r="DY16" s="26">
        <v>0</v>
      </c>
      <c r="DZ16" s="26">
        <v>0</v>
      </c>
      <c r="EA16" s="26">
        <v>436766</v>
      </c>
      <c r="EB16" s="26">
        <v>0</v>
      </c>
      <c r="EC16" s="26">
        <v>6337</v>
      </c>
      <c r="ED16" s="26">
        <v>443103</v>
      </c>
      <c r="EE16" s="26">
        <v>747.69999999995343</v>
      </c>
      <c r="EF16" s="26">
        <v>0</v>
      </c>
      <c r="EG16" s="26">
        <v>4094.5</v>
      </c>
      <c r="EH16" s="26">
        <v>4842.1999999999534</v>
      </c>
      <c r="EI16" s="26">
        <v>0</v>
      </c>
      <c r="EJ16" s="26">
        <v>0</v>
      </c>
      <c r="EK16" s="26">
        <v>0</v>
      </c>
      <c r="EL16" s="26">
        <v>0</v>
      </c>
      <c r="EM16" s="26">
        <v>0</v>
      </c>
      <c r="EN16" s="26">
        <v>0</v>
      </c>
      <c r="EO16" s="26">
        <v>0</v>
      </c>
      <c r="EP16" s="26">
        <v>0</v>
      </c>
      <c r="EQ16" s="26">
        <v>4961156.0223529413</v>
      </c>
      <c r="ER16" s="26">
        <v>761564.99533088238</v>
      </c>
      <c r="ES16" s="26">
        <v>3148521</v>
      </c>
      <c r="ET16" s="26">
        <v>8871242.0176838227</v>
      </c>
      <c r="EU16" s="26">
        <v>4364338.2673529414</v>
      </c>
      <c r="EV16" s="26">
        <v>759035.06033088232</v>
      </c>
      <c r="EW16" s="26">
        <v>3114110.4249999998</v>
      </c>
      <c r="EX16" s="26">
        <v>8237483.752683823</v>
      </c>
    </row>
    <row r="17" spans="1:154" ht="24.9" customHeight="1">
      <c r="A17" s="18">
        <v>10</v>
      </c>
      <c r="B17" s="81" t="s">
        <v>31</v>
      </c>
      <c r="C17" s="26">
        <v>0</v>
      </c>
      <c r="D17" s="26">
        <v>0</v>
      </c>
      <c r="E17" s="26">
        <v>45000</v>
      </c>
      <c r="F17" s="26">
        <v>45000</v>
      </c>
      <c r="G17" s="26">
        <v>0</v>
      </c>
      <c r="H17" s="26">
        <v>0</v>
      </c>
      <c r="I17" s="26">
        <v>45000</v>
      </c>
      <c r="J17" s="26">
        <v>45000</v>
      </c>
      <c r="K17" s="26">
        <v>0</v>
      </c>
      <c r="L17" s="26">
        <v>0</v>
      </c>
      <c r="M17" s="26">
        <v>0</v>
      </c>
      <c r="N17" s="26">
        <v>0</v>
      </c>
      <c r="O17" s="26">
        <v>0</v>
      </c>
      <c r="P17" s="26">
        <v>0</v>
      </c>
      <c r="Q17" s="26">
        <v>0</v>
      </c>
      <c r="R17" s="26">
        <v>0</v>
      </c>
      <c r="S17" s="26">
        <v>12600</v>
      </c>
      <c r="T17" s="26">
        <v>558.65</v>
      </c>
      <c r="U17" s="26">
        <v>0</v>
      </c>
      <c r="V17" s="26">
        <v>13158.65</v>
      </c>
      <c r="W17" s="26">
        <v>12600</v>
      </c>
      <c r="X17" s="26">
        <v>558.65</v>
      </c>
      <c r="Y17" s="26">
        <v>0</v>
      </c>
      <c r="Z17" s="26">
        <v>13158.65</v>
      </c>
      <c r="AA17" s="26">
        <v>521678.02195077075</v>
      </c>
      <c r="AB17" s="26">
        <v>4496.043401372006</v>
      </c>
      <c r="AC17" s="26">
        <v>3791300.0146478573</v>
      </c>
      <c r="AD17" s="26">
        <v>4317474.08</v>
      </c>
      <c r="AE17" s="26">
        <v>521678.02195077075</v>
      </c>
      <c r="AF17" s="26">
        <v>4496.043401372006</v>
      </c>
      <c r="AG17" s="26">
        <v>3791300.0146478573</v>
      </c>
      <c r="AH17" s="26">
        <v>4317474.08</v>
      </c>
      <c r="AI17" s="26">
        <v>89765.450000000012</v>
      </c>
      <c r="AJ17" s="26">
        <v>714141.42</v>
      </c>
      <c r="AK17" s="26">
        <v>1194067.99</v>
      </c>
      <c r="AL17" s="26">
        <v>1997974.86</v>
      </c>
      <c r="AM17" s="26">
        <v>45825.160000000011</v>
      </c>
      <c r="AN17" s="26">
        <v>365582.43999999861</v>
      </c>
      <c r="AO17" s="26">
        <v>615293.03999999992</v>
      </c>
      <c r="AP17" s="26">
        <v>1026700.6399999985</v>
      </c>
      <c r="AQ17" s="26">
        <v>27516.372352941176</v>
      </c>
      <c r="AR17" s="26">
        <v>149309.87533088232</v>
      </c>
      <c r="AS17" s="26">
        <v>86215.329999999987</v>
      </c>
      <c r="AT17" s="26">
        <v>263041.57768382347</v>
      </c>
      <c r="AU17" s="26">
        <v>15075.652352941175</v>
      </c>
      <c r="AV17" s="26">
        <v>109385.21533088233</v>
      </c>
      <c r="AW17" s="26">
        <v>43107.659999999996</v>
      </c>
      <c r="AX17" s="26">
        <v>167568.52768382351</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6722.7899999999991</v>
      </c>
      <c r="CN17" s="26">
        <v>1100</v>
      </c>
      <c r="CO17" s="26">
        <v>0</v>
      </c>
      <c r="CP17" s="26">
        <v>7822.7899999999991</v>
      </c>
      <c r="CQ17" s="26">
        <v>840.29999999999836</v>
      </c>
      <c r="CR17" s="26">
        <v>137.47000000000003</v>
      </c>
      <c r="CS17" s="26">
        <v>0</v>
      </c>
      <c r="CT17" s="26">
        <v>977.76999999999839</v>
      </c>
      <c r="CU17" s="26">
        <v>18906.109999999997</v>
      </c>
      <c r="CV17" s="26">
        <v>185412.25000000003</v>
      </c>
      <c r="CW17" s="26">
        <v>0</v>
      </c>
      <c r="CX17" s="26">
        <v>204318.36000000002</v>
      </c>
      <c r="CY17" s="26">
        <v>8264.2149999999965</v>
      </c>
      <c r="CZ17" s="26">
        <v>74947.140000000043</v>
      </c>
      <c r="DA17" s="26">
        <v>0</v>
      </c>
      <c r="DB17" s="26">
        <v>83211.35500000004</v>
      </c>
      <c r="DC17" s="26">
        <v>0</v>
      </c>
      <c r="DD17" s="26">
        <v>0</v>
      </c>
      <c r="DE17" s="26">
        <v>0</v>
      </c>
      <c r="DF17" s="26">
        <v>0</v>
      </c>
      <c r="DG17" s="26">
        <v>0</v>
      </c>
      <c r="DH17" s="26">
        <v>0</v>
      </c>
      <c r="DI17" s="26">
        <v>0</v>
      </c>
      <c r="DJ17" s="26">
        <v>0</v>
      </c>
      <c r="DK17" s="26">
        <v>1723711.89</v>
      </c>
      <c r="DL17" s="26">
        <v>0</v>
      </c>
      <c r="DM17" s="26">
        <v>0</v>
      </c>
      <c r="DN17" s="26">
        <v>1723711.89</v>
      </c>
      <c r="DO17" s="26">
        <v>861855.86999999988</v>
      </c>
      <c r="DP17" s="26">
        <v>0</v>
      </c>
      <c r="DQ17" s="26">
        <v>0</v>
      </c>
      <c r="DR17" s="26">
        <v>861855.86999999988</v>
      </c>
      <c r="DS17" s="26">
        <v>0</v>
      </c>
      <c r="DT17" s="26">
        <v>0</v>
      </c>
      <c r="DU17" s="26">
        <v>0</v>
      </c>
      <c r="DV17" s="26">
        <v>0</v>
      </c>
      <c r="DW17" s="26">
        <v>0</v>
      </c>
      <c r="DX17" s="26">
        <v>0</v>
      </c>
      <c r="DY17" s="26">
        <v>0</v>
      </c>
      <c r="DZ17" s="26">
        <v>0</v>
      </c>
      <c r="EA17" s="26">
        <v>2097.85</v>
      </c>
      <c r="EB17" s="26">
        <v>564.75</v>
      </c>
      <c r="EC17" s="26">
        <v>1280</v>
      </c>
      <c r="ED17" s="26">
        <v>3942.6</v>
      </c>
      <c r="EE17" s="26">
        <v>419.56999999999994</v>
      </c>
      <c r="EF17" s="26">
        <v>564.75</v>
      </c>
      <c r="EG17" s="26">
        <v>380.15999999999997</v>
      </c>
      <c r="EH17" s="26">
        <v>1364.48</v>
      </c>
      <c r="EI17" s="26">
        <v>0</v>
      </c>
      <c r="EJ17" s="26">
        <v>0</v>
      </c>
      <c r="EK17" s="26">
        <v>0</v>
      </c>
      <c r="EL17" s="26">
        <v>0</v>
      </c>
      <c r="EM17" s="26">
        <v>0</v>
      </c>
      <c r="EN17" s="26">
        <v>0</v>
      </c>
      <c r="EO17" s="26">
        <v>0</v>
      </c>
      <c r="EP17" s="26">
        <v>0</v>
      </c>
      <c r="EQ17" s="26">
        <v>2402998.4843037119</v>
      </c>
      <c r="ER17" s="26">
        <v>1055582.9887322544</v>
      </c>
      <c r="ES17" s="26">
        <v>5117863.3346478576</v>
      </c>
      <c r="ET17" s="26">
        <v>8576444.8076838236</v>
      </c>
      <c r="EU17" s="26">
        <v>1466558.7893037118</v>
      </c>
      <c r="EV17" s="26">
        <v>555671.70873225294</v>
      </c>
      <c r="EW17" s="26">
        <v>4495080.8746478576</v>
      </c>
      <c r="EX17" s="26">
        <v>6517311.3726838231</v>
      </c>
    </row>
    <row r="18" spans="1:154" ht="24.9" customHeight="1">
      <c r="A18" s="18">
        <v>11</v>
      </c>
      <c r="B18" s="81" t="s">
        <v>89</v>
      </c>
      <c r="C18" s="26">
        <v>0</v>
      </c>
      <c r="D18" s="26">
        <v>0</v>
      </c>
      <c r="E18" s="26">
        <v>10000</v>
      </c>
      <c r="F18" s="26">
        <v>10000</v>
      </c>
      <c r="G18" s="26">
        <v>0</v>
      </c>
      <c r="H18" s="26">
        <v>0</v>
      </c>
      <c r="I18" s="26">
        <v>10000</v>
      </c>
      <c r="J18" s="26">
        <v>10000</v>
      </c>
      <c r="K18" s="26">
        <v>0</v>
      </c>
      <c r="L18" s="26">
        <v>0</v>
      </c>
      <c r="M18" s="26">
        <v>0</v>
      </c>
      <c r="N18" s="26">
        <v>0</v>
      </c>
      <c r="O18" s="26">
        <v>0</v>
      </c>
      <c r="P18" s="26">
        <v>0</v>
      </c>
      <c r="Q18" s="26">
        <v>0</v>
      </c>
      <c r="R18" s="26">
        <v>0</v>
      </c>
      <c r="S18" s="26">
        <v>35350.65</v>
      </c>
      <c r="T18" s="26">
        <v>0</v>
      </c>
      <c r="U18" s="26">
        <v>3000</v>
      </c>
      <c r="V18" s="26">
        <v>38350.65</v>
      </c>
      <c r="W18" s="26">
        <v>7350.6500000000015</v>
      </c>
      <c r="X18" s="26">
        <v>0</v>
      </c>
      <c r="Y18" s="26">
        <v>3000</v>
      </c>
      <c r="Z18" s="26">
        <v>10350.650000000001</v>
      </c>
      <c r="AA18" s="26">
        <v>2317246.3466589418</v>
      </c>
      <c r="AB18" s="26">
        <v>61306.962328445472</v>
      </c>
      <c r="AC18" s="26">
        <v>3319896.5752334613</v>
      </c>
      <c r="AD18" s="26">
        <v>5698449.8842208488</v>
      </c>
      <c r="AE18" s="26">
        <v>2317246.3466589418</v>
      </c>
      <c r="AF18" s="26">
        <v>61306.962328445472</v>
      </c>
      <c r="AG18" s="26">
        <v>3319896.5752334613</v>
      </c>
      <c r="AH18" s="26">
        <v>5698449.8842208488</v>
      </c>
      <c r="AI18" s="26">
        <v>330942.99</v>
      </c>
      <c r="AJ18" s="26">
        <v>347625.72</v>
      </c>
      <c r="AK18" s="26">
        <v>1214434.04</v>
      </c>
      <c r="AL18" s="26">
        <v>1893002.75</v>
      </c>
      <c r="AM18" s="26">
        <v>306332.36447694222</v>
      </c>
      <c r="AN18" s="26">
        <v>327866.75358844962</v>
      </c>
      <c r="AO18" s="26">
        <v>1164720.0131638956</v>
      </c>
      <c r="AP18" s="26">
        <v>1798919.1312292875</v>
      </c>
      <c r="AQ18" s="26">
        <v>87072.00235294117</v>
      </c>
      <c r="AR18" s="26">
        <v>141860.64533088234</v>
      </c>
      <c r="AS18" s="26">
        <v>92089.58</v>
      </c>
      <c r="AT18" s="26">
        <v>321022.2276838235</v>
      </c>
      <c r="AU18" s="26">
        <v>65285.457674941164</v>
      </c>
      <c r="AV18" s="26">
        <v>141860.64533088234</v>
      </c>
      <c r="AW18" s="26">
        <v>92089.58</v>
      </c>
      <c r="AX18" s="26">
        <v>299235.68300582352</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20447.91</v>
      </c>
      <c r="CV18" s="26">
        <v>0</v>
      </c>
      <c r="CW18" s="26">
        <v>0</v>
      </c>
      <c r="CX18" s="26">
        <v>20447.91</v>
      </c>
      <c r="CY18" s="26">
        <v>12510.4706780013</v>
      </c>
      <c r="CZ18" s="26">
        <v>0</v>
      </c>
      <c r="DA18" s="26">
        <v>0</v>
      </c>
      <c r="DB18" s="26">
        <v>12510.4706780013</v>
      </c>
      <c r="DC18" s="26">
        <v>0</v>
      </c>
      <c r="DD18" s="26">
        <v>0</v>
      </c>
      <c r="DE18" s="26">
        <v>0</v>
      </c>
      <c r="DF18" s="26">
        <v>0</v>
      </c>
      <c r="DG18" s="26">
        <v>0</v>
      </c>
      <c r="DH18" s="26">
        <v>0</v>
      </c>
      <c r="DI18" s="26">
        <v>0</v>
      </c>
      <c r="DJ18" s="26">
        <v>0</v>
      </c>
      <c r="DK18" s="26">
        <v>0</v>
      </c>
      <c r="DL18" s="26">
        <v>0</v>
      </c>
      <c r="DM18" s="26">
        <v>0</v>
      </c>
      <c r="DN18" s="26">
        <v>0</v>
      </c>
      <c r="DO18" s="26">
        <v>0</v>
      </c>
      <c r="DP18" s="26">
        <v>0</v>
      </c>
      <c r="DQ18" s="26">
        <v>0</v>
      </c>
      <c r="DR18" s="26">
        <v>0</v>
      </c>
      <c r="DS18" s="26">
        <v>0</v>
      </c>
      <c r="DT18" s="26">
        <v>0</v>
      </c>
      <c r="DU18" s="26">
        <v>0</v>
      </c>
      <c r="DV18" s="26">
        <v>0</v>
      </c>
      <c r="DW18" s="26">
        <v>0</v>
      </c>
      <c r="DX18" s="26">
        <v>0</v>
      </c>
      <c r="DY18" s="26">
        <v>0</v>
      </c>
      <c r="DZ18" s="26">
        <v>0</v>
      </c>
      <c r="EA18" s="26">
        <v>0</v>
      </c>
      <c r="EB18" s="26">
        <v>0</v>
      </c>
      <c r="EC18" s="26">
        <v>0</v>
      </c>
      <c r="ED18" s="26">
        <v>0</v>
      </c>
      <c r="EE18" s="26">
        <v>0</v>
      </c>
      <c r="EF18" s="26">
        <v>0</v>
      </c>
      <c r="EG18" s="26">
        <v>0</v>
      </c>
      <c r="EH18" s="26">
        <v>0</v>
      </c>
      <c r="EI18" s="26">
        <v>0</v>
      </c>
      <c r="EJ18" s="26">
        <v>0</v>
      </c>
      <c r="EK18" s="26">
        <v>0</v>
      </c>
      <c r="EL18" s="26">
        <v>0</v>
      </c>
      <c r="EM18" s="26">
        <v>0</v>
      </c>
      <c r="EN18" s="26">
        <v>0</v>
      </c>
      <c r="EO18" s="26">
        <v>0</v>
      </c>
      <c r="EP18" s="26">
        <v>0</v>
      </c>
      <c r="EQ18" s="26">
        <v>2791059.8990118834</v>
      </c>
      <c r="ER18" s="26">
        <v>550793.32765932777</v>
      </c>
      <c r="ES18" s="26">
        <v>4639420.1952334614</v>
      </c>
      <c r="ET18" s="26">
        <v>7981273.4219046729</v>
      </c>
      <c r="EU18" s="26">
        <v>2708725.2894888264</v>
      </c>
      <c r="EV18" s="26">
        <v>531034.36124777747</v>
      </c>
      <c r="EW18" s="26">
        <v>4589706.1683973568</v>
      </c>
      <c r="EX18" s="26">
        <v>7829465.8191339625</v>
      </c>
    </row>
    <row r="19" spans="1:154" ht="24.9" customHeight="1">
      <c r="A19" s="18">
        <v>12</v>
      </c>
      <c r="B19" s="81" t="s">
        <v>38</v>
      </c>
      <c r="C19" s="26">
        <v>0</v>
      </c>
      <c r="D19" s="26">
        <v>0</v>
      </c>
      <c r="E19" s="26">
        <v>14000</v>
      </c>
      <c r="F19" s="26">
        <v>14000</v>
      </c>
      <c r="G19" s="26">
        <v>0</v>
      </c>
      <c r="H19" s="26">
        <v>0</v>
      </c>
      <c r="I19" s="26">
        <v>2100</v>
      </c>
      <c r="J19" s="26">
        <v>2100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25092.01</v>
      </c>
      <c r="AB19" s="26">
        <v>4390.3</v>
      </c>
      <c r="AC19" s="26">
        <v>5150011.6900000004</v>
      </c>
      <c r="AD19" s="26">
        <v>5179494</v>
      </c>
      <c r="AE19" s="26">
        <v>25092.01</v>
      </c>
      <c r="AF19" s="26">
        <v>4390.3</v>
      </c>
      <c r="AG19" s="26">
        <v>5150011.6900000004</v>
      </c>
      <c r="AH19" s="26">
        <v>5179494</v>
      </c>
      <c r="AI19" s="26">
        <v>17648.310000000001</v>
      </c>
      <c r="AJ19" s="26">
        <v>93288.62999999999</v>
      </c>
      <c r="AK19" s="26">
        <v>373505.52000000008</v>
      </c>
      <c r="AL19" s="26">
        <v>484442.46000000008</v>
      </c>
      <c r="AM19" s="26">
        <v>5294.4900000000016</v>
      </c>
      <c r="AN19" s="26">
        <v>27986.589999999989</v>
      </c>
      <c r="AO19" s="26">
        <v>112051.66000000009</v>
      </c>
      <c r="AP19" s="26">
        <v>145332.74000000008</v>
      </c>
      <c r="AQ19" s="26">
        <v>9796.77</v>
      </c>
      <c r="AR19" s="26">
        <v>73627.740000000005</v>
      </c>
      <c r="AS19" s="26">
        <v>53217.789999999994</v>
      </c>
      <c r="AT19" s="26">
        <v>136642.29999999999</v>
      </c>
      <c r="AU19" s="26">
        <v>6559.68</v>
      </c>
      <c r="AV19" s="26">
        <v>70711.02</v>
      </c>
      <c r="AW19" s="26">
        <v>15965.337</v>
      </c>
      <c r="AX19" s="26">
        <v>93236.037000000011</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443.07</v>
      </c>
      <c r="CN19" s="26">
        <v>0</v>
      </c>
      <c r="CO19" s="26">
        <v>0</v>
      </c>
      <c r="CP19" s="26">
        <v>443.07</v>
      </c>
      <c r="CQ19" s="26">
        <v>66.45999999999998</v>
      </c>
      <c r="CR19" s="26">
        <v>0</v>
      </c>
      <c r="CS19" s="26">
        <v>0</v>
      </c>
      <c r="CT19" s="26">
        <v>66.45999999999998</v>
      </c>
      <c r="CU19" s="26">
        <v>0</v>
      </c>
      <c r="CV19" s="26">
        <v>0</v>
      </c>
      <c r="CW19" s="26">
        <v>0</v>
      </c>
      <c r="CX19" s="26">
        <v>0</v>
      </c>
      <c r="CY19" s="26">
        <v>0</v>
      </c>
      <c r="CZ19" s="26">
        <v>0</v>
      </c>
      <c r="DA19" s="26">
        <v>0</v>
      </c>
      <c r="DB19" s="26">
        <v>0</v>
      </c>
      <c r="DC19" s="26">
        <v>0</v>
      </c>
      <c r="DD19" s="26">
        <v>0</v>
      </c>
      <c r="DE19" s="26">
        <v>0</v>
      </c>
      <c r="DF19" s="26">
        <v>0</v>
      </c>
      <c r="DG19" s="26">
        <v>0</v>
      </c>
      <c r="DH19" s="26">
        <v>0</v>
      </c>
      <c r="DI19" s="26">
        <v>0</v>
      </c>
      <c r="DJ19" s="26">
        <v>0</v>
      </c>
      <c r="DK19" s="26">
        <v>0</v>
      </c>
      <c r="DL19" s="26">
        <v>0</v>
      </c>
      <c r="DM19" s="26">
        <v>0</v>
      </c>
      <c r="DN19" s="26">
        <v>0</v>
      </c>
      <c r="DO19" s="26">
        <v>0</v>
      </c>
      <c r="DP19" s="26">
        <v>0</v>
      </c>
      <c r="DQ19" s="26">
        <v>0</v>
      </c>
      <c r="DR19" s="26">
        <v>0</v>
      </c>
      <c r="DS19" s="26">
        <v>0</v>
      </c>
      <c r="DT19" s="26">
        <v>0</v>
      </c>
      <c r="DU19" s="26">
        <v>0</v>
      </c>
      <c r="DV19" s="26">
        <v>0</v>
      </c>
      <c r="DW19" s="26">
        <v>0</v>
      </c>
      <c r="DX19" s="26">
        <v>0</v>
      </c>
      <c r="DY19" s="26">
        <v>0</v>
      </c>
      <c r="DZ19" s="26">
        <v>0</v>
      </c>
      <c r="EA19" s="26">
        <v>0</v>
      </c>
      <c r="EB19" s="26">
        <v>0</v>
      </c>
      <c r="EC19" s="26">
        <v>0</v>
      </c>
      <c r="ED19" s="26">
        <v>0</v>
      </c>
      <c r="EE19" s="26">
        <v>0</v>
      </c>
      <c r="EF19" s="26">
        <v>0</v>
      </c>
      <c r="EG19" s="26">
        <v>0</v>
      </c>
      <c r="EH19" s="26">
        <v>0</v>
      </c>
      <c r="EI19" s="26">
        <v>0</v>
      </c>
      <c r="EJ19" s="26">
        <v>0</v>
      </c>
      <c r="EK19" s="26">
        <v>0</v>
      </c>
      <c r="EL19" s="26">
        <v>0</v>
      </c>
      <c r="EM19" s="26">
        <v>0</v>
      </c>
      <c r="EN19" s="26">
        <v>0</v>
      </c>
      <c r="EO19" s="26">
        <v>0</v>
      </c>
      <c r="EP19" s="26">
        <v>0</v>
      </c>
      <c r="EQ19" s="26">
        <v>52980.159999999996</v>
      </c>
      <c r="ER19" s="26">
        <v>171306.66999999998</v>
      </c>
      <c r="ES19" s="26">
        <v>5590735.0000000009</v>
      </c>
      <c r="ET19" s="26">
        <v>5815021.8300000001</v>
      </c>
      <c r="EU19" s="26">
        <v>37012.639999999999</v>
      </c>
      <c r="EV19" s="26">
        <v>103087.90999999999</v>
      </c>
      <c r="EW19" s="26">
        <v>5280128.6870000008</v>
      </c>
      <c r="EX19" s="26">
        <v>5420229.2370000007</v>
      </c>
    </row>
    <row r="20" spans="1:154" ht="24.9" customHeight="1">
      <c r="A20" s="18">
        <v>13</v>
      </c>
      <c r="B20" s="81" t="s">
        <v>37</v>
      </c>
      <c r="C20" s="26">
        <v>0</v>
      </c>
      <c r="D20" s="26">
        <v>0</v>
      </c>
      <c r="E20" s="26">
        <v>15000</v>
      </c>
      <c r="F20" s="26">
        <v>15000</v>
      </c>
      <c r="G20" s="26">
        <v>0</v>
      </c>
      <c r="H20" s="26">
        <v>0</v>
      </c>
      <c r="I20" s="26">
        <v>15000</v>
      </c>
      <c r="J20" s="26">
        <v>15000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305918.62</v>
      </c>
      <c r="AB20" s="26">
        <v>183.79000000000002</v>
      </c>
      <c r="AC20" s="26">
        <v>413409.02</v>
      </c>
      <c r="AD20" s="26">
        <v>719511.42999999993</v>
      </c>
      <c r="AE20" s="26">
        <v>305918.62</v>
      </c>
      <c r="AF20" s="26">
        <v>183.79000000000002</v>
      </c>
      <c r="AG20" s="26">
        <v>413409.02</v>
      </c>
      <c r="AH20" s="26">
        <v>719511.42999999993</v>
      </c>
      <c r="AI20" s="26">
        <v>102131.88</v>
      </c>
      <c r="AJ20" s="26">
        <v>495568.64000000001</v>
      </c>
      <c r="AK20" s="26">
        <v>410620.43000000017</v>
      </c>
      <c r="AL20" s="26">
        <v>1008320.9500000002</v>
      </c>
      <c r="AM20" s="26">
        <v>102131.88</v>
      </c>
      <c r="AN20" s="26">
        <v>495568.64000000001</v>
      </c>
      <c r="AO20" s="26">
        <v>410620.43000000017</v>
      </c>
      <c r="AP20" s="26">
        <v>1008320.9500000002</v>
      </c>
      <c r="AQ20" s="26">
        <v>33825.512352941179</v>
      </c>
      <c r="AR20" s="26">
        <v>185959.56533088232</v>
      </c>
      <c r="AS20" s="26">
        <v>34744</v>
      </c>
      <c r="AT20" s="26">
        <v>254529.0776838235</v>
      </c>
      <c r="AU20" s="26">
        <v>33825.512352941179</v>
      </c>
      <c r="AV20" s="26">
        <v>185959.56533088232</v>
      </c>
      <c r="AW20" s="26">
        <v>34744</v>
      </c>
      <c r="AX20" s="26">
        <v>254529.0776838235</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36899.24</v>
      </c>
      <c r="CV20" s="26">
        <v>0</v>
      </c>
      <c r="CW20" s="26">
        <v>0</v>
      </c>
      <c r="CX20" s="26">
        <v>36899.24</v>
      </c>
      <c r="CY20" s="26">
        <v>36899.24</v>
      </c>
      <c r="CZ20" s="26">
        <v>0</v>
      </c>
      <c r="DA20" s="26">
        <v>0</v>
      </c>
      <c r="DB20" s="26">
        <v>36899.24</v>
      </c>
      <c r="DC20" s="26">
        <v>0</v>
      </c>
      <c r="DD20" s="26">
        <v>0</v>
      </c>
      <c r="DE20" s="26">
        <v>0</v>
      </c>
      <c r="DF20" s="26">
        <v>0</v>
      </c>
      <c r="DG20" s="26">
        <v>0</v>
      </c>
      <c r="DH20" s="26">
        <v>0</v>
      </c>
      <c r="DI20" s="26">
        <v>0</v>
      </c>
      <c r="DJ20" s="26">
        <v>0</v>
      </c>
      <c r="DK20" s="26">
        <v>0</v>
      </c>
      <c r="DL20" s="26">
        <v>0</v>
      </c>
      <c r="DM20" s="26">
        <v>0</v>
      </c>
      <c r="DN20" s="26">
        <v>0</v>
      </c>
      <c r="DO20" s="26">
        <v>0</v>
      </c>
      <c r="DP20" s="26">
        <v>0</v>
      </c>
      <c r="DQ20" s="26">
        <v>0</v>
      </c>
      <c r="DR20" s="26">
        <v>0</v>
      </c>
      <c r="DS20" s="26">
        <v>0</v>
      </c>
      <c r="DT20" s="26">
        <v>0</v>
      </c>
      <c r="DU20" s="26">
        <v>0</v>
      </c>
      <c r="DV20" s="26">
        <v>0</v>
      </c>
      <c r="DW20" s="26">
        <v>0</v>
      </c>
      <c r="DX20" s="26">
        <v>0</v>
      </c>
      <c r="DY20" s="26">
        <v>0</v>
      </c>
      <c r="DZ20" s="26">
        <v>0</v>
      </c>
      <c r="EA20" s="26">
        <v>1929.393</v>
      </c>
      <c r="EB20" s="26">
        <v>0</v>
      </c>
      <c r="EC20" s="26">
        <v>0</v>
      </c>
      <c r="ED20" s="26">
        <v>1929.393</v>
      </c>
      <c r="EE20" s="26">
        <v>1929.393</v>
      </c>
      <c r="EF20" s="26">
        <v>0</v>
      </c>
      <c r="EG20" s="26">
        <v>0</v>
      </c>
      <c r="EH20" s="26">
        <v>1929.393</v>
      </c>
      <c r="EI20" s="26">
        <v>0</v>
      </c>
      <c r="EJ20" s="26">
        <v>0</v>
      </c>
      <c r="EK20" s="26">
        <v>0</v>
      </c>
      <c r="EL20" s="26">
        <v>0</v>
      </c>
      <c r="EM20" s="26">
        <v>0</v>
      </c>
      <c r="EN20" s="26">
        <v>0</v>
      </c>
      <c r="EO20" s="26">
        <v>0</v>
      </c>
      <c r="EP20" s="26">
        <v>0</v>
      </c>
      <c r="EQ20" s="26">
        <v>480704.64535294118</v>
      </c>
      <c r="ER20" s="26">
        <v>681711.99533088226</v>
      </c>
      <c r="ES20" s="26">
        <v>873773.45000000019</v>
      </c>
      <c r="ET20" s="26">
        <v>2036190.0906838235</v>
      </c>
      <c r="EU20" s="26">
        <v>480704.64535294118</v>
      </c>
      <c r="EV20" s="26">
        <v>681711.99533088226</v>
      </c>
      <c r="EW20" s="26">
        <v>873773.45000000019</v>
      </c>
      <c r="EX20" s="26">
        <v>2036190.0906838235</v>
      </c>
    </row>
    <row r="21" spans="1:154" ht="24.9" customHeight="1">
      <c r="A21" s="18">
        <v>14</v>
      </c>
      <c r="B21" s="81" t="s">
        <v>39</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1826725.2299999995</v>
      </c>
      <c r="AJ21" s="26">
        <v>0</v>
      </c>
      <c r="AK21" s="26">
        <v>0</v>
      </c>
      <c r="AL21" s="26">
        <v>1826725.2299999995</v>
      </c>
      <c r="AM21" s="26">
        <v>1826725.2299999995</v>
      </c>
      <c r="AN21" s="26">
        <v>0</v>
      </c>
      <c r="AO21" s="26">
        <v>0</v>
      </c>
      <c r="AP21" s="26">
        <v>1826725.2299999995</v>
      </c>
      <c r="AQ21" s="26">
        <v>101884.84235294118</v>
      </c>
      <c r="AR21" s="26">
        <v>76990.995330882331</v>
      </c>
      <c r="AS21" s="26">
        <v>0</v>
      </c>
      <c r="AT21" s="26">
        <v>178875.83768382351</v>
      </c>
      <c r="AU21" s="26">
        <v>101884.84235294118</v>
      </c>
      <c r="AV21" s="26">
        <v>76990.995330882331</v>
      </c>
      <c r="AW21" s="26">
        <v>0</v>
      </c>
      <c r="AX21" s="26">
        <v>178875.83768382351</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0</v>
      </c>
      <c r="CO21" s="26">
        <v>0</v>
      </c>
      <c r="CP21" s="26">
        <v>0</v>
      </c>
      <c r="CQ21" s="26">
        <v>0</v>
      </c>
      <c r="CR21" s="26">
        <v>0</v>
      </c>
      <c r="CS21" s="26">
        <v>0</v>
      </c>
      <c r="CT21" s="26">
        <v>0</v>
      </c>
      <c r="CU21" s="26">
        <v>0</v>
      </c>
      <c r="CV21" s="26">
        <v>0</v>
      </c>
      <c r="CW21" s="26">
        <v>0</v>
      </c>
      <c r="CX21" s="26">
        <v>0</v>
      </c>
      <c r="CY21" s="26">
        <v>0</v>
      </c>
      <c r="CZ21" s="26">
        <v>0</v>
      </c>
      <c r="DA21" s="26">
        <v>0</v>
      </c>
      <c r="DB21" s="26">
        <v>0</v>
      </c>
      <c r="DC21" s="26">
        <v>0</v>
      </c>
      <c r="DD21" s="26">
        <v>0</v>
      </c>
      <c r="DE21" s="26">
        <v>0</v>
      </c>
      <c r="DF21" s="26">
        <v>0</v>
      </c>
      <c r="DG21" s="26">
        <v>0</v>
      </c>
      <c r="DH21" s="26">
        <v>0</v>
      </c>
      <c r="DI21" s="26">
        <v>0</v>
      </c>
      <c r="DJ21" s="26">
        <v>0</v>
      </c>
      <c r="DK21" s="26">
        <v>0</v>
      </c>
      <c r="DL21" s="26">
        <v>0</v>
      </c>
      <c r="DM21" s="26">
        <v>0</v>
      </c>
      <c r="DN21" s="26">
        <v>0</v>
      </c>
      <c r="DO21" s="26">
        <v>0</v>
      </c>
      <c r="DP21" s="26">
        <v>0</v>
      </c>
      <c r="DQ21" s="26">
        <v>0</v>
      </c>
      <c r="DR21" s="26">
        <v>0</v>
      </c>
      <c r="DS21" s="26">
        <v>0</v>
      </c>
      <c r="DT21" s="26">
        <v>0</v>
      </c>
      <c r="DU21" s="26">
        <v>0</v>
      </c>
      <c r="DV21" s="26">
        <v>0</v>
      </c>
      <c r="DW21" s="26">
        <v>0</v>
      </c>
      <c r="DX21" s="26">
        <v>0</v>
      </c>
      <c r="DY21" s="26">
        <v>0</v>
      </c>
      <c r="DZ21" s="26">
        <v>0</v>
      </c>
      <c r="EA21" s="26">
        <v>0</v>
      </c>
      <c r="EB21" s="26">
        <v>0</v>
      </c>
      <c r="EC21" s="26">
        <v>0</v>
      </c>
      <c r="ED21" s="26">
        <v>0</v>
      </c>
      <c r="EE21" s="26">
        <v>0</v>
      </c>
      <c r="EF21" s="26">
        <v>0</v>
      </c>
      <c r="EG21" s="26">
        <v>0</v>
      </c>
      <c r="EH21" s="26">
        <v>0</v>
      </c>
      <c r="EI21" s="26">
        <v>0</v>
      </c>
      <c r="EJ21" s="26">
        <v>0</v>
      </c>
      <c r="EK21" s="26">
        <v>0</v>
      </c>
      <c r="EL21" s="26">
        <v>0</v>
      </c>
      <c r="EM21" s="26">
        <v>0</v>
      </c>
      <c r="EN21" s="26">
        <v>0</v>
      </c>
      <c r="EO21" s="26">
        <v>0</v>
      </c>
      <c r="EP21" s="26">
        <v>0</v>
      </c>
      <c r="EQ21" s="26">
        <v>1928610.0723529407</v>
      </c>
      <c r="ER21" s="26">
        <v>76990.995330882331</v>
      </c>
      <c r="ES21" s="26">
        <v>0</v>
      </c>
      <c r="ET21" s="26">
        <v>2005601.0676838229</v>
      </c>
      <c r="EU21" s="26">
        <v>1928610.0723529407</v>
      </c>
      <c r="EV21" s="26">
        <v>76990.995330882331</v>
      </c>
      <c r="EW21" s="26">
        <v>0</v>
      </c>
      <c r="EX21" s="26">
        <v>2005601.0676838229</v>
      </c>
    </row>
    <row r="22" spans="1:154" ht="24.9" customHeight="1">
      <c r="A22" s="18">
        <v>15</v>
      </c>
      <c r="B22" s="81" t="s">
        <v>40</v>
      </c>
      <c r="C22" s="26">
        <v>3541.6299999999992</v>
      </c>
      <c r="D22" s="26">
        <v>0</v>
      </c>
      <c r="E22" s="26">
        <v>0</v>
      </c>
      <c r="F22" s="26">
        <v>3541.6299999999992</v>
      </c>
      <c r="G22" s="26">
        <v>354.1629999999991</v>
      </c>
      <c r="H22" s="26">
        <v>0</v>
      </c>
      <c r="I22" s="26">
        <v>0</v>
      </c>
      <c r="J22" s="26">
        <v>354.1629999999991</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586606.55999999982</v>
      </c>
      <c r="AJ22" s="26">
        <v>277872.26999999996</v>
      </c>
      <c r="AK22" s="26">
        <v>0</v>
      </c>
      <c r="AL22" s="26">
        <v>864478.82999999984</v>
      </c>
      <c r="AM22" s="26">
        <v>208890.03200000024</v>
      </c>
      <c r="AN22" s="26">
        <v>110259.85399999985</v>
      </c>
      <c r="AO22" s="26">
        <v>0</v>
      </c>
      <c r="AP22" s="26">
        <v>319149.88600000006</v>
      </c>
      <c r="AQ22" s="26">
        <v>38263.972352941179</v>
      </c>
      <c r="AR22" s="26">
        <v>110820.10533088233</v>
      </c>
      <c r="AS22" s="26">
        <v>0</v>
      </c>
      <c r="AT22" s="26">
        <v>149084.0776838235</v>
      </c>
      <c r="AU22" s="26">
        <v>15957.732352941181</v>
      </c>
      <c r="AV22" s="26">
        <v>90626.425330882339</v>
      </c>
      <c r="AW22" s="26">
        <v>0</v>
      </c>
      <c r="AX22" s="26">
        <v>106584.15768382352</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0</v>
      </c>
      <c r="CJ22" s="26">
        <v>0</v>
      </c>
      <c r="CK22" s="26">
        <v>0</v>
      </c>
      <c r="CL22" s="26">
        <v>0</v>
      </c>
      <c r="CM22" s="26">
        <v>13531.010000000004</v>
      </c>
      <c r="CN22" s="26">
        <v>2618.3799999999997</v>
      </c>
      <c r="CO22" s="26">
        <v>0</v>
      </c>
      <c r="CP22" s="26">
        <v>16149.390000000003</v>
      </c>
      <c r="CQ22" s="26">
        <v>2706.2020000000066</v>
      </c>
      <c r="CR22" s="26">
        <v>523.67599999999948</v>
      </c>
      <c r="CS22" s="26">
        <v>0</v>
      </c>
      <c r="CT22" s="26">
        <v>3229.8780000000061</v>
      </c>
      <c r="CU22" s="26">
        <v>117745.32999999999</v>
      </c>
      <c r="CV22" s="26">
        <v>5515.3899999999994</v>
      </c>
      <c r="CW22" s="26">
        <v>0</v>
      </c>
      <c r="CX22" s="26">
        <v>123260.71999999999</v>
      </c>
      <c r="CY22" s="26">
        <v>2078.9242099999828</v>
      </c>
      <c r="CZ22" s="26">
        <v>1103.0779999999995</v>
      </c>
      <c r="DA22" s="26">
        <v>0</v>
      </c>
      <c r="DB22" s="26">
        <v>3182.0022099999824</v>
      </c>
      <c r="DC22" s="26">
        <v>0</v>
      </c>
      <c r="DD22" s="26">
        <v>0</v>
      </c>
      <c r="DE22" s="26">
        <v>0</v>
      </c>
      <c r="DF22" s="26">
        <v>0</v>
      </c>
      <c r="DG22" s="26">
        <v>0</v>
      </c>
      <c r="DH22" s="26">
        <v>0</v>
      </c>
      <c r="DI22" s="26">
        <v>0</v>
      </c>
      <c r="DJ22" s="26">
        <v>0</v>
      </c>
      <c r="DK22" s="26">
        <v>0</v>
      </c>
      <c r="DL22" s="26">
        <v>0</v>
      </c>
      <c r="DM22" s="26">
        <v>0</v>
      </c>
      <c r="DN22" s="26">
        <v>0</v>
      </c>
      <c r="DO22" s="26">
        <v>0</v>
      </c>
      <c r="DP22" s="26">
        <v>0</v>
      </c>
      <c r="DQ22" s="26">
        <v>0</v>
      </c>
      <c r="DR22" s="26">
        <v>0</v>
      </c>
      <c r="DS22" s="26">
        <v>0</v>
      </c>
      <c r="DT22" s="26">
        <v>0</v>
      </c>
      <c r="DU22" s="26">
        <v>0</v>
      </c>
      <c r="DV22" s="26">
        <v>0</v>
      </c>
      <c r="DW22" s="26">
        <v>0</v>
      </c>
      <c r="DX22" s="26">
        <v>0</v>
      </c>
      <c r="DY22" s="26">
        <v>0</v>
      </c>
      <c r="DZ22" s="26">
        <v>0</v>
      </c>
      <c r="EA22" s="26">
        <v>0</v>
      </c>
      <c r="EB22" s="26">
        <v>434.34</v>
      </c>
      <c r="EC22" s="26">
        <v>0</v>
      </c>
      <c r="ED22" s="26">
        <v>434.34</v>
      </c>
      <c r="EE22" s="26">
        <v>0</v>
      </c>
      <c r="EF22" s="26">
        <v>86.867999999999995</v>
      </c>
      <c r="EG22" s="26">
        <v>0</v>
      </c>
      <c r="EH22" s="26">
        <v>86.867999999999995</v>
      </c>
      <c r="EI22" s="26">
        <v>0</v>
      </c>
      <c r="EJ22" s="26">
        <v>0</v>
      </c>
      <c r="EK22" s="26">
        <v>0</v>
      </c>
      <c r="EL22" s="26">
        <v>0</v>
      </c>
      <c r="EM22" s="26">
        <v>0</v>
      </c>
      <c r="EN22" s="26">
        <v>0</v>
      </c>
      <c r="EO22" s="26">
        <v>0</v>
      </c>
      <c r="EP22" s="26">
        <v>0</v>
      </c>
      <c r="EQ22" s="26">
        <v>759688.50235294097</v>
      </c>
      <c r="ER22" s="26">
        <v>397260.48533088231</v>
      </c>
      <c r="ES22" s="26">
        <v>0</v>
      </c>
      <c r="ET22" s="26">
        <v>1156948.9876838236</v>
      </c>
      <c r="EU22" s="26">
        <v>229987.05356294144</v>
      </c>
      <c r="EV22" s="26">
        <v>202599.90133088219</v>
      </c>
      <c r="EW22" s="26">
        <v>0</v>
      </c>
      <c r="EX22" s="26">
        <v>432586.95489382365</v>
      </c>
    </row>
    <row r="23" spans="1:154" ht="24.9" customHeight="1">
      <c r="A23" s="18">
        <v>16</v>
      </c>
      <c r="B23" s="81" t="s">
        <v>41</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782075.57668105944</v>
      </c>
      <c r="AB23" s="26">
        <v>95869.615328940054</v>
      </c>
      <c r="AC23" s="26">
        <v>0</v>
      </c>
      <c r="AD23" s="26">
        <v>877945.19200999953</v>
      </c>
      <c r="AE23" s="26">
        <v>782075.57668105944</v>
      </c>
      <c r="AF23" s="26">
        <v>95869.615328940054</v>
      </c>
      <c r="AG23" s="26">
        <v>0</v>
      </c>
      <c r="AH23" s="26">
        <v>877945.19200999953</v>
      </c>
      <c r="AI23" s="26">
        <v>23043.33</v>
      </c>
      <c r="AJ23" s="26">
        <v>995.35</v>
      </c>
      <c r="AK23" s="26">
        <v>0</v>
      </c>
      <c r="AL23" s="26">
        <v>24038.68</v>
      </c>
      <c r="AM23" s="26">
        <v>20019.36</v>
      </c>
      <c r="AN23" s="26">
        <v>995.35</v>
      </c>
      <c r="AO23" s="26">
        <v>0</v>
      </c>
      <c r="AP23" s="26">
        <v>21014.71</v>
      </c>
      <c r="AQ23" s="26">
        <v>5015.022352941176</v>
      </c>
      <c r="AR23" s="26">
        <v>68419.004705882326</v>
      </c>
      <c r="AS23" s="26">
        <v>0</v>
      </c>
      <c r="AT23" s="26">
        <v>73434.0270588235</v>
      </c>
      <c r="AU23" s="26">
        <v>5015.022352941176</v>
      </c>
      <c r="AV23" s="26">
        <v>68419.004705882326</v>
      </c>
      <c r="AW23" s="26">
        <v>0</v>
      </c>
      <c r="AX23" s="26">
        <v>73434.0270588235</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0</v>
      </c>
      <c r="CN23" s="26">
        <v>0</v>
      </c>
      <c r="CO23" s="26">
        <v>0</v>
      </c>
      <c r="CP23" s="26">
        <v>0</v>
      </c>
      <c r="CQ23" s="26">
        <v>0</v>
      </c>
      <c r="CR23" s="26">
        <v>0</v>
      </c>
      <c r="CS23" s="26">
        <v>0</v>
      </c>
      <c r="CT23" s="26">
        <v>0</v>
      </c>
      <c r="CU23" s="26">
        <v>0</v>
      </c>
      <c r="CV23" s="26">
        <v>0</v>
      </c>
      <c r="CW23" s="26">
        <v>0</v>
      </c>
      <c r="CX23" s="26">
        <v>0</v>
      </c>
      <c r="CY23" s="26">
        <v>0</v>
      </c>
      <c r="CZ23" s="26">
        <v>0</v>
      </c>
      <c r="DA23" s="26">
        <v>0</v>
      </c>
      <c r="DB23" s="26">
        <v>0</v>
      </c>
      <c r="DC23" s="26">
        <v>0</v>
      </c>
      <c r="DD23" s="26">
        <v>0</v>
      </c>
      <c r="DE23" s="26">
        <v>0</v>
      </c>
      <c r="DF23" s="26">
        <v>0</v>
      </c>
      <c r="DG23" s="26">
        <v>0</v>
      </c>
      <c r="DH23" s="26">
        <v>0</v>
      </c>
      <c r="DI23" s="26">
        <v>0</v>
      </c>
      <c r="DJ23" s="26">
        <v>0</v>
      </c>
      <c r="DK23" s="26">
        <v>0</v>
      </c>
      <c r="DL23" s="26">
        <v>0</v>
      </c>
      <c r="DM23" s="26">
        <v>0</v>
      </c>
      <c r="DN23" s="26">
        <v>0</v>
      </c>
      <c r="DO23" s="26">
        <v>0</v>
      </c>
      <c r="DP23" s="26">
        <v>0</v>
      </c>
      <c r="DQ23" s="26">
        <v>0</v>
      </c>
      <c r="DR23" s="26">
        <v>0</v>
      </c>
      <c r="DS23" s="26">
        <v>0</v>
      </c>
      <c r="DT23" s="26">
        <v>0</v>
      </c>
      <c r="DU23" s="26">
        <v>0</v>
      </c>
      <c r="DV23" s="26">
        <v>0</v>
      </c>
      <c r="DW23" s="26">
        <v>0</v>
      </c>
      <c r="DX23" s="26">
        <v>0</v>
      </c>
      <c r="DY23" s="26">
        <v>0</v>
      </c>
      <c r="DZ23" s="26">
        <v>0</v>
      </c>
      <c r="EA23" s="26">
        <v>0</v>
      </c>
      <c r="EB23" s="26">
        <v>0</v>
      </c>
      <c r="EC23" s="26">
        <v>2964.48</v>
      </c>
      <c r="ED23" s="26">
        <v>2964.48</v>
      </c>
      <c r="EE23" s="26">
        <v>0</v>
      </c>
      <c r="EF23" s="26">
        <v>0</v>
      </c>
      <c r="EG23" s="26">
        <v>2964.48</v>
      </c>
      <c r="EH23" s="26">
        <v>2964.48</v>
      </c>
      <c r="EI23" s="26">
        <v>0</v>
      </c>
      <c r="EJ23" s="26">
        <v>0</v>
      </c>
      <c r="EK23" s="26">
        <v>0</v>
      </c>
      <c r="EL23" s="26">
        <v>0</v>
      </c>
      <c r="EM23" s="26">
        <v>0</v>
      </c>
      <c r="EN23" s="26">
        <v>0</v>
      </c>
      <c r="EO23" s="26">
        <v>0</v>
      </c>
      <c r="EP23" s="26">
        <v>0</v>
      </c>
      <c r="EQ23" s="26">
        <v>810133.92903400061</v>
      </c>
      <c r="ER23" s="26">
        <v>165283.97003482239</v>
      </c>
      <c r="ES23" s="26">
        <v>2964.48</v>
      </c>
      <c r="ET23" s="26">
        <v>978382.37906882307</v>
      </c>
      <c r="EU23" s="26">
        <v>807109.95903400064</v>
      </c>
      <c r="EV23" s="26">
        <v>165283.97003482239</v>
      </c>
      <c r="EW23" s="26">
        <v>2964.48</v>
      </c>
      <c r="EX23" s="26">
        <v>975358.40906882298</v>
      </c>
    </row>
    <row r="24" spans="1:154" ht="24.9" customHeight="1">
      <c r="A24" s="18">
        <v>17</v>
      </c>
      <c r="B24" s="81" t="s">
        <v>91</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8950.5300000000007</v>
      </c>
      <c r="AB24" s="26">
        <v>0</v>
      </c>
      <c r="AC24" s="26">
        <v>0</v>
      </c>
      <c r="AD24" s="26">
        <v>8950.5300000000007</v>
      </c>
      <c r="AE24" s="26">
        <v>8950.5300000000007</v>
      </c>
      <c r="AF24" s="26">
        <v>0</v>
      </c>
      <c r="AG24" s="26">
        <v>0</v>
      </c>
      <c r="AH24" s="26">
        <v>8950.5300000000007</v>
      </c>
      <c r="AI24" s="26">
        <v>5517.08</v>
      </c>
      <c r="AJ24" s="26">
        <v>113513.25999999998</v>
      </c>
      <c r="AK24" s="26">
        <v>0</v>
      </c>
      <c r="AL24" s="26">
        <v>119030.33999999998</v>
      </c>
      <c r="AM24" s="26">
        <v>5517.08</v>
      </c>
      <c r="AN24" s="26">
        <v>113513.25999999998</v>
      </c>
      <c r="AO24" s="26">
        <v>0</v>
      </c>
      <c r="AP24" s="26">
        <v>119030.33999999998</v>
      </c>
      <c r="AQ24" s="26">
        <v>0</v>
      </c>
      <c r="AR24" s="26">
        <v>21084.2</v>
      </c>
      <c r="AS24" s="26">
        <v>0</v>
      </c>
      <c r="AT24" s="26">
        <v>21084.2</v>
      </c>
      <c r="AU24" s="26">
        <v>0</v>
      </c>
      <c r="AV24" s="26">
        <v>21084.2</v>
      </c>
      <c r="AW24" s="26">
        <v>0</v>
      </c>
      <c r="AX24" s="26">
        <v>21084.2</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0</v>
      </c>
      <c r="CN24" s="26">
        <v>144.30000000000001</v>
      </c>
      <c r="CO24" s="26">
        <v>0</v>
      </c>
      <c r="CP24" s="26">
        <v>144.30000000000001</v>
      </c>
      <c r="CQ24" s="26">
        <v>0</v>
      </c>
      <c r="CR24" s="26">
        <v>144.30000000000001</v>
      </c>
      <c r="CS24" s="26">
        <v>0</v>
      </c>
      <c r="CT24" s="26">
        <v>144.30000000000001</v>
      </c>
      <c r="CU24" s="26">
        <v>0</v>
      </c>
      <c r="CV24" s="26">
        <v>0</v>
      </c>
      <c r="CW24" s="26">
        <v>0</v>
      </c>
      <c r="CX24" s="26">
        <v>0</v>
      </c>
      <c r="CY24" s="26">
        <v>0</v>
      </c>
      <c r="CZ24" s="26">
        <v>0</v>
      </c>
      <c r="DA24" s="26">
        <v>0</v>
      </c>
      <c r="DB24" s="26">
        <v>0</v>
      </c>
      <c r="DC24" s="26">
        <v>0</v>
      </c>
      <c r="DD24" s="26">
        <v>0</v>
      </c>
      <c r="DE24" s="26">
        <v>0</v>
      </c>
      <c r="DF24" s="26">
        <v>0</v>
      </c>
      <c r="DG24" s="26">
        <v>0</v>
      </c>
      <c r="DH24" s="26">
        <v>0</v>
      </c>
      <c r="DI24" s="26">
        <v>0</v>
      </c>
      <c r="DJ24" s="26">
        <v>0</v>
      </c>
      <c r="DK24" s="26">
        <v>0</v>
      </c>
      <c r="DL24" s="26">
        <v>0</v>
      </c>
      <c r="DM24" s="26">
        <v>0</v>
      </c>
      <c r="DN24" s="26">
        <v>0</v>
      </c>
      <c r="DO24" s="26">
        <v>0</v>
      </c>
      <c r="DP24" s="26">
        <v>0</v>
      </c>
      <c r="DQ24" s="26">
        <v>0</v>
      </c>
      <c r="DR24" s="26">
        <v>0</v>
      </c>
      <c r="DS24" s="26">
        <v>0</v>
      </c>
      <c r="DT24" s="26">
        <v>0</v>
      </c>
      <c r="DU24" s="26">
        <v>0</v>
      </c>
      <c r="DV24" s="26">
        <v>0</v>
      </c>
      <c r="DW24" s="26">
        <v>0</v>
      </c>
      <c r="DX24" s="26">
        <v>0</v>
      </c>
      <c r="DY24" s="26">
        <v>0</v>
      </c>
      <c r="DZ24" s="26">
        <v>0</v>
      </c>
      <c r="EA24" s="26">
        <v>0</v>
      </c>
      <c r="EB24" s="26">
        <v>0</v>
      </c>
      <c r="EC24" s="26">
        <v>0</v>
      </c>
      <c r="ED24" s="26">
        <v>0</v>
      </c>
      <c r="EE24" s="26">
        <v>0</v>
      </c>
      <c r="EF24" s="26">
        <v>0</v>
      </c>
      <c r="EG24" s="26">
        <v>0</v>
      </c>
      <c r="EH24" s="26">
        <v>0</v>
      </c>
      <c r="EI24" s="26">
        <v>0</v>
      </c>
      <c r="EJ24" s="26">
        <v>0</v>
      </c>
      <c r="EK24" s="26">
        <v>0</v>
      </c>
      <c r="EL24" s="26">
        <v>0</v>
      </c>
      <c r="EM24" s="26">
        <v>0</v>
      </c>
      <c r="EN24" s="26">
        <v>0</v>
      </c>
      <c r="EO24" s="26">
        <v>0</v>
      </c>
      <c r="EP24" s="26">
        <v>0</v>
      </c>
      <c r="EQ24" s="26">
        <v>14467.61</v>
      </c>
      <c r="ER24" s="26">
        <v>134741.75999999998</v>
      </c>
      <c r="ES24" s="26">
        <v>0</v>
      </c>
      <c r="ET24" s="26">
        <v>149209.36999999997</v>
      </c>
      <c r="EU24" s="26">
        <v>14467.61</v>
      </c>
      <c r="EV24" s="26">
        <v>134741.75999999998</v>
      </c>
      <c r="EW24" s="26">
        <v>0</v>
      </c>
      <c r="EX24" s="26">
        <v>149209.36999999997</v>
      </c>
    </row>
    <row r="25" spans="1:154" ht="24.9" customHeight="1">
      <c r="A25" s="18">
        <v>18</v>
      </c>
      <c r="B25" s="81" t="s">
        <v>90</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1091.1600000000001</v>
      </c>
      <c r="AJ25" s="26">
        <v>11314.77</v>
      </c>
      <c r="AK25" s="26">
        <v>0</v>
      </c>
      <c r="AL25" s="26">
        <v>12405.93</v>
      </c>
      <c r="AM25" s="26">
        <v>1091.1600000000001</v>
      </c>
      <c r="AN25" s="26">
        <v>11314.77</v>
      </c>
      <c r="AO25" s="26">
        <v>0</v>
      </c>
      <c r="AP25" s="26">
        <v>12405.93</v>
      </c>
      <c r="AQ25" s="26">
        <v>4985.022352941176</v>
      </c>
      <c r="AR25" s="26">
        <v>70210.995330882331</v>
      </c>
      <c r="AS25" s="26">
        <v>0</v>
      </c>
      <c r="AT25" s="26">
        <v>75196.017683823506</v>
      </c>
      <c r="AU25" s="26">
        <v>4985.022352941176</v>
      </c>
      <c r="AV25" s="26">
        <v>70210.995330882331</v>
      </c>
      <c r="AW25" s="26">
        <v>0</v>
      </c>
      <c r="AX25" s="26">
        <v>75196.017683823506</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v>0</v>
      </c>
      <c r="DD25" s="26">
        <v>0</v>
      </c>
      <c r="DE25" s="26">
        <v>0</v>
      </c>
      <c r="DF25" s="26">
        <v>0</v>
      </c>
      <c r="DG25" s="26">
        <v>0</v>
      </c>
      <c r="DH25" s="26">
        <v>0</v>
      </c>
      <c r="DI25" s="26">
        <v>0</v>
      </c>
      <c r="DJ25" s="26">
        <v>0</v>
      </c>
      <c r="DK25" s="26">
        <v>34343</v>
      </c>
      <c r="DL25" s="26">
        <v>0</v>
      </c>
      <c r="DM25" s="26">
        <v>0</v>
      </c>
      <c r="DN25" s="26">
        <v>34343</v>
      </c>
      <c r="DO25" s="26">
        <v>34343</v>
      </c>
      <c r="DP25" s="26">
        <v>0</v>
      </c>
      <c r="DQ25" s="26">
        <v>0</v>
      </c>
      <c r="DR25" s="26">
        <v>34343</v>
      </c>
      <c r="DS25" s="26">
        <v>0</v>
      </c>
      <c r="DT25" s="26">
        <v>0</v>
      </c>
      <c r="DU25" s="26">
        <v>0</v>
      </c>
      <c r="DV25" s="26">
        <v>0</v>
      </c>
      <c r="DW25" s="26">
        <v>0</v>
      </c>
      <c r="DX25" s="26">
        <v>0</v>
      </c>
      <c r="DY25" s="26">
        <v>0</v>
      </c>
      <c r="DZ25" s="26">
        <v>0</v>
      </c>
      <c r="EA25" s="26">
        <v>0</v>
      </c>
      <c r="EB25" s="26">
        <v>0</v>
      </c>
      <c r="EC25" s="26">
        <v>0</v>
      </c>
      <c r="ED25" s="26">
        <v>0</v>
      </c>
      <c r="EE25" s="26">
        <v>0</v>
      </c>
      <c r="EF25" s="26">
        <v>0</v>
      </c>
      <c r="EG25" s="26">
        <v>0</v>
      </c>
      <c r="EH25" s="26">
        <v>0</v>
      </c>
      <c r="EI25" s="26">
        <v>0</v>
      </c>
      <c r="EJ25" s="26">
        <v>0</v>
      </c>
      <c r="EK25" s="26">
        <v>0</v>
      </c>
      <c r="EL25" s="26">
        <v>0</v>
      </c>
      <c r="EM25" s="26">
        <v>0</v>
      </c>
      <c r="EN25" s="26">
        <v>0</v>
      </c>
      <c r="EO25" s="26">
        <v>0</v>
      </c>
      <c r="EP25" s="26">
        <v>0</v>
      </c>
      <c r="EQ25" s="26">
        <v>40419.182352941178</v>
      </c>
      <c r="ER25" s="26">
        <v>81525.765330882336</v>
      </c>
      <c r="ES25" s="26">
        <v>0</v>
      </c>
      <c r="ET25" s="26">
        <v>121944.9476838235</v>
      </c>
      <c r="EU25" s="26">
        <v>40419.182352941178</v>
      </c>
      <c r="EV25" s="26">
        <v>81525.765330882336</v>
      </c>
      <c r="EW25" s="26">
        <v>0</v>
      </c>
      <c r="EX25" s="26">
        <v>121944.9476838235</v>
      </c>
    </row>
    <row r="26" spans="1:154" ht="13.8">
      <c r="A26" s="19"/>
      <c r="B26" s="85" t="s">
        <v>22</v>
      </c>
      <c r="C26" s="28">
        <v>4182851.230343957</v>
      </c>
      <c r="D26" s="28">
        <v>7894903.2899999944</v>
      </c>
      <c r="E26" s="28">
        <v>399000</v>
      </c>
      <c r="F26" s="28">
        <v>12476754.520343952</v>
      </c>
      <c r="G26" s="28">
        <v>1807004.8347573087</v>
      </c>
      <c r="H26" s="28">
        <v>7816515.504086745</v>
      </c>
      <c r="I26" s="28">
        <v>387100.00424192898</v>
      </c>
      <c r="J26" s="28">
        <v>10010620.343085986</v>
      </c>
      <c r="K26" s="28">
        <v>210727.97999999998</v>
      </c>
      <c r="L26" s="28">
        <v>266838.99782500003</v>
      </c>
      <c r="M26" s="28">
        <v>473.22</v>
      </c>
      <c r="N26" s="28">
        <v>478040.19782500004</v>
      </c>
      <c r="O26" s="28">
        <v>210727.97999999998</v>
      </c>
      <c r="P26" s="28">
        <v>266838.99782500003</v>
      </c>
      <c r="Q26" s="28">
        <v>473.22</v>
      </c>
      <c r="R26" s="28">
        <v>478040.19782500004</v>
      </c>
      <c r="S26" s="28">
        <v>371594.14370404289</v>
      </c>
      <c r="T26" s="28">
        <v>28568.025952000004</v>
      </c>
      <c r="U26" s="28">
        <v>3000</v>
      </c>
      <c r="V26" s="28">
        <v>403162.16965604288</v>
      </c>
      <c r="W26" s="28">
        <v>154306.60896201074</v>
      </c>
      <c r="X26" s="28">
        <v>28568.025952000004</v>
      </c>
      <c r="Y26" s="28">
        <v>3000</v>
      </c>
      <c r="Z26" s="28">
        <v>185874.63491401076</v>
      </c>
      <c r="AA26" s="28">
        <v>80307927.266840696</v>
      </c>
      <c r="AB26" s="28">
        <v>8512582.1745752878</v>
      </c>
      <c r="AC26" s="28">
        <v>44989155.231584892</v>
      </c>
      <c r="AD26" s="28">
        <v>133809664.67300087</v>
      </c>
      <c r="AE26" s="28">
        <v>79430460.490629658</v>
      </c>
      <c r="AF26" s="28">
        <v>8186027.7743130578</v>
      </c>
      <c r="AG26" s="28">
        <v>44674987.931408167</v>
      </c>
      <c r="AH26" s="28">
        <v>132291476.19635089</v>
      </c>
      <c r="AI26" s="28">
        <v>17211103.618702345</v>
      </c>
      <c r="AJ26" s="28">
        <v>28273640.209824041</v>
      </c>
      <c r="AK26" s="28">
        <v>7436233.3233362176</v>
      </c>
      <c r="AL26" s="28">
        <v>52920977.151862606</v>
      </c>
      <c r="AM26" s="28">
        <v>15834268.045679294</v>
      </c>
      <c r="AN26" s="28">
        <v>26284853.461585499</v>
      </c>
      <c r="AO26" s="28">
        <v>5823561.5280001126</v>
      </c>
      <c r="AP26" s="28">
        <v>47942683.035264917</v>
      </c>
      <c r="AQ26" s="28">
        <v>2415035.1696974118</v>
      </c>
      <c r="AR26" s="28">
        <v>4389831.4200511174</v>
      </c>
      <c r="AS26" s="28">
        <v>682032.68720000004</v>
      </c>
      <c r="AT26" s="28">
        <v>7486899.2769485302</v>
      </c>
      <c r="AU26" s="28">
        <v>2177810.21063982</v>
      </c>
      <c r="AV26" s="28">
        <v>4109897.9340119017</v>
      </c>
      <c r="AW26" s="28">
        <v>536936.96669999999</v>
      </c>
      <c r="AX26" s="28">
        <v>6824645.1113517229</v>
      </c>
      <c r="AY26" s="28">
        <v>0</v>
      </c>
      <c r="AZ26" s="28">
        <v>0</v>
      </c>
      <c r="BA26" s="28">
        <v>0</v>
      </c>
      <c r="BB26" s="28">
        <v>0</v>
      </c>
      <c r="BC26" s="28">
        <v>0</v>
      </c>
      <c r="BD26" s="28">
        <v>0</v>
      </c>
      <c r="BE26" s="28">
        <v>0</v>
      </c>
      <c r="BF26" s="28">
        <v>0</v>
      </c>
      <c r="BG26" s="28">
        <v>373144.92</v>
      </c>
      <c r="BH26" s="28">
        <v>0</v>
      </c>
      <c r="BI26" s="28">
        <v>0</v>
      </c>
      <c r="BJ26" s="28">
        <v>373144.92</v>
      </c>
      <c r="BK26" s="28">
        <v>0</v>
      </c>
      <c r="BL26" s="28">
        <v>0</v>
      </c>
      <c r="BM26" s="28">
        <v>0</v>
      </c>
      <c r="BN26" s="28">
        <v>0</v>
      </c>
      <c r="BO26" s="28">
        <v>0</v>
      </c>
      <c r="BP26" s="28">
        <v>0</v>
      </c>
      <c r="BQ26" s="28">
        <v>0</v>
      </c>
      <c r="BR26" s="28">
        <v>0</v>
      </c>
      <c r="BS26" s="28">
        <v>0</v>
      </c>
      <c r="BT26" s="28">
        <v>0</v>
      </c>
      <c r="BU26" s="28">
        <v>0</v>
      </c>
      <c r="BV26" s="28">
        <v>0</v>
      </c>
      <c r="BW26" s="28">
        <v>0</v>
      </c>
      <c r="BX26" s="28">
        <v>0</v>
      </c>
      <c r="BY26" s="28">
        <v>0</v>
      </c>
      <c r="BZ26" s="28">
        <v>0</v>
      </c>
      <c r="CA26" s="28">
        <v>0</v>
      </c>
      <c r="CB26" s="28">
        <v>0</v>
      </c>
      <c r="CC26" s="28">
        <v>0</v>
      </c>
      <c r="CD26" s="28">
        <v>0</v>
      </c>
      <c r="CE26" s="28">
        <v>0</v>
      </c>
      <c r="CF26" s="28">
        <v>0</v>
      </c>
      <c r="CG26" s="28">
        <v>0</v>
      </c>
      <c r="CH26" s="28">
        <v>0</v>
      </c>
      <c r="CI26" s="28">
        <v>0</v>
      </c>
      <c r="CJ26" s="28">
        <v>0</v>
      </c>
      <c r="CK26" s="28">
        <v>0</v>
      </c>
      <c r="CL26" s="28">
        <v>0</v>
      </c>
      <c r="CM26" s="28">
        <v>1049128.5017799998</v>
      </c>
      <c r="CN26" s="28">
        <v>11272.738219999997</v>
      </c>
      <c r="CO26" s="28">
        <v>0</v>
      </c>
      <c r="CP26" s="28">
        <v>1060401.24</v>
      </c>
      <c r="CQ26" s="28">
        <v>580497.35722169653</v>
      </c>
      <c r="CR26" s="28">
        <v>6033.8899908377061</v>
      </c>
      <c r="CS26" s="28">
        <v>0</v>
      </c>
      <c r="CT26" s="28">
        <v>586531.2472125343</v>
      </c>
      <c r="CU26" s="28">
        <v>28872379.576628596</v>
      </c>
      <c r="CV26" s="28">
        <v>5155943.1133713908</v>
      </c>
      <c r="CW26" s="28">
        <v>58107.09</v>
      </c>
      <c r="CX26" s="28">
        <v>34086429.779999986</v>
      </c>
      <c r="CY26" s="28">
        <v>3541348.386734846</v>
      </c>
      <c r="CZ26" s="28">
        <v>1578120.6809874494</v>
      </c>
      <c r="DA26" s="28">
        <v>31072.015000000003</v>
      </c>
      <c r="DB26" s="28">
        <v>5150541.0827222951</v>
      </c>
      <c r="DC26" s="28">
        <v>129862.08999999985</v>
      </c>
      <c r="DD26" s="28">
        <v>102321.70000000001</v>
      </c>
      <c r="DE26" s="28">
        <v>0</v>
      </c>
      <c r="DF26" s="28">
        <v>232183.78999999986</v>
      </c>
      <c r="DG26" s="28">
        <v>20817.5</v>
      </c>
      <c r="DH26" s="28">
        <v>102321.70000000001</v>
      </c>
      <c r="DI26" s="28">
        <v>0</v>
      </c>
      <c r="DJ26" s="28">
        <v>123139.20000000001</v>
      </c>
      <c r="DK26" s="28">
        <v>6405720.0999999996</v>
      </c>
      <c r="DL26" s="28">
        <v>9769.7999999999993</v>
      </c>
      <c r="DM26" s="28">
        <v>0</v>
      </c>
      <c r="DN26" s="28">
        <v>6415489.9000000004</v>
      </c>
      <c r="DO26" s="28">
        <v>2031098.4508312701</v>
      </c>
      <c r="DP26" s="28">
        <v>2236.1601687303432</v>
      </c>
      <c r="DQ26" s="28">
        <v>0</v>
      </c>
      <c r="DR26" s="28">
        <v>2033334.6110000005</v>
      </c>
      <c r="DS26" s="28">
        <v>0</v>
      </c>
      <c r="DT26" s="28">
        <v>227564.03999999998</v>
      </c>
      <c r="DU26" s="28">
        <v>0</v>
      </c>
      <c r="DV26" s="28">
        <v>227564.03999999998</v>
      </c>
      <c r="DW26" s="28">
        <v>0</v>
      </c>
      <c r="DX26" s="28">
        <v>227564.03999999998</v>
      </c>
      <c r="DY26" s="28">
        <v>0</v>
      </c>
      <c r="DZ26" s="28">
        <v>227564.03999999998</v>
      </c>
      <c r="EA26" s="28">
        <v>700678.71726599999</v>
      </c>
      <c r="EB26" s="28">
        <v>252036.96573400003</v>
      </c>
      <c r="EC26" s="28">
        <v>10581.48</v>
      </c>
      <c r="ED26" s="28">
        <v>963297.16300000006</v>
      </c>
      <c r="EE26" s="28">
        <v>249554.30538100001</v>
      </c>
      <c r="EF26" s="28">
        <v>250851.83561900002</v>
      </c>
      <c r="EG26" s="28">
        <v>7439.1399999999994</v>
      </c>
      <c r="EH26" s="28">
        <v>507845.28100000002</v>
      </c>
      <c r="EI26" s="28">
        <v>0</v>
      </c>
      <c r="EJ26" s="28">
        <v>0</v>
      </c>
      <c r="EK26" s="28">
        <v>0</v>
      </c>
      <c r="EL26" s="28">
        <v>0</v>
      </c>
      <c r="EM26" s="28">
        <v>0</v>
      </c>
      <c r="EN26" s="28">
        <v>0</v>
      </c>
      <c r="EO26" s="28">
        <v>0</v>
      </c>
      <c r="EP26" s="28">
        <v>0</v>
      </c>
      <c r="EQ26" s="28">
        <v>142230153.31496307</v>
      </c>
      <c r="ER26" s="28">
        <v>55125272.475552842</v>
      </c>
      <c r="ES26" s="28">
        <v>53578583.032121107</v>
      </c>
      <c r="ET26" s="28">
        <v>250934008.82263702</v>
      </c>
      <c r="EU26" s="28">
        <v>106037894.17083687</v>
      </c>
      <c r="EV26" s="28">
        <v>48859830.00454022</v>
      </c>
      <c r="EW26" s="28">
        <v>51464570.805350207</v>
      </c>
      <c r="EX26" s="28">
        <v>206362294.98072729</v>
      </c>
    </row>
    <row r="27" spans="1:154" s="12" customFormat="1" ht="12.75" customHeight="1">
      <c r="EX27" s="34"/>
    </row>
    <row r="28" spans="1:154" s="54" customFormat="1" ht="14.4">
      <c r="A28" s="64"/>
      <c r="B28" s="55" t="s">
        <v>49</v>
      </c>
      <c r="O28" s="65"/>
      <c r="P28" s="65"/>
      <c r="Q28" s="65"/>
      <c r="R28" s="65"/>
      <c r="S28" s="65"/>
      <c r="T28" s="65"/>
      <c r="U28" s="66"/>
      <c r="V28" s="66"/>
      <c r="W28" s="66"/>
      <c r="X28" s="66"/>
      <c r="Y28" s="66"/>
      <c r="Z28" s="66"/>
      <c r="AA28" s="66"/>
      <c r="AB28" s="66"/>
      <c r="AC28" s="66"/>
      <c r="AD28" s="66"/>
      <c r="AE28" s="66"/>
      <c r="AF28" s="66"/>
      <c r="AG28" s="66"/>
      <c r="AH28" s="66"/>
      <c r="AI28" s="66"/>
      <c r="AJ28" s="66"/>
      <c r="AK28" s="66"/>
      <c r="AL28" s="66"/>
      <c r="AM28" s="56"/>
      <c r="AN28" s="56"/>
    </row>
    <row r="29" spans="1:154" s="54" customFormat="1" ht="21" customHeight="1">
      <c r="A29" s="64"/>
      <c r="B29" s="99" t="s">
        <v>61</v>
      </c>
      <c r="C29" s="99"/>
      <c r="D29" s="99"/>
      <c r="E29" s="99"/>
      <c r="F29" s="99"/>
      <c r="G29" s="99"/>
      <c r="H29" s="99"/>
      <c r="I29" s="99"/>
      <c r="J29" s="99"/>
      <c r="K29" s="99"/>
      <c r="L29" s="99"/>
      <c r="M29" s="99"/>
      <c r="N29" s="99"/>
      <c r="O29" s="67"/>
      <c r="P29" s="67"/>
      <c r="Q29" s="67"/>
      <c r="R29" s="67"/>
      <c r="S29" s="67"/>
      <c r="T29" s="67"/>
      <c r="U29" s="68"/>
      <c r="V29" s="68"/>
      <c r="W29" s="68"/>
      <c r="X29" s="68"/>
      <c r="Y29" s="68"/>
      <c r="Z29" s="68"/>
      <c r="AA29" s="68"/>
      <c r="AB29" s="68"/>
      <c r="AC29" s="68"/>
      <c r="AD29" s="68"/>
      <c r="AE29" s="68"/>
      <c r="AF29" s="68"/>
      <c r="AG29" s="68"/>
      <c r="AH29" s="68"/>
      <c r="AI29" s="68"/>
      <c r="AJ29" s="68"/>
      <c r="AK29" s="68"/>
      <c r="AL29" s="68"/>
      <c r="AM29" s="56"/>
      <c r="AN29" s="56"/>
    </row>
    <row r="30" spans="1:154" s="54" customFormat="1" ht="14.4">
      <c r="B30" s="99"/>
      <c r="C30" s="99"/>
      <c r="D30" s="99"/>
      <c r="E30" s="99"/>
      <c r="F30" s="99"/>
      <c r="G30" s="99"/>
      <c r="H30" s="99"/>
      <c r="I30" s="99"/>
      <c r="J30" s="99"/>
      <c r="K30" s="99"/>
      <c r="L30" s="99"/>
      <c r="M30" s="99"/>
      <c r="N30" s="99"/>
      <c r="AM30" s="56"/>
      <c r="AN30" s="56"/>
    </row>
    <row r="31" spans="1:154" s="54" customFormat="1" ht="14.4">
      <c r="B31" s="61" t="s">
        <v>62</v>
      </c>
      <c r="AM31" s="56"/>
      <c r="AN31" s="56"/>
    </row>
    <row r="32" spans="1:154" s="54" customFormat="1" ht="14.4">
      <c r="B32" s="61" t="s">
        <v>63</v>
      </c>
    </row>
    <row r="33" spans="39:40" s="8" customFormat="1">
      <c r="AM33" s="15"/>
      <c r="AN33" s="15"/>
    </row>
  </sheetData>
  <sortState ref="B8:EX24">
    <sortCondition descending="1" ref="ET8:ET24"/>
  </sortState>
  <mergeCells count="60">
    <mergeCell ref="AI6:AL6"/>
    <mergeCell ref="AM6:AP6"/>
    <mergeCell ref="AQ6:AT6"/>
    <mergeCell ref="AU6:AX6"/>
    <mergeCell ref="AY6:BB6"/>
    <mergeCell ref="CY6:DB6"/>
    <mergeCell ref="EA6:ED6"/>
    <mergeCell ref="BG6:BJ6"/>
    <mergeCell ref="BK6:BN6"/>
    <mergeCell ref="BO6:BR6"/>
    <mergeCell ref="BS6:BV6"/>
    <mergeCell ref="BW6:BZ6"/>
    <mergeCell ref="CA6:CD6"/>
    <mergeCell ref="CE6:CH6"/>
    <mergeCell ref="CI6:CL6"/>
    <mergeCell ref="CM6:CP6"/>
    <mergeCell ref="CQ6:CT6"/>
    <mergeCell ref="CU6:CX6"/>
    <mergeCell ref="EM6:EP6"/>
    <mergeCell ref="EQ6:ET6"/>
    <mergeCell ref="EU6:EX6"/>
    <mergeCell ref="DC6:DF6"/>
    <mergeCell ref="DG6:DJ6"/>
    <mergeCell ref="DK6:DN6"/>
    <mergeCell ref="DO6:DR6"/>
    <mergeCell ref="DS6:DV6"/>
    <mergeCell ref="DW6:DZ6"/>
    <mergeCell ref="EI6:EL6"/>
    <mergeCell ref="EE6:EH6"/>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DS5:DZ5"/>
    <mergeCell ref="AI5:AP5"/>
    <mergeCell ref="AQ5:AX5"/>
    <mergeCell ref="AY5:BF5"/>
    <mergeCell ref="BG5:BN5"/>
    <mergeCell ref="BO5:BV5"/>
    <mergeCell ref="BW5:CD5"/>
    <mergeCell ref="B29:N30"/>
    <mergeCell ref="AA5:AH5"/>
    <mergeCell ref="AE6:AH6"/>
    <mergeCell ref="A5:A7"/>
    <mergeCell ref="B5:B7"/>
    <mergeCell ref="C5:J5"/>
    <mergeCell ref="K5:R5"/>
    <mergeCell ref="S5:Z5"/>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5" sqref="B5:B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54" customFormat="1" ht="20.25" customHeight="1">
      <c r="A1" s="100" t="s">
        <v>64</v>
      </c>
      <c r="B1" s="100"/>
      <c r="C1" s="100"/>
      <c r="D1" s="100"/>
      <c r="E1" s="100"/>
      <c r="F1" s="100"/>
      <c r="G1" s="100"/>
      <c r="H1" s="100"/>
      <c r="I1" s="100"/>
      <c r="J1" s="100"/>
      <c r="K1" s="100"/>
      <c r="L1" s="51"/>
    </row>
    <row r="2" spans="1:45" s="54" customFormat="1" ht="20.25" customHeight="1">
      <c r="A2" s="69" t="str">
        <f>'Wr. Prem. &amp;  Re Prem.'!A2</f>
        <v>Reporting period: 1 January 2020 - 30 September 2020</v>
      </c>
      <c r="B2" s="62"/>
      <c r="C2" s="62"/>
      <c r="D2" s="62"/>
      <c r="E2" s="62"/>
      <c r="F2" s="62"/>
      <c r="G2" s="62"/>
      <c r="H2" s="62"/>
      <c r="I2" s="62"/>
      <c r="J2" s="62"/>
      <c r="K2" s="62"/>
      <c r="L2" s="51"/>
    </row>
    <row r="3" spans="1:45" s="54" customFormat="1" ht="20.25" customHeight="1">
      <c r="A3" s="62"/>
      <c r="B3" s="62"/>
      <c r="C3" s="62"/>
      <c r="D3" s="62"/>
      <c r="E3" s="62"/>
      <c r="F3" s="62"/>
      <c r="G3" s="62"/>
      <c r="H3" s="62"/>
      <c r="I3" s="62"/>
      <c r="J3" s="62"/>
      <c r="K3" s="62"/>
      <c r="L3" s="51"/>
    </row>
    <row r="4" spans="1:45" s="54" customFormat="1" ht="15" customHeight="1">
      <c r="A4" s="42" t="s">
        <v>2</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45" s="54" customFormat="1" ht="69.75" customHeight="1">
      <c r="A5" s="87" t="s">
        <v>0</v>
      </c>
      <c r="B5" s="87" t="s">
        <v>3</v>
      </c>
      <c r="C5" s="101" t="s">
        <v>4</v>
      </c>
      <c r="D5" s="101"/>
      <c r="E5" s="97" t="s">
        <v>5</v>
      </c>
      <c r="F5" s="98"/>
      <c r="G5" s="97" t="s">
        <v>6</v>
      </c>
      <c r="H5" s="98"/>
      <c r="I5" s="97" t="s">
        <v>7</v>
      </c>
      <c r="J5" s="98"/>
      <c r="K5" s="97" t="s">
        <v>8</v>
      </c>
      <c r="L5" s="98"/>
      <c r="M5" s="97" t="s">
        <v>9</v>
      </c>
      <c r="N5" s="98"/>
      <c r="O5" s="97" t="s">
        <v>10</v>
      </c>
      <c r="P5" s="98"/>
      <c r="Q5" s="97" t="s">
        <v>11</v>
      </c>
      <c r="R5" s="98"/>
      <c r="S5" s="97" t="s">
        <v>12</v>
      </c>
      <c r="T5" s="98"/>
      <c r="U5" s="97" t="s">
        <v>13</v>
      </c>
      <c r="V5" s="98"/>
      <c r="W5" s="97" t="s">
        <v>14</v>
      </c>
      <c r="X5" s="98"/>
      <c r="Y5" s="97" t="s">
        <v>15</v>
      </c>
      <c r="Z5" s="98"/>
      <c r="AA5" s="97" t="s">
        <v>16</v>
      </c>
      <c r="AB5" s="98"/>
      <c r="AC5" s="97" t="s">
        <v>17</v>
      </c>
      <c r="AD5" s="98"/>
      <c r="AE5" s="90" t="s">
        <v>18</v>
      </c>
      <c r="AF5" s="92"/>
      <c r="AG5" s="90" t="s">
        <v>19</v>
      </c>
      <c r="AH5" s="92"/>
      <c r="AI5" s="102" t="s">
        <v>20</v>
      </c>
      <c r="AJ5" s="103"/>
      <c r="AK5" s="102" t="s">
        <v>21</v>
      </c>
      <c r="AL5" s="103"/>
      <c r="AM5" s="102" t="s">
        <v>22</v>
      </c>
      <c r="AN5" s="103"/>
    </row>
    <row r="6" spans="1:45" s="54" customFormat="1" ht="93" customHeight="1">
      <c r="A6" s="89"/>
      <c r="B6" s="89"/>
      <c r="C6" s="53" t="s">
        <v>65</v>
      </c>
      <c r="D6" s="53" t="s">
        <v>66</v>
      </c>
      <c r="E6" s="53" t="s">
        <v>65</v>
      </c>
      <c r="F6" s="53" t="s">
        <v>66</v>
      </c>
      <c r="G6" s="53" t="s">
        <v>65</v>
      </c>
      <c r="H6" s="53" t="s">
        <v>66</v>
      </c>
      <c r="I6" s="53" t="s">
        <v>65</v>
      </c>
      <c r="J6" s="53" t="s">
        <v>66</v>
      </c>
      <c r="K6" s="53" t="s">
        <v>65</v>
      </c>
      <c r="L6" s="53" t="s">
        <v>66</v>
      </c>
      <c r="M6" s="53" t="s">
        <v>65</v>
      </c>
      <c r="N6" s="53" t="s">
        <v>66</v>
      </c>
      <c r="O6" s="53" t="s">
        <v>65</v>
      </c>
      <c r="P6" s="53" t="s">
        <v>66</v>
      </c>
      <c r="Q6" s="53" t="s">
        <v>65</v>
      </c>
      <c r="R6" s="53" t="s">
        <v>66</v>
      </c>
      <c r="S6" s="53" t="s">
        <v>65</v>
      </c>
      <c r="T6" s="53" t="s">
        <v>66</v>
      </c>
      <c r="U6" s="53" t="s">
        <v>65</v>
      </c>
      <c r="V6" s="53" t="s">
        <v>66</v>
      </c>
      <c r="W6" s="53" t="s">
        <v>65</v>
      </c>
      <c r="X6" s="53" t="s">
        <v>66</v>
      </c>
      <c r="Y6" s="53" t="s">
        <v>65</v>
      </c>
      <c r="Z6" s="53" t="s">
        <v>66</v>
      </c>
      <c r="AA6" s="53" t="s">
        <v>65</v>
      </c>
      <c r="AB6" s="53" t="s">
        <v>66</v>
      </c>
      <c r="AC6" s="53" t="s">
        <v>65</v>
      </c>
      <c r="AD6" s="53" t="s">
        <v>66</v>
      </c>
      <c r="AE6" s="53" t="s">
        <v>65</v>
      </c>
      <c r="AF6" s="53" t="s">
        <v>66</v>
      </c>
      <c r="AG6" s="53" t="s">
        <v>65</v>
      </c>
      <c r="AH6" s="53" t="s">
        <v>66</v>
      </c>
      <c r="AI6" s="53" t="s">
        <v>65</v>
      </c>
      <c r="AJ6" s="53" t="s">
        <v>66</v>
      </c>
      <c r="AK6" s="53" t="s">
        <v>65</v>
      </c>
      <c r="AL6" s="53" t="s">
        <v>66</v>
      </c>
      <c r="AM6" s="53" t="s">
        <v>65</v>
      </c>
      <c r="AN6" s="53" t="s">
        <v>66</v>
      </c>
    </row>
    <row r="7" spans="1:45" ht="24.9" customHeight="1">
      <c r="A7" s="18">
        <v>1</v>
      </c>
      <c r="B7" s="81" t="s">
        <v>30</v>
      </c>
      <c r="C7" s="26">
        <v>990231.25999999989</v>
      </c>
      <c r="D7" s="26">
        <v>651030.19999999995</v>
      </c>
      <c r="E7" s="26">
        <v>181218.53</v>
      </c>
      <c r="F7" s="26">
        <v>181218.53</v>
      </c>
      <c r="G7" s="26">
        <v>125241.52000000002</v>
      </c>
      <c r="H7" s="26">
        <v>125241.52000000002</v>
      </c>
      <c r="I7" s="26">
        <v>35824815</v>
      </c>
      <c r="J7" s="26">
        <v>34470600</v>
      </c>
      <c r="K7" s="26">
        <v>9272830.1300000008</v>
      </c>
      <c r="L7" s="26">
        <v>9161426.6300000008</v>
      </c>
      <c r="M7" s="26">
        <v>1332299.73</v>
      </c>
      <c r="N7" s="26">
        <v>1323097.95</v>
      </c>
      <c r="O7" s="26">
        <v>0</v>
      </c>
      <c r="P7" s="26">
        <v>0</v>
      </c>
      <c r="Q7" s="26">
        <v>0</v>
      </c>
      <c r="R7" s="26">
        <v>0</v>
      </c>
      <c r="S7" s="26">
        <v>0</v>
      </c>
      <c r="T7" s="26">
        <v>0</v>
      </c>
      <c r="U7" s="26">
        <v>0</v>
      </c>
      <c r="V7" s="26">
        <v>0</v>
      </c>
      <c r="W7" s="26">
        <v>0</v>
      </c>
      <c r="X7" s="26">
        <v>0</v>
      </c>
      <c r="Y7" s="26">
        <v>293648.42</v>
      </c>
      <c r="Z7" s="26">
        <v>90303.189999999959</v>
      </c>
      <c r="AA7" s="26">
        <v>13295029.200000003</v>
      </c>
      <c r="AB7" s="26">
        <v>2951389.8000000026</v>
      </c>
      <c r="AC7" s="26">
        <v>336080</v>
      </c>
      <c r="AD7" s="26">
        <v>0</v>
      </c>
      <c r="AE7" s="26">
        <v>773931.03000000073</v>
      </c>
      <c r="AF7" s="26">
        <v>151688.03400000063</v>
      </c>
      <c r="AG7" s="26">
        <v>0</v>
      </c>
      <c r="AH7" s="26">
        <v>0</v>
      </c>
      <c r="AI7" s="26">
        <v>531609.63</v>
      </c>
      <c r="AJ7" s="26">
        <v>270084.71000000002</v>
      </c>
      <c r="AK7" s="26">
        <v>0</v>
      </c>
      <c r="AL7" s="26">
        <v>0</v>
      </c>
      <c r="AM7" s="27">
        <v>62956934.45000001</v>
      </c>
      <c r="AN7" s="27">
        <v>49376080.56400001</v>
      </c>
      <c r="AS7" s="32"/>
    </row>
    <row r="8" spans="1:45" ht="24.9" customHeight="1">
      <c r="A8" s="18">
        <v>2</v>
      </c>
      <c r="B8" s="81" t="s">
        <v>28</v>
      </c>
      <c r="C8" s="26">
        <v>374442.62</v>
      </c>
      <c r="D8" s="26">
        <v>383442.62</v>
      </c>
      <c r="E8" s="26">
        <v>-28810.312509278505</v>
      </c>
      <c r="F8" s="26">
        <v>-28810.312509278505</v>
      </c>
      <c r="G8" s="26">
        <v>14901.960000000001</v>
      </c>
      <c r="H8" s="26">
        <v>14901.960000000001</v>
      </c>
      <c r="I8" s="26">
        <v>37535367.493670262</v>
      </c>
      <c r="J8" s="26">
        <v>37531063.493670262</v>
      </c>
      <c r="K8" s="26">
        <v>0</v>
      </c>
      <c r="L8" s="26">
        <v>0</v>
      </c>
      <c r="M8" s="26">
        <v>68313.043566176435</v>
      </c>
      <c r="N8" s="26">
        <v>68313.043566176435</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0</v>
      </c>
      <c r="AJ8" s="26">
        <v>0</v>
      </c>
      <c r="AK8" s="26">
        <v>0</v>
      </c>
      <c r="AL8" s="26">
        <v>0</v>
      </c>
      <c r="AM8" s="27">
        <v>37964214.804727159</v>
      </c>
      <c r="AN8" s="27">
        <v>37968910.804727159</v>
      </c>
      <c r="AS8" s="32"/>
    </row>
    <row r="9" spans="1:45" ht="24.9" customHeight="1">
      <c r="A9" s="18">
        <v>3</v>
      </c>
      <c r="B9" s="81" t="s">
        <v>35</v>
      </c>
      <c r="C9" s="26">
        <v>9413.2900000000009</v>
      </c>
      <c r="D9" s="26">
        <v>5773.3200000000015</v>
      </c>
      <c r="E9" s="26">
        <v>32836.659999999996</v>
      </c>
      <c r="F9" s="26">
        <v>32836.659999999996</v>
      </c>
      <c r="G9" s="26">
        <v>26580.780000000002</v>
      </c>
      <c r="H9" s="26">
        <v>26580.780000000002</v>
      </c>
      <c r="I9" s="26">
        <v>8092300.9419999998</v>
      </c>
      <c r="J9" s="26">
        <v>8092300.9419999998</v>
      </c>
      <c r="K9" s="26">
        <v>1803029.31</v>
      </c>
      <c r="L9" s="26">
        <v>1803028.47</v>
      </c>
      <c r="M9" s="26">
        <v>590479.44999999995</v>
      </c>
      <c r="N9" s="26">
        <v>453202.24</v>
      </c>
      <c r="O9" s="26">
        <v>0</v>
      </c>
      <c r="P9" s="26">
        <v>0</v>
      </c>
      <c r="Q9" s="26">
        <v>0</v>
      </c>
      <c r="R9" s="26">
        <v>0</v>
      </c>
      <c r="S9" s="26">
        <v>0</v>
      </c>
      <c r="T9" s="26">
        <v>0</v>
      </c>
      <c r="U9" s="26">
        <v>0</v>
      </c>
      <c r="V9" s="26">
        <v>0</v>
      </c>
      <c r="W9" s="26">
        <v>0</v>
      </c>
      <c r="X9" s="26">
        <v>0</v>
      </c>
      <c r="Y9" s="26">
        <v>118297.36999999998</v>
      </c>
      <c r="Z9" s="26">
        <v>49625.289999999979</v>
      </c>
      <c r="AA9" s="26">
        <v>21171820.84</v>
      </c>
      <c r="AB9" s="26">
        <v>334765.28999999911</v>
      </c>
      <c r="AC9" s="26">
        <v>3894501.59</v>
      </c>
      <c r="AD9" s="26">
        <v>2.0000000018626451E-2</v>
      </c>
      <c r="AE9" s="26">
        <v>-1884.37</v>
      </c>
      <c r="AF9" s="26">
        <v>-2234.37</v>
      </c>
      <c r="AG9" s="26">
        <v>0</v>
      </c>
      <c r="AH9" s="26">
        <v>0</v>
      </c>
      <c r="AI9" s="26">
        <v>187180.77000000002</v>
      </c>
      <c r="AJ9" s="26">
        <v>185085.30000000002</v>
      </c>
      <c r="AK9" s="26">
        <v>0</v>
      </c>
      <c r="AL9" s="26">
        <v>0</v>
      </c>
      <c r="AM9" s="27">
        <v>35924556.631999999</v>
      </c>
      <c r="AN9" s="27">
        <v>10980963.942</v>
      </c>
      <c r="AS9" s="32"/>
    </row>
    <row r="10" spans="1:45" ht="24.9" customHeight="1">
      <c r="A10" s="18">
        <v>4</v>
      </c>
      <c r="B10" s="81" t="s">
        <v>88</v>
      </c>
      <c r="C10" s="26">
        <v>140795.91</v>
      </c>
      <c r="D10" s="26">
        <v>140795.91</v>
      </c>
      <c r="E10" s="26">
        <v>29763.696366000015</v>
      </c>
      <c r="F10" s="26">
        <v>29763.696366000015</v>
      </c>
      <c r="G10" s="26">
        <v>2206.2000000000007</v>
      </c>
      <c r="H10" s="26">
        <v>2206.2000000000007</v>
      </c>
      <c r="I10" s="26">
        <v>18982062.73</v>
      </c>
      <c r="J10" s="26">
        <v>18982062.73</v>
      </c>
      <c r="K10" s="26">
        <v>2637287.1431999998</v>
      </c>
      <c r="L10" s="26">
        <v>2613484.8311999999</v>
      </c>
      <c r="M10" s="26">
        <v>301335.18356617645</v>
      </c>
      <c r="N10" s="26">
        <v>301335.18356617645</v>
      </c>
      <c r="O10" s="26">
        <v>0</v>
      </c>
      <c r="P10" s="26">
        <v>0</v>
      </c>
      <c r="Q10" s="26">
        <v>0</v>
      </c>
      <c r="R10" s="26">
        <v>0</v>
      </c>
      <c r="S10" s="26">
        <v>0</v>
      </c>
      <c r="T10" s="26">
        <v>0</v>
      </c>
      <c r="U10" s="26">
        <v>0</v>
      </c>
      <c r="V10" s="26">
        <v>0</v>
      </c>
      <c r="W10" s="26">
        <v>0</v>
      </c>
      <c r="X10" s="26">
        <v>0</v>
      </c>
      <c r="Y10" s="26">
        <v>10392.23</v>
      </c>
      <c r="Z10" s="26">
        <v>10392.23</v>
      </c>
      <c r="AA10" s="26">
        <v>679496.62000000046</v>
      </c>
      <c r="AB10" s="26">
        <v>289450.96900000016</v>
      </c>
      <c r="AC10" s="26">
        <v>61556.43</v>
      </c>
      <c r="AD10" s="26">
        <v>61556.43</v>
      </c>
      <c r="AE10" s="26">
        <v>11457259.176200001</v>
      </c>
      <c r="AF10" s="26">
        <v>1448543.7219999984</v>
      </c>
      <c r="AG10" s="26">
        <v>3315.7603820000004</v>
      </c>
      <c r="AH10" s="26">
        <v>3315.7603820000004</v>
      </c>
      <c r="AI10" s="26">
        <v>20703.847788000003</v>
      </c>
      <c r="AJ10" s="26">
        <v>20703.847788000003</v>
      </c>
      <c r="AK10" s="26">
        <v>0</v>
      </c>
      <c r="AL10" s="26">
        <v>0</v>
      </c>
      <c r="AM10" s="27">
        <v>34326174.92750217</v>
      </c>
      <c r="AN10" s="27">
        <v>23903611.510302175</v>
      </c>
      <c r="AS10" s="32"/>
    </row>
    <row r="11" spans="1:45" ht="24.9" customHeight="1">
      <c r="A11" s="18">
        <v>5</v>
      </c>
      <c r="B11" s="81" t="s">
        <v>29</v>
      </c>
      <c r="C11" s="26">
        <v>9216881.0841039997</v>
      </c>
      <c r="D11" s="26">
        <v>9216881.0841039997</v>
      </c>
      <c r="E11" s="26">
        <v>-10234.264253999996</v>
      </c>
      <c r="F11" s="26">
        <v>-10234.264253999996</v>
      </c>
      <c r="G11" s="26">
        <v>130063.31500000002</v>
      </c>
      <c r="H11" s="26">
        <v>461.25000000002274</v>
      </c>
      <c r="I11" s="26">
        <v>7590</v>
      </c>
      <c r="J11" s="26">
        <v>7590</v>
      </c>
      <c r="K11" s="26">
        <v>8922632.9114060104</v>
      </c>
      <c r="L11" s="26">
        <v>8904647.2914060093</v>
      </c>
      <c r="M11" s="26">
        <v>1190365.6749981765</v>
      </c>
      <c r="N11" s="26">
        <v>1255408.2329981765</v>
      </c>
      <c r="O11" s="26">
        <v>0</v>
      </c>
      <c r="P11" s="26">
        <v>0</v>
      </c>
      <c r="Q11" s="26">
        <v>659141.7005999994</v>
      </c>
      <c r="R11" s="26">
        <v>0</v>
      </c>
      <c r="S11" s="26">
        <v>0</v>
      </c>
      <c r="T11" s="26">
        <v>0</v>
      </c>
      <c r="U11" s="26">
        <v>0</v>
      </c>
      <c r="V11" s="26">
        <v>0</v>
      </c>
      <c r="W11" s="26">
        <v>0</v>
      </c>
      <c r="X11" s="26">
        <v>0</v>
      </c>
      <c r="Y11" s="26">
        <v>129301.800789</v>
      </c>
      <c r="Z11" s="26">
        <v>129301.800789</v>
      </c>
      <c r="AA11" s="26">
        <v>10096368.553963115</v>
      </c>
      <c r="AB11" s="26">
        <v>1598509.8970130361</v>
      </c>
      <c r="AC11" s="26">
        <v>0</v>
      </c>
      <c r="AD11" s="26">
        <v>0</v>
      </c>
      <c r="AE11" s="26">
        <v>-40463.940030592174</v>
      </c>
      <c r="AF11" s="26">
        <v>-7735.3700152960955</v>
      </c>
      <c r="AG11" s="26">
        <v>0</v>
      </c>
      <c r="AH11" s="26">
        <v>0</v>
      </c>
      <c r="AI11" s="26">
        <v>446026.10649254819</v>
      </c>
      <c r="AJ11" s="26">
        <v>442485.96919254813</v>
      </c>
      <c r="AK11" s="26">
        <v>0</v>
      </c>
      <c r="AL11" s="26">
        <v>0</v>
      </c>
      <c r="AM11" s="27">
        <v>30747672.943068255</v>
      </c>
      <c r="AN11" s="27">
        <v>21537315.891233474</v>
      </c>
      <c r="AS11" s="32"/>
    </row>
    <row r="12" spans="1:45" ht="24.9" customHeight="1">
      <c r="A12" s="18">
        <v>6</v>
      </c>
      <c r="B12" s="81" t="s">
        <v>33</v>
      </c>
      <c r="C12" s="26">
        <v>4094848.3303439571</v>
      </c>
      <c r="D12" s="26">
        <v>1260582.8700859891</v>
      </c>
      <c r="E12" s="26">
        <v>71897.917824999997</v>
      </c>
      <c r="F12" s="26">
        <v>71897.917824999997</v>
      </c>
      <c r="G12" s="26">
        <v>171393.85965604286</v>
      </c>
      <c r="H12" s="26">
        <v>40188.514914010739</v>
      </c>
      <c r="I12" s="26">
        <v>4766380.8800000586</v>
      </c>
      <c r="J12" s="26">
        <v>4766380.8800000586</v>
      </c>
      <c r="K12" s="26">
        <v>10945710.94125036</v>
      </c>
      <c r="L12" s="26">
        <v>9793470.7012503725</v>
      </c>
      <c r="M12" s="26">
        <v>1412908.0376838236</v>
      </c>
      <c r="N12" s="26">
        <v>1263370.6866838236</v>
      </c>
      <c r="O12" s="26">
        <v>0</v>
      </c>
      <c r="P12" s="26">
        <v>0</v>
      </c>
      <c r="Q12" s="26">
        <v>0</v>
      </c>
      <c r="R12" s="26">
        <v>0</v>
      </c>
      <c r="S12" s="26">
        <v>0</v>
      </c>
      <c r="T12" s="26">
        <v>0</v>
      </c>
      <c r="U12" s="26">
        <v>0</v>
      </c>
      <c r="V12" s="26">
        <v>0</v>
      </c>
      <c r="W12" s="26">
        <v>0</v>
      </c>
      <c r="X12" s="26">
        <v>0</v>
      </c>
      <c r="Y12" s="26">
        <v>152184.49</v>
      </c>
      <c r="Z12" s="26">
        <v>152184.49</v>
      </c>
      <c r="AA12" s="26">
        <v>2262688.83</v>
      </c>
      <c r="AB12" s="26">
        <v>1139802.7572000003</v>
      </c>
      <c r="AC12" s="26">
        <v>1800000</v>
      </c>
      <c r="AD12" s="26">
        <v>0</v>
      </c>
      <c r="AE12" s="26">
        <v>0</v>
      </c>
      <c r="AF12" s="26">
        <v>0</v>
      </c>
      <c r="AG12" s="26">
        <v>247006.24</v>
      </c>
      <c r="AH12" s="26">
        <v>247006.24</v>
      </c>
      <c r="AI12" s="26">
        <v>124928.1399999999</v>
      </c>
      <c r="AJ12" s="26">
        <v>124928.1399999999</v>
      </c>
      <c r="AK12" s="26">
        <v>0</v>
      </c>
      <c r="AL12" s="26">
        <v>0</v>
      </c>
      <c r="AM12" s="27">
        <v>26049947.666759241</v>
      </c>
      <c r="AN12" s="27">
        <v>18859813.197959252</v>
      </c>
      <c r="AS12" s="32"/>
    </row>
    <row r="13" spans="1:45" ht="24.9" customHeight="1">
      <c r="A13" s="18">
        <v>7</v>
      </c>
      <c r="B13" s="81" t="s">
        <v>32</v>
      </c>
      <c r="C13" s="26">
        <v>54000</v>
      </c>
      <c r="D13" s="26">
        <v>54000</v>
      </c>
      <c r="E13" s="26">
        <v>1142.49</v>
      </c>
      <c r="F13" s="26">
        <v>1142.49</v>
      </c>
      <c r="G13" s="26">
        <v>-8000</v>
      </c>
      <c r="H13" s="26">
        <v>-8000</v>
      </c>
      <c r="I13" s="26">
        <v>11917571.369999999</v>
      </c>
      <c r="J13" s="26">
        <v>11869571.369999999</v>
      </c>
      <c r="K13" s="26">
        <v>1579475.2962475</v>
      </c>
      <c r="L13" s="26">
        <v>401758.74999999983</v>
      </c>
      <c r="M13" s="26">
        <v>256205.04356617649</v>
      </c>
      <c r="N13" s="26">
        <v>99836.043566176493</v>
      </c>
      <c r="O13" s="26">
        <v>0</v>
      </c>
      <c r="P13" s="26">
        <v>0</v>
      </c>
      <c r="Q13" s="26">
        <v>0</v>
      </c>
      <c r="R13" s="26">
        <v>0</v>
      </c>
      <c r="S13" s="26">
        <v>0</v>
      </c>
      <c r="T13" s="26">
        <v>0</v>
      </c>
      <c r="U13" s="26">
        <v>0</v>
      </c>
      <c r="V13" s="26">
        <v>0</v>
      </c>
      <c r="W13" s="26">
        <v>0</v>
      </c>
      <c r="X13" s="26">
        <v>0</v>
      </c>
      <c r="Y13" s="26">
        <v>0</v>
      </c>
      <c r="Z13" s="26">
        <v>0</v>
      </c>
      <c r="AA13" s="26">
        <v>791.33</v>
      </c>
      <c r="AB13" s="26">
        <v>158.2700000000001</v>
      </c>
      <c r="AC13" s="26">
        <v>0</v>
      </c>
      <c r="AD13" s="26">
        <v>0</v>
      </c>
      <c r="AE13" s="26">
        <v>0</v>
      </c>
      <c r="AF13" s="26">
        <v>0</v>
      </c>
      <c r="AG13" s="26">
        <v>0</v>
      </c>
      <c r="AH13" s="26">
        <v>0</v>
      </c>
      <c r="AI13" s="26">
        <v>0</v>
      </c>
      <c r="AJ13" s="26">
        <v>0</v>
      </c>
      <c r="AK13" s="26">
        <v>0</v>
      </c>
      <c r="AL13" s="26">
        <v>0</v>
      </c>
      <c r="AM13" s="27">
        <v>13801185.529813677</v>
      </c>
      <c r="AN13" s="27">
        <v>12418466.923566176</v>
      </c>
      <c r="AS13" s="32"/>
    </row>
    <row r="14" spans="1:45" ht="24.9" customHeight="1">
      <c r="A14" s="18">
        <v>8</v>
      </c>
      <c r="B14" s="81" t="s">
        <v>34</v>
      </c>
      <c r="C14" s="26">
        <v>47625.79</v>
      </c>
      <c r="D14" s="26">
        <v>47625.79</v>
      </c>
      <c r="E14" s="26">
        <v>-33778.92268399999</v>
      </c>
      <c r="F14" s="26">
        <v>-33778.92268399999</v>
      </c>
      <c r="G14" s="26">
        <v>-2600</v>
      </c>
      <c r="H14" s="26">
        <v>-2600</v>
      </c>
      <c r="I14" s="26">
        <v>5345778.7307002563</v>
      </c>
      <c r="J14" s="26">
        <v>5345789.5150402552</v>
      </c>
      <c r="K14" s="26">
        <v>4078998.075362246</v>
      </c>
      <c r="L14" s="26">
        <v>4077602.1753622456</v>
      </c>
      <c r="M14" s="26">
        <v>551910.27856617654</v>
      </c>
      <c r="N14" s="26">
        <v>538640.24360173661</v>
      </c>
      <c r="O14" s="26">
        <v>0</v>
      </c>
      <c r="P14" s="26">
        <v>0</v>
      </c>
      <c r="Q14" s="26">
        <v>0</v>
      </c>
      <c r="R14" s="26">
        <v>0</v>
      </c>
      <c r="S14" s="26">
        <v>119854.71064299997</v>
      </c>
      <c r="T14" s="26">
        <v>0</v>
      </c>
      <c r="U14" s="26">
        <v>0</v>
      </c>
      <c r="V14" s="26">
        <v>0</v>
      </c>
      <c r="W14" s="26">
        <v>0</v>
      </c>
      <c r="X14" s="26">
        <v>0</v>
      </c>
      <c r="Y14" s="26">
        <v>74513.05558700001</v>
      </c>
      <c r="Z14" s="26">
        <v>39822.064861414794</v>
      </c>
      <c r="AA14" s="26">
        <v>703077.09900000039</v>
      </c>
      <c r="AB14" s="26">
        <v>221017.6818277525</v>
      </c>
      <c r="AC14" s="26">
        <v>13074.798000000039</v>
      </c>
      <c r="AD14" s="26">
        <v>72094.238000000041</v>
      </c>
      <c r="AE14" s="26">
        <v>404985.13</v>
      </c>
      <c r="AF14" s="26">
        <v>80997.025999999983</v>
      </c>
      <c r="AG14" s="26">
        <v>0</v>
      </c>
      <c r="AH14" s="26">
        <v>0</v>
      </c>
      <c r="AI14" s="26">
        <v>-17022.28300000012</v>
      </c>
      <c r="AJ14" s="26">
        <v>23662.558499999774</v>
      </c>
      <c r="AK14" s="26">
        <v>0</v>
      </c>
      <c r="AL14" s="26">
        <v>0</v>
      </c>
      <c r="AM14" s="27">
        <v>11286416.462174682</v>
      </c>
      <c r="AN14" s="27">
        <v>10410872.370509403</v>
      </c>
      <c r="AS14" s="32"/>
    </row>
    <row r="15" spans="1:45" ht="24.9" customHeight="1">
      <c r="A15" s="18">
        <v>9</v>
      </c>
      <c r="B15" s="81" t="s">
        <v>36</v>
      </c>
      <c r="C15" s="26">
        <v>15710</v>
      </c>
      <c r="D15" s="26">
        <v>15710</v>
      </c>
      <c r="E15" s="26">
        <v>5846</v>
      </c>
      <c r="F15" s="26">
        <v>5846</v>
      </c>
      <c r="G15" s="26">
        <v>9500</v>
      </c>
      <c r="H15" s="26">
        <v>9500</v>
      </c>
      <c r="I15" s="26">
        <v>6878977</v>
      </c>
      <c r="J15" s="26">
        <v>6878977</v>
      </c>
      <c r="K15" s="26">
        <v>1977282.26</v>
      </c>
      <c r="L15" s="26">
        <v>1952512.11</v>
      </c>
      <c r="M15" s="26">
        <v>217543.04356617646</v>
      </c>
      <c r="N15" s="26">
        <v>224427.26356617647</v>
      </c>
      <c r="O15" s="26">
        <v>0</v>
      </c>
      <c r="P15" s="26">
        <v>0</v>
      </c>
      <c r="Q15" s="26">
        <v>0</v>
      </c>
      <c r="R15" s="26">
        <v>0</v>
      </c>
      <c r="S15" s="26">
        <v>0</v>
      </c>
      <c r="T15" s="26">
        <v>0</v>
      </c>
      <c r="U15" s="26">
        <v>0</v>
      </c>
      <c r="V15" s="26">
        <v>0</v>
      </c>
      <c r="W15" s="26">
        <v>0</v>
      </c>
      <c r="X15" s="26">
        <v>0</v>
      </c>
      <c r="Y15" s="26">
        <v>43345</v>
      </c>
      <c r="Z15" s="26">
        <v>21866.750000000007</v>
      </c>
      <c r="AA15" s="26">
        <v>214116.55</v>
      </c>
      <c r="AB15" s="26">
        <v>101161.84250000009</v>
      </c>
      <c r="AC15" s="26">
        <v>26337</v>
      </c>
      <c r="AD15" s="26">
        <v>24638.474999999999</v>
      </c>
      <c r="AE15" s="26">
        <v>-322639</v>
      </c>
      <c r="AF15" s="26">
        <v>-129055.91200000003</v>
      </c>
      <c r="AG15" s="26">
        <v>0</v>
      </c>
      <c r="AH15" s="26">
        <v>0</v>
      </c>
      <c r="AI15" s="26">
        <v>106736.18</v>
      </c>
      <c r="AJ15" s="26">
        <v>13279.760000000024</v>
      </c>
      <c r="AK15" s="26">
        <v>0</v>
      </c>
      <c r="AL15" s="26">
        <v>0</v>
      </c>
      <c r="AM15" s="27">
        <v>9172754.0335661769</v>
      </c>
      <c r="AN15" s="27">
        <v>9118863.289066175</v>
      </c>
      <c r="AS15" s="32"/>
    </row>
    <row r="16" spans="1:45" ht="24.9" customHeight="1">
      <c r="A16" s="18">
        <v>10</v>
      </c>
      <c r="B16" s="81" t="s">
        <v>89</v>
      </c>
      <c r="C16" s="26">
        <v>48000</v>
      </c>
      <c r="D16" s="26">
        <v>72000</v>
      </c>
      <c r="E16" s="26">
        <v>1075.3499999999999</v>
      </c>
      <c r="F16" s="26">
        <v>1075.3499999999999</v>
      </c>
      <c r="G16" s="26">
        <v>-23649.35</v>
      </c>
      <c r="H16" s="26">
        <v>350.65000000000146</v>
      </c>
      <c r="I16" s="26">
        <v>5921962.7142208498</v>
      </c>
      <c r="J16" s="26">
        <v>5921962.7142208498</v>
      </c>
      <c r="K16" s="26">
        <v>2254915.38</v>
      </c>
      <c r="L16" s="26">
        <v>2154225.6731844707</v>
      </c>
      <c r="M16" s="26">
        <v>381763.22356617654</v>
      </c>
      <c r="N16" s="26">
        <v>359976.67888817657</v>
      </c>
      <c r="O16" s="26">
        <v>0</v>
      </c>
      <c r="P16" s="26">
        <v>0</v>
      </c>
      <c r="Q16" s="26">
        <v>0</v>
      </c>
      <c r="R16" s="26">
        <v>0</v>
      </c>
      <c r="S16" s="26">
        <v>0</v>
      </c>
      <c r="T16" s="26">
        <v>0</v>
      </c>
      <c r="U16" s="26">
        <v>0</v>
      </c>
      <c r="V16" s="26">
        <v>0</v>
      </c>
      <c r="W16" s="26">
        <v>0</v>
      </c>
      <c r="X16" s="26">
        <v>0</v>
      </c>
      <c r="Y16" s="26">
        <v>0</v>
      </c>
      <c r="Z16" s="26">
        <v>0</v>
      </c>
      <c r="AA16" s="26">
        <v>52075.880000000005</v>
      </c>
      <c r="AB16" s="26">
        <v>12762.541884016606</v>
      </c>
      <c r="AC16" s="26">
        <v>0</v>
      </c>
      <c r="AD16" s="26">
        <v>0</v>
      </c>
      <c r="AE16" s="26">
        <v>0</v>
      </c>
      <c r="AF16" s="26">
        <v>0</v>
      </c>
      <c r="AG16" s="26">
        <v>0</v>
      </c>
      <c r="AH16" s="26">
        <v>0</v>
      </c>
      <c r="AI16" s="26">
        <v>12000</v>
      </c>
      <c r="AJ16" s="26">
        <v>6000</v>
      </c>
      <c r="AK16" s="26">
        <v>0</v>
      </c>
      <c r="AL16" s="26">
        <v>0</v>
      </c>
      <c r="AM16" s="27">
        <v>8648143.1977870278</v>
      </c>
      <c r="AN16" s="27">
        <v>8528353.6081775129</v>
      </c>
      <c r="AS16" s="32"/>
    </row>
    <row r="17" spans="1:45" ht="24.9" customHeight="1">
      <c r="A17" s="18">
        <v>11</v>
      </c>
      <c r="B17" s="81" t="s">
        <v>31</v>
      </c>
      <c r="C17" s="26">
        <v>-12000</v>
      </c>
      <c r="D17" s="26">
        <v>-12000</v>
      </c>
      <c r="E17" s="26">
        <v>589.406394000006</v>
      </c>
      <c r="F17" s="26">
        <v>589.406394000006</v>
      </c>
      <c r="G17" s="26">
        <v>-5341.35</v>
      </c>
      <c r="H17" s="26">
        <v>-5341.35</v>
      </c>
      <c r="I17" s="26">
        <v>2367305.6300000865</v>
      </c>
      <c r="J17" s="26">
        <v>2367305.6300000865</v>
      </c>
      <c r="K17" s="26">
        <v>2401341.4400000018</v>
      </c>
      <c r="L17" s="26">
        <v>1197616.1435000005</v>
      </c>
      <c r="M17" s="26">
        <v>304877.10356617643</v>
      </c>
      <c r="N17" s="26">
        <v>187824.38356617658</v>
      </c>
      <c r="O17" s="26">
        <v>0</v>
      </c>
      <c r="P17" s="26">
        <v>0</v>
      </c>
      <c r="Q17" s="26">
        <v>0</v>
      </c>
      <c r="R17" s="26">
        <v>0</v>
      </c>
      <c r="S17" s="26">
        <v>0</v>
      </c>
      <c r="T17" s="26">
        <v>0</v>
      </c>
      <c r="U17" s="26">
        <v>0</v>
      </c>
      <c r="V17" s="26">
        <v>0</v>
      </c>
      <c r="W17" s="26">
        <v>0</v>
      </c>
      <c r="X17" s="26">
        <v>0</v>
      </c>
      <c r="Y17" s="26">
        <v>8772.7899999999954</v>
      </c>
      <c r="Z17" s="26">
        <v>1044.0199999999986</v>
      </c>
      <c r="AA17" s="26">
        <v>772819.38999999769</v>
      </c>
      <c r="AB17" s="26">
        <v>288974.88500000047</v>
      </c>
      <c r="AC17" s="26">
        <v>0</v>
      </c>
      <c r="AD17" s="26">
        <v>0</v>
      </c>
      <c r="AE17" s="26">
        <v>654416.1599999998</v>
      </c>
      <c r="AF17" s="26">
        <v>327208.00000000041</v>
      </c>
      <c r="AG17" s="26">
        <v>0</v>
      </c>
      <c r="AH17" s="26">
        <v>0</v>
      </c>
      <c r="AI17" s="26">
        <v>76742.600000000006</v>
      </c>
      <c r="AJ17" s="26">
        <v>63143.98</v>
      </c>
      <c r="AK17" s="26">
        <v>0</v>
      </c>
      <c r="AL17" s="26">
        <v>0</v>
      </c>
      <c r="AM17" s="27">
        <v>6569523.1699602623</v>
      </c>
      <c r="AN17" s="27">
        <v>4416365.0984602645</v>
      </c>
      <c r="AS17" s="32"/>
    </row>
    <row r="18" spans="1:45" ht="24.9" customHeight="1">
      <c r="A18" s="18">
        <v>12</v>
      </c>
      <c r="B18" s="81" t="s">
        <v>38</v>
      </c>
      <c r="C18" s="26">
        <v>14000</v>
      </c>
      <c r="D18" s="26">
        <v>2100</v>
      </c>
      <c r="E18" s="26">
        <v>0</v>
      </c>
      <c r="F18" s="26">
        <v>0</v>
      </c>
      <c r="G18" s="26">
        <v>0</v>
      </c>
      <c r="H18" s="26">
        <v>0</v>
      </c>
      <c r="I18" s="26">
        <v>5113718.09</v>
      </c>
      <c r="J18" s="26">
        <v>5113718.09</v>
      </c>
      <c r="K18" s="26">
        <v>676798.42999999993</v>
      </c>
      <c r="L18" s="26">
        <v>198584.17000000004</v>
      </c>
      <c r="M18" s="26">
        <v>150851.91</v>
      </c>
      <c r="N18" s="26">
        <v>102193.38</v>
      </c>
      <c r="O18" s="26">
        <v>0</v>
      </c>
      <c r="P18" s="26">
        <v>0</v>
      </c>
      <c r="Q18" s="26">
        <v>0</v>
      </c>
      <c r="R18" s="26">
        <v>0</v>
      </c>
      <c r="S18" s="26">
        <v>0</v>
      </c>
      <c r="T18" s="26">
        <v>0</v>
      </c>
      <c r="U18" s="26">
        <v>0</v>
      </c>
      <c r="V18" s="26">
        <v>0</v>
      </c>
      <c r="W18" s="26">
        <v>0</v>
      </c>
      <c r="X18" s="26">
        <v>0</v>
      </c>
      <c r="Y18" s="26">
        <v>-3556.93</v>
      </c>
      <c r="Z18" s="26">
        <v>-733.54</v>
      </c>
      <c r="AA18" s="26">
        <v>-1000</v>
      </c>
      <c r="AB18" s="26">
        <v>-477.39000000000033</v>
      </c>
      <c r="AC18" s="26">
        <v>0</v>
      </c>
      <c r="AD18" s="26">
        <v>0</v>
      </c>
      <c r="AE18" s="26">
        <v>0</v>
      </c>
      <c r="AF18" s="26">
        <v>0</v>
      </c>
      <c r="AG18" s="26">
        <v>0</v>
      </c>
      <c r="AH18" s="26">
        <v>0</v>
      </c>
      <c r="AI18" s="26">
        <v>0</v>
      </c>
      <c r="AJ18" s="26">
        <v>0</v>
      </c>
      <c r="AK18" s="26">
        <v>0</v>
      </c>
      <c r="AL18" s="26">
        <v>0</v>
      </c>
      <c r="AM18" s="27">
        <v>5950811.5</v>
      </c>
      <c r="AN18" s="27">
        <v>5415384.71</v>
      </c>
      <c r="AS18" s="32"/>
    </row>
    <row r="19" spans="1:45" ht="24.9" customHeight="1">
      <c r="A19" s="18">
        <v>13</v>
      </c>
      <c r="B19" s="81" t="s">
        <v>37</v>
      </c>
      <c r="C19" s="26">
        <v>15000</v>
      </c>
      <c r="D19" s="26">
        <v>15000</v>
      </c>
      <c r="E19" s="26">
        <v>0</v>
      </c>
      <c r="F19" s="26">
        <v>0</v>
      </c>
      <c r="G19" s="26">
        <v>-9127</v>
      </c>
      <c r="H19" s="26">
        <v>-9127</v>
      </c>
      <c r="I19" s="26">
        <v>873336.64</v>
      </c>
      <c r="J19" s="26">
        <v>873336.64</v>
      </c>
      <c r="K19" s="26">
        <v>1105133.8600000001</v>
      </c>
      <c r="L19" s="26">
        <v>1105133.8600000001</v>
      </c>
      <c r="M19" s="26">
        <v>378546.96768382349</v>
      </c>
      <c r="N19" s="26">
        <v>378546.96768382349</v>
      </c>
      <c r="O19" s="26">
        <v>0</v>
      </c>
      <c r="P19" s="26">
        <v>0</v>
      </c>
      <c r="Q19" s="26">
        <v>0</v>
      </c>
      <c r="R19" s="26">
        <v>0</v>
      </c>
      <c r="S19" s="26">
        <v>0</v>
      </c>
      <c r="T19" s="26">
        <v>0</v>
      </c>
      <c r="U19" s="26">
        <v>0</v>
      </c>
      <c r="V19" s="26">
        <v>0</v>
      </c>
      <c r="W19" s="26">
        <v>0</v>
      </c>
      <c r="X19" s="26">
        <v>0</v>
      </c>
      <c r="Y19" s="26">
        <v>500</v>
      </c>
      <c r="Z19" s="26">
        <v>500</v>
      </c>
      <c r="AA19" s="26">
        <v>59136</v>
      </c>
      <c r="AB19" s="26">
        <v>59136</v>
      </c>
      <c r="AC19" s="26">
        <v>0</v>
      </c>
      <c r="AD19" s="26">
        <v>0</v>
      </c>
      <c r="AE19" s="26">
        <v>4000</v>
      </c>
      <c r="AF19" s="26">
        <v>4000</v>
      </c>
      <c r="AG19" s="26">
        <v>0</v>
      </c>
      <c r="AH19" s="26">
        <v>0</v>
      </c>
      <c r="AI19" s="26">
        <v>103674</v>
      </c>
      <c r="AJ19" s="26">
        <v>103674</v>
      </c>
      <c r="AK19" s="26">
        <v>0</v>
      </c>
      <c r="AL19" s="26">
        <v>0</v>
      </c>
      <c r="AM19" s="27">
        <v>2530200.4676838233</v>
      </c>
      <c r="AN19" s="27">
        <v>2530200.4676838233</v>
      </c>
      <c r="AS19" s="32"/>
    </row>
    <row r="20" spans="1:45" ht="24.9" customHeight="1">
      <c r="A20" s="18">
        <v>14</v>
      </c>
      <c r="B20" s="81" t="s">
        <v>39</v>
      </c>
      <c r="C20" s="26">
        <v>0</v>
      </c>
      <c r="D20" s="26">
        <v>0</v>
      </c>
      <c r="E20" s="26">
        <v>0</v>
      </c>
      <c r="F20" s="26">
        <v>0</v>
      </c>
      <c r="G20" s="26">
        <v>0</v>
      </c>
      <c r="H20" s="26">
        <v>0</v>
      </c>
      <c r="I20" s="26">
        <v>0</v>
      </c>
      <c r="J20" s="26">
        <v>0</v>
      </c>
      <c r="K20" s="26">
        <v>1730397.4514927994</v>
      </c>
      <c r="L20" s="26">
        <v>1730397.4514927994</v>
      </c>
      <c r="M20" s="26">
        <v>168812.8635661765</v>
      </c>
      <c r="N20" s="26">
        <v>168812.8635661765</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1899210.3150589759</v>
      </c>
      <c r="AN20" s="27">
        <v>1899210.3150589759</v>
      </c>
      <c r="AS20" s="32"/>
    </row>
    <row r="21" spans="1:45" ht="24.9" customHeight="1">
      <c r="A21" s="18">
        <v>15</v>
      </c>
      <c r="B21" s="81" t="s">
        <v>40</v>
      </c>
      <c r="C21" s="26">
        <v>8853.26</v>
      </c>
      <c r="D21" s="26">
        <v>885.32599999999911</v>
      </c>
      <c r="E21" s="26">
        <v>0</v>
      </c>
      <c r="F21" s="26">
        <v>0</v>
      </c>
      <c r="G21" s="26">
        <v>0</v>
      </c>
      <c r="H21" s="26">
        <v>0</v>
      </c>
      <c r="I21" s="26">
        <v>0</v>
      </c>
      <c r="J21" s="26">
        <v>0</v>
      </c>
      <c r="K21" s="26">
        <v>994263.18999999983</v>
      </c>
      <c r="L21" s="26">
        <v>366871.26200000016</v>
      </c>
      <c r="M21" s="26">
        <v>145643.78356617643</v>
      </c>
      <c r="N21" s="26">
        <v>101987.86356617643</v>
      </c>
      <c r="O21" s="26">
        <v>0</v>
      </c>
      <c r="P21" s="26">
        <v>0</v>
      </c>
      <c r="Q21" s="26">
        <v>799762.15</v>
      </c>
      <c r="R21" s="26">
        <v>0</v>
      </c>
      <c r="S21" s="26">
        <v>0</v>
      </c>
      <c r="T21" s="26">
        <v>0</v>
      </c>
      <c r="U21" s="26">
        <v>0</v>
      </c>
      <c r="V21" s="26">
        <v>0</v>
      </c>
      <c r="W21" s="26">
        <v>0</v>
      </c>
      <c r="X21" s="26">
        <v>0</v>
      </c>
      <c r="Y21" s="26">
        <v>35244.39</v>
      </c>
      <c r="Z21" s="26">
        <v>7048.8780000000042</v>
      </c>
      <c r="AA21" s="26">
        <v>-326739.28000000003</v>
      </c>
      <c r="AB21" s="26">
        <v>3182.0022099999478</v>
      </c>
      <c r="AC21" s="26">
        <v>0</v>
      </c>
      <c r="AD21" s="26">
        <v>0</v>
      </c>
      <c r="AE21" s="26">
        <v>0</v>
      </c>
      <c r="AF21" s="26">
        <v>0</v>
      </c>
      <c r="AG21" s="26">
        <v>0</v>
      </c>
      <c r="AH21" s="26">
        <v>0</v>
      </c>
      <c r="AI21" s="26">
        <v>434.34</v>
      </c>
      <c r="AJ21" s="26">
        <v>86.867999999999995</v>
      </c>
      <c r="AK21" s="26">
        <v>0</v>
      </c>
      <c r="AL21" s="26">
        <v>0</v>
      </c>
      <c r="AM21" s="27">
        <v>1657461.833566176</v>
      </c>
      <c r="AN21" s="27">
        <v>480062.1997761766</v>
      </c>
      <c r="AS21" s="32"/>
    </row>
    <row r="22" spans="1:45" ht="24.9" customHeight="1">
      <c r="A22" s="18">
        <v>16</v>
      </c>
      <c r="B22" s="81" t="s">
        <v>41</v>
      </c>
      <c r="C22" s="26">
        <v>0</v>
      </c>
      <c r="D22" s="26">
        <v>0</v>
      </c>
      <c r="E22" s="26">
        <v>279.7437450000001</v>
      </c>
      <c r="F22" s="26">
        <v>279.7437450000001</v>
      </c>
      <c r="G22" s="26">
        <v>0</v>
      </c>
      <c r="H22" s="26">
        <v>0</v>
      </c>
      <c r="I22" s="26">
        <v>926121.20744617877</v>
      </c>
      <c r="J22" s="26">
        <v>926121.20744617877</v>
      </c>
      <c r="K22" s="26">
        <v>29038.85</v>
      </c>
      <c r="L22" s="26">
        <v>14982.675499999996</v>
      </c>
      <c r="M22" s="26">
        <v>69863.552931176469</v>
      </c>
      <c r="N22" s="26">
        <v>69184.552931176469</v>
      </c>
      <c r="O22" s="26">
        <v>0</v>
      </c>
      <c r="P22" s="26">
        <v>0</v>
      </c>
      <c r="Q22" s="26">
        <v>0</v>
      </c>
      <c r="R22" s="26">
        <v>0</v>
      </c>
      <c r="S22" s="26">
        <v>-20000</v>
      </c>
      <c r="T22" s="26">
        <v>0</v>
      </c>
      <c r="U22" s="26">
        <v>0</v>
      </c>
      <c r="V22" s="26">
        <v>0</v>
      </c>
      <c r="W22" s="26">
        <v>0</v>
      </c>
      <c r="X22" s="26">
        <v>0</v>
      </c>
      <c r="Y22" s="26">
        <v>-18731.219709999998</v>
      </c>
      <c r="Z22" s="26">
        <v>-3746.2439419999992</v>
      </c>
      <c r="AA22" s="26">
        <v>122595.96</v>
      </c>
      <c r="AB22" s="26">
        <v>13282.586738928017</v>
      </c>
      <c r="AC22" s="26">
        <v>0</v>
      </c>
      <c r="AD22" s="26">
        <v>0</v>
      </c>
      <c r="AE22" s="26">
        <v>0</v>
      </c>
      <c r="AF22" s="26">
        <v>0</v>
      </c>
      <c r="AG22" s="26">
        <v>0</v>
      </c>
      <c r="AH22" s="26">
        <v>0</v>
      </c>
      <c r="AI22" s="26">
        <v>0</v>
      </c>
      <c r="AJ22" s="26">
        <v>0</v>
      </c>
      <c r="AK22" s="26">
        <v>0</v>
      </c>
      <c r="AL22" s="26">
        <v>0</v>
      </c>
      <c r="AM22" s="27">
        <v>1109168.0944123552</v>
      </c>
      <c r="AN22" s="27">
        <v>1020104.5224192833</v>
      </c>
      <c r="AS22" s="32"/>
    </row>
    <row r="23" spans="1:45" ht="24.9" customHeight="1">
      <c r="A23" s="18">
        <v>17</v>
      </c>
      <c r="B23" s="81" t="s">
        <v>91</v>
      </c>
      <c r="C23" s="26">
        <v>0</v>
      </c>
      <c r="D23" s="26">
        <v>0</v>
      </c>
      <c r="E23" s="26">
        <v>0</v>
      </c>
      <c r="F23" s="26">
        <v>0</v>
      </c>
      <c r="G23" s="26">
        <v>0</v>
      </c>
      <c r="H23" s="26">
        <v>0</v>
      </c>
      <c r="I23" s="26">
        <v>15588.19999999999</v>
      </c>
      <c r="J23" s="26">
        <v>15588.19999999999</v>
      </c>
      <c r="K23" s="26">
        <v>158955.69999999998</v>
      </c>
      <c r="L23" s="26">
        <v>158955.69999999998</v>
      </c>
      <c r="M23" s="26">
        <v>35504.199999999997</v>
      </c>
      <c r="N23" s="26">
        <v>35504.199999999997</v>
      </c>
      <c r="O23" s="26">
        <v>0</v>
      </c>
      <c r="P23" s="26">
        <v>0</v>
      </c>
      <c r="Q23" s="26">
        <v>0</v>
      </c>
      <c r="R23" s="26">
        <v>0</v>
      </c>
      <c r="S23" s="26">
        <v>0</v>
      </c>
      <c r="T23" s="26">
        <v>0</v>
      </c>
      <c r="U23" s="26">
        <v>0</v>
      </c>
      <c r="V23" s="26">
        <v>0</v>
      </c>
      <c r="W23" s="26">
        <v>0</v>
      </c>
      <c r="X23" s="26">
        <v>0</v>
      </c>
      <c r="Y23" s="26">
        <v>144.30000000000001</v>
      </c>
      <c r="Z23" s="26">
        <v>144.30000000000001</v>
      </c>
      <c r="AA23" s="26">
        <v>312748.95999999996</v>
      </c>
      <c r="AB23" s="26">
        <v>312748.95999999996</v>
      </c>
      <c r="AC23" s="26">
        <v>0</v>
      </c>
      <c r="AD23" s="26">
        <v>0</v>
      </c>
      <c r="AE23" s="26">
        <v>0</v>
      </c>
      <c r="AF23" s="26">
        <v>0</v>
      </c>
      <c r="AG23" s="26">
        <v>0</v>
      </c>
      <c r="AH23" s="26">
        <v>0</v>
      </c>
      <c r="AI23" s="26">
        <v>0</v>
      </c>
      <c r="AJ23" s="26">
        <v>0</v>
      </c>
      <c r="AK23" s="26">
        <v>0</v>
      </c>
      <c r="AL23" s="26">
        <v>0</v>
      </c>
      <c r="AM23" s="27">
        <v>522941.35999999993</v>
      </c>
      <c r="AN23" s="27">
        <v>522941.35999999993</v>
      </c>
      <c r="AS23" s="32"/>
    </row>
    <row r="24" spans="1:45" ht="24.9" customHeight="1">
      <c r="A24" s="18">
        <v>18</v>
      </c>
      <c r="B24" s="81" t="s">
        <v>90</v>
      </c>
      <c r="C24" s="26">
        <v>0</v>
      </c>
      <c r="D24" s="26">
        <v>0</v>
      </c>
      <c r="E24" s="26">
        <v>0</v>
      </c>
      <c r="F24" s="26">
        <v>0</v>
      </c>
      <c r="G24" s="26">
        <v>0</v>
      </c>
      <c r="H24" s="26">
        <v>0</v>
      </c>
      <c r="I24" s="26">
        <v>0</v>
      </c>
      <c r="J24" s="26">
        <v>0</v>
      </c>
      <c r="K24" s="26">
        <v>12505.935000000001</v>
      </c>
      <c r="L24" s="26">
        <v>12505.935000000001</v>
      </c>
      <c r="M24" s="26">
        <v>73913.043566176435</v>
      </c>
      <c r="N24" s="26">
        <v>73913.043566176435</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-2872.6199999999953</v>
      </c>
      <c r="AF24" s="26">
        <v>-2872.6199999999953</v>
      </c>
      <c r="AG24" s="26">
        <v>0</v>
      </c>
      <c r="AH24" s="26">
        <v>0</v>
      </c>
      <c r="AI24" s="26">
        <v>0</v>
      </c>
      <c r="AJ24" s="26">
        <v>0</v>
      </c>
      <c r="AK24" s="26">
        <v>0</v>
      </c>
      <c r="AL24" s="26">
        <v>0</v>
      </c>
      <c r="AM24" s="27">
        <v>83546.358566176437</v>
      </c>
      <c r="AN24" s="27">
        <v>83546.358566176437</v>
      </c>
      <c r="AS24" s="32"/>
    </row>
    <row r="25" spans="1:45" ht="13.8">
      <c r="A25" s="11"/>
      <c r="B25" s="84" t="s">
        <v>22</v>
      </c>
      <c r="C25" s="28">
        <v>15017801.544447957</v>
      </c>
      <c r="D25" s="28">
        <v>11853827.120189985</v>
      </c>
      <c r="E25" s="28">
        <v>251826.29488272153</v>
      </c>
      <c r="F25" s="28">
        <v>251826.29488272153</v>
      </c>
      <c r="G25" s="28">
        <v>431169.93465604295</v>
      </c>
      <c r="H25" s="28">
        <v>194362.52491401078</v>
      </c>
      <c r="I25" s="28">
        <v>144568876.62803766</v>
      </c>
      <c r="J25" s="28">
        <v>143162368.41237769</v>
      </c>
      <c r="K25" s="28">
        <v>50580596.303958923</v>
      </c>
      <c r="L25" s="28">
        <v>45647203.829895906</v>
      </c>
      <c r="M25" s="28">
        <v>7631136.1339587653</v>
      </c>
      <c r="N25" s="28">
        <v>7005574.821316326</v>
      </c>
      <c r="O25" s="28">
        <v>0</v>
      </c>
      <c r="P25" s="28">
        <v>0</v>
      </c>
      <c r="Q25" s="28">
        <v>1458903.8505999995</v>
      </c>
      <c r="R25" s="28">
        <v>0</v>
      </c>
      <c r="S25" s="28">
        <v>99854.710642999969</v>
      </c>
      <c r="T25" s="28">
        <v>0</v>
      </c>
      <c r="U25" s="28">
        <v>0</v>
      </c>
      <c r="V25" s="28">
        <v>0</v>
      </c>
      <c r="W25" s="28">
        <v>0</v>
      </c>
      <c r="X25" s="28">
        <v>0</v>
      </c>
      <c r="Y25" s="28">
        <v>844055.69666600006</v>
      </c>
      <c r="Z25" s="28">
        <v>497753.22970841482</v>
      </c>
      <c r="AA25" s="28">
        <v>49415025.932963118</v>
      </c>
      <c r="AB25" s="28">
        <v>7325866.0933737354</v>
      </c>
      <c r="AC25" s="28">
        <v>6131549.818</v>
      </c>
      <c r="AD25" s="28">
        <v>158289.16300000006</v>
      </c>
      <c r="AE25" s="28">
        <v>12926731.566169411</v>
      </c>
      <c r="AF25" s="28">
        <v>1870538.5099847033</v>
      </c>
      <c r="AG25" s="28">
        <v>250322.000382</v>
      </c>
      <c r="AH25" s="28">
        <v>250322.000382</v>
      </c>
      <c r="AI25" s="28">
        <v>1593013.3312805481</v>
      </c>
      <c r="AJ25" s="28">
        <v>1253135.1334805479</v>
      </c>
      <c r="AK25" s="28">
        <v>0</v>
      </c>
      <c r="AL25" s="28">
        <v>0</v>
      </c>
      <c r="AM25" s="28">
        <v>291200863.74664617</v>
      </c>
      <c r="AN25" s="28">
        <v>219471067.133506</v>
      </c>
    </row>
    <row r="26" spans="1:45">
      <c r="AN26" s="32"/>
    </row>
    <row r="27" spans="1:45" s="54" customFormat="1" ht="14.4">
      <c r="B27" s="55" t="s">
        <v>49</v>
      </c>
      <c r="C27" s="70"/>
      <c r="D27" s="70"/>
      <c r="E27" s="70"/>
      <c r="F27" s="70"/>
      <c r="G27" s="70"/>
      <c r="H27" s="70"/>
      <c r="I27" s="70"/>
      <c r="J27" s="70"/>
      <c r="K27" s="70"/>
      <c r="L27" s="70"/>
      <c r="M27" s="70"/>
      <c r="N27" s="70"/>
    </row>
    <row r="28" spans="1:45" s="54" customFormat="1" ht="9" customHeight="1">
      <c r="B28" s="71"/>
      <c r="C28" s="71"/>
      <c r="D28" s="71"/>
      <c r="E28" s="71"/>
      <c r="F28" s="71"/>
      <c r="G28" s="71"/>
      <c r="H28" s="71"/>
      <c r="I28" s="71"/>
      <c r="J28" s="71"/>
      <c r="K28" s="71"/>
      <c r="L28" s="71"/>
      <c r="M28" s="71"/>
      <c r="N28" s="71"/>
    </row>
    <row r="29" spans="1:45" s="54" customFormat="1" ht="14.4">
      <c r="B29" s="61" t="s">
        <v>67</v>
      </c>
    </row>
    <row r="30" spans="1:45" s="54" customFormat="1" ht="14.4">
      <c r="B30" s="61" t="s">
        <v>68</v>
      </c>
    </row>
    <row r="31" spans="1:45">
      <c r="B31" s="7"/>
      <c r="C31" s="13"/>
      <c r="D31" s="13"/>
      <c r="E31" s="13"/>
      <c r="F31" s="13"/>
      <c r="G31" s="13"/>
      <c r="H31" s="13"/>
      <c r="I31" s="13"/>
      <c r="J31" s="13"/>
      <c r="K31" s="13"/>
      <c r="L31" s="13"/>
      <c r="M31" s="13"/>
      <c r="N31" s="13"/>
      <c r="AM31" s="15"/>
      <c r="AN31" s="15"/>
    </row>
    <row r="33" spans="39:40">
      <c r="AM33" s="15"/>
      <c r="AN33" s="15"/>
    </row>
    <row r="34" spans="39:40">
      <c r="AM34" s="15"/>
      <c r="AN34" s="15"/>
    </row>
  </sheetData>
  <sortState ref="B8:AN23">
    <sortCondition descending="1" ref="AM7:AM23"/>
  </sortState>
  <mergeCells count="22">
    <mergeCell ref="M5:N5"/>
    <mergeCell ref="E5:F5"/>
    <mergeCell ref="G5:H5"/>
    <mergeCell ref="I5:J5"/>
    <mergeCell ref="AK5:AL5"/>
    <mergeCell ref="AM5:AN5"/>
    <mergeCell ref="AI5:AJ5"/>
    <mergeCell ref="O5:P5"/>
    <mergeCell ref="Q5:R5"/>
    <mergeCell ref="S5:T5"/>
    <mergeCell ref="U5:V5"/>
    <mergeCell ref="W5:X5"/>
    <mergeCell ref="AG5:AH5"/>
    <mergeCell ref="Y5:Z5"/>
    <mergeCell ref="AA5:AB5"/>
    <mergeCell ref="AC5:AD5"/>
    <mergeCell ref="AE5:AF5"/>
    <mergeCell ref="A1:K1"/>
    <mergeCell ref="A5:A6"/>
    <mergeCell ref="B5:B6"/>
    <mergeCell ref="C5:D5"/>
    <mergeCell ref="K5: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6" sqref="B6"/>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72"/>
      <c r="B1" s="72"/>
      <c r="C1" s="72"/>
      <c r="D1" s="72"/>
    </row>
    <row r="2" spans="1:5" ht="12.75" customHeight="1">
      <c r="A2" s="104" t="s">
        <v>94</v>
      </c>
      <c r="B2" s="104"/>
      <c r="C2" s="104"/>
      <c r="D2" s="104"/>
    </row>
    <row r="3" spans="1:5" ht="12.75" customHeight="1">
      <c r="A3" s="104"/>
      <c r="B3" s="104"/>
      <c r="C3" s="104"/>
      <c r="D3" s="104"/>
      <c r="E3" s="2"/>
    </row>
    <row r="4" spans="1:5">
      <c r="A4" s="104"/>
      <c r="B4" s="104"/>
      <c r="C4" s="104"/>
      <c r="D4" s="104"/>
      <c r="E4" s="2"/>
    </row>
    <row r="5" spans="1:5" ht="13.8">
      <c r="A5" s="72"/>
      <c r="B5" s="72"/>
      <c r="C5" s="72"/>
      <c r="D5" s="72"/>
    </row>
    <row r="6" spans="1:5" ht="43.5" customHeight="1">
      <c r="A6" s="73" t="s">
        <v>0</v>
      </c>
      <c r="B6" s="73" t="s">
        <v>69</v>
      </c>
      <c r="C6" s="73" t="s">
        <v>70</v>
      </c>
      <c r="D6" s="73" t="s">
        <v>71</v>
      </c>
    </row>
    <row r="7" spans="1:5" ht="27" customHeight="1">
      <c r="A7" s="6">
        <v>1</v>
      </c>
      <c r="B7" s="74" t="s">
        <v>4</v>
      </c>
      <c r="C7" s="29">
        <f>HLOOKUP(B7,'Wr. Prem. &amp;  Re Prem.'!$4:$24,21,FALSE)</f>
        <v>38041339.210789703</v>
      </c>
      <c r="D7" s="21">
        <f>C7/$C$25</f>
        <v>7.4119928365521559E-2</v>
      </c>
    </row>
    <row r="8" spans="1:5" ht="27" customHeight="1">
      <c r="A8" s="6">
        <v>2</v>
      </c>
      <c r="B8" s="74" t="s">
        <v>5</v>
      </c>
      <c r="C8" s="29">
        <f>HLOOKUP(B8,'Wr. Prem. &amp;  Re Prem.'!$4:$24,21,FALSE)</f>
        <v>2806416.8825999801</v>
      </c>
      <c r="D8" s="21">
        <f t="shared" ref="D8:D21" si="0">C8/$C$25</f>
        <v>5.4680361579673934E-3</v>
      </c>
    </row>
    <row r="9" spans="1:5" ht="27" customHeight="1">
      <c r="A9" s="6">
        <v>3</v>
      </c>
      <c r="B9" s="74" t="s">
        <v>6</v>
      </c>
      <c r="C9" s="29">
        <f>HLOOKUP(B9,'Wr. Prem. &amp;  Re Prem.'!$4:$24,21,FALSE)</f>
        <v>10440731.802924559</v>
      </c>
      <c r="D9" s="21">
        <f t="shared" si="0"/>
        <v>2.0342772083504847E-2</v>
      </c>
    </row>
    <row r="10" spans="1:5" ht="27" customHeight="1">
      <c r="A10" s="6">
        <v>4</v>
      </c>
      <c r="B10" s="74" t="s">
        <v>7</v>
      </c>
      <c r="C10" s="29">
        <f>HLOOKUP(B10,'Wr. Prem. &amp;  Re Prem.'!$4:$24,21,FALSE)</f>
        <v>211274234.92118642</v>
      </c>
      <c r="D10" s="21">
        <f t="shared" si="0"/>
        <v>0.4116477359292639</v>
      </c>
    </row>
    <row r="11" spans="1:5" ht="38.25" customHeight="1">
      <c r="A11" s="6">
        <v>5</v>
      </c>
      <c r="B11" s="74" t="s">
        <v>8</v>
      </c>
      <c r="C11" s="29">
        <f>HLOOKUP(B11,'Wr. Prem. &amp;  Re Prem.'!$4:$24,21,FALSE)</f>
        <v>86898667.048076674</v>
      </c>
      <c r="D11" s="21">
        <f t="shared" si="0"/>
        <v>0.16931378101525688</v>
      </c>
    </row>
    <row r="12" spans="1:5" ht="27" customHeight="1">
      <c r="A12" s="6">
        <v>6</v>
      </c>
      <c r="B12" s="74" t="s">
        <v>9</v>
      </c>
      <c r="C12" s="29">
        <f>HLOOKUP(B12,'Wr. Prem. &amp;  Re Prem.'!$4:$24,21,FALSE)</f>
        <v>29471220.238258045</v>
      </c>
      <c r="D12" s="21">
        <f t="shared" si="0"/>
        <v>5.742186732176429E-2</v>
      </c>
    </row>
    <row r="13" spans="1:5" ht="27" customHeight="1">
      <c r="A13" s="6">
        <v>7</v>
      </c>
      <c r="B13" s="74" t="s">
        <v>10</v>
      </c>
      <c r="C13" s="29">
        <f>HLOOKUP(B13,'Wr. Prem. &amp;  Re Prem.'!$4:$24,21,FALSE)</f>
        <v>273049.06977399997</v>
      </c>
      <c r="D13" s="21">
        <f t="shared" si="0"/>
        <v>5.3201012140447845E-4</v>
      </c>
    </row>
    <row r="14" spans="1:5" ht="27" customHeight="1">
      <c r="A14" s="6">
        <v>8</v>
      </c>
      <c r="B14" s="74" t="s">
        <v>11</v>
      </c>
      <c r="C14" s="29">
        <f>HLOOKUP(B14,'Wr. Prem. &amp;  Re Prem.'!$4:$24,21,FALSE)</f>
        <v>4089613.3829678488</v>
      </c>
      <c r="D14" s="21">
        <f t="shared" si="0"/>
        <v>7.968222393765793E-3</v>
      </c>
    </row>
    <row r="15" spans="1:5" ht="27" customHeight="1">
      <c r="A15" s="6">
        <v>9</v>
      </c>
      <c r="B15" s="74" t="s">
        <v>12</v>
      </c>
      <c r="C15" s="29">
        <f>HLOOKUP(B15,'Wr. Prem. &amp;  Re Prem.'!$4:$24,21,FALSE)</f>
        <v>3072943.4361916999</v>
      </c>
      <c r="D15" s="21">
        <f t="shared" si="0"/>
        <v>5.9873377774572901E-3</v>
      </c>
    </row>
    <row r="16" spans="1:5" ht="27" customHeight="1">
      <c r="A16" s="6">
        <v>10</v>
      </c>
      <c r="B16" s="74" t="s">
        <v>13</v>
      </c>
      <c r="C16" s="29">
        <f>HLOOKUP(B16,'Wr. Prem. &amp;  Re Prem.'!$4:$24,21,FALSE)</f>
        <v>281528.13945500006</v>
      </c>
      <c r="D16" s="21">
        <f t="shared" si="0"/>
        <v>5.4853078157050491E-4</v>
      </c>
    </row>
    <row r="17" spans="1:7" ht="27" customHeight="1">
      <c r="A17" s="6">
        <v>11</v>
      </c>
      <c r="B17" s="74" t="s">
        <v>14</v>
      </c>
      <c r="C17" s="29">
        <f>HLOOKUP(B17,'Wr. Prem. &amp;  Re Prem.'!$4:$24,21,FALSE)</f>
        <v>42048</v>
      </c>
      <c r="D17" s="21">
        <f t="shared" si="0"/>
        <v>8.1926525526459062E-5</v>
      </c>
    </row>
    <row r="18" spans="1:7" ht="27" customHeight="1">
      <c r="A18" s="6">
        <v>12</v>
      </c>
      <c r="B18" s="74" t="s">
        <v>15</v>
      </c>
      <c r="C18" s="29">
        <f>HLOOKUP(B18,'Wr. Prem. &amp;  Re Prem.'!$4:$24,21,FALSE)</f>
        <v>6428879.1311818575</v>
      </c>
      <c r="D18" s="21">
        <f t="shared" si="0"/>
        <v>1.2526059033658924E-2</v>
      </c>
    </row>
    <row r="19" spans="1:7" ht="27" customHeight="1">
      <c r="A19" s="6">
        <v>13</v>
      </c>
      <c r="B19" s="74" t="s">
        <v>16</v>
      </c>
      <c r="C19" s="29">
        <f>HLOOKUP(B19,'Wr. Prem. &amp;  Re Prem.'!$4:$24,21,FALSE)</f>
        <v>85346953.156847611</v>
      </c>
      <c r="D19" s="21">
        <f t="shared" si="0"/>
        <v>0.16629041420305324</v>
      </c>
    </row>
    <row r="20" spans="1:7" ht="27" customHeight="1">
      <c r="A20" s="6">
        <v>14</v>
      </c>
      <c r="B20" s="74" t="s">
        <v>17</v>
      </c>
      <c r="C20" s="29">
        <f>HLOOKUP(B20,'Wr. Prem. &amp;  Re Prem.'!$4:$24,21,FALSE)</f>
        <v>7429456.4104842003</v>
      </c>
      <c r="D20" s="21">
        <f t="shared" si="0"/>
        <v>1.4475588619226808E-2</v>
      </c>
    </row>
    <row r="21" spans="1:7" ht="27" customHeight="1">
      <c r="A21" s="6">
        <v>15</v>
      </c>
      <c r="B21" s="74" t="s">
        <v>18</v>
      </c>
      <c r="C21" s="29">
        <f>HLOOKUP(B21,'Wr. Prem. &amp;  Re Prem.'!$4:$24,21,FALSE)</f>
        <v>7542581.5131852161</v>
      </c>
      <c r="D21" s="21">
        <f t="shared" si="0"/>
        <v>1.4696002113664546E-2</v>
      </c>
    </row>
    <row r="22" spans="1:7" ht="27" customHeight="1">
      <c r="A22" s="6">
        <v>16</v>
      </c>
      <c r="B22" s="74" t="s">
        <v>19</v>
      </c>
      <c r="C22" s="29">
        <f>HLOOKUP(B22,'Wr. Prem. &amp;  Re Prem.'!$4:$24,21,FALSE)</f>
        <v>238532.02697998993</v>
      </c>
      <c r="D22" s="21">
        <f>C22/$C$25</f>
        <v>4.6475694913561091E-4</v>
      </c>
    </row>
    <row r="23" spans="1:7" ht="27" customHeight="1">
      <c r="A23" s="6">
        <v>17</v>
      </c>
      <c r="B23" s="74" t="s">
        <v>20</v>
      </c>
      <c r="C23" s="29">
        <f>HLOOKUP(B23,'Wr. Prem. &amp;  Re Prem.'!$4:$24,21,FALSE)</f>
        <v>19562172.284462661</v>
      </c>
      <c r="D23" s="21">
        <f>C23/$C$25</f>
        <v>3.8115030608257709E-2</v>
      </c>
    </row>
    <row r="24" spans="1:7" ht="27" customHeight="1">
      <c r="A24" s="6">
        <v>18</v>
      </c>
      <c r="B24" s="74" t="s">
        <v>21</v>
      </c>
      <c r="C24" s="29">
        <f>HLOOKUP(B24,'Wr. Prem. &amp;  Re Prem.'!$4:$24,21,FALSE)</f>
        <v>0</v>
      </c>
      <c r="D24" s="21">
        <f>C24/$C$25</f>
        <v>0</v>
      </c>
    </row>
    <row r="25" spans="1:7" ht="27" customHeight="1">
      <c r="A25" s="3"/>
      <c r="B25" s="75" t="s">
        <v>22</v>
      </c>
      <c r="C25" s="22">
        <f>SUM(C7:C24)</f>
        <v>513240366.65536535</v>
      </c>
      <c r="D25" s="23">
        <f>SUM(D7:D24)</f>
        <v>1</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C6" activePane="bottomRight" state="frozen"/>
      <selection activeCell="B1" sqref="B1"/>
      <selection pane="topRight" activeCell="B1" sqref="B1"/>
      <selection pane="bottomLeft" activeCell="B1" sqref="B1"/>
      <selection pane="bottomRight" activeCell="B4" sqref="B4:B5"/>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54" customFormat="1" ht="27.75" customHeight="1">
      <c r="A1" s="55" t="s">
        <v>72</v>
      </c>
      <c r="B1" s="55"/>
      <c r="C1" s="55"/>
      <c r="D1" s="55"/>
      <c r="E1" s="55"/>
      <c r="F1" s="55"/>
      <c r="G1" s="55"/>
      <c r="H1" s="55"/>
      <c r="I1" s="55"/>
      <c r="J1" s="55"/>
      <c r="K1" s="55"/>
      <c r="L1" s="55"/>
      <c r="M1" s="55"/>
      <c r="N1" s="55"/>
      <c r="O1" s="55"/>
    </row>
    <row r="2" spans="1:40" s="54" customFormat="1" ht="27.75" customHeight="1">
      <c r="A2" s="55" t="str">
        <f>'Inccured Claims'!A2</f>
        <v>Reporting period: 1 January 2020 - 30 September 2020</v>
      </c>
      <c r="B2" s="55"/>
      <c r="C2" s="55"/>
      <c r="D2" s="55"/>
      <c r="E2" s="55"/>
      <c r="F2" s="55"/>
      <c r="G2" s="55"/>
      <c r="H2" s="55"/>
      <c r="I2" s="55"/>
      <c r="J2" s="55"/>
      <c r="K2" s="55"/>
      <c r="L2" s="55"/>
      <c r="M2" s="55"/>
      <c r="N2" s="55"/>
      <c r="O2" s="55"/>
    </row>
    <row r="3" spans="1:40" s="76" customFormat="1" ht="17.25" customHeight="1">
      <c r="A3" s="42" t="s">
        <v>73</v>
      </c>
      <c r="C3" s="77"/>
      <c r="E3" s="77"/>
      <c r="G3" s="77"/>
      <c r="I3" s="77"/>
      <c r="K3" s="77"/>
      <c r="M3" s="77"/>
      <c r="O3" s="77"/>
      <c r="Q3" s="77"/>
      <c r="S3" s="77"/>
      <c r="U3" s="77"/>
      <c r="W3" s="77"/>
      <c r="Y3" s="77"/>
      <c r="AA3" s="77"/>
      <c r="AC3" s="77"/>
      <c r="AE3" s="77"/>
      <c r="AG3" s="77"/>
      <c r="AI3" s="77"/>
      <c r="AK3" s="77"/>
    </row>
    <row r="4" spans="1:40" s="78" customFormat="1" ht="96" customHeight="1">
      <c r="A4" s="87" t="s">
        <v>0</v>
      </c>
      <c r="B4" s="87" t="s">
        <v>3</v>
      </c>
      <c r="C4" s="101" t="s">
        <v>4</v>
      </c>
      <c r="D4" s="101"/>
      <c r="E4" s="97" t="s">
        <v>5</v>
      </c>
      <c r="F4" s="98"/>
      <c r="G4" s="97" t="s">
        <v>6</v>
      </c>
      <c r="H4" s="98"/>
      <c r="I4" s="97" t="s">
        <v>7</v>
      </c>
      <c r="J4" s="98"/>
      <c r="K4" s="97" t="s">
        <v>8</v>
      </c>
      <c r="L4" s="98"/>
      <c r="M4" s="97" t="s">
        <v>9</v>
      </c>
      <c r="N4" s="98"/>
      <c r="O4" s="97" t="s">
        <v>10</v>
      </c>
      <c r="P4" s="98"/>
      <c r="Q4" s="97" t="s">
        <v>11</v>
      </c>
      <c r="R4" s="98"/>
      <c r="S4" s="97" t="s">
        <v>12</v>
      </c>
      <c r="T4" s="98"/>
      <c r="U4" s="97" t="s">
        <v>13</v>
      </c>
      <c r="V4" s="98"/>
      <c r="W4" s="97" t="s">
        <v>14</v>
      </c>
      <c r="X4" s="98"/>
      <c r="Y4" s="97" t="s">
        <v>15</v>
      </c>
      <c r="Z4" s="98"/>
      <c r="AA4" s="97" t="s">
        <v>16</v>
      </c>
      <c r="AB4" s="98"/>
      <c r="AC4" s="97" t="s">
        <v>17</v>
      </c>
      <c r="AD4" s="98"/>
      <c r="AE4" s="90" t="s">
        <v>18</v>
      </c>
      <c r="AF4" s="92"/>
      <c r="AG4" s="90" t="s">
        <v>19</v>
      </c>
      <c r="AH4" s="92"/>
      <c r="AI4" s="102" t="s">
        <v>20</v>
      </c>
      <c r="AJ4" s="103"/>
      <c r="AK4" s="102" t="s">
        <v>21</v>
      </c>
      <c r="AL4" s="103"/>
      <c r="AM4" s="102" t="s">
        <v>22</v>
      </c>
      <c r="AN4" s="103"/>
    </row>
    <row r="5" spans="1:40" s="78" customFormat="1" ht="48.75" customHeight="1">
      <c r="A5" s="89"/>
      <c r="B5" s="89"/>
      <c r="C5" s="53" t="s">
        <v>47</v>
      </c>
      <c r="D5" s="53" t="s">
        <v>74</v>
      </c>
      <c r="E5" s="53" t="s">
        <v>47</v>
      </c>
      <c r="F5" s="53" t="s">
        <v>74</v>
      </c>
      <c r="G5" s="53" t="s">
        <v>47</v>
      </c>
      <c r="H5" s="53" t="s">
        <v>74</v>
      </c>
      <c r="I5" s="53" t="s">
        <v>47</v>
      </c>
      <c r="J5" s="53" t="s">
        <v>74</v>
      </c>
      <c r="K5" s="53" t="s">
        <v>47</v>
      </c>
      <c r="L5" s="53" t="s">
        <v>74</v>
      </c>
      <c r="M5" s="53" t="s">
        <v>47</v>
      </c>
      <c r="N5" s="53" t="s">
        <v>74</v>
      </c>
      <c r="O5" s="53" t="s">
        <v>47</v>
      </c>
      <c r="P5" s="53" t="s">
        <v>74</v>
      </c>
      <c r="Q5" s="53" t="s">
        <v>47</v>
      </c>
      <c r="R5" s="53" t="s">
        <v>74</v>
      </c>
      <c r="S5" s="53" t="s">
        <v>47</v>
      </c>
      <c r="T5" s="53" t="s">
        <v>74</v>
      </c>
      <c r="U5" s="53" t="s">
        <v>47</v>
      </c>
      <c r="V5" s="53" t="s">
        <v>74</v>
      </c>
      <c r="W5" s="53" t="s">
        <v>47</v>
      </c>
      <c r="X5" s="53" t="s">
        <v>74</v>
      </c>
      <c r="Y5" s="53" t="s">
        <v>47</v>
      </c>
      <c r="Z5" s="53" t="s">
        <v>74</v>
      </c>
      <c r="AA5" s="53" t="s">
        <v>47</v>
      </c>
      <c r="AB5" s="53" t="s">
        <v>74</v>
      </c>
      <c r="AC5" s="53" t="s">
        <v>47</v>
      </c>
      <c r="AD5" s="53" t="s">
        <v>74</v>
      </c>
      <c r="AE5" s="53" t="s">
        <v>47</v>
      </c>
      <c r="AF5" s="53" t="s">
        <v>74</v>
      </c>
      <c r="AG5" s="53" t="s">
        <v>47</v>
      </c>
      <c r="AH5" s="53" t="s">
        <v>74</v>
      </c>
      <c r="AI5" s="53" t="s">
        <v>47</v>
      </c>
      <c r="AJ5" s="53" t="s">
        <v>74</v>
      </c>
      <c r="AK5" s="53" t="s">
        <v>47</v>
      </c>
      <c r="AL5" s="53" t="s">
        <v>74</v>
      </c>
      <c r="AM5" s="53" t="s">
        <v>47</v>
      </c>
      <c r="AN5" s="53" t="s">
        <v>74</v>
      </c>
    </row>
    <row r="6" spans="1:40" ht="24.9" customHeight="1">
      <c r="A6" s="18">
        <v>1</v>
      </c>
      <c r="B6" s="81" t="s">
        <v>89</v>
      </c>
      <c r="C6" s="26">
        <v>1647.274056</v>
      </c>
      <c r="D6" s="26">
        <v>1317.8134450000002</v>
      </c>
      <c r="E6" s="26">
        <v>0</v>
      </c>
      <c r="F6" s="26">
        <v>0</v>
      </c>
      <c r="G6" s="26">
        <v>0</v>
      </c>
      <c r="H6" s="26">
        <v>0</v>
      </c>
      <c r="I6" s="26">
        <v>3016304.6247999999</v>
      </c>
      <c r="J6" s="26">
        <v>12442.266900000001</v>
      </c>
      <c r="K6" s="26">
        <v>0</v>
      </c>
      <c r="L6" s="26">
        <v>0</v>
      </c>
      <c r="M6" s="26">
        <v>0</v>
      </c>
      <c r="N6" s="26">
        <v>0</v>
      </c>
      <c r="O6" s="26">
        <v>0</v>
      </c>
      <c r="P6" s="26">
        <v>0</v>
      </c>
      <c r="Q6" s="26">
        <v>0</v>
      </c>
      <c r="R6" s="26">
        <v>0</v>
      </c>
      <c r="S6" s="26">
        <v>0</v>
      </c>
      <c r="T6" s="26">
        <v>0</v>
      </c>
      <c r="U6" s="26">
        <v>0</v>
      </c>
      <c r="V6" s="26">
        <v>0</v>
      </c>
      <c r="W6" s="26">
        <v>0</v>
      </c>
      <c r="X6" s="26">
        <v>0</v>
      </c>
      <c r="Y6" s="26">
        <v>0</v>
      </c>
      <c r="Z6" s="26">
        <v>0</v>
      </c>
      <c r="AA6" s="26">
        <v>0</v>
      </c>
      <c r="AB6" s="26">
        <v>0</v>
      </c>
      <c r="AC6" s="26">
        <v>0</v>
      </c>
      <c r="AD6" s="26">
        <v>0</v>
      </c>
      <c r="AE6" s="26">
        <v>0</v>
      </c>
      <c r="AF6" s="26">
        <v>0</v>
      </c>
      <c r="AG6" s="26">
        <v>0</v>
      </c>
      <c r="AH6" s="26">
        <v>0</v>
      </c>
      <c r="AI6" s="26">
        <v>0</v>
      </c>
      <c r="AJ6" s="26">
        <v>0</v>
      </c>
      <c r="AK6" s="26">
        <v>0</v>
      </c>
      <c r="AL6" s="26">
        <v>0</v>
      </c>
      <c r="AM6" s="27">
        <v>3017951.898856</v>
      </c>
      <c r="AN6" s="27">
        <v>13760.080345</v>
      </c>
    </row>
    <row r="7" spans="1:40" ht="24.9" customHeight="1">
      <c r="A7" s="18">
        <v>2</v>
      </c>
      <c r="B7" s="81" t="s">
        <v>35</v>
      </c>
      <c r="C7" s="26">
        <v>0</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20000</v>
      </c>
      <c r="Z7" s="26">
        <v>0</v>
      </c>
      <c r="AA7" s="26">
        <v>238462.05425099999</v>
      </c>
      <c r="AB7" s="26">
        <v>226994.96972145489</v>
      </c>
      <c r="AC7" s="26">
        <v>2294.4673600000001</v>
      </c>
      <c r="AD7" s="26">
        <v>1880.3022357360001</v>
      </c>
      <c r="AE7" s="26">
        <v>0</v>
      </c>
      <c r="AF7" s="26">
        <v>0</v>
      </c>
      <c r="AG7" s="26">
        <v>0</v>
      </c>
      <c r="AH7" s="26">
        <v>0</v>
      </c>
      <c r="AI7" s="26">
        <v>7568.95</v>
      </c>
      <c r="AJ7" s="26">
        <v>6197.3985640000001</v>
      </c>
      <c r="AK7" s="26">
        <v>0</v>
      </c>
      <c r="AL7" s="26">
        <v>0</v>
      </c>
      <c r="AM7" s="27">
        <v>268325.47161100002</v>
      </c>
      <c r="AN7" s="27">
        <v>235072.67052119088</v>
      </c>
    </row>
    <row r="8" spans="1:40" ht="24.9" customHeight="1">
      <c r="A8" s="18">
        <v>3</v>
      </c>
      <c r="B8" s="81" t="s">
        <v>30</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239336.65419999999</v>
      </c>
      <c r="AB8" s="26">
        <v>214067.37324134959</v>
      </c>
      <c r="AC8" s="26">
        <v>0</v>
      </c>
      <c r="AD8" s="26">
        <v>0</v>
      </c>
      <c r="AE8" s="26">
        <v>0</v>
      </c>
      <c r="AF8" s="26">
        <v>0</v>
      </c>
      <c r="AG8" s="26">
        <v>0</v>
      </c>
      <c r="AH8" s="26">
        <v>0</v>
      </c>
      <c r="AI8" s="26">
        <v>0</v>
      </c>
      <c r="AJ8" s="26">
        <v>0</v>
      </c>
      <c r="AK8" s="26">
        <v>0</v>
      </c>
      <c r="AL8" s="26">
        <v>0</v>
      </c>
      <c r="AM8" s="27">
        <v>239336.65419999999</v>
      </c>
      <c r="AN8" s="27">
        <v>214067.37324134959</v>
      </c>
    </row>
    <row r="9" spans="1:40" ht="24.9" customHeight="1">
      <c r="A9" s="18">
        <v>4</v>
      </c>
      <c r="B9" s="81" t="s">
        <v>29</v>
      </c>
      <c r="C9" s="26">
        <v>0</v>
      </c>
      <c r="D9" s="26">
        <v>0</v>
      </c>
      <c r="E9" s="26">
        <v>0</v>
      </c>
      <c r="F9" s="26">
        <v>0</v>
      </c>
      <c r="G9" s="26">
        <v>0</v>
      </c>
      <c r="H9" s="26">
        <v>0</v>
      </c>
      <c r="I9" s="26">
        <v>66301.280189999961</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66301.280189999961</v>
      </c>
      <c r="AN9" s="27">
        <v>0</v>
      </c>
    </row>
    <row r="10" spans="1:40" ht="24.9" customHeight="1">
      <c r="A10" s="18">
        <v>5</v>
      </c>
      <c r="B10" s="81" t="s">
        <v>36</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5593</v>
      </c>
      <c r="AJ10" s="26">
        <v>5593</v>
      </c>
      <c r="AK10" s="26">
        <v>0</v>
      </c>
      <c r="AL10" s="26">
        <v>0</v>
      </c>
      <c r="AM10" s="27">
        <v>5593</v>
      </c>
      <c r="AN10" s="27">
        <v>5593</v>
      </c>
    </row>
    <row r="11" spans="1:40" ht="24.9" customHeight="1">
      <c r="A11" s="18">
        <v>6</v>
      </c>
      <c r="B11" s="81" t="s">
        <v>34</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ht="24.9" customHeight="1">
      <c r="A12" s="18">
        <v>7</v>
      </c>
      <c r="B12" s="81" t="s">
        <v>88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ht="24.9" customHeight="1">
      <c r="A13" s="18">
        <v>8</v>
      </c>
      <c r="B13" s="81" t="s">
        <v>31</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9</v>
      </c>
      <c r="B14" s="81" t="s">
        <v>32</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10</v>
      </c>
      <c r="B15" s="81" t="s">
        <v>41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11</v>
      </c>
      <c r="B16" s="81" t="s">
        <v>39</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12</v>
      </c>
      <c r="B17" s="81" t="s">
        <v>37</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13</v>
      </c>
      <c r="B18" s="81" t="s">
        <v>90</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14</v>
      </c>
      <c r="B19" s="81" t="s">
        <v>28</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15</v>
      </c>
      <c r="B20" s="81" t="s">
        <v>33</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16</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17</v>
      </c>
      <c r="B22" s="81" t="s">
        <v>40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18</v>
      </c>
      <c r="B23" s="81" t="s">
        <v>91</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6.5" customHeight="1">
      <c r="A24" s="17"/>
      <c r="B24" s="84" t="s">
        <v>22</v>
      </c>
      <c r="C24" s="28">
        <v>1647.274056</v>
      </c>
      <c r="D24" s="28">
        <v>1317.8134450000002</v>
      </c>
      <c r="E24" s="28">
        <v>0</v>
      </c>
      <c r="F24" s="28">
        <v>0</v>
      </c>
      <c r="G24" s="28">
        <v>0</v>
      </c>
      <c r="H24" s="28">
        <v>0</v>
      </c>
      <c r="I24" s="28">
        <v>3082605.9049899997</v>
      </c>
      <c r="J24" s="28">
        <v>12442.266900000001</v>
      </c>
      <c r="K24" s="28">
        <v>0</v>
      </c>
      <c r="L24" s="28">
        <v>0</v>
      </c>
      <c r="M24" s="28">
        <v>0</v>
      </c>
      <c r="N24" s="28">
        <v>0</v>
      </c>
      <c r="O24" s="28">
        <v>0</v>
      </c>
      <c r="P24" s="28">
        <v>0</v>
      </c>
      <c r="Q24" s="28">
        <v>0</v>
      </c>
      <c r="R24" s="28">
        <v>0</v>
      </c>
      <c r="S24" s="28">
        <v>0</v>
      </c>
      <c r="T24" s="28">
        <v>0</v>
      </c>
      <c r="U24" s="28">
        <v>0</v>
      </c>
      <c r="V24" s="28">
        <v>0</v>
      </c>
      <c r="W24" s="28">
        <v>0</v>
      </c>
      <c r="X24" s="28">
        <v>0</v>
      </c>
      <c r="Y24" s="28">
        <v>20000</v>
      </c>
      <c r="Z24" s="28">
        <v>0</v>
      </c>
      <c r="AA24" s="28">
        <v>477798.70845099998</v>
      </c>
      <c r="AB24" s="28">
        <v>441062.34296280448</v>
      </c>
      <c r="AC24" s="28">
        <v>2294.4673600000001</v>
      </c>
      <c r="AD24" s="28">
        <v>1880.3022357360001</v>
      </c>
      <c r="AE24" s="28">
        <v>0</v>
      </c>
      <c r="AF24" s="28">
        <v>0</v>
      </c>
      <c r="AG24" s="28">
        <v>0</v>
      </c>
      <c r="AH24" s="28">
        <v>0</v>
      </c>
      <c r="AI24" s="28">
        <v>13161.95</v>
      </c>
      <c r="AJ24" s="28">
        <v>11790.398563999999</v>
      </c>
      <c r="AK24" s="28">
        <v>0</v>
      </c>
      <c r="AL24" s="28">
        <v>0</v>
      </c>
      <c r="AM24" s="28">
        <v>3597508.3048570002</v>
      </c>
      <c r="AN24" s="28">
        <v>468493.12410754047</v>
      </c>
    </row>
    <row r="25" spans="1:40" ht="14.25" customHeight="1"/>
    <row r="26" spans="1:40" s="78" customFormat="1" ht="14.4">
      <c r="B26" s="55" t="s">
        <v>49</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row>
    <row r="27" spans="1:40" s="78" customFormat="1" ht="12.75" customHeight="1">
      <c r="B27" s="105" t="s">
        <v>75</v>
      </c>
      <c r="C27" s="105"/>
      <c r="D27" s="105"/>
      <c r="E27" s="105"/>
      <c r="F27" s="105"/>
      <c r="G27" s="105"/>
      <c r="H27" s="105"/>
      <c r="I27" s="105"/>
      <c r="J27" s="105"/>
      <c r="K27" s="105"/>
      <c r="L27" s="105"/>
      <c r="M27" s="105"/>
      <c r="N27" s="105"/>
      <c r="O27" s="105"/>
      <c r="P27" s="105"/>
      <c r="Q27" s="105"/>
      <c r="R27" s="105"/>
      <c r="S27" s="105"/>
      <c r="AM27" s="79"/>
      <c r="AN27" s="79"/>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
      <c r="AN32" s="1"/>
    </row>
    <row r="33" spans="39:40">
      <c r="AM33" s="1"/>
      <c r="AN33" s="1"/>
    </row>
  </sheetData>
  <sortState ref="B6:AN22">
    <sortCondition descending="1" ref="AM6:AM22"/>
  </sortState>
  <mergeCells count="22">
    <mergeCell ref="I4:J4"/>
    <mergeCell ref="A4:A5"/>
    <mergeCell ref="B4:B5"/>
    <mergeCell ref="C4:D4"/>
    <mergeCell ref="E4:F4"/>
    <mergeCell ref="G4:H4"/>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2020-11-20T13:29:25Z</dcterms:modified>
</cp:coreProperties>
</file>