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Targmani\II kv. 2016\"/>
    </mc:Choice>
  </mc:AlternateContent>
  <bookViews>
    <workbookView xWindow="480" yWindow="90" windowWidth="18195" windowHeight="10740" tabRatio="944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50" i="28" l="1"/>
  <c r="E40" i="28"/>
  <c r="E27" i="28"/>
  <c r="E72" i="29"/>
  <c r="E74" i="29" s="1"/>
  <c r="E61" i="29"/>
  <c r="E49" i="29"/>
  <c r="E35" i="29"/>
  <c r="E29" i="29"/>
  <c r="E41" i="29" s="1"/>
  <c r="E43" i="29" s="1"/>
  <c r="E19" i="29"/>
  <c r="E13" i="29"/>
  <c r="E22" i="29" s="1"/>
</calcChain>
</file>

<file path=xl/sharedStrings.xml><?xml version="1.0" encoding="utf-8"?>
<sst xmlns="http://schemas.openxmlformats.org/spreadsheetml/2006/main" count="206" uniqueCount="148">
  <si>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</si>
  <si>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</si>
  <si>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</si>
  <si>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</si>
  <si>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</si>
  <si>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</si>
  <si>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</si>
  <si>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</si>
  <si>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</si>
  <si>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</si>
  <si>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</si>
  <si>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</si>
  <si>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</si>
  <si>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</si>
  <si>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</si>
  <si>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</si>
  <si>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</si>
  <si>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</si>
  <si>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</si>
  <si>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</si>
  <si>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</si>
  <si>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</si>
  <si>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</si>
  <si>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</si>
  <si>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</si>
  <si>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</si>
  <si>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</si>
  <si>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</si>
  <si>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</si>
  <si>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</si>
  <si>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</si>
  <si>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</si>
  <si>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</si>
  <si>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</si>
  <si>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</si>
  <si>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</si>
  <si>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</si>
  <si>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</si>
  <si>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</si>
  <si>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</si>
  <si>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</si>
  <si>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</si>
  <si>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</si>
  <si>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</si>
  <si>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</si>
  <si>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</si>
  <si>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</si>
  <si>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</si>
  <si>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</si>
  <si>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</si>
  <si>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</si>
  <si>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</si>
  <si>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</si>
  <si>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</si>
  <si>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</si>
  <si>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</si>
  <si>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</si>
  <si>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</si>
  <si>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gel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</si>
  <si>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</si>
  <si>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</si>
  <si>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</si>
  <si>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</si>
  <si>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</si>
  <si>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financial assets at fair value through profit or loss </t>
  </si>
  <si>
    <t xml:space="preserve"> - Debtors arising out of direct insurance operations</t>
  </si>
  <si>
    <t xml:space="preserve"> - Debtors arising out of reinsurance operations</t>
  </si>
  <si>
    <t xml:space="preserve"> - Debtors arising out of salvage</t>
  </si>
  <si>
    <t xml:space="preserve"> - Loans</t>
  </si>
  <si>
    <r>
      <t xml:space="preserve"> </t>
    </r>
    <r>
      <rPr>
        <sz val="10"/>
        <rFont val="Sylfaen"/>
        <family val="1"/>
      </rPr>
      <t>- Investments in Associates</t>
    </r>
  </si>
  <si>
    <t xml:space="preserve"> - Investments in subsidiaries</t>
  </si>
  <si>
    <t xml:space="preserve"> - Reinsurers' share in technical provisions</t>
  </si>
  <si>
    <t xml:space="preserve"> - Deferred commission expenses</t>
  </si>
  <si>
    <t xml:space="preserve"> - Property and equipment (net)</t>
  </si>
  <si>
    <t xml:space="preserve"> - Investment property</t>
  </si>
  <si>
    <t xml:space="preserve"> - Goodwill and other intangible assets (net)</t>
  </si>
  <si>
    <t xml:space="preserve"> - Deferred income tax assets</t>
  </si>
  <si>
    <t xml:space="preserve"> - Other assets</t>
  </si>
  <si>
    <t>total assets</t>
  </si>
  <si>
    <t xml:space="preserve"> - Technical provisions, gross</t>
  </si>
  <si>
    <t xml:space="preserve"> - Other insurance liabilities</t>
  </si>
  <si>
    <t xml:space="preserve"> - Subrogation and salvage liabilities</t>
  </si>
  <si>
    <t xml:space="preserve"> - Financial liabilities</t>
  </si>
  <si>
    <t xml:space="preserve"> - Pension liabilities</t>
  </si>
  <si>
    <t xml:space="preserve"> - liabilities to  Associates</t>
  </si>
  <si>
    <t xml:space="preserve"> - Liabilities to  subsidiaries</t>
  </si>
  <si>
    <t xml:space="preserve"> - Deferred commission income</t>
  </si>
  <si>
    <t xml:space="preserve"> - Deferred income tax liabilities</t>
  </si>
  <si>
    <t xml:space="preserve"> - Other liabilities</t>
  </si>
  <si>
    <t>Total liabilities</t>
  </si>
  <si>
    <t>Capital</t>
  </si>
  <si>
    <t>Liabilities</t>
  </si>
  <si>
    <t xml:space="preserve"> - Share capital</t>
  </si>
  <si>
    <t xml:space="preserve"> - Share issue premium</t>
  </si>
  <si>
    <t xml:space="preserve"> - Own shares owned by the insurer</t>
  </si>
  <si>
    <t xml:space="preserve"> - Retained profit/(loss) of the previous years</t>
  </si>
  <si>
    <t xml:space="preserve"> - Profit/(loss) for the accounting year</t>
  </si>
  <si>
    <t xml:space="preserve"> - Other reserves</t>
  </si>
  <si>
    <t>Total capital</t>
  </si>
  <si>
    <t>Total liabilities and capital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</si>
  <si>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</si>
  <si>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>*As information is being specified in several companies, minor change of data is possible.</t>
  </si>
  <si>
    <t>SUMMARY INCOME STATEMENT</t>
  </si>
  <si>
    <t>I. Non-life insurance</t>
  </si>
  <si>
    <t xml:space="preserve"> - Written premium, gross</t>
  </si>
  <si>
    <t xml:space="preserve"> - Reinsurance premium</t>
  </si>
  <si>
    <t xml:space="preserve"> - Changes in technical provision of unearned premiums, gross</t>
  </si>
  <si>
    <t xml:space="preserve"> - Change in technical provision of unearned premiums, reinsurers' share</t>
  </si>
  <si>
    <t xml:space="preserve"> - Earned premiums, net   (1-2-3+4)</t>
  </si>
  <si>
    <t xml:space="preserve"> - Claims paid, gross</t>
  </si>
  <si>
    <t xml:space="preserve"> - Reinsurers' share in claims paid</t>
  </si>
  <si>
    <t xml:space="preserve"> - Changes in technical provisions of claims,  gross</t>
  </si>
  <si>
    <t xml:space="preserve"> - Changes in technical provisions of claims, reinsurers' share</t>
  </si>
  <si>
    <t xml:space="preserve"> -Income from subrogation and salvage, net</t>
  </si>
  <si>
    <t xml:space="preserve"> - Incurred claims, net   (6-7+8-9-10)</t>
  </si>
  <si>
    <t xml:space="preserve"> - bonuses </t>
  </si>
  <si>
    <t xml:space="preserve"> - Commission income/(expense), net</t>
  </si>
  <si>
    <t>Insurance income/(loss), net (non life)    (5-11-12+13)</t>
  </si>
  <si>
    <t xml:space="preserve"> - Income from subrogation  (life)</t>
  </si>
  <si>
    <t xml:space="preserve"> - Incurred claims, net    (20-21+22-23-24)</t>
  </si>
  <si>
    <t xml:space="preserve"> - Changes in technical provisions of life assurance, gross</t>
  </si>
  <si>
    <t xml:space="preserve"> - Changes in technical provisions of life assurance, reinsurers' share</t>
  </si>
  <si>
    <t xml:space="preserve"> - Changes in technical provisions of life assurance, net  (26-27)</t>
  </si>
  <si>
    <t>Insurance income/(loss), net (life)   (19-25+28-29+30)</t>
  </si>
  <si>
    <t>II. Life Insurance</t>
  </si>
  <si>
    <t>Insurance income/(loss), net  (14+31)</t>
  </si>
  <si>
    <t>III. Pension scheme</t>
  </si>
  <si>
    <t xml:space="preserve"> - Commission income</t>
  </si>
  <si>
    <t xml:space="preserve"> - Commission expense</t>
  </si>
  <si>
    <t xml:space="preserve"> -loss from the investment activity of the pension scheme</t>
  </si>
  <si>
    <t>Net result from pension scheme   (33-34–35)</t>
  </si>
  <si>
    <t>IV. Investment income</t>
  </si>
  <si>
    <t xml:space="preserve"> - Credit institutions</t>
  </si>
  <si>
    <t xml:space="preserve"> - Other investments</t>
  </si>
  <si>
    <t>Total Investment Income  (37+38+39+40+41+42+43+44+45)</t>
  </si>
  <si>
    <t>V. other income and expenses</t>
  </si>
  <si>
    <t xml:space="preserve"> - Salaries and other employee benefits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</si>
  <si>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</si>
  <si>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</si>
  <si>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</si>
  <si>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</si>
  <si>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Negative goodwill</t>
  </si>
  <si>
    <t xml:space="preserve"> - Other  income/expenses, net</t>
  </si>
  <si>
    <t xml:space="preserve"> - Profit/(loss) before income tax(32+36+46-47-48-49-50-51-52+53)</t>
  </si>
  <si>
    <t xml:space="preserve"> -Income tax</t>
  </si>
  <si>
    <t>Profit/(loss) for the accounting year, net   (54-55)</t>
  </si>
  <si>
    <t>accounting date 30.06.2016</t>
  </si>
  <si>
    <t>accounting period 01.01.2016-30.06.2016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</si>
</sst>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0_);_(* \(#,##0.00000\);_(* &quot;-&quot;??_);_(@_)"/>
    <numFmt numFmtId="167" formatCode="_(* #,##0.0_);_(* \(#,##0.0\);_(* &quot;-&quot;??_);_(@_)"/>
    <numFmt numFmtId="168" formatCode="_(* #,##0.000_);_(* \(#,##0.000\);_(* &quot;-&quot;??_);_(@_)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b/>
      <sz val="12"/>
      <name val="Sylfaen"/>
      <family val="1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43" fontId="2" fillId="0" borderId="0" xfId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2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9" fillId="2" borderId="16" xfId="1" applyNumberFormat="1" applyFont="1" applyFill="1" applyBorder="1" applyAlignment="1">
      <alignment horizontal="right" vertical="center"/>
    </xf>
    <xf numFmtId="164" fontId="9" fillId="2" borderId="15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1" xfId="6" applyFont="1" applyFill="1" applyBorder="1" applyAlignment="1">
      <alignment horizontal="left" vertical="center"/>
    </xf>
    <xf numFmtId="0" fontId="12" fillId="0" borderId="22" xfId="6" applyFont="1" applyFill="1" applyBorder="1" applyAlignment="1">
      <alignment horizontal="left" vertical="center"/>
    </xf>
    <xf numFmtId="0" fontId="3" fillId="0" borderId="22" xfId="6" applyFont="1" applyFill="1" applyBorder="1" applyAlignment="1">
      <alignment horizontal="left" vertical="center" wrapText="1"/>
    </xf>
    <xf numFmtId="0" fontId="3" fillId="0" borderId="22" xfId="6" applyFont="1" applyFill="1" applyBorder="1" applyAlignment="1">
      <alignment horizontal="left" vertical="center"/>
    </xf>
    <xf numFmtId="0" fontId="2" fillId="0" borderId="22" xfId="6" applyFont="1" applyFill="1" applyBorder="1" applyAlignment="1">
      <alignment horizontal="left" vertical="center"/>
    </xf>
    <xf numFmtId="0" fontId="14" fillId="2" borderId="23" xfId="0" applyFont="1" applyFill="1" applyBorder="1" applyAlignment="1">
      <alignment wrapText="1"/>
    </xf>
    <xf numFmtId="0" fontId="12" fillId="0" borderId="21" xfId="0" applyFont="1" applyFill="1" applyBorder="1"/>
    <xf numFmtId="0" fontId="12" fillId="0" borderId="22" xfId="0" applyFont="1" applyFill="1" applyBorder="1"/>
    <xf numFmtId="0" fontId="12" fillId="0" borderId="22" xfId="0" applyFont="1" applyBorder="1"/>
    <xf numFmtId="0" fontId="3" fillId="0" borderId="22" xfId="0" applyFont="1" applyFill="1" applyBorder="1" applyAlignment="1">
      <alignment vertical="center"/>
    </xf>
    <xf numFmtId="0" fontId="14" fillId="2" borderId="22" xfId="0" applyFont="1" applyFill="1" applyBorder="1" applyAlignment="1">
      <alignment wrapText="1"/>
    </xf>
    <xf numFmtId="0" fontId="15" fillId="0" borderId="0" xfId="0" applyFont="1" applyFill="1" applyAlignment="1">
      <alignment vertical="center"/>
    </xf>
    <xf numFmtId="0" fontId="16" fillId="0" borderId="0" xfId="0" applyFont="1" applyFill="1"/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vertical="center"/>
    </xf>
    <xf numFmtId="164" fontId="15" fillId="0" borderId="0" xfId="0" applyNumberFormat="1" applyFont="1" applyFill="1" applyAlignment="1">
      <alignment vertical="center"/>
    </xf>
    <xf numFmtId="167" fontId="15" fillId="0" borderId="0" xfId="0" applyNumberFormat="1" applyFont="1" applyFill="1" applyAlignment="1">
      <alignment vertical="center"/>
    </xf>
    <xf numFmtId="168" fontId="15" fillId="0" borderId="0" xfId="0" applyNumberFormat="1" applyFont="1" applyFill="1" applyAlignment="1">
      <alignment vertical="center"/>
    </xf>
    <xf numFmtId="166" fontId="15" fillId="0" borderId="0" xfId="0" applyNumberFormat="1" applyFont="1" applyFill="1" applyAlignment="1">
      <alignment vertical="center"/>
    </xf>
    <xf numFmtId="165" fontId="15" fillId="0" borderId="0" xfId="0" applyNumberFormat="1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43" fontId="15" fillId="0" borderId="0" xfId="0" applyNumberFormat="1" applyFont="1" applyFill="1" applyAlignment="1">
      <alignment vertical="center"/>
    </xf>
    <xf numFmtId="43" fontId="15" fillId="0" borderId="0" xfId="1" applyFont="1" applyFill="1" applyAlignment="1">
      <alignment vertical="center"/>
    </xf>
    <xf numFmtId="0" fontId="16" fillId="0" borderId="0" xfId="0" applyFont="1" applyFill="1" applyBorder="1"/>
    <xf numFmtId="0" fontId="2" fillId="0" borderId="5" xfId="6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" xfId="6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9" xfId="6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2" fillId="0" borderId="22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2" xfId="6" applyFont="1" applyFill="1" applyBorder="1" applyAlignment="1">
      <alignment horizontal="left" vertical="center" wrapText="1"/>
    </xf>
    <xf numFmtId="0" fontId="2" fillId="2" borderId="23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1" xfId="9" applyFont="1" applyFill="1" applyBorder="1" applyAlignment="1">
      <alignment horizontal="left" vertical="center"/>
    </xf>
    <xf numFmtId="0" fontId="2" fillId="2" borderId="23" xfId="6" applyFont="1" applyFill="1" applyBorder="1" applyAlignment="1">
      <alignment horizontal="left" vertical="center"/>
    </xf>
    <xf numFmtId="0" fontId="12" fillId="0" borderId="23" xfId="6" applyFont="1" applyFill="1" applyBorder="1" applyAlignment="1">
      <alignment horizontal="left" vertical="center"/>
    </xf>
    <xf numFmtId="0" fontId="2" fillId="0" borderId="21" xfId="6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2" fillId="2" borderId="23" xfId="6" applyFont="1" applyFill="1" applyBorder="1" applyAlignment="1">
      <alignment horizontal="center"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14" xfId="6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64" fontId="2" fillId="0" borderId="0" xfId="11" applyNumberFormat="1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19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2">
    <cellStyle name="Comma" xfId="1" builtinId="3"/>
    <cellStyle name="Comma 2" xfId="5"/>
    <cellStyle name="Comma 2 2" xfId="8"/>
    <cellStyle name="Comma 5" xfId="11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zoomScale="90" zoomScaleNormal="90" workbookViewId="0">
      <selection activeCell="E3" sqref="E3"/>
    </sheetView>
  </sheetViews>
  <sheetFormatPr defaultRowHeight="15" x14ac:dyDescent="0.25"/>
  <cols>
    <col min="1" max="1" width="1.28515625" style="88" customWidth="1"/>
    <col min="2" max="2" width="11" style="88" customWidth="1"/>
    <col min="3" max="3" width="5.140625" style="88" customWidth="1"/>
    <col min="4" max="4" width="73.7109375" style="88" customWidth="1"/>
    <col min="5" max="5" width="17" style="88" customWidth="1"/>
    <col min="6" max="6" width="16.42578125" style="88" customWidth="1"/>
    <col min="7" max="7" width="14" style="88" bestFit="1" customWidth="1"/>
    <col min="8" max="8" width="15.28515625" style="88" customWidth="1"/>
    <col min="9" max="255" width="9.140625" style="88"/>
    <col min="256" max="256" width="1.28515625" style="88" customWidth="1"/>
    <col min="257" max="257" width="11" style="88" customWidth="1"/>
    <col min="258" max="258" width="5.140625" style="88" customWidth="1"/>
    <col min="259" max="259" width="73.7109375" style="88" customWidth="1"/>
    <col min="260" max="261" width="16.140625" style="88" customWidth="1"/>
    <col min="262" max="262" width="12.85546875" style="88" customWidth="1"/>
    <col min="263" max="511" width="9.140625" style="88"/>
    <col min="512" max="512" width="1.28515625" style="88" customWidth="1"/>
    <col min="513" max="513" width="11" style="88" customWidth="1"/>
    <col min="514" max="514" width="5.140625" style="88" customWidth="1"/>
    <col min="515" max="515" width="73.7109375" style="88" customWidth="1"/>
    <col min="516" max="517" width="16.140625" style="88" customWidth="1"/>
    <col min="518" max="518" width="12.85546875" style="88" customWidth="1"/>
    <col min="519" max="767" width="9.140625" style="88"/>
    <col min="768" max="768" width="1.28515625" style="88" customWidth="1"/>
    <col min="769" max="769" width="11" style="88" customWidth="1"/>
    <col min="770" max="770" width="5.140625" style="88" customWidth="1"/>
    <col min="771" max="771" width="73.7109375" style="88" customWidth="1"/>
    <col min="772" max="773" width="16.140625" style="88" customWidth="1"/>
    <col min="774" max="774" width="12.85546875" style="88" customWidth="1"/>
    <col min="775" max="1023" width="9.140625" style="88"/>
    <col min="1024" max="1024" width="1.28515625" style="88" customWidth="1"/>
    <col min="1025" max="1025" width="11" style="88" customWidth="1"/>
    <col min="1026" max="1026" width="5.140625" style="88" customWidth="1"/>
    <col min="1027" max="1027" width="73.7109375" style="88" customWidth="1"/>
    <col min="1028" max="1029" width="16.140625" style="88" customWidth="1"/>
    <col min="1030" max="1030" width="12.85546875" style="88" customWidth="1"/>
    <col min="1031" max="1279" width="9.140625" style="88"/>
    <col min="1280" max="1280" width="1.28515625" style="88" customWidth="1"/>
    <col min="1281" max="1281" width="11" style="88" customWidth="1"/>
    <col min="1282" max="1282" width="5.140625" style="88" customWidth="1"/>
    <col min="1283" max="1283" width="73.7109375" style="88" customWidth="1"/>
    <col min="1284" max="1285" width="16.140625" style="88" customWidth="1"/>
    <col min="1286" max="1286" width="12.85546875" style="88" customWidth="1"/>
    <col min="1287" max="1535" width="9.140625" style="88"/>
    <col min="1536" max="1536" width="1.28515625" style="88" customWidth="1"/>
    <col min="1537" max="1537" width="11" style="88" customWidth="1"/>
    <col min="1538" max="1538" width="5.140625" style="88" customWidth="1"/>
    <col min="1539" max="1539" width="73.7109375" style="88" customWidth="1"/>
    <col min="1540" max="1541" width="16.140625" style="88" customWidth="1"/>
    <col min="1542" max="1542" width="12.85546875" style="88" customWidth="1"/>
    <col min="1543" max="1791" width="9.140625" style="88"/>
    <col min="1792" max="1792" width="1.28515625" style="88" customWidth="1"/>
    <col min="1793" max="1793" width="11" style="88" customWidth="1"/>
    <col min="1794" max="1794" width="5.140625" style="88" customWidth="1"/>
    <col min="1795" max="1795" width="73.7109375" style="88" customWidth="1"/>
    <col min="1796" max="1797" width="16.140625" style="88" customWidth="1"/>
    <col min="1798" max="1798" width="12.85546875" style="88" customWidth="1"/>
    <col min="1799" max="2047" width="9.140625" style="88"/>
    <col min="2048" max="2048" width="1.28515625" style="88" customWidth="1"/>
    <col min="2049" max="2049" width="11" style="88" customWidth="1"/>
    <col min="2050" max="2050" width="5.140625" style="88" customWidth="1"/>
    <col min="2051" max="2051" width="73.7109375" style="88" customWidth="1"/>
    <col min="2052" max="2053" width="16.140625" style="88" customWidth="1"/>
    <col min="2054" max="2054" width="12.85546875" style="88" customWidth="1"/>
    <col min="2055" max="2303" width="9.140625" style="88"/>
    <col min="2304" max="2304" width="1.28515625" style="88" customWidth="1"/>
    <col min="2305" max="2305" width="11" style="88" customWidth="1"/>
    <col min="2306" max="2306" width="5.140625" style="88" customWidth="1"/>
    <col min="2307" max="2307" width="73.7109375" style="88" customWidth="1"/>
    <col min="2308" max="2309" width="16.140625" style="88" customWidth="1"/>
    <col min="2310" max="2310" width="12.85546875" style="88" customWidth="1"/>
    <col min="2311" max="2559" width="9.140625" style="88"/>
    <col min="2560" max="2560" width="1.28515625" style="88" customWidth="1"/>
    <col min="2561" max="2561" width="11" style="88" customWidth="1"/>
    <col min="2562" max="2562" width="5.140625" style="88" customWidth="1"/>
    <col min="2563" max="2563" width="73.7109375" style="88" customWidth="1"/>
    <col min="2564" max="2565" width="16.140625" style="88" customWidth="1"/>
    <col min="2566" max="2566" width="12.85546875" style="88" customWidth="1"/>
    <col min="2567" max="2815" width="9.140625" style="88"/>
    <col min="2816" max="2816" width="1.28515625" style="88" customWidth="1"/>
    <col min="2817" max="2817" width="11" style="88" customWidth="1"/>
    <col min="2818" max="2818" width="5.140625" style="88" customWidth="1"/>
    <col min="2819" max="2819" width="73.7109375" style="88" customWidth="1"/>
    <col min="2820" max="2821" width="16.140625" style="88" customWidth="1"/>
    <col min="2822" max="2822" width="12.85546875" style="88" customWidth="1"/>
    <col min="2823" max="3071" width="9.140625" style="88"/>
    <col min="3072" max="3072" width="1.28515625" style="88" customWidth="1"/>
    <col min="3073" max="3073" width="11" style="88" customWidth="1"/>
    <col min="3074" max="3074" width="5.140625" style="88" customWidth="1"/>
    <col min="3075" max="3075" width="73.7109375" style="88" customWidth="1"/>
    <col min="3076" max="3077" width="16.140625" style="88" customWidth="1"/>
    <col min="3078" max="3078" width="12.85546875" style="88" customWidth="1"/>
    <col min="3079" max="3327" width="9.140625" style="88"/>
    <col min="3328" max="3328" width="1.28515625" style="88" customWidth="1"/>
    <col min="3329" max="3329" width="11" style="88" customWidth="1"/>
    <col min="3330" max="3330" width="5.140625" style="88" customWidth="1"/>
    <col min="3331" max="3331" width="73.7109375" style="88" customWidth="1"/>
    <col min="3332" max="3333" width="16.140625" style="88" customWidth="1"/>
    <col min="3334" max="3334" width="12.85546875" style="88" customWidth="1"/>
    <col min="3335" max="3583" width="9.140625" style="88"/>
    <col min="3584" max="3584" width="1.28515625" style="88" customWidth="1"/>
    <col min="3585" max="3585" width="11" style="88" customWidth="1"/>
    <col min="3586" max="3586" width="5.140625" style="88" customWidth="1"/>
    <col min="3587" max="3587" width="73.7109375" style="88" customWidth="1"/>
    <col min="3588" max="3589" width="16.140625" style="88" customWidth="1"/>
    <col min="3590" max="3590" width="12.85546875" style="88" customWidth="1"/>
    <col min="3591" max="3839" width="9.140625" style="88"/>
    <col min="3840" max="3840" width="1.28515625" style="88" customWidth="1"/>
    <col min="3841" max="3841" width="11" style="88" customWidth="1"/>
    <col min="3842" max="3842" width="5.140625" style="88" customWidth="1"/>
    <col min="3843" max="3843" width="73.7109375" style="88" customWidth="1"/>
    <col min="3844" max="3845" width="16.140625" style="88" customWidth="1"/>
    <col min="3846" max="3846" width="12.85546875" style="88" customWidth="1"/>
    <col min="3847" max="4095" width="9.140625" style="88"/>
    <col min="4096" max="4096" width="1.28515625" style="88" customWidth="1"/>
    <col min="4097" max="4097" width="11" style="88" customWidth="1"/>
    <col min="4098" max="4098" width="5.140625" style="88" customWidth="1"/>
    <col min="4099" max="4099" width="73.7109375" style="88" customWidth="1"/>
    <col min="4100" max="4101" width="16.140625" style="88" customWidth="1"/>
    <col min="4102" max="4102" width="12.85546875" style="88" customWidth="1"/>
    <col min="4103" max="4351" width="9.140625" style="88"/>
    <col min="4352" max="4352" width="1.28515625" style="88" customWidth="1"/>
    <col min="4353" max="4353" width="11" style="88" customWidth="1"/>
    <col min="4354" max="4354" width="5.140625" style="88" customWidth="1"/>
    <col min="4355" max="4355" width="73.7109375" style="88" customWidth="1"/>
    <col min="4356" max="4357" width="16.140625" style="88" customWidth="1"/>
    <col min="4358" max="4358" width="12.85546875" style="88" customWidth="1"/>
    <col min="4359" max="4607" width="9.140625" style="88"/>
    <col min="4608" max="4608" width="1.28515625" style="88" customWidth="1"/>
    <col min="4609" max="4609" width="11" style="88" customWidth="1"/>
    <col min="4610" max="4610" width="5.140625" style="88" customWidth="1"/>
    <col min="4611" max="4611" width="73.7109375" style="88" customWidth="1"/>
    <col min="4612" max="4613" width="16.140625" style="88" customWidth="1"/>
    <col min="4614" max="4614" width="12.85546875" style="88" customWidth="1"/>
    <col min="4615" max="4863" width="9.140625" style="88"/>
    <col min="4864" max="4864" width="1.28515625" style="88" customWidth="1"/>
    <col min="4865" max="4865" width="11" style="88" customWidth="1"/>
    <col min="4866" max="4866" width="5.140625" style="88" customWidth="1"/>
    <col min="4867" max="4867" width="73.7109375" style="88" customWidth="1"/>
    <col min="4868" max="4869" width="16.140625" style="88" customWidth="1"/>
    <col min="4870" max="4870" width="12.85546875" style="88" customWidth="1"/>
    <col min="4871" max="5119" width="9.140625" style="88"/>
    <col min="5120" max="5120" width="1.28515625" style="88" customWidth="1"/>
    <col min="5121" max="5121" width="11" style="88" customWidth="1"/>
    <col min="5122" max="5122" width="5.140625" style="88" customWidth="1"/>
    <col min="5123" max="5123" width="73.7109375" style="88" customWidth="1"/>
    <col min="5124" max="5125" width="16.140625" style="88" customWidth="1"/>
    <col min="5126" max="5126" width="12.85546875" style="88" customWidth="1"/>
    <col min="5127" max="5375" width="9.140625" style="88"/>
    <col min="5376" max="5376" width="1.28515625" style="88" customWidth="1"/>
    <col min="5377" max="5377" width="11" style="88" customWidth="1"/>
    <col min="5378" max="5378" width="5.140625" style="88" customWidth="1"/>
    <col min="5379" max="5379" width="73.7109375" style="88" customWidth="1"/>
    <col min="5380" max="5381" width="16.140625" style="88" customWidth="1"/>
    <col min="5382" max="5382" width="12.85546875" style="88" customWidth="1"/>
    <col min="5383" max="5631" width="9.140625" style="88"/>
    <col min="5632" max="5632" width="1.28515625" style="88" customWidth="1"/>
    <col min="5633" max="5633" width="11" style="88" customWidth="1"/>
    <col min="5634" max="5634" width="5.140625" style="88" customWidth="1"/>
    <col min="5635" max="5635" width="73.7109375" style="88" customWidth="1"/>
    <col min="5636" max="5637" width="16.140625" style="88" customWidth="1"/>
    <col min="5638" max="5638" width="12.85546875" style="88" customWidth="1"/>
    <col min="5639" max="5887" width="9.140625" style="88"/>
    <col min="5888" max="5888" width="1.28515625" style="88" customWidth="1"/>
    <col min="5889" max="5889" width="11" style="88" customWidth="1"/>
    <col min="5890" max="5890" width="5.140625" style="88" customWidth="1"/>
    <col min="5891" max="5891" width="73.7109375" style="88" customWidth="1"/>
    <col min="5892" max="5893" width="16.140625" style="88" customWidth="1"/>
    <col min="5894" max="5894" width="12.85546875" style="88" customWidth="1"/>
    <col min="5895" max="6143" width="9.140625" style="88"/>
    <col min="6144" max="6144" width="1.28515625" style="88" customWidth="1"/>
    <col min="6145" max="6145" width="11" style="88" customWidth="1"/>
    <col min="6146" max="6146" width="5.140625" style="88" customWidth="1"/>
    <col min="6147" max="6147" width="73.7109375" style="88" customWidth="1"/>
    <col min="6148" max="6149" width="16.140625" style="88" customWidth="1"/>
    <col min="6150" max="6150" width="12.85546875" style="88" customWidth="1"/>
    <col min="6151" max="6399" width="9.140625" style="88"/>
    <col min="6400" max="6400" width="1.28515625" style="88" customWidth="1"/>
    <col min="6401" max="6401" width="11" style="88" customWidth="1"/>
    <col min="6402" max="6402" width="5.140625" style="88" customWidth="1"/>
    <col min="6403" max="6403" width="73.7109375" style="88" customWidth="1"/>
    <col min="6404" max="6405" width="16.140625" style="88" customWidth="1"/>
    <col min="6406" max="6406" width="12.85546875" style="88" customWidth="1"/>
    <col min="6407" max="6655" width="9.140625" style="88"/>
    <col min="6656" max="6656" width="1.28515625" style="88" customWidth="1"/>
    <col min="6657" max="6657" width="11" style="88" customWidth="1"/>
    <col min="6658" max="6658" width="5.140625" style="88" customWidth="1"/>
    <col min="6659" max="6659" width="73.7109375" style="88" customWidth="1"/>
    <col min="6660" max="6661" width="16.140625" style="88" customWidth="1"/>
    <col min="6662" max="6662" width="12.85546875" style="88" customWidth="1"/>
    <col min="6663" max="6911" width="9.140625" style="88"/>
    <col min="6912" max="6912" width="1.28515625" style="88" customWidth="1"/>
    <col min="6913" max="6913" width="11" style="88" customWidth="1"/>
    <col min="6914" max="6914" width="5.140625" style="88" customWidth="1"/>
    <col min="6915" max="6915" width="73.7109375" style="88" customWidth="1"/>
    <col min="6916" max="6917" width="16.140625" style="88" customWidth="1"/>
    <col min="6918" max="6918" width="12.85546875" style="88" customWidth="1"/>
    <col min="6919" max="7167" width="9.140625" style="88"/>
    <col min="7168" max="7168" width="1.28515625" style="88" customWidth="1"/>
    <col min="7169" max="7169" width="11" style="88" customWidth="1"/>
    <col min="7170" max="7170" width="5.140625" style="88" customWidth="1"/>
    <col min="7171" max="7171" width="73.7109375" style="88" customWidth="1"/>
    <col min="7172" max="7173" width="16.140625" style="88" customWidth="1"/>
    <col min="7174" max="7174" width="12.85546875" style="88" customWidth="1"/>
    <col min="7175" max="7423" width="9.140625" style="88"/>
    <col min="7424" max="7424" width="1.28515625" style="88" customWidth="1"/>
    <col min="7425" max="7425" width="11" style="88" customWidth="1"/>
    <col min="7426" max="7426" width="5.140625" style="88" customWidth="1"/>
    <col min="7427" max="7427" width="73.7109375" style="88" customWidth="1"/>
    <col min="7428" max="7429" width="16.140625" style="88" customWidth="1"/>
    <col min="7430" max="7430" width="12.85546875" style="88" customWidth="1"/>
    <col min="7431" max="7679" width="9.140625" style="88"/>
    <col min="7680" max="7680" width="1.28515625" style="88" customWidth="1"/>
    <col min="7681" max="7681" width="11" style="88" customWidth="1"/>
    <col min="7682" max="7682" width="5.140625" style="88" customWidth="1"/>
    <col min="7683" max="7683" width="73.7109375" style="88" customWidth="1"/>
    <col min="7684" max="7685" width="16.140625" style="88" customWidth="1"/>
    <col min="7686" max="7686" width="12.85546875" style="88" customWidth="1"/>
    <col min="7687" max="7935" width="9.140625" style="88"/>
    <col min="7936" max="7936" width="1.28515625" style="88" customWidth="1"/>
    <col min="7937" max="7937" width="11" style="88" customWidth="1"/>
    <col min="7938" max="7938" width="5.140625" style="88" customWidth="1"/>
    <col min="7939" max="7939" width="73.7109375" style="88" customWidth="1"/>
    <col min="7940" max="7941" width="16.140625" style="88" customWidth="1"/>
    <col min="7942" max="7942" width="12.85546875" style="88" customWidth="1"/>
    <col min="7943" max="8191" width="9.140625" style="88"/>
    <col min="8192" max="8192" width="1.28515625" style="88" customWidth="1"/>
    <col min="8193" max="8193" width="11" style="88" customWidth="1"/>
    <col min="8194" max="8194" width="5.140625" style="88" customWidth="1"/>
    <col min="8195" max="8195" width="73.7109375" style="88" customWidth="1"/>
    <col min="8196" max="8197" width="16.140625" style="88" customWidth="1"/>
    <col min="8198" max="8198" width="12.85546875" style="88" customWidth="1"/>
    <col min="8199" max="8447" width="9.140625" style="88"/>
    <col min="8448" max="8448" width="1.28515625" style="88" customWidth="1"/>
    <col min="8449" max="8449" width="11" style="88" customWidth="1"/>
    <col min="8450" max="8450" width="5.140625" style="88" customWidth="1"/>
    <col min="8451" max="8451" width="73.7109375" style="88" customWidth="1"/>
    <col min="8452" max="8453" width="16.140625" style="88" customWidth="1"/>
    <col min="8454" max="8454" width="12.85546875" style="88" customWidth="1"/>
    <col min="8455" max="8703" width="9.140625" style="88"/>
    <col min="8704" max="8704" width="1.28515625" style="88" customWidth="1"/>
    <col min="8705" max="8705" width="11" style="88" customWidth="1"/>
    <col min="8706" max="8706" width="5.140625" style="88" customWidth="1"/>
    <col min="8707" max="8707" width="73.7109375" style="88" customWidth="1"/>
    <col min="8708" max="8709" width="16.140625" style="88" customWidth="1"/>
    <col min="8710" max="8710" width="12.85546875" style="88" customWidth="1"/>
    <col min="8711" max="8959" width="9.140625" style="88"/>
    <col min="8960" max="8960" width="1.28515625" style="88" customWidth="1"/>
    <col min="8961" max="8961" width="11" style="88" customWidth="1"/>
    <col min="8962" max="8962" width="5.140625" style="88" customWidth="1"/>
    <col min="8963" max="8963" width="73.7109375" style="88" customWidth="1"/>
    <col min="8964" max="8965" width="16.140625" style="88" customWidth="1"/>
    <col min="8966" max="8966" width="12.85546875" style="88" customWidth="1"/>
    <col min="8967" max="9215" width="9.140625" style="88"/>
    <col min="9216" max="9216" width="1.28515625" style="88" customWidth="1"/>
    <col min="9217" max="9217" width="11" style="88" customWidth="1"/>
    <col min="9218" max="9218" width="5.140625" style="88" customWidth="1"/>
    <col min="9219" max="9219" width="73.7109375" style="88" customWidth="1"/>
    <col min="9220" max="9221" width="16.140625" style="88" customWidth="1"/>
    <col min="9222" max="9222" width="12.85546875" style="88" customWidth="1"/>
    <col min="9223" max="9471" width="9.140625" style="88"/>
    <col min="9472" max="9472" width="1.28515625" style="88" customWidth="1"/>
    <col min="9473" max="9473" width="11" style="88" customWidth="1"/>
    <col min="9474" max="9474" width="5.140625" style="88" customWidth="1"/>
    <col min="9475" max="9475" width="73.7109375" style="88" customWidth="1"/>
    <col min="9476" max="9477" width="16.140625" style="88" customWidth="1"/>
    <col min="9478" max="9478" width="12.85546875" style="88" customWidth="1"/>
    <col min="9479" max="9727" width="9.140625" style="88"/>
    <col min="9728" max="9728" width="1.28515625" style="88" customWidth="1"/>
    <col min="9729" max="9729" width="11" style="88" customWidth="1"/>
    <col min="9730" max="9730" width="5.140625" style="88" customWidth="1"/>
    <col min="9731" max="9731" width="73.7109375" style="88" customWidth="1"/>
    <col min="9732" max="9733" width="16.140625" style="88" customWidth="1"/>
    <col min="9734" max="9734" width="12.85546875" style="88" customWidth="1"/>
    <col min="9735" max="9983" width="9.140625" style="88"/>
    <col min="9984" max="9984" width="1.28515625" style="88" customWidth="1"/>
    <col min="9985" max="9985" width="11" style="88" customWidth="1"/>
    <col min="9986" max="9986" width="5.140625" style="88" customWidth="1"/>
    <col min="9987" max="9987" width="73.7109375" style="88" customWidth="1"/>
    <col min="9988" max="9989" width="16.140625" style="88" customWidth="1"/>
    <col min="9990" max="9990" width="12.85546875" style="88" customWidth="1"/>
    <col min="9991" max="10239" width="9.140625" style="88"/>
    <col min="10240" max="10240" width="1.28515625" style="88" customWidth="1"/>
    <col min="10241" max="10241" width="11" style="88" customWidth="1"/>
    <col min="10242" max="10242" width="5.140625" style="88" customWidth="1"/>
    <col min="10243" max="10243" width="73.7109375" style="88" customWidth="1"/>
    <col min="10244" max="10245" width="16.140625" style="88" customWidth="1"/>
    <col min="10246" max="10246" width="12.85546875" style="88" customWidth="1"/>
    <col min="10247" max="10495" width="9.140625" style="88"/>
    <col min="10496" max="10496" width="1.28515625" style="88" customWidth="1"/>
    <col min="10497" max="10497" width="11" style="88" customWidth="1"/>
    <col min="10498" max="10498" width="5.140625" style="88" customWidth="1"/>
    <col min="10499" max="10499" width="73.7109375" style="88" customWidth="1"/>
    <col min="10500" max="10501" width="16.140625" style="88" customWidth="1"/>
    <col min="10502" max="10502" width="12.85546875" style="88" customWidth="1"/>
    <col min="10503" max="10751" width="9.140625" style="88"/>
    <col min="10752" max="10752" width="1.28515625" style="88" customWidth="1"/>
    <col min="10753" max="10753" width="11" style="88" customWidth="1"/>
    <col min="10754" max="10754" width="5.140625" style="88" customWidth="1"/>
    <col min="10755" max="10755" width="73.7109375" style="88" customWidth="1"/>
    <col min="10756" max="10757" width="16.140625" style="88" customWidth="1"/>
    <col min="10758" max="10758" width="12.85546875" style="88" customWidth="1"/>
    <col min="10759" max="11007" width="9.140625" style="88"/>
    <col min="11008" max="11008" width="1.28515625" style="88" customWidth="1"/>
    <col min="11009" max="11009" width="11" style="88" customWidth="1"/>
    <col min="11010" max="11010" width="5.140625" style="88" customWidth="1"/>
    <col min="11011" max="11011" width="73.7109375" style="88" customWidth="1"/>
    <col min="11012" max="11013" width="16.140625" style="88" customWidth="1"/>
    <col min="11014" max="11014" width="12.85546875" style="88" customWidth="1"/>
    <col min="11015" max="11263" width="9.140625" style="88"/>
    <col min="11264" max="11264" width="1.28515625" style="88" customWidth="1"/>
    <col min="11265" max="11265" width="11" style="88" customWidth="1"/>
    <col min="11266" max="11266" width="5.140625" style="88" customWidth="1"/>
    <col min="11267" max="11267" width="73.7109375" style="88" customWidth="1"/>
    <col min="11268" max="11269" width="16.140625" style="88" customWidth="1"/>
    <col min="11270" max="11270" width="12.85546875" style="88" customWidth="1"/>
    <col min="11271" max="11519" width="9.140625" style="88"/>
    <col min="11520" max="11520" width="1.28515625" style="88" customWidth="1"/>
    <col min="11521" max="11521" width="11" style="88" customWidth="1"/>
    <col min="11522" max="11522" width="5.140625" style="88" customWidth="1"/>
    <col min="11523" max="11523" width="73.7109375" style="88" customWidth="1"/>
    <col min="11524" max="11525" width="16.140625" style="88" customWidth="1"/>
    <col min="11526" max="11526" width="12.85546875" style="88" customWidth="1"/>
    <col min="11527" max="11775" width="9.140625" style="88"/>
    <col min="11776" max="11776" width="1.28515625" style="88" customWidth="1"/>
    <col min="11777" max="11777" width="11" style="88" customWidth="1"/>
    <col min="11778" max="11778" width="5.140625" style="88" customWidth="1"/>
    <col min="11779" max="11779" width="73.7109375" style="88" customWidth="1"/>
    <col min="11780" max="11781" width="16.140625" style="88" customWidth="1"/>
    <col min="11782" max="11782" width="12.85546875" style="88" customWidth="1"/>
    <col min="11783" max="12031" width="9.140625" style="88"/>
    <col min="12032" max="12032" width="1.28515625" style="88" customWidth="1"/>
    <col min="12033" max="12033" width="11" style="88" customWidth="1"/>
    <col min="12034" max="12034" width="5.140625" style="88" customWidth="1"/>
    <col min="12035" max="12035" width="73.7109375" style="88" customWidth="1"/>
    <col min="12036" max="12037" width="16.140625" style="88" customWidth="1"/>
    <col min="12038" max="12038" width="12.85546875" style="88" customWidth="1"/>
    <col min="12039" max="12287" width="9.140625" style="88"/>
    <col min="12288" max="12288" width="1.28515625" style="88" customWidth="1"/>
    <col min="12289" max="12289" width="11" style="88" customWidth="1"/>
    <col min="12290" max="12290" width="5.140625" style="88" customWidth="1"/>
    <col min="12291" max="12291" width="73.7109375" style="88" customWidth="1"/>
    <col min="12292" max="12293" width="16.140625" style="88" customWidth="1"/>
    <col min="12294" max="12294" width="12.85546875" style="88" customWidth="1"/>
    <col min="12295" max="12543" width="9.140625" style="88"/>
    <col min="12544" max="12544" width="1.28515625" style="88" customWidth="1"/>
    <col min="12545" max="12545" width="11" style="88" customWidth="1"/>
    <col min="12546" max="12546" width="5.140625" style="88" customWidth="1"/>
    <col min="12547" max="12547" width="73.7109375" style="88" customWidth="1"/>
    <col min="12548" max="12549" width="16.140625" style="88" customWidth="1"/>
    <col min="12550" max="12550" width="12.85546875" style="88" customWidth="1"/>
    <col min="12551" max="12799" width="9.140625" style="88"/>
    <col min="12800" max="12800" width="1.28515625" style="88" customWidth="1"/>
    <col min="12801" max="12801" width="11" style="88" customWidth="1"/>
    <col min="12802" max="12802" width="5.140625" style="88" customWidth="1"/>
    <col min="12803" max="12803" width="73.7109375" style="88" customWidth="1"/>
    <col min="12804" max="12805" width="16.140625" style="88" customWidth="1"/>
    <col min="12806" max="12806" width="12.85546875" style="88" customWidth="1"/>
    <col min="12807" max="13055" width="9.140625" style="88"/>
    <col min="13056" max="13056" width="1.28515625" style="88" customWidth="1"/>
    <col min="13057" max="13057" width="11" style="88" customWidth="1"/>
    <col min="13058" max="13058" width="5.140625" style="88" customWidth="1"/>
    <col min="13059" max="13059" width="73.7109375" style="88" customWidth="1"/>
    <col min="13060" max="13061" width="16.140625" style="88" customWidth="1"/>
    <col min="13062" max="13062" width="12.85546875" style="88" customWidth="1"/>
    <col min="13063" max="13311" width="9.140625" style="88"/>
    <col min="13312" max="13312" width="1.28515625" style="88" customWidth="1"/>
    <col min="13313" max="13313" width="11" style="88" customWidth="1"/>
    <col min="13314" max="13314" width="5.140625" style="88" customWidth="1"/>
    <col min="13315" max="13315" width="73.7109375" style="88" customWidth="1"/>
    <col min="13316" max="13317" width="16.140625" style="88" customWidth="1"/>
    <col min="13318" max="13318" width="12.85546875" style="88" customWidth="1"/>
    <col min="13319" max="13567" width="9.140625" style="88"/>
    <col min="13568" max="13568" width="1.28515625" style="88" customWidth="1"/>
    <col min="13569" max="13569" width="11" style="88" customWidth="1"/>
    <col min="13570" max="13570" width="5.140625" style="88" customWidth="1"/>
    <col min="13571" max="13571" width="73.7109375" style="88" customWidth="1"/>
    <col min="13572" max="13573" width="16.140625" style="88" customWidth="1"/>
    <col min="13574" max="13574" width="12.85546875" style="88" customWidth="1"/>
    <col min="13575" max="13823" width="9.140625" style="88"/>
    <col min="13824" max="13824" width="1.28515625" style="88" customWidth="1"/>
    <col min="13825" max="13825" width="11" style="88" customWidth="1"/>
    <col min="13826" max="13826" width="5.140625" style="88" customWidth="1"/>
    <col min="13827" max="13827" width="73.7109375" style="88" customWidth="1"/>
    <col min="13828" max="13829" width="16.140625" style="88" customWidth="1"/>
    <col min="13830" max="13830" width="12.85546875" style="88" customWidth="1"/>
    <col min="13831" max="14079" width="9.140625" style="88"/>
    <col min="14080" max="14080" width="1.28515625" style="88" customWidth="1"/>
    <col min="14081" max="14081" width="11" style="88" customWidth="1"/>
    <col min="14082" max="14082" width="5.140625" style="88" customWidth="1"/>
    <col min="14083" max="14083" width="73.7109375" style="88" customWidth="1"/>
    <col min="14084" max="14085" width="16.140625" style="88" customWidth="1"/>
    <col min="14086" max="14086" width="12.85546875" style="88" customWidth="1"/>
    <col min="14087" max="14335" width="9.140625" style="88"/>
    <col min="14336" max="14336" width="1.28515625" style="88" customWidth="1"/>
    <col min="14337" max="14337" width="11" style="88" customWidth="1"/>
    <col min="14338" max="14338" width="5.140625" style="88" customWidth="1"/>
    <col min="14339" max="14339" width="73.7109375" style="88" customWidth="1"/>
    <col min="14340" max="14341" width="16.140625" style="88" customWidth="1"/>
    <col min="14342" max="14342" width="12.85546875" style="88" customWidth="1"/>
    <col min="14343" max="14591" width="9.140625" style="88"/>
    <col min="14592" max="14592" width="1.28515625" style="88" customWidth="1"/>
    <col min="14593" max="14593" width="11" style="88" customWidth="1"/>
    <col min="14594" max="14594" width="5.140625" style="88" customWidth="1"/>
    <col min="14595" max="14595" width="73.7109375" style="88" customWidth="1"/>
    <col min="14596" max="14597" width="16.140625" style="88" customWidth="1"/>
    <col min="14598" max="14598" width="12.85546875" style="88" customWidth="1"/>
    <col min="14599" max="14847" width="9.140625" style="88"/>
    <col min="14848" max="14848" width="1.28515625" style="88" customWidth="1"/>
    <col min="14849" max="14849" width="11" style="88" customWidth="1"/>
    <col min="14850" max="14850" width="5.140625" style="88" customWidth="1"/>
    <col min="14851" max="14851" width="73.7109375" style="88" customWidth="1"/>
    <col min="14852" max="14853" width="16.140625" style="88" customWidth="1"/>
    <col min="14854" max="14854" width="12.85546875" style="88" customWidth="1"/>
    <col min="14855" max="15103" width="9.140625" style="88"/>
    <col min="15104" max="15104" width="1.28515625" style="88" customWidth="1"/>
    <col min="15105" max="15105" width="11" style="88" customWidth="1"/>
    <col min="15106" max="15106" width="5.140625" style="88" customWidth="1"/>
    <col min="15107" max="15107" width="73.7109375" style="88" customWidth="1"/>
    <col min="15108" max="15109" width="16.140625" style="88" customWidth="1"/>
    <col min="15110" max="15110" width="12.85546875" style="88" customWidth="1"/>
    <col min="15111" max="15359" width="9.140625" style="88"/>
    <col min="15360" max="15360" width="1.28515625" style="88" customWidth="1"/>
    <col min="15361" max="15361" width="11" style="88" customWidth="1"/>
    <col min="15362" max="15362" width="5.140625" style="88" customWidth="1"/>
    <col min="15363" max="15363" width="73.7109375" style="88" customWidth="1"/>
    <col min="15364" max="15365" width="16.140625" style="88" customWidth="1"/>
    <col min="15366" max="15366" width="12.85546875" style="88" customWidth="1"/>
    <col min="15367" max="15615" width="9.140625" style="88"/>
    <col min="15616" max="15616" width="1.28515625" style="88" customWidth="1"/>
    <col min="15617" max="15617" width="11" style="88" customWidth="1"/>
    <col min="15618" max="15618" width="5.140625" style="88" customWidth="1"/>
    <col min="15619" max="15619" width="73.7109375" style="88" customWidth="1"/>
    <col min="15620" max="15621" width="16.140625" style="88" customWidth="1"/>
    <col min="15622" max="15622" width="12.85546875" style="88" customWidth="1"/>
    <col min="15623" max="15871" width="9.140625" style="88"/>
    <col min="15872" max="15872" width="1.28515625" style="88" customWidth="1"/>
    <col min="15873" max="15873" width="11" style="88" customWidth="1"/>
    <col min="15874" max="15874" width="5.140625" style="88" customWidth="1"/>
    <col min="15875" max="15875" width="73.7109375" style="88" customWidth="1"/>
    <col min="15876" max="15877" width="16.140625" style="88" customWidth="1"/>
    <col min="15878" max="15878" width="12.85546875" style="88" customWidth="1"/>
    <col min="15879" max="16127" width="9.140625" style="88"/>
    <col min="16128" max="16128" width="1.28515625" style="88" customWidth="1"/>
    <col min="16129" max="16129" width="11" style="88" customWidth="1"/>
    <col min="16130" max="16130" width="5.140625" style="88" customWidth="1"/>
    <col min="16131" max="16131" width="73.7109375" style="88" customWidth="1"/>
    <col min="16132" max="16133" width="16.140625" style="88" customWidth="1"/>
    <col min="16134" max="16134" width="12.85546875" style="88" customWidth="1"/>
    <col min="16135" max="16384" width="9.140625" style="88"/>
  </cols>
  <sheetData>
    <row r="1" spans="1:7" ht="15.75" x14ac:dyDescent="0.3">
      <c r="A1" s="2"/>
      <c r="B1" s="129"/>
      <c r="C1" s="129"/>
      <c r="D1" s="50"/>
      <c r="E1" s="1"/>
    </row>
    <row r="2" spans="1:7" ht="15.75" x14ac:dyDescent="0.3">
      <c r="A2" s="2"/>
      <c r="B2" s="130"/>
      <c r="C2" s="130"/>
      <c r="D2" s="130"/>
      <c r="E2" s="130"/>
    </row>
    <row r="3" spans="1:7" ht="15.75" x14ac:dyDescent="0.3">
      <c r="A3" s="2"/>
      <c r="B3" s="3"/>
      <c r="C3" s="3"/>
      <c r="D3" s="2"/>
      <c r="E3" s="2"/>
    </row>
    <row r="4" spans="1:7" ht="18" customHeight="1" x14ac:dyDescent="0.35">
      <c r="A4" s="2"/>
      <c r="B4" s="4"/>
      <c r="C4" s="74"/>
      <c r="D4" s="74" t="s">
        <v>57</v>
      </c>
      <c r="E4" s="74"/>
    </row>
    <row r="5" spans="1:7" ht="16.5" thickBot="1" x14ac:dyDescent="0.35">
      <c r="A5" s="2"/>
      <c r="B5" s="2"/>
      <c r="C5" s="75"/>
      <c r="D5" s="75" t="s">
        <v>146</v>
      </c>
      <c r="E5" s="34" t="s">
        <v>58</v>
      </c>
    </row>
    <row r="6" spans="1:7" s="89" customFormat="1" ht="15.75" thickBot="1" x14ac:dyDescent="0.25">
      <c r="A6" s="9"/>
      <c r="B6" s="5"/>
      <c r="C6" s="6" t="s">
        <v>0</v>
      </c>
      <c r="D6" s="7"/>
      <c r="E6" s="8"/>
    </row>
    <row r="7" spans="1:7" s="89" customFormat="1" ht="6" customHeight="1" thickBot="1" x14ac:dyDescent="0.25">
      <c r="A7" s="9"/>
      <c r="B7" s="9"/>
      <c r="C7" s="10"/>
      <c r="D7" s="11"/>
      <c r="E7" s="12"/>
    </row>
    <row r="8" spans="1:7" s="90" customFormat="1" ht="15.75" customHeight="1" thickBot="1" x14ac:dyDescent="0.25">
      <c r="A8" s="13"/>
      <c r="B8" s="13"/>
      <c r="C8" s="131" t="s">
        <v>59</v>
      </c>
      <c r="D8" s="132"/>
      <c r="E8" s="132"/>
    </row>
    <row r="9" spans="1:7" s="87" customFormat="1" ht="15" customHeight="1" x14ac:dyDescent="0.2">
      <c r="A9" s="15"/>
      <c r="B9" s="100" t="s">
        <v>1</v>
      </c>
      <c r="C9" s="101">
        <v>1</v>
      </c>
      <c r="D9" s="76" t="s">
        <v>60</v>
      </c>
      <c r="E9" s="51">
        <v>30078838.101329114</v>
      </c>
      <c r="F9" s="91"/>
      <c r="G9" s="91"/>
    </row>
    <row r="10" spans="1:7" s="87" customFormat="1" ht="15" customHeight="1" x14ac:dyDescent="0.2">
      <c r="A10" s="15"/>
      <c r="B10" s="102" t="s">
        <v>2</v>
      </c>
      <c r="C10" s="103">
        <v>2</v>
      </c>
      <c r="D10" s="77" t="s">
        <v>61</v>
      </c>
      <c r="E10" s="52">
        <v>86159104.334646806</v>
      </c>
      <c r="F10" s="91"/>
      <c r="G10" s="91"/>
    </row>
    <row r="11" spans="1:7" s="87" customFormat="1" ht="15" customHeight="1" x14ac:dyDescent="0.2">
      <c r="A11" s="15"/>
      <c r="B11" s="102" t="s">
        <v>3</v>
      </c>
      <c r="C11" s="103">
        <v>3</v>
      </c>
      <c r="D11" s="77" t="s">
        <v>62</v>
      </c>
      <c r="E11" s="52">
        <v>33813.03</v>
      </c>
      <c r="F11" s="91"/>
      <c r="G11" s="91"/>
    </row>
    <row r="12" spans="1:7" s="87" customFormat="1" ht="15" customHeight="1" x14ac:dyDescent="0.2">
      <c r="A12" s="15"/>
      <c r="B12" s="102" t="s">
        <v>4</v>
      </c>
      <c r="C12" s="103">
        <v>4</v>
      </c>
      <c r="D12" s="77" t="s">
        <v>63</v>
      </c>
      <c r="E12" s="52">
        <v>4578565.8937763525</v>
      </c>
      <c r="F12" s="91"/>
      <c r="G12" s="91"/>
    </row>
    <row r="13" spans="1:7" s="87" customFormat="1" x14ac:dyDescent="0.2">
      <c r="A13" s="15"/>
      <c r="B13" s="102" t="s">
        <v>5</v>
      </c>
      <c r="C13" s="103">
        <v>5</v>
      </c>
      <c r="D13" s="77" t="s">
        <v>64</v>
      </c>
      <c r="E13" s="52">
        <v>0</v>
      </c>
      <c r="F13" s="91"/>
      <c r="G13" s="91"/>
    </row>
    <row r="14" spans="1:7" s="87" customFormat="1" ht="15" customHeight="1" x14ac:dyDescent="0.2">
      <c r="A14" s="15"/>
      <c r="B14" s="102" t="s">
        <v>6</v>
      </c>
      <c r="C14" s="103">
        <v>6</v>
      </c>
      <c r="D14" s="77" t="s">
        <v>65</v>
      </c>
      <c r="E14" s="52">
        <v>181046175.25185627</v>
      </c>
      <c r="F14" s="91"/>
      <c r="G14" s="91"/>
    </row>
    <row r="15" spans="1:7" s="87" customFormat="1" ht="15" customHeight="1" x14ac:dyDescent="0.2">
      <c r="A15" s="15"/>
      <c r="B15" s="102" t="s">
        <v>7</v>
      </c>
      <c r="C15" s="103">
        <v>7</v>
      </c>
      <c r="D15" s="77" t="s">
        <v>66</v>
      </c>
      <c r="E15" s="52">
        <v>19602962.931562107</v>
      </c>
      <c r="F15" s="91"/>
      <c r="G15" s="91"/>
    </row>
    <row r="16" spans="1:7" s="87" customFormat="1" ht="15" customHeight="1" x14ac:dyDescent="0.2">
      <c r="A16" s="15"/>
      <c r="B16" s="102" t="s">
        <v>8</v>
      </c>
      <c r="C16" s="103">
        <v>8</v>
      </c>
      <c r="D16" s="78" t="s">
        <v>67</v>
      </c>
      <c r="E16" s="52">
        <v>162804.50859999558</v>
      </c>
      <c r="F16" s="91"/>
      <c r="G16" s="91"/>
    </row>
    <row r="17" spans="1:7" s="87" customFormat="1" ht="15" customHeight="1" x14ac:dyDescent="0.2">
      <c r="A17" s="15"/>
      <c r="B17" s="102" t="s">
        <v>9</v>
      </c>
      <c r="C17" s="103">
        <v>9</v>
      </c>
      <c r="D17" s="79" t="s">
        <v>68</v>
      </c>
      <c r="E17" s="52">
        <v>5800483.5466420483</v>
      </c>
      <c r="F17" s="91"/>
      <c r="G17" s="91"/>
    </row>
    <row r="18" spans="1:7" s="87" customFormat="1" ht="15" customHeight="1" x14ac:dyDescent="0.2">
      <c r="A18" s="15"/>
      <c r="B18" s="102" t="s">
        <v>10</v>
      </c>
      <c r="C18" s="103">
        <v>10</v>
      </c>
      <c r="D18" s="80" t="s">
        <v>100</v>
      </c>
      <c r="E18" s="52">
        <v>6997840.4678666675</v>
      </c>
      <c r="F18" s="91"/>
      <c r="G18" s="91"/>
    </row>
    <row r="19" spans="1:7" s="87" customFormat="1" ht="15" customHeight="1" x14ac:dyDescent="0.2">
      <c r="A19" s="15"/>
      <c r="B19" s="102" t="s">
        <v>11</v>
      </c>
      <c r="C19" s="103">
        <v>11</v>
      </c>
      <c r="D19" s="79" t="s">
        <v>70</v>
      </c>
      <c r="E19" s="52">
        <v>49476432.326857455</v>
      </c>
      <c r="F19" s="91"/>
      <c r="G19" s="91"/>
    </row>
    <row r="20" spans="1:7" s="87" customFormat="1" ht="15" customHeight="1" x14ac:dyDescent="0.2">
      <c r="A20" s="15"/>
      <c r="B20" s="102" t="s">
        <v>12</v>
      </c>
      <c r="C20" s="103">
        <v>12</v>
      </c>
      <c r="D20" s="77" t="s">
        <v>71</v>
      </c>
      <c r="E20" s="52">
        <v>110256837.19208963</v>
      </c>
      <c r="F20" s="91"/>
      <c r="G20" s="91"/>
    </row>
    <row r="21" spans="1:7" s="87" customFormat="1" ht="15" customHeight="1" x14ac:dyDescent="0.2">
      <c r="A21" s="15"/>
      <c r="B21" s="102" t="s">
        <v>13</v>
      </c>
      <c r="C21" s="103">
        <v>13</v>
      </c>
      <c r="D21" s="79" t="s">
        <v>72</v>
      </c>
      <c r="E21" s="52">
        <v>9209795.3197013289</v>
      </c>
      <c r="F21" s="91"/>
      <c r="G21" s="91"/>
    </row>
    <row r="22" spans="1:7" s="87" customFormat="1" ht="15" customHeight="1" x14ac:dyDescent="0.2">
      <c r="A22" s="15"/>
      <c r="B22" s="102" t="s">
        <v>14</v>
      </c>
      <c r="C22" s="103">
        <v>14</v>
      </c>
      <c r="D22" s="77" t="s">
        <v>73</v>
      </c>
      <c r="E22" s="52">
        <v>22784787.93676044</v>
      </c>
      <c r="F22" s="91"/>
      <c r="G22" s="91"/>
    </row>
    <row r="23" spans="1:7" s="87" customFormat="1" ht="15" customHeight="1" x14ac:dyDescent="0.2">
      <c r="A23" s="15"/>
      <c r="B23" s="102" t="s">
        <v>15</v>
      </c>
      <c r="C23" s="103">
        <v>15</v>
      </c>
      <c r="D23" s="77" t="s">
        <v>74</v>
      </c>
      <c r="E23" s="52">
        <v>4341050.1899999995</v>
      </c>
      <c r="F23" s="91"/>
      <c r="G23" s="91"/>
    </row>
    <row r="24" spans="1:7" s="87" customFormat="1" ht="15" customHeight="1" x14ac:dyDescent="0.2">
      <c r="A24" s="15"/>
      <c r="B24" s="102" t="s">
        <v>16</v>
      </c>
      <c r="C24" s="103">
        <v>16</v>
      </c>
      <c r="D24" s="77" t="s">
        <v>75</v>
      </c>
      <c r="E24" s="52">
        <v>23027390.264553245</v>
      </c>
      <c r="F24" s="91"/>
      <c r="G24" s="91"/>
    </row>
    <row r="25" spans="1:7" s="87" customFormat="1" ht="15" customHeight="1" x14ac:dyDescent="0.2">
      <c r="A25" s="15"/>
      <c r="B25" s="102" t="s">
        <v>17</v>
      </c>
      <c r="C25" s="103">
        <v>17</v>
      </c>
      <c r="D25" s="77" t="s">
        <v>76</v>
      </c>
      <c r="E25" s="52">
        <v>7549941.1716948505</v>
      </c>
      <c r="F25" s="91"/>
      <c r="G25" s="91"/>
    </row>
    <row r="26" spans="1:7" s="87" customFormat="1" ht="15" customHeight="1" x14ac:dyDescent="0.2">
      <c r="A26" s="15"/>
      <c r="B26" s="102" t="s">
        <v>18</v>
      </c>
      <c r="C26" s="103">
        <v>18</v>
      </c>
      <c r="D26" s="77" t="s">
        <v>77</v>
      </c>
      <c r="E26" s="52">
        <v>17141376.798492707</v>
      </c>
      <c r="F26" s="91"/>
      <c r="G26" s="91"/>
    </row>
    <row r="27" spans="1:7" s="87" customFormat="1" ht="15" customHeight="1" thickBot="1" x14ac:dyDescent="0.4">
      <c r="A27" s="17"/>
      <c r="B27" s="104" t="s">
        <v>19</v>
      </c>
      <c r="C27" s="105">
        <v>19</v>
      </c>
      <c r="D27" s="81" t="s">
        <v>78</v>
      </c>
      <c r="E27" s="53">
        <f>SUM(E9:E26)</f>
        <v>578248199.26642895</v>
      </c>
      <c r="F27" s="92"/>
      <c r="G27" s="91"/>
    </row>
    <row r="28" spans="1:7" s="90" customFormat="1" ht="6" customHeight="1" thickBot="1" x14ac:dyDescent="0.25">
      <c r="A28" s="13"/>
      <c r="B28" s="18"/>
      <c r="C28" s="19"/>
      <c r="D28" s="20"/>
      <c r="E28" s="21"/>
      <c r="F28" s="91"/>
      <c r="G28" s="91"/>
    </row>
    <row r="29" spans="1:7" s="90" customFormat="1" ht="15.75" customHeight="1" thickBot="1" x14ac:dyDescent="0.25">
      <c r="A29" s="13"/>
      <c r="B29" s="18"/>
      <c r="C29" s="131" t="s">
        <v>91</v>
      </c>
      <c r="D29" s="132"/>
      <c r="E29" s="132"/>
      <c r="F29" s="91"/>
      <c r="G29" s="91"/>
    </row>
    <row r="30" spans="1:7" s="87" customFormat="1" ht="15" customHeight="1" x14ac:dyDescent="0.3">
      <c r="A30" s="15"/>
      <c r="B30" s="100" t="s">
        <v>20</v>
      </c>
      <c r="C30" s="101">
        <v>20</v>
      </c>
      <c r="D30" s="82" t="s">
        <v>79</v>
      </c>
      <c r="E30" s="51">
        <v>306292444.80528671</v>
      </c>
      <c r="F30" s="91"/>
      <c r="G30" s="91"/>
    </row>
    <row r="31" spans="1:7" s="87" customFormat="1" ht="15" customHeight="1" x14ac:dyDescent="0.3">
      <c r="A31" s="15"/>
      <c r="B31" s="102" t="s">
        <v>21</v>
      </c>
      <c r="C31" s="103">
        <v>21</v>
      </c>
      <c r="D31" s="83" t="s">
        <v>80</v>
      </c>
      <c r="E31" s="52">
        <v>73934531.004620314</v>
      </c>
      <c r="F31" s="91"/>
      <c r="G31" s="91"/>
    </row>
    <row r="32" spans="1:7" s="87" customFormat="1" ht="15" customHeight="1" x14ac:dyDescent="0.2">
      <c r="A32" s="15"/>
      <c r="B32" s="102" t="s">
        <v>22</v>
      </c>
      <c r="C32" s="103">
        <v>22</v>
      </c>
      <c r="D32" s="78" t="s">
        <v>81</v>
      </c>
      <c r="E32" s="52">
        <v>2053477.13292473</v>
      </c>
      <c r="F32" s="91"/>
      <c r="G32" s="93"/>
    </row>
    <row r="33" spans="1:8" s="87" customFormat="1" ht="15" customHeight="1" x14ac:dyDescent="0.3">
      <c r="A33" s="15"/>
      <c r="B33" s="102" t="s">
        <v>23</v>
      </c>
      <c r="C33" s="103">
        <v>23</v>
      </c>
      <c r="D33" s="84" t="s">
        <v>82</v>
      </c>
      <c r="E33" s="52">
        <v>29425489.399863016</v>
      </c>
      <c r="F33" s="91"/>
      <c r="G33" s="94"/>
    </row>
    <row r="34" spans="1:8" s="87" customFormat="1" ht="15" customHeight="1" x14ac:dyDescent="0.3">
      <c r="A34" s="15"/>
      <c r="B34" s="102" t="s">
        <v>24</v>
      </c>
      <c r="C34" s="103">
        <v>24</v>
      </c>
      <c r="D34" s="83" t="s">
        <v>83</v>
      </c>
      <c r="E34" s="52">
        <v>20310184.789999999</v>
      </c>
      <c r="F34" s="91"/>
      <c r="G34" s="91"/>
    </row>
    <row r="35" spans="1:8" s="87" customFormat="1" ht="15" customHeight="1" x14ac:dyDescent="0.2">
      <c r="A35" s="15"/>
      <c r="B35" s="102" t="s">
        <v>25</v>
      </c>
      <c r="C35" s="103">
        <v>25</v>
      </c>
      <c r="D35" s="85" t="s">
        <v>84</v>
      </c>
      <c r="E35" s="52">
        <v>0</v>
      </c>
      <c r="F35" s="91"/>
      <c r="G35" s="91"/>
    </row>
    <row r="36" spans="1:8" s="87" customFormat="1" ht="15" customHeight="1" x14ac:dyDescent="0.2">
      <c r="A36" s="15"/>
      <c r="B36" s="102" t="s">
        <v>26</v>
      </c>
      <c r="C36" s="103">
        <v>26</v>
      </c>
      <c r="D36" s="85" t="s">
        <v>85</v>
      </c>
      <c r="E36" s="52">
        <v>598038.05085369747</v>
      </c>
      <c r="F36" s="91"/>
      <c r="G36" s="91"/>
    </row>
    <row r="37" spans="1:8" s="87" customFormat="1" ht="15" customHeight="1" x14ac:dyDescent="0.2">
      <c r="A37" s="15"/>
      <c r="B37" s="102" t="s">
        <v>27</v>
      </c>
      <c r="C37" s="103">
        <v>27</v>
      </c>
      <c r="D37" s="85" t="s">
        <v>86</v>
      </c>
      <c r="E37" s="52">
        <v>7275361.8985926528</v>
      </c>
      <c r="F37" s="91"/>
      <c r="G37" s="91"/>
    </row>
    <row r="38" spans="1:8" s="87" customFormat="1" ht="15" customHeight="1" x14ac:dyDescent="0.3">
      <c r="A38" s="15"/>
      <c r="B38" s="102" t="s">
        <v>28</v>
      </c>
      <c r="C38" s="103">
        <v>28</v>
      </c>
      <c r="D38" s="83" t="s">
        <v>87</v>
      </c>
      <c r="E38" s="52">
        <v>519879.60962865007</v>
      </c>
      <c r="F38" s="91"/>
      <c r="G38" s="95"/>
    </row>
    <row r="39" spans="1:8" s="87" customFormat="1" ht="15" customHeight="1" x14ac:dyDescent="0.3">
      <c r="A39" s="15"/>
      <c r="B39" s="102" t="s">
        <v>29</v>
      </c>
      <c r="C39" s="103">
        <v>29</v>
      </c>
      <c r="D39" s="84" t="s">
        <v>88</v>
      </c>
      <c r="E39" s="52">
        <v>19841482.917351715</v>
      </c>
      <c r="F39" s="91"/>
      <c r="G39" s="91"/>
    </row>
    <row r="40" spans="1:8" s="87" customFormat="1" ht="15" customHeight="1" thickBot="1" x14ac:dyDescent="0.4">
      <c r="A40" s="17"/>
      <c r="B40" s="104" t="s">
        <v>30</v>
      </c>
      <c r="C40" s="105">
        <v>30</v>
      </c>
      <c r="D40" s="81" t="s">
        <v>89</v>
      </c>
      <c r="E40" s="53">
        <f>SUM(E30:E39)</f>
        <v>460250889.6091215</v>
      </c>
      <c r="F40" s="91"/>
      <c r="G40" s="91"/>
    </row>
    <row r="41" spans="1:8" s="96" customFormat="1" ht="6" customHeight="1" thickBot="1" x14ac:dyDescent="0.25">
      <c r="A41" s="24"/>
      <c r="B41" s="22"/>
      <c r="C41" s="23"/>
      <c r="D41" s="20"/>
      <c r="E41" s="21"/>
      <c r="F41" s="91"/>
      <c r="G41" s="91"/>
    </row>
    <row r="42" spans="1:8" s="90" customFormat="1" ht="15.75" customHeight="1" thickBot="1" x14ac:dyDescent="0.25">
      <c r="A42" s="13"/>
      <c r="B42" s="25"/>
      <c r="C42" s="131" t="s">
        <v>90</v>
      </c>
      <c r="D42" s="132"/>
      <c r="E42" s="132"/>
      <c r="F42" s="91"/>
      <c r="G42" s="91"/>
    </row>
    <row r="43" spans="1:8" s="87" customFormat="1" ht="15" customHeight="1" x14ac:dyDescent="0.3">
      <c r="A43" s="15"/>
      <c r="B43" s="100" t="s">
        <v>31</v>
      </c>
      <c r="C43" s="101">
        <v>31</v>
      </c>
      <c r="D43" s="82" t="s">
        <v>92</v>
      </c>
      <c r="E43" s="51">
        <v>97801679.640000001</v>
      </c>
      <c r="F43" s="91"/>
      <c r="G43" s="91"/>
    </row>
    <row r="44" spans="1:8" s="87" customFormat="1" ht="15" customHeight="1" x14ac:dyDescent="0.3">
      <c r="A44" s="15"/>
      <c r="B44" s="102" t="s">
        <v>32</v>
      </c>
      <c r="C44" s="103">
        <v>32</v>
      </c>
      <c r="D44" s="84" t="s">
        <v>93</v>
      </c>
      <c r="E44" s="52">
        <v>17502571.468554627</v>
      </c>
      <c r="F44" s="91"/>
      <c r="G44" s="91"/>
    </row>
    <row r="45" spans="1:8" s="87" customFormat="1" ht="15" customHeight="1" x14ac:dyDescent="0.3">
      <c r="A45" s="15"/>
      <c r="B45" s="102" t="s">
        <v>33</v>
      </c>
      <c r="C45" s="103">
        <v>33</v>
      </c>
      <c r="D45" s="83" t="s">
        <v>94</v>
      </c>
      <c r="E45" s="52">
        <v>0</v>
      </c>
      <c r="F45" s="91"/>
      <c r="G45" s="91"/>
    </row>
    <row r="46" spans="1:8" s="87" customFormat="1" ht="15" customHeight="1" x14ac:dyDescent="0.3">
      <c r="A46" s="15"/>
      <c r="B46" s="102" t="s">
        <v>34</v>
      </c>
      <c r="C46" s="103">
        <v>34</v>
      </c>
      <c r="D46" s="84" t="s">
        <v>95</v>
      </c>
      <c r="E46" s="52">
        <v>-11228177.268920686</v>
      </c>
      <c r="F46" s="91"/>
      <c r="G46" s="91"/>
    </row>
    <row r="47" spans="1:8" s="87" customFormat="1" ht="15" customHeight="1" x14ac:dyDescent="0.3">
      <c r="A47" s="15"/>
      <c r="B47" s="102" t="s">
        <v>35</v>
      </c>
      <c r="C47" s="103">
        <v>35</v>
      </c>
      <c r="D47" s="84" t="s">
        <v>96</v>
      </c>
      <c r="E47" s="52">
        <v>12416932.391820183</v>
      </c>
      <c r="F47" s="91"/>
      <c r="G47" s="91"/>
      <c r="H47" s="97"/>
    </row>
    <row r="48" spans="1:8" s="87" customFormat="1" ht="15" customHeight="1" x14ac:dyDescent="0.3">
      <c r="A48" s="15"/>
      <c r="B48" s="102" t="s">
        <v>36</v>
      </c>
      <c r="C48" s="103">
        <v>36</v>
      </c>
      <c r="D48" s="84" t="s">
        <v>97</v>
      </c>
      <c r="E48" s="52">
        <v>1504304.1355000006</v>
      </c>
      <c r="F48" s="91"/>
      <c r="G48" s="97"/>
    </row>
    <row r="49" spans="1:8" s="87" customFormat="1" ht="15" customHeight="1" x14ac:dyDescent="0.35">
      <c r="A49" s="17"/>
      <c r="B49" s="102" t="s">
        <v>37</v>
      </c>
      <c r="C49" s="106">
        <v>37</v>
      </c>
      <c r="D49" s="86" t="s">
        <v>98</v>
      </c>
      <c r="E49" s="54">
        <v>117997310.3669541</v>
      </c>
      <c r="F49" s="91"/>
      <c r="G49" s="91"/>
    </row>
    <row r="50" spans="1:8" s="87" customFormat="1" ht="15" customHeight="1" thickBot="1" x14ac:dyDescent="0.4">
      <c r="A50" s="17"/>
      <c r="B50" s="104" t="s">
        <v>38</v>
      </c>
      <c r="C50" s="105">
        <v>38</v>
      </c>
      <c r="D50" s="81" t="s">
        <v>99</v>
      </c>
      <c r="E50" s="55">
        <f>E49+E40</f>
        <v>578248199.97607565</v>
      </c>
      <c r="F50" s="98"/>
      <c r="G50" s="97"/>
      <c r="H50" s="97"/>
    </row>
    <row r="51" spans="1:8" s="99" customFormat="1" ht="15.75" x14ac:dyDescent="0.3">
      <c r="A51" s="26"/>
      <c r="B51" s="26"/>
      <c r="C51" s="26"/>
      <c r="D51" s="26"/>
      <c r="E51" s="26"/>
    </row>
    <row r="52" spans="1:8" ht="32.25" customHeight="1" x14ac:dyDescent="0.3">
      <c r="A52" s="2"/>
      <c r="B52" s="2"/>
      <c r="C52" s="128"/>
      <c r="D52" s="128"/>
      <c r="E52" s="27"/>
    </row>
    <row r="53" spans="1:8" ht="15.75" x14ac:dyDescent="0.3">
      <c r="A53" s="2"/>
      <c r="B53" s="2"/>
      <c r="C53" s="2"/>
      <c r="D53" s="28"/>
      <c r="E53" s="2"/>
    </row>
    <row r="54" spans="1:8" ht="15.75" x14ac:dyDescent="0.3">
      <c r="A54" s="2"/>
      <c r="B54" s="2"/>
      <c r="C54" s="128" t="s">
        <v>101</v>
      </c>
      <c r="D54" s="128"/>
      <c r="E54" s="27"/>
    </row>
    <row r="55" spans="1:8" ht="9" customHeight="1" x14ac:dyDescent="0.3">
      <c r="A55" s="2"/>
      <c r="B55" s="2"/>
      <c r="C55" s="2"/>
      <c r="D55" s="28"/>
      <c r="E55" s="2"/>
    </row>
    <row r="56" spans="1:8" ht="15.75" x14ac:dyDescent="0.3">
      <c r="A56" s="2"/>
      <c r="B56" s="2"/>
      <c r="C56" s="128"/>
      <c r="D56" s="128"/>
      <c r="E56" s="2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C52:D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zoomScale="90" zoomScaleNormal="90" workbookViewId="0">
      <selection activeCell="E64" sqref="E64:E74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62" bestFit="1" customWidth="1"/>
    <col min="10" max="10" width="9.140625" style="62"/>
    <col min="11" max="11" width="10.85546875" style="62" bestFit="1" customWidth="1"/>
    <col min="12" max="13" width="14.5703125" style="62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36"/>
      <c r="C1" s="136"/>
      <c r="D1" s="32"/>
      <c r="E1" s="56"/>
      <c r="H1" s="63"/>
      <c r="I1" s="63"/>
      <c r="J1" s="63"/>
      <c r="K1" s="63"/>
      <c r="L1" s="63"/>
      <c r="M1" s="63"/>
    </row>
    <row r="2" spans="2:13" ht="15" customHeight="1" x14ac:dyDescent="0.2">
      <c r="B2" s="136"/>
      <c r="C2" s="136"/>
      <c r="D2" s="136"/>
      <c r="E2" s="136"/>
      <c r="H2" s="63"/>
      <c r="I2" s="63"/>
      <c r="J2" s="63"/>
      <c r="K2" s="63"/>
      <c r="L2" s="63"/>
      <c r="M2" s="63"/>
    </row>
    <row r="3" spans="2:13" ht="15" customHeight="1" x14ac:dyDescent="0.2">
      <c r="H3" s="63"/>
      <c r="I3" s="63"/>
      <c r="J3" s="63"/>
      <c r="K3" s="63"/>
      <c r="L3" s="63"/>
      <c r="M3" s="63"/>
    </row>
    <row r="4" spans="2:13" s="33" customFormat="1" ht="15" customHeight="1" x14ac:dyDescent="0.2">
      <c r="D4" s="137" t="s">
        <v>102</v>
      </c>
      <c r="E4" s="137"/>
      <c r="H4" s="64"/>
      <c r="I4" s="64"/>
      <c r="J4" s="64"/>
      <c r="K4" s="64"/>
      <c r="L4" s="64"/>
      <c r="M4" s="64"/>
    </row>
    <row r="5" spans="2:13" ht="15" customHeight="1" thickBot="1" x14ac:dyDescent="0.35">
      <c r="D5" s="75" t="s">
        <v>147</v>
      </c>
      <c r="E5" s="34" t="s">
        <v>58</v>
      </c>
      <c r="H5" s="63"/>
      <c r="I5" s="63"/>
      <c r="J5" s="63"/>
      <c r="K5" s="63"/>
      <c r="L5" s="63"/>
      <c r="M5" s="63"/>
    </row>
    <row r="6" spans="2:13" s="37" customFormat="1" ht="45" customHeight="1" thickBot="1" x14ac:dyDescent="0.25">
      <c r="B6" s="5"/>
      <c r="C6" s="35" t="s">
        <v>0</v>
      </c>
      <c r="D6" s="36"/>
      <c r="E6" s="8"/>
      <c r="H6" s="65"/>
      <c r="I6" s="65"/>
      <c r="J6" s="65"/>
      <c r="K6" s="65"/>
      <c r="L6" s="65"/>
      <c r="M6" s="65"/>
    </row>
    <row r="7" spans="2:13" s="24" customFormat="1" ht="9" customHeight="1" x14ac:dyDescent="0.2">
      <c r="C7" s="38"/>
      <c r="D7" s="38"/>
      <c r="E7" s="39"/>
      <c r="H7" s="66"/>
      <c r="I7" s="66"/>
      <c r="J7" s="66"/>
      <c r="K7" s="66"/>
      <c r="L7" s="66"/>
      <c r="M7" s="66"/>
    </row>
    <row r="8" spans="2:13" s="24" customFormat="1" ht="15" customHeight="1" thickBot="1" x14ac:dyDescent="0.25">
      <c r="C8" s="133" t="s">
        <v>103</v>
      </c>
      <c r="D8" s="133"/>
      <c r="E8" s="133"/>
      <c r="H8" s="66"/>
      <c r="I8" s="66"/>
      <c r="J8" s="66"/>
      <c r="K8" s="66"/>
      <c r="L8" s="66"/>
      <c r="M8" s="66"/>
    </row>
    <row r="9" spans="2:13" ht="15" customHeight="1" x14ac:dyDescent="0.2">
      <c r="B9" s="40" t="s">
        <v>1</v>
      </c>
      <c r="C9" s="116">
        <v>1</v>
      </c>
      <c r="D9" s="76" t="s">
        <v>104</v>
      </c>
      <c r="E9" s="57">
        <v>204155717.31273827</v>
      </c>
      <c r="F9" s="30"/>
      <c r="H9" s="63"/>
      <c r="I9" s="63"/>
      <c r="J9" s="63"/>
      <c r="K9" s="63"/>
      <c r="L9" s="63"/>
      <c r="M9" s="63"/>
    </row>
    <row r="10" spans="2:13" ht="15" customHeight="1" x14ac:dyDescent="0.2">
      <c r="B10" s="41" t="s">
        <v>2</v>
      </c>
      <c r="C10" s="117">
        <v>2</v>
      </c>
      <c r="D10" s="107" t="s">
        <v>105</v>
      </c>
      <c r="E10" s="58">
        <v>39894480.471909821</v>
      </c>
      <c r="F10" s="30"/>
      <c r="H10" s="63"/>
      <c r="I10" s="63"/>
      <c r="J10" s="63"/>
      <c r="K10" s="63"/>
      <c r="L10" s="63"/>
      <c r="M10" s="63"/>
    </row>
    <row r="11" spans="2:13" ht="15" customHeight="1" x14ac:dyDescent="0.2">
      <c r="B11" s="41" t="s">
        <v>3</v>
      </c>
      <c r="C11" s="117">
        <v>3</v>
      </c>
      <c r="D11" s="77" t="s">
        <v>106</v>
      </c>
      <c r="E11" s="58">
        <v>39224477.719439574</v>
      </c>
      <c r="F11" s="30"/>
      <c r="G11" s="30"/>
      <c r="H11" s="67"/>
      <c r="J11" s="63"/>
      <c r="K11" s="63"/>
      <c r="L11" s="63"/>
      <c r="M11" s="63"/>
    </row>
    <row r="12" spans="2:13" ht="15" customHeight="1" x14ac:dyDescent="0.2">
      <c r="B12" s="41" t="s">
        <v>4</v>
      </c>
      <c r="C12" s="117">
        <v>4</v>
      </c>
      <c r="D12" s="77" t="s">
        <v>107</v>
      </c>
      <c r="E12" s="58">
        <v>-2829062.1737175528</v>
      </c>
      <c r="F12" s="30"/>
      <c r="H12" s="63"/>
      <c r="J12" s="63"/>
      <c r="K12" s="63"/>
      <c r="L12" s="63"/>
      <c r="M12" s="63"/>
    </row>
    <row r="13" spans="2:13" s="15" customFormat="1" ht="15" customHeight="1" x14ac:dyDescent="0.2">
      <c r="B13" s="41" t="s">
        <v>5</v>
      </c>
      <c r="C13" s="118">
        <v>5</v>
      </c>
      <c r="D13" s="80" t="s">
        <v>108</v>
      </c>
      <c r="E13" s="52">
        <f>E9-E10-E11+E12</f>
        <v>122207696.94767132</v>
      </c>
      <c r="F13" s="30"/>
      <c r="G13" s="29"/>
      <c r="H13" s="68"/>
      <c r="I13" s="31"/>
      <c r="J13" s="69"/>
      <c r="K13" s="70"/>
      <c r="L13" s="69"/>
      <c r="M13" s="70"/>
    </row>
    <row r="14" spans="2:13" ht="15" customHeight="1" x14ac:dyDescent="0.2">
      <c r="B14" s="41" t="s">
        <v>6</v>
      </c>
      <c r="C14" s="117">
        <v>6</v>
      </c>
      <c r="D14" s="107" t="s">
        <v>109</v>
      </c>
      <c r="E14" s="58">
        <v>106183143.10378638</v>
      </c>
      <c r="F14" s="30"/>
      <c r="G14" s="30"/>
      <c r="H14" s="67"/>
      <c r="J14" s="63"/>
      <c r="K14" s="63"/>
      <c r="L14" s="63"/>
      <c r="M14" s="63"/>
    </row>
    <row r="15" spans="2:13" ht="15" customHeight="1" x14ac:dyDescent="0.2">
      <c r="B15" s="41" t="s">
        <v>7</v>
      </c>
      <c r="C15" s="117">
        <v>7</v>
      </c>
      <c r="D15" s="107" t="s">
        <v>110</v>
      </c>
      <c r="E15" s="58">
        <v>17251595.9288355</v>
      </c>
      <c r="F15" s="30"/>
      <c r="G15" s="30"/>
      <c r="H15" s="67"/>
      <c r="J15" s="63"/>
      <c r="K15" s="63"/>
      <c r="L15" s="63"/>
      <c r="M15" s="63"/>
    </row>
    <row r="16" spans="2:13" ht="15" customHeight="1" x14ac:dyDescent="0.2">
      <c r="B16" s="41" t="s">
        <v>8</v>
      </c>
      <c r="C16" s="117">
        <v>8</v>
      </c>
      <c r="D16" s="77" t="s">
        <v>111</v>
      </c>
      <c r="E16" s="58">
        <v>9528395.8679282088</v>
      </c>
      <c r="F16" s="30"/>
      <c r="H16" s="63"/>
      <c r="I16" s="63"/>
      <c r="J16" s="63"/>
      <c r="K16" s="63"/>
      <c r="L16" s="63"/>
      <c r="M16" s="63"/>
    </row>
    <row r="17" spans="2:13" ht="15" customHeight="1" x14ac:dyDescent="0.2">
      <c r="B17" s="41" t="s">
        <v>9</v>
      </c>
      <c r="C17" s="117">
        <v>9</v>
      </c>
      <c r="D17" s="77" t="s">
        <v>112</v>
      </c>
      <c r="E17" s="58">
        <v>11768035.751305519</v>
      </c>
      <c r="F17" s="30"/>
      <c r="H17" s="63"/>
      <c r="I17" s="63"/>
      <c r="J17" s="63"/>
      <c r="K17" s="63"/>
      <c r="L17" s="63"/>
      <c r="M17" s="63"/>
    </row>
    <row r="18" spans="2:13" ht="15" customHeight="1" x14ac:dyDescent="0.2">
      <c r="B18" s="41" t="s">
        <v>10</v>
      </c>
      <c r="C18" s="117">
        <v>10</v>
      </c>
      <c r="D18" s="77" t="s">
        <v>113</v>
      </c>
      <c r="E18" s="58">
        <v>2793140.6739999955</v>
      </c>
      <c r="F18" s="30"/>
      <c r="H18" s="63"/>
      <c r="I18" s="63"/>
      <c r="J18" s="63"/>
      <c r="K18" s="63"/>
      <c r="L18" s="63"/>
      <c r="M18" s="63"/>
    </row>
    <row r="19" spans="2:13" s="15" customFormat="1" ht="15" customHeight="1" x14ac:dyDescent="0.2">
      <c r="B19" s="41" t="s">
        <v>11</v>
      </c>
      <c r="C19" s="118">
        <v>11</v>
      </c>
      <c r="D19" s="80" t="s">
        <v>114</v>
      </c>
      <c r="E19" s="52">
        <f>E14-E15+E16-E17-E18</f>
        <v>83898766.617573574</v>
      </c>
      <c r="F19" s="30"/>
      <c r="H19" s="70"/>
      <c r="I19" s="70"/>
      <c r="J19" s="70"/>
      <c r="K19" s="70"/>
      <c r="L19" s="70"/>
      <c r="M19" s="70"/>
    </row>
    <row r="20" spans="2:13" s="15" customFormat="1" ht="15" customHeight="1" x14ac:dyDescent="0.2">
      <c r="B20" s="41" t="s">
        <v>12</v>
      </c>
      <c r="C20" s="118">
        <v>12</v>
      </c>
      <c r="D20" s="79" t="s">
        <v>115</v>
      </c>
      <c r="E20" s="52">
        <v>0</v>
      </c>
      <c r="F20" s="30"/>
      <c r="H20" s="70"/>
      <c r="I20" s="70"/>
      <c r="J20" s="70"/>
      <c r="K20" s="70"/>
      <c r="L20" s="70"/>
      <c r="M20" s="70"/>
    </row>
    <row r="21" spans="2:13" s="15" customFormat="1" ht="15" customHeight="1" x14ac:dyDescent="0.2">
      <c r="B21" s="41" t="s">
        <v>13</v>
      </c>
      <c r="C21" s="118">
        <v>13</v>
      </c>
      <c r="D21" s="80" t="s">
        <v>116</v>
      </c>
      <c r="E21" s="52">
        <v>-771132.11640282534</v>
      </c>
      <c r="F21" s="30"/>
      <c r="H21" s="70"/>
      <c r="I21" s="70"/>
      <c r="J21" s="70"/>
      <c r="K21" s="70"/>
      <c r="L21" s="70"/>
      <c r="M21" s="70"/>
    </row>
    <row r="22" spans="2:13" s="15" customFormat="1" ht="15" customHeight="1" thickBot="1" x14ac:dyDescent="0.25">
      <c r="B22" s="42" t="s">
        <v>14</v>
      </c>
      <c r="C22" s="119">
        <v>14</v>
      </c>
      <c r="D22" s="108" t="s">
        <v>117</v>
      </c>
      <c r="E22" s="59">
        <f>E13-E19-E20+E21</f>
        <v>37537798.213694923</v>
      </c>
      <c r="F22" s="30"/>
      <c r="H22" s="70"/>
      <c r="I22" s="70"/>
      <c r="J22" s="70"/>
      <c r="K22" s="70"/>
      <c r="L22" s="70"/>
      <c r="M22" s="70"/>
    </row>
    <row r="23" spans="2:13" ht="9" customHeight="1" x14ac:dyDescent="0.2">
      <c r="C23" s="19"/>
      <c r="D23" s="49"/>
      <c r="E23" s="21"/>
      <c r="F23" s="30"/>
      <c r="H23" s="63"/>
      <c r="I23" s="63"/>
      <c r="J23" s="63"/>
      <c r="K23" s="63"/>
      <c r="L23" s="63"/>
      <c r="M23" s="63"/>
    </row>
    <row r="24" spans="2:13" ht="15" customHeight="1" thickBot="1" x14ac:dyDescent="0.25">
      <c r="C24" s="133" t="s">
        <v>124</v>
      </c>
      <c r="D24" s="133"/>
      <c r="E24" s="133"/>
      <c r="F24" s="30"/>
      <c r="H24" s="63"/>
      <c r="I24" s="63"/>
      <c r="J24" s="63"/>
      <c r="K24" s="63"/>
      <c r="L24" s="63"/>
      <c r="M24" s="63"/>
    </row>
    <row r="25" spans="2:13" ht="15" customHeight="1" x14ac:dyDescent="0.2">
      <c r="B25" s="40" t="s">
        <v>15</v>
      </c>
      <c r="C25" s="120">
        <v>15</v>
      </c>
      <c r="D25" s="76" t="s">
        <v>104</v>
      </c>
      <c r="E25" s="57">
        <v>13543336.767824708</v>
      </c>
      <c r="F25" s="30"/>
      <c r="H25" s="63"/>
      <c r="I25" s="63"/>
      <c r="J25" s="63"/>
      <c r="K25" s="63"/>
      <c r="L25" s="63"/>
      <c r="M25" s="63"/>
    </row>
    <row r="26" spans="2:13" ht="15" customHeight="1" x14ac:dyDescent="0.2">
      <c r="B26" s="41" t="s">
        <v>16</v>
      </c>
      <c r="C26" s="121">
        <v>16</v>
      </c>
      <c r="D26" s="107" t="s">
        <v>105</v>
      </c>
      <c r="E26" s="58">
        <v>2559940.9527242039</v>
      </c>
      <c r="F26" s="30"/>
      <c r="H26" s="63"/>
      <c r="I26" s="63"/>
      <c r="J26" s="63"/>
      <c r="K26" s="63"/>
      <c r="L26" s="63"/>
      <c r="M26" s="63"/>
    </row>
    <row r="27" spans="2:13" ht="15" customHeight="1" x14ac:dyDescent="0.2">
      <c r="B27" s="41" t="s">
        <v>17</v>
      </c>
      <c r="C27" s="121">
        <v>17</v>
      </c>
      <c r="D27" s="77" t="s">
        <v>106</v>
      </c>
      <c r="E27" s="58">
        <v>1178453.2959120476</v>
      </c>
      <c r="F27" s="30"/>
      <c r="H27" s="63"/>
      <c r="I27" s="63"/>
      <c r="J27" s="63"/>
      <c r="K27" s="63"/>
      <c r="L27" s="63"/>
      <c r="M27" s="63"/>
    </row>
    <row r="28" spans="2:13" ht="15" customHeight="1" x14ac:dyDescent="0.2">
      <c r="B28" s="41" t="s">
        <v>18</v>
      </c>
      <c r="C28" s="121">
        <v>18</v>
      </c>
      <c r="D28" s="77" t="s">
        <v>107</v>
      </c>
      <c r="E28" s="58">
        <v>277581.87121299235</v>
      </c>
      <c r="F28" s="30"/>
      <c r="H28" s="63"/>
      <c r="I28" s="63"/>
      <c r="J28" s="63"/>
      <c r="K28" s="63"/>
      <c r="L28" s="63"/>
      <c r="M28" s="63"/>
    </row>
    <row r="29" spans="2:13" s="15" customFormat="1" ht="15" customHeight="1" x14ac:dyDescent="0.2">
      <c r="B29" s="41" t="s">
        <v>19</v>
      </c>
      <c r="C29" s="103">
        <v>19</v>
      </c>
      <c r="D29" s="80" t="s">
        <v>108</v>
      </c>
      <c r="E29" s="52">
        <f>E25-E26-E27+E28</f>
        <v>10082524.390401449</v>
      </c>
      <c r="F29" s="30"/>
      <c r="H29" s="70"/>
      <c r="I29" s="70"/>
      <c r="J29" s="70"/>
      <c r="K29" s="70"/>
      <c r="L29" s="70"/>
      <c r="M29" s="70"/>
    </row>
    <row r="30" spans="2:13" ht="15" customHeight="1" x14ac:dyDescent="0.2">
      <c r="B30" s="41" t="s">
        <v>20</v>
      </c>
      <c r="C30" s="121">
        <v>20</v>
      </c>
      <c r="D30" s="107" t="s">
        <v>109</v>
      </c>
      <c r="E30" s="58">
        <v>3371174.5</v>
      </c>
      <c r="F30" s="30"/>
      <c r="H30" s="63"/>
      <c r="I30" s="63"/>
      <c r="J30" s="63"/>
      <c r="K30" s="63"/>
      <c r="L30" s="63"/>
      <c r="M30" s="63"/>
    </row>
    <row r="31" spans="2:13" ht="15" customHeight="1" x14ac:dyDescent="0.2">
      <c r="B31" s="41" t="s">
        <v>21</v>
      </c>
      <c r="C31" s="121">
        <v>21</v>
      </c>
      <c r="D31" s="107" t="s">
        <v>110</v>
      </c>
      <c r="E31" s="58">
        <v>1154869.6199999999</v>
      </c>
      <c r="F31" s="30"/>
      <c r="H31" s="63"/>
      <c r="I31" s="63"/>
      <c r="J31" s="63"/>
      <c r="K31" s="63"/>
      <c r="L31" s="63"/>
      <c r="M31" s="63"/>
    </row>
    <row r="32" spans="2:13" ht="15" customHeight="1" x14ac:dyDescent="0.2">
      <c r="B32" s="41" t="s">
        <v>22</v>
      </c>
      <c r="C32" s="121">
        <v>22</v>
      </c>
      <c r="D32" s="77" t="s">
        <v>111</v>
      </c>
      <c r="E32" s="58">
        <v>-69750.578296332911</v>
      </c>
      <c r="F32" s="30"/>
      <c r="H32" s="63"/>
      <c r="I32" s="63"/>
      <c r="J32" s="63"/>
      <c r="K32" s="63"/>
      <c r="L32" s="63"/>
      <c r="M32" s="63"/>
    </row>
    <row r="33" spans="2:13" ht="15" customHeight="1" x14ac:dyDescent="0.2">
      <c r="B33" s="41" t="s">
        <v>23</v>
      </c>
      <c r="C33" s="121">
        <v>23</v>
      </c>
      <c r="D33" s="77" t="s">
        <v>112</v>
      </c>
      <c r="E33" s="58">
        <v>-115830.50219971332</v>
      </c>
      <c r="F33" s="30"/>
      <c r="H33" s="63"/>
      <c r="I33" s="63"/>
      <c r="J33" s="63"/>
      <c r="K33" s="63"/>
      <c r="L33" s="63"/>
      <c r="M33" s="63"/>
    </row>
    <row r="34" spans="2:13" ht="15" customHeight="1" x14ac:dyDescent="0.2">
      <c r="B34" s="41" t="s">
        <v>24</v>
      </c>
      <c r="C34" s="121">
        <v>24</v>
      </c>
      <c r="D34" s="79" t="s">
        <v>118</v>
      </c>
      <c r="E34" s="58">
        <v>0</v>
      </c>
      <c r="F34" s="30"/>
      <c r="H34" s="63"/>
      <c r="I34" s="63"/>
      <c r="J34" s="63"/>
      <c r="K34" s="63"/>
      <c r="L34" s="63"/>
      <c r="M34" s="63"/>
    </row>
    <row r="35" spans="2:13" s="15" customFormat="1" ht="15" customHeight="1" x14ac:dyDescent="0.2">
      <c r="B35" s="41" t="s">
        <v>25</v>
      </c>
      <c r="C35" s="103">
        <v>25</v>
      </c>
      <c r="D35" s="80" t="s">
        <v>119</v>
      </c>
      <c r="E35" s="52">
        <f>E30-E31+E32-E33-E34</f>
        <v>2262384.8039033799</v>
      </c>
      <c r="F35" s="30"/>
      <c r="H35" s="70"/>
      <c r="I35" s="70"/>
      <c r="J35" s="70"/>
      <c r="K35" s="70"/>
      <c r="L35" s="70"/>
      <c r="M35" s="70"/>
    </row>
    <row r="36" spans="2:13" ht="15" customHeight="1" x14ac:dyDescent="0.2">
      <c r="B36" s="41" t="s">
        <v>26</v>
      </c>
      <c r="C36" s="121">
        <v>26</v>
      </c>
      <c r="D36" s="107" t="s">
        <v>120</v>
      </c>
      <c r="E36" s="58">
        <v>0</v>
      </c>
      <c r="F36" s="30"/>
      <c r="H36" s="63"/>
      <c r="I36" s="63"/>
      <c r="J36" s="63"/>
      <c r="K36" s="63"/>
      <c r="L36" s="63"/>
      <c r="M36" s="63"/>
    </row>
    <row r="37" spans="2:13" ht="15" customHeight="1" x14ac:dyDescent="0.2">
      <c r="B37" s="41" t="s">
        <v>27</v>
      </c>
      <c r="C37" s="121">
        <v>27</v>
      </c>
      <c r="D37" s="109" t="s">
        <v>121</v>
      </c>
      <c r="E37" s="58">
        <v>0</v>
      </c>
      <c r="F37" s="30"/>
      <c r="H37" s="63"/>
      <c r="I37" s="63"/>
      <c r="J37" s="63"/>
      <c r="K37" s="63"/>
      <c r="L37" s="63"/>
      <c r="M37" s="63"/>
    </row>
    <row r="38" spans="2:13" s="15" customFormat="1" ht="15" customHeight="1" x14ac:dyDescent="0.2">
      <c r="B38" s="41" t="s">
        <v>28</v>
      </c>
      <c r="C38" s="103">
        <v>28</v>
      </c>
      <c r="D38" s="80" t="s">
        <v>122</v>
      </c>
      <c r="E38" s="52">
        <v>0</v>
      </c>
      <c r="F38" s="30"/>
      <c r="H38" s="70"/>
      <c r="I38" s="70"/>
      <c r="J38" s="70"/>
      <c r="K38" s="70"/>
      <c r="L38" s="70"/>
      <c r="M38" s="70"/>
    </row>
    <row r="39" spans="2:13" s="15" customFormat="1" ht="15" customHeight="1" x14ac:dyDescent="0.2">
      <c r="B39" s="41" t="s">
        <v>29</v>
      </c>
      <c r="C39" s="103">
        <v>29</v>
      </c>
      <c r="D39" s="79" t="s">
        <v>115</v>
      </c>
      <c r="E39" s="52">
        <v>0</v>
      </c>
      <c r="F39" s="30"/>
      <c r="H39" s="70"/>
      <c r="I39" s="70"/>
      <c r="J39" s="70"/>
      <c r="K39" s="70"/>
      <c r="L39" s="70"/>
      <c r="M39" s="70"/>
    </row>
    <row r="40" spans="2:13" s="15" customFormat="1" ht="15" customHeight="1" x14ac:dyDescent="0.2">
      <c r="B40" s="41" t="s">
        <v>30</v>
      </c>
      <c r="C40" s="103">
        <v>30</v>
      </c>
      <c r="D40" s="80" t="s">
        <v>116</v>
      </c>
      <c r="E40" s="52">
        <v>-2248821.0802225396</v>
      </c>
      <c r="F40" s="30"/>
      <c r="H40" s="70"/>
      <c r="I40" s="70"/>
      <c r="J40" s="70"/>
      <c r="K40" s="70"/>
      <c r="L40" s="70"/>
      <c r="M40" s="70"/>
    </row>
    <row r="41" spans="2:13" s="15" customFormat="1" ht="15" customHeight="1" thickBot="1" x14ac:dyDescent="0.25">
      <c r="B41" s="42" t="s">
        <v>31</v>
      </c>
      <c r="C41" s="122">
        <v>31</v>
      </c>
      <c r="D41" s="110" t="s">
        <v>123</v>
      </c>
      <c r="E41" s="59">
        <f>E29-E35+E38-E39+E40</f>
        <v>5571318.506275529</v>
      </c>
      <c r="F41" s="30"/>
      <c r="H41" s="70"/>
      <c r="I41" s="70"/>
      <c r="J41" s="70"/>
      <c r="K41" s="70"/>
      <c r="L41" s="70"/>
      <c r="M41" s="70"/>
    </row>
    <row r="42" spans="2:13" s="38" customFormat="1" ht="9" customHeight="1" thickBot="1" x14ac:dyDescent="0.25">
      <c r="C42" s="19"/>
      <c r="D42" s="123"/>
      <c r="E42" s="44"/>
      <c r="F42" s="30"/>
      <c r="H42" s="71"/>
      <c r="I42" s="71"/>
      <c r="J42" s="71"/>
      <c r="K42" s="71"/>
      <c r="L42" s="71"/>
      <c r="M42" s="71"/>
    </row>
    <row r="43" spans="2:13" s="15" customFormat="1" ht="15" customHeight="1" thickBot="1" x14ac:dyDescent="0.25">
      <c r="B43" s="45" t="s">
        <v>32</v>
      </c>
      <c r="C43" s="124">
        <v>32</v>
      </c>
      <c r="D43" s="111" t="s">
        <v>125</v>
      </c>
      <c r="E43" s="60">
        <f>E22+E41</f>
        <v>43109116.71997045</v>
      </c>
      <c r="F43" s="30"/>
      <c r="H43" s="70"/>
      <c r="I43" s="70"/>
      <c r="J43" s="70"/>
      <c r="K43" s="70"/>
      <c r="L43" s="70"/>
      <c r="M43" s="70"/>
    </row>
    <row r="44" spans="2:13" ht="9" customHeight="1" x14ac:dyDescent="0.2">
      <c r="C44" s="19"/>
      <c r="D44" s="123"/>
      <c r="E44" s="21"/>
      <c r="F44" s="30"/>
      <c r="H44" s="63"/>
      <c r="I44" s="63"/>
      <c r="J44" s="63"/>
      <c r="K44" s="63"/>
      <c r="L44" s="63"/>
      <c r="M44" s="63"/>
    </row>
    <row r="45" spans="2:13" ht="15" customHeight="1" thickBot="1" x14ac:dyDescent="0.25">
      <c r="C45" s="19"/>
      <c r="D45" s="133" t="s">
        <v>126</v>
      </c>
      <c r="E45" s="133"/>
      <c r="F45" s="30"/>
      <c r="H45" s="63"/>
      <c r="I45" s="63"/>
      <c r="J45" s="63"/>
      <c r="K45" s="63"/>
      <c r="L45" s="63"/>
      <c r="M45" s="63"/>
    </row>
    <row r="46" spans="2:13" ht="15" customHeight="1" x14ac:dyDescent="0.2">
      <c r="B46" s="40" t="s">
        <v>33</v>
      </c>
      <c r="C46" s="120">
        <v>33</v>
      </c>
      <c r="D46" s="112" t="s">
        <v>127</v>
      </c>
      <c r="E46" s="57">
        <v>0</v>
      </c>
      <c r="F46" s="30"/>
      <c r="H46" s="63"/>
      <c r="I46" s="63"/>
      <c r="J46" s="63"/>
      <c r="K46" s="63"/>
      <c r="L46" s="63"/>
      <c r="M46" s="63"/>
    </row>
    <row r="47" spans="2:13" ht="15" customHeight="1" x14ac:dyDescent="0.2">
      <c r="B47" s="41" t="s">
        <v>34</v>
      </c>
      <c r="C47" s="121">
        <v>34</v>
      </c>
      <c r="D47" s="107" t="s">
        <v>128</v>
      </c>
      <c r="E47" s="58">
        <v>21150</v>
      </c>
      <c r="F47" s="30"/>
      <c r="H47" s="63"/>
      <c r="I47" s="63"/>
      <c r="J47" s="63"/>
      <c r="K47" s="63"/>
      <c r="L47" s="63"/>
      <c r="M47" s="63"/>
    </row>
    <row r="48" spans="2:13" ht="15" customHeight="1" x14ac:dyDescent="0.2">
      <c r="B48" s="46" t="s">
        <v>35</v>
      </c>
      <c r="C48" s="121">
        <v>35</v>
      </c>
      <c r="D48" s="85" t="s">
        <v>129</v>
      </c>
      <c r="E48" s="58">
        <v>0</v>
      </c>
      <c r="F48" s="30"/>
      <c r="H48" s="63"/>
      <c r="I48" s="63"/>
      <c r="J48" s="63"/>
      <c r="K48" s="63"/>
      <c r="L48" s="63"/>
      <c r="M48" s="63"/>
    </row>
    <row r="49" spans="1:13" s="15" customFormat="1" ht="15" customHeight="1" thickBot="1" x14ac:dyDescent="0.25">
      <c r="B49" s="42" t="s">
        <v>36</v>
      </c>
      <c r="C49" s="122">
        <v>36</v>
      </c>
      <c r="D49" s="110" t="s">
        <v>130</v>
      </c>
      <c r="E49" s="59">
        <f>E46-E47-E48</f>
        <v>-21150</v>
      </c>
      <c r="F49" s="30"/>
      <c r="H49" s="70"/>
      <c r="I49" s="70"/>
      <c r="J49" s="70"/>
      <c r="K49" s="70"/>
      <c r="L49" s="70"/>
      <c r="M49" s="70"/>
    </row>
    <row r="50" spans="1:13" ht="8.25" customHeight="1" x14ac:dyDescent="0.2">
      <c r="C50" s="19"/>
      <c r="D50" s="49"/>
      <c r="E50" s="21"/>
      <c r="F50" s="30"/>
      <c r="H50" s="63"/>
      <c r="I50" s="63"/>
      <c r="J50" s="63"/>
      <c r="K50" s="63"/>
      <c r="L50" s="63"/>
      <c r="M50" s="63"/>
    </row>
    <row r="51" spans="1:13" ht="15" customHeight="1" thickBot="1" x14ac:dyDescent="0.25">
      <c r="C51" s="133" t="s">
        <v>131</v>
      </c>
      <c r="D51" s="133"/>
      <c r="E51" s="133"/>
      <c r="F51" s="30"/>
      <c r="H51" s="63"/>
      <c r="I51" s="63"/>
      <c r="J51" s="63"/>
      <c r="K51" s="63"/>
      <c r="L51" s="63"/>
      <c r="M51" s="63"/>
    </row>
    <row r="52" spans="1:13" ht="15" customHeight="1" x14ac:dyDescent="0.2">
      <c r="B52" s="40" t="s">
        <v>37</v>
      </c>
      <c r="C52" s="120">
        <v>37</v>
      </c>
      <c r="D52" s="76" t="s">
        <v>132</v>
      </c>
      <c r="E52" s="57">
        <v>3403505.9562037075</v>
      </c>
      <c r="F52" s="30"/>
      <c r="H52" s="63"/>
      <c r="I52" s="63"/>
      <c r="J52" s="63"/>
      <c r="K52" s="63"/>
      <c r="L52" s="63"/>
      <c r="M52" s="63"/>
    </row>
    <row r="53" spans="1:13" ht="15" customHeight="1" x14ac:dyDescent="0.2">
      <c r="B53" s="41" t="s">
        <v>38</v>
      </c>
      <c r="C53" s="121">
        <v>38</v>
      </c>
      <c r="D53" s="77" t="s">
        <v>62</v>
      </c>
      <c r="E53" s="58">
        <v>1658.6659999999993</v>
      </c>
      <c r="F53" s="30"/>
      <c r="H53" s="63"/>
      <c r="I53" s="63"/>
      <c r="J53" s="63"/>
      <c r="K53" s="63"/>
      <c r="L53" s="63"/>
      <c r="M53" s="63"/>
    </row>
    <row r="54" spans="1:13" ht="15" customHeight="1" x14ac:dyDescent="0.2">
      <c r="B54" s="41" t="s">
        <v>39</v>
      </c>
      <c r="C54" s="121">
        <v>39</v>
      </c>
      <c r="D54" s="77" t="s">
        <v>63</v>
      </c>
      <c r="E54" s="58">
        <v>147323.69810965785</v>
      </c>
      <c r="F54" s="30"/>
      <c r="H54" s="63"/>
      <c r="I54" s="63"/>
      <c r="J54" s="63"/>
      <c r="K54" s="63"/>
      <c r="L54" s="63"/>
      <c r="M54" s="63"/>
    </row>
    <row r="55" spans="1:13" ht="15" customHeight="1" x14ac:dyDescent="0.2">
      <c r="B55" s="41" t="s">
        <v>40</v>
      </c>
      <c r="C55" s="121">
        <v>40</v>
      </c>
      <c r="D55" s="77" t="s">
        <v>64</v>
      </c>
      <c r="E55" s="58">
        <v>0</v>
      </c>
      <c r="F55" s="30"/>
      <c r="H55" s="63"/>
      <c r="I55" s="63"/>
      <c r="J55" s="63"/>
      <c r="K55" s="63"/>
      <c r="L55" s="63"/>
      <c r="M55" s="63"/>
    </row>
    <row r="56" spans="1:13" ht="15" customHeight="1" x14ac:dyDescent="0.2">
      <c r="B56" s="41" t="s">
        <v>41</v>
      </c>
      <c r="C56" s="121">
        <v>41</v>
      </c>
      <c r="D56" s="80" t="s">
        <v>69</v>
      </c>
      <c r="E56" s="58">
        <v>1154316.506000001</v>
      </c>
      <c r="F56" s="30"/>
      <c r="H56" s="63"/>
      <c r="I56" s="63"/>
      <c r="J56" s="63"/>
      <c r="K56" s="63"/>
      <c r="L56" s="63"/>
      <c r="M56" s="63"/>
    </row>
    <row r="57" spans="1:13" ht="15" customHeight="1" x14ac:dyDescent="0.2">
      <c r="B57" s="41" t="s">
        <v>42</v>
      </c>
      <c r="C57" s="121">
        <v>42</v>
      </c>
      <c r="D57" s="79" t="s">
        <v>70</v>
      </c>
      <c r="E57" s="58">
        <v>3103784.0234789671</v>
      </c>
      <c r="F57" s="30"/>
      <c r="H57" s="63"/>
      <c r="I57" s="63"/>
      <c r="J57" s="63"/>
      <c r="K57" s="63"/>
      <c r="L57" s="63"/>
      <c r="M57" s="63"/>
    </row>
    <row r="58" spans="1:13" ht="15" customHeight="1" x14ac:dyDescent="0.2">
      <c r="B58" s="41" t="s">
        <v>43</v>
      </c>
      <c r="C58" s="121">
        <v>43</v>
      </c>
      <c r="D58" s="77" t="s">
        <v>74</v>
      </c>
      <c r="E58" s="58">
        <v>0</v>
      </c>
      <c r="F58" s="30"/>
      <c r="H58" s="63"/>
      <c r="I58" s="63"/>
      <c r="J58" s="63"/>
      <c r="K58" s="63"/>
      <c r="L58" s="63"/>
      <c r="M58" s="63"/>
    </row>
    <row r="59" spans="1:13" ht="15" customHeight="1" x14ac:dyDescent="0.2">
      <c r="B59" s="41" t="s">
        <v>44</v>
      </c>
      <c r="C59" s="121">
        <v>44</v>
      </c>
      <c r="D59" s="77" t="s">
        <v>68</v>
      </c>
      <c r="E59" s="58">
        <v>765713.89589115907</v>
      </c>
      <c r="F59" s="30"/>
      <c r="H59" s="63"/>
      <c r="I59" s="63"/>
      <c r="J59" s="63"/>
      <c r="K59" s="63"/>
      <c r="L59" s="63"/>
      <c r="M59" s="63"/>
    </row>
    <row r="60" spans="1:13" ht="15" customHeight="1" x14ac:dyDescent="0.2">
      <c r="B60" s="41" t="s">
        <v>45</v>
      </c>
      <c r="C60" s="121">
        <v>45</v>
      </c>
      <c r="D60" s="77" t="s">
        <v>133</v>
      </c>
      <c r="E60" s="58">
        <v>0</v>
      </c>
      <c r="F60" s="30"/>
      <c r="H60" s="63"/>
      <c r="I60" s="63"/>
      <c r="J60" s="63"/>
      <c r="K60" s="63"/>
      <c r="L60" s="63"/>
      <c r="M60" s="63"/>
    </row>
    <row r="61" spans="1:13" s="43" customFormat="1" ht="15" customHeight="1" thickBot="1" x14ac:dyDescent="0.25">
      <c r="A61" s="49"/>
      <c r="B61" s="42" t="s">
        <v>46</v>
      </c>
      <c r="C61" s="125">
        <v>46</v>
      </c>
      <c r="D61" s="113" t="s">
        <v>134</v>
      </c>
      <c r="E61" s="59">
        <f>SUM(E52:E60)</f>
        <v>8576302.7456834931</v>
      </c>
      <c r="F61" s="30"/>
      <c r="G61" s="49"/>
      <c r="H61" s="72"/>
      <c r="I61" s="72"/>
      <c r="J61" s="72"/>
      <c r="K61" s="72"/>
      <c r="L61" s="72"/>
      <c r="M61" s="72"/>
    </row>
    <row r="62" spans="1:13" s="43" customFormat="1" ht="9" customHeight="1" x14ac:dyDescent="0.2">
      <c r="A62" s="49"/>
      <c r="B62" s="49"/>
      <c r="C62" s="19"/>
      <c r="D62" s="49"/>
      <c r="E62" s="126"/>
      <c r="F62" s="30"/>
      <c r="G62" s="49"/>
      <c r="H62" s="72"/>
      <c r="I62" s="72"/>
      <c r="J62" s="72"/>
      <c r="K62" s="72"/>
      <c r="L62" s="72"/>
      <c r="M62" s="72"/>
    </row>
    <row r="63" spans="1:13" s="43" customFormat="1" ht="15" customHeight="1" thickBot="1" x14ac:dyDescent="0.25">
      <c r="A63" s="49"/>
      <c r="B63" s="49"/>
      <c r="C63" s="134" t="s">
        <v>135</v>
      </c>
      <c r="D63" s="134"/>
      <c r="E63" s="134"/>
      <c r="F63" s="30"/>
      <c r="G63" s="49"/>
      <c r="H63" s="72"/>
      <c r="I63" s="72"/>
      <c r="J63" s="72"/>
      <c r="K63" s="72"/>
      <c r="L63" s="72"/>
      <c r="M63" s="72"/>
    </row>
    <row r="64" spans="1:13" ht="15" customHeight="1" x14ac:dyDescent="0.2">
      <c r="B64" s="40" t="s">
        <v>47</v>
      </c>
      <c r="C64" s="120">
        <v>47</v>
      </c>
      <c r="D64" s="76" t="s">
        <v>136</v>
      </c>
      <c r="E64" s="57">
        <v>22126561.479999952</v>
      </c>
      <c r="F64" s="30"/>
      <c r="H64" s="63"/>
      <c r="I64" s="63"/>
      <c r="J64" s="63"/>
      <c r="K64" s="63"/>
      <c r="L64" s="63"/>
      <c r="M64" s="63"/>
    </row>
    <row r="65" spans="2:13" ht="15" customHeight="1" x14ac:dyDescent="0.2">
      <c r="B65" s="41" t="s">
        <v>48</v>
      </c>
      <c r="C65" s="121">
        <v>48</v>
      </c>
      <c r="D65" s="77" t="s">
        <v>137</v>
      </c>
      <c r="E65" s="58">
        <v>10159198.406000001</v>
      </c>
      <c r="F65" s="30"/>
      <c r="H65" s="63"/>
      <c r="I65" s="63"/>
      <c r="J65" s="63"/>
      <c r="K65" s="63"/>
      <c r="L65" s="63"/>
      <c r="M65" s="63"/>
    </row>
    <row r="66" spans="2:13" ht="15" customHeight="1" x14ac:dyDescent="0.2">
      <c r="B66" s="41" t="s">
        <v>49</v>
      </c>
      <c r="C66" s="121">
        <v>49</v>
      </c>
      <c r="D66" s="77" t="s">
        <v>138</v>
      </c>
      <c r="E66" s="58">
        <v>129247.67607523684</v>
      </c>
      <c r="F66" s="30"/>
      <c r="H66" s="63"/>
      <c r="I66" s="63"/>
      <c r="J66" s="63"/>
      <c r="K66" s="63"/>
      <c r="L66" s="63"/>
      <c r="M66" s="63"/>
    </row>
    <row r="67" spans="2:13" ht="15" customHeight="1" x14ac:dyDescent="0.2">
      <c r="B67" s="41" t="s">
        <v>50</v>
      </c>
      <c r="C67" s="121">
        <v>50</v>
      </c>
      <c r="D67" s="77" t="s">
        <v>139</v>
      </c>
      <c r="E67" s="58">
        <v>1775453.8659668034</v>
      </c>
      <c r="F67" s="30"/>
      <c r="H67" s="63"/>
      <c r="I67" s="63"/>
      <c r="J67" s="63"/>
      <c r="K67" s="63"/>
      <c r="L67" s="63"/>
      <c r="M67" s="63"/>
    </row>
    <row r="68" spans="2:13" ht="15" customHeight="1" x14ac:dyDescent="0.2">
      <c r="B68" s="41" t="s">
        <v>51</v>
      </c>
      <c r="C68" s="121">
        <v>51</v>
      </c>
      <c r="D68" s="77" t="s">
        <v>140</v>
      </c>
      <c r="E68" s="58">
        <v>1309318.2356289404</v>
      </c>
      <c r="F68" s="30"/>
      <c r="H68" s="63"/>
      <c r="I68" s="63"/>
      <c r="J68" s="63"/>
      <c r="K68" s="63"/>
      <c r="L68" s="63"/>
      <c r="M68" s="63"/>
    </row>
    <row r="69" spans="2:13" ht="15" customHeight="1" x14ac:dyDescent="0.2">
      <c r="B69" s="41" t="s">
        <v>52</v>
      </c>
      <c r="C69" s="121">
        <v>52</v>
      </c>
      <c r="D69" s="77" t="s">
        <v>141</v>
      </c>
      <c r="E69" s="58">
        <v>0</v>
      </c>
      <c r="F69" s="30"/>
      <c r="H69" s="63"/>
      <c r="I69" s="63"/>
      <c r="J69" s="63"/>
      <c r="K69" s="63"/>
      <c r="L69" s="63"/>
      <c r="M69" s="63"/>
    </row>
    <row r="70" spans="2:13" ht="15" customHeight="1" thickBot="1" x14ac:dyDescent="0.25">
      <c r="B70" s="42" t="s">
        <v>53</v>
      </c>
      <c r="C70" s="127">
        <v>53</v>
      </c>
      <c r="D70" s="114" t="s">
        <v>142</v>
      </c>
      <c r="E70" s="61">
        <v>-898777.25454591354</v>
      </c>
      <c r="F70" s="30"/>
      <c r="H70" s="63"/>
      <c r="I70" s="63"/>
      <c r="J70" s="63"/>
      <c r="K70" s="63"/>
      <c r="L70" s="63"/>
      <c r="M70" s="63"/>
    </row>
    <row r="71" spans="2:13" s="24" customFormat="1" ht="9" customHeight="1" thickBot="1" x14ac:dyDescent="0.25">
      <c r="C71" s="23"/>
      <c r="D71" s="47"/>
      <c r="E71" s="48"/>
      <c r="F71" s="30"/>
      <c r="H71" s="66"/>
      <c r="I71" s="66"/>
      <c r="J71" s="66"/>
      <c r="K71" s="66"/>
      <c r="L71" s="66"/>
      <c r="M71" s="66"/>
    </row>
    <row r="72" spans="2:13" s="15" customFormat="1" ht="15" customHeight="1" x14ac:dyDescent="0.2">
      <c r="B72" s="40" t="s">
        <v>54</v>
      </c>
      <c r="C72" s="14">
        <v>54</v>
      </c>
      <c r="D72" s="115" t="s">
        <v>143</v>
      </c>
      <c r="E72" s="51">
        <f>E43+E49+E61-E64-E65-E66-E67-E68-E69+E70</f>
        <v>15265712.547437092</v>
      </c>
      <c r="F72" s="30"/>
      <c r="H72" s="70"/>
      <c r="I72" s="70"/>
      <c r="J72" s="70"/>
      <c r="K72" s="70"/>
      <c r="L72" s="70"/>
      <c r="M72" s="70"/>
    </row>
    <row r="73" spans="2:13" s="15" customFormat="1" ht="15" customHeight="1" x14ac:dyDescent="0.2">
      <c r="B73" s="41" t="s">
        <v>55</v>
      </c>
      <c r="C73" s="16">
        <v>55</v>
      </c>
      <c r="D73" s="80" t="s">
        <v>144</v>
      </c>
      <c r="E73" s="52">
        <v>2848780.2711425959</v>
      </c>
      <c r="F73" s="30"/>
      <c r="H73" s="70"/>
      <c r="I73" s="70"/>
      <c r="J73" s="70"/>
      <c r="K73" s="70"/>
      <c r="L73" s="70"/>
      <c r="M73" s="70"/>
    </row>
    <row r="74" spans="2:13" s="15" customFormat="1" ht="15" customHeight="1" thickBot="1" x14ac:dyDescent="0.25">
      <c r="B74" s="42" t="s">
        <v>56</v>
      </c>
      <c r="C74" s="119">
        <v>56</v>
      </c>
      <c r="D74" s="108" t="s">
        <v>145</v>
      </c>
      <c r="E74" s="59">
        <f>E72-E73</f>
        <v>12416932.276294496</v>
      </c>
      <c r="F74" s="30"/>
      <c r="H74" s="70"/>
      <c r="I74" s="70"/>
      <c r="J74" s="70"/>
      <c r="K74" s="70"/>
      <c r="L74" s="70"/>
      <c r="M74" s="70"/>
    </row>
    <row r="75" spans="2:13" x14ac:dyDescent="0.2">
      <c r="D75" s="49"/>
      <c r="H75" s="63"/>
      <c r="I75" s="63"/>
      <c r="J75" s="63"/>
      <c r="K75" s="63"/>
      <c r="L75" s="63"/>
      <c r="M75" s="63"/>
    </row>
    <row r="76" spans="2:13" ht="31.5" customHeight="1" x14ac:dyDescent="0.2">
      <c r="C76" s="135" t="s">
        <v>101</v>
      </c>
      <c r="D76" s="135"/>
      <c r="E76" s="30"/>
      <c r="H76" s="63"/>
      <c r="I76" s="63"/>
      <c r="J76" s="63"/>
      <c r="K76" s="63"/>
      <c r="L76" s="63"/>
      <c r="M76" s="63"/>
    </row>
    <row r="77" spans="2:13" ht="9" customHeight="1" x14ac:dyDescent="0.3">
      <c r="C77" s="32"/>
      <c r="D77" s="128"/>
      <c r="E77" s="128"/>
      <c r="H77" s="63"/>
      <c r="I77" s="63"/>
      <c r="J77" s="63"/>
      <c r="K77" s="63"/>
      <c r="L77" s="63"/>
      <c r="M77" s="63"/>
    </row>
    <row r="78" spans="2:13" x14ac:dyDescent="0.2">
      <c r="C78" s="135"/>
      <c r="D78" s="135"/>
      <c r="H78" s="63"/>
      <c r="I78" s="63"/>
      <c r="J78" s="63"/>
      <c r="K78" s="63"/>
      <c r="L78" s="63"/>
      <c r="M78" s="63"/>
    </row>
    <row r="79" spans="2:13" ht="9" customHeight="1" x14ac:dyDescent="0.2">
      <c r="C79" s="32"/>
      <c r="D79" s="73"/>
      <c r="H79" s="63"/>
      <c r="I79" s="63"/>
      <c r="J79" s="63"/>
      <c r="K79" s="63"/>
      <c r="L79" s="63"/>
      <c r="M79" s="63"/>
    </row>
    <row r="80" spans="2:13" x14ac:dyDescent="0.2">
      <c r="H80" s="63"/>
      <c r="I80" s="63"/>
      <c r="J80" s="63"/>
      <c r="K80" s="63"/>
      <c r="L80" s="63"/>
      <c r="M80" s="63"/>
    </row>
  </sheetData>
  <mergeCells count="11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  <mergeCell ref="D77:E77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2016-08-18T07:29:22Z</dcterms:modified>
</cp:coreProperties>
</file>