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1 I\Saitze dasadebi 2021 I\ENG\"/>
    </mc:Choice>
  </mc:AlternateContent>
  <xr:revisionPtr revIDLastSave="0" documentId="13_ncr:1_{637EFADA-B25D-4689-A636-71A398ACE121}"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<sst xmlns="http://schemas.openxmlformats.org/spreadsheetml/2006/main" count="1372" uniqueCount="97">
  <si>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</si>
  <si>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</si>
  <si>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</si>
  <si>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</si>
  <si>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</si>
  <si>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</si>
  <si>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</si>
  <si>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</si>
  <si>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</si>
  <si>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</si>
  <si>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</si>
  <si>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</si>
  <si>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</si>
  <si>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</si>
  <si>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</si>
  <si>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</si>
  <si>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</si>
  <si>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</si>
  <si>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</si>
  <si>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</si>
  <si>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</si>
  <si>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</si>
  <si>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</si>
  <si>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</si>
  <si>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</si>
  <si>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</si>
  <si>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</si>
  <si>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</si>
  <si>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</si>
  <si>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</si>
  <si>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</si>
  <si>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</si>
  <si>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</si>
  <si>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</si>
  <si>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</si>
  <si>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</si>
  <si>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</si>
  <si>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</si>
  <si>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</si>
  <si>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</si>
  <si>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</si>
  <si>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</si>
  <si>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</si>
  <si>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</si>
  <si>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</si>
  <si>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</si>
  <si>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</si>
  <si>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</si>
  <si>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</si>
  <si>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</si>
  <si>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</si>
  <si>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</si>
  <si>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</si>
  <si>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</si>
  <si>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</si>
  <si>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</si>
  <si>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</si>
  <si>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</si>
  <si>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</si>
  <si>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</si>
  <si>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</si>
  <si>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</si>
  <si>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</si>
  <si>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</si>
  <si>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</si>
  <si>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</si>
  <si>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</si>
  <si>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</si>
  <si>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</si>
  <si>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</si>
  <si>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</si>
  <si>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</si>
  <si>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</si>
  <si>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</si>
  <si>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</si>
  <si>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</si>
  <si>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</si>
  <si>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</si>
  <si>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</si>
  <si>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</si>
  <si>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</si>
  <si>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</si>
  <si>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</si>
  <si>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</si>
  <si>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</si>
  <si>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</si>
  <si>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</si>
  <si>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</si>
  <si>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</si>
  <si>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</si>
  <si>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</si>
  <si>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Reporting period: 1 January 2021 - 31 March 2021</t>
  </si>
  <si>
    <t>Written Premium (Gross) includes insurance premium, which belongs to direct insurance contracts (including long-term contracts) validated during the reporting period (01.01.2021-31.03.2021)despite the fact whether premium is paid or not to the Insurer.</t>
  </si>
  <si>
    <t xml:space="preserve">Structure of Insurance Market by Classes of Insurance by 31.03.2021  - (Direct Insurance Business)        </t>
  </si>
  <si>
    <t xml:space="preserve">Incurred claims represent incurred claims during the reporting period (01.01.2021-31.03.2021) </t>
  </si>
  <si>
    <t>Structure of Insurance Market by Classes of Insurance as at 31.03.2021  - (Accepted Reinsurance)</t>
  </si>
  <si>
    <t>JSC BB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</si>
</sst>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07">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165" fontId="15" fillId="0" borderId="2" xfId="1" applyNumberFormat="1" applyFont="1" applyBorder="1" applyAlignment="1">
      <alignment horizontal="left" vertical="center" wrapText="1"/>
    </xf>
    <xf numFmtId="0" fontId="8" fillId="0" borderId="3" xfId="0" applyFont="1" applyBorder="1" applyAlignment="1">
      <alignment horizontal="center" vertical="center" wrapText="1"/>
    </xf>
    <xf numFmtId="165" fontId="14" fillId="0" borderId="3" xfId="1" applyNumberFormat="1"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91</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1"/>
      <c r="W4" s="91"/>
      <c r="X4" s="91"/>
      <c r="Y4" s="92"/>
      <c r="Z4" s="90" t="s">
        <v>8</v>
      </c>
      <c r="AA4" s="91"/>
      <c r="AB4" s="91"/>
      <c r="AC4" s="91"/>
      <c r="AD4" s="92"/>
      <c r="AE4" s="90" t="s">
        <v>9</v>
      </c>
      <c r="AF4" s="91"/>
      <c r="AG4" s="91"/>
      <c r="AH4" s="91"/>
      <c r="AI4" s="92"/>
      <c r="AJ4" s="90" t="s">
        <v>10</v>
      </c>
      <c r="AK4" s="91"/>
      <c r="AL4" s="91"/>
      <c r="AM4" s="91"/>
      <c r="AN4" s="92"/>
      <c r="AO4" s="90" t="s">
        <v>11</v>
      </c>
      <c r="AP4" s="91"/>
      <c r="AQ4" s="91"/>
      <c r="AR4" s="91"/>
      <c r="AS4" s="92"/>
      <c r="AT4" s="90" t="s">
        <v>12</v>
      </c>
      <c r="AU4" s="91"/>
      <c r="AV4" s="91"/>
      <c r="AW4" s="91"/>
      <c r="AX4" s="92"/>
      <c r="AY4" s="90" t="s">
        <v>13</v>
      </c>
      <c r="AZ4" s="91"/>
      <c r="BA4" s="91"/>
      <c r="BB4" s="91"/>
      <c r="BC4" s="92"/>
      <c r="BD4" s="90" t="s">
        <v>14</v>
      </c>
      <c r="BE4" s="91"/>
      <c r="BF4" s="91"/>
      <c r="BG4" s="91"/>
      <c r="BH4" s="92"/>
      <c r="BI4" s="90" t="s">
        <v>15</v>
      </c>
      <c r="BJ4" s="91"/>
      <c r="BK4" s="91"/>
      <c r="BL4" s="91"/>
      <c r="BM4" s="92"/>
      <c r="BN4" s="90" t="s">
        <v>16</v>
      </c>
      <c r="BO4" s="91"/>
      <c r="BP4" s="91"/>
      <c r="BQ4" s="91"/>
      <c r="BR4" s="92"/>
      <c r="BS4" s="90" t="s">
        <v>17</v>
      </c>
      <c r="BT4" s="91"/>
      <c r="BU4" s="91"/>
      <c r="BV4" s="91"/>
      <c r="BW4" s="92"/>
      <c r="BX4" s="90" t="s">
        <v>18</v>
      </c>
      <c r="BY4" s="91"/>
      <c r="BZ4" s="91"/>
      <c r="CA4" s="91"/>
      <c r="CB4" s="92"/>
      <c r="CC4" s="90" t="s">
        <v>19</v>
      </c>
      <c r="CD4" s="91"/>
      <c r="CE4" s="91"/>
      <c r="CF4" s="91"/>
      <c r="CG4" s="92"/>
      <c r="CH4" s="90" t="s">
        <v>20</v>
      </c>
      <c r="CI4" s="91"/>
      <c r="CJ4" s="91"/>
      <c r="CK4" s="91"/>
      <c r="CL4" s="92"/>
      <c r="CM4" s="90" t="s">
        <v>21</v>
      </c>
      <c r="CN4" s="91"/>
      <c r="CO4" s="91"/>
      <c r="CP4" s="91"/>
      <c r="CQ4" s="92"/>
      <c r="CR4" s="90" t="s">
        <v>22</v>
      </c>
      <c r="CS4" s="91"/>
      <c r="CT4" s="91"/>
      <c r="CU4" s="91"/>
      <c r="CV4" s="92"/>
    </row>
    <row r="5" spans="1:106" s="42" customFormat="1" ht="87.6" customHeight="1">
      <c r="A5" s="88"/>
      <c r="B5" s="88"/>
      <c r="C5" s="93" t="s">
        <v>23</v>
      </c>
      <c r="D5" s="94"/>
      <c r="E5" s="94"/>
      <c r="F5" s="95"/>
      <c r="G5" s="44" t="s">
        <v>24</v>
      </c>
      <c r="H5" s="93" t="s">
        <v>23</v>
      </c>
      <c r="I5" s="94"/>
      <c r="J5" s="94"/>
      <c r="K5" s="95"/>
      <c r="L5" s="44" t="s">
        <v>24</v>
      </c>
      <c r="M5" s="93" t="s">
        <v>23</v>
      </c>
      <c r="N5" s="94"/>
      <c r="O5" s="94"/>
      <c r="P5" s="95"/>
      <c r="Q5" s="44" t="s">
        <v>24</v>
      </c>
      <c r="R5" s="93" t="s">
        <v>23</v>
      </c>
      <c r="S5" s="94"/>
      <c r="T5" s="94"/>
      <c r="U5" s="95"/>
      <c r="V5" s="93" t="s">
        <v>24</v>
      </c>
      <c r="W5" s="94"/>
      <c r="X5" s="94"/>
      <c r="Y5" s="95"/>
      <c r="Z5" s="93" t="s">
        <v>23</v>
      </c>
      <c r="AA5" s="94"/>
      <c r="AB5" s="94"/>
      <c r="AC5" s="95"/>
      <c r="AD5" s="44" t="s">
        <v>24</v>
      </c>
      <c r="AE5" s="93" t="s">
        <v>23</v>
      </c>
      <c r="AF5" s="94"/>
      <c r="AG5" s="94"/>
      <c r="AH5" s="95"/>
      <c r="AI5" s="44" t="s">
        <v>24</v>
      </c>
      <c r="AJ5" s="93" t="s">
        <v>23</v>
      </c>
      <c r="AK5" s="94"/>
      <c r="AL5" s="94"/>
      <c r="AM5" s="95"/>
      <c r="AN5" s="44" t="s">
        <v>24</v>
      </c>
      <c r="AO5" s="93" t="s">
        <v>23</v>
      </c>
      <c r="AP5" s="94"/>
      <c r="AQ5" s="94"/>
      <c r="AR5" s="95"/>
      <c r="AS5" s="44" t="s">
        <v>24</v>
      </c>
      <c r="AT5" s="93" t="s">
        <v>23</v>
      </c>
      <c r="AU5" s="94"/>
      <c r="AV5" s="94"/>
      <c r="AW5" s="95"/>
      <c r="AX5" s="44" t="s">
        <v>24</v>
      </c>
      <c r="AY5" s="93" t="s">
        <v>23</v>
      </c>
      <c r="AZ5" s="94"/>
      <c r="BA5" s="94"/>
      <c r="BB5" s="95"/>
      <c r="BC5" s="44" t="s">
        <v>24</v>
      </c>
      <c r="BD5" s="93" t="s">
        <v>23</v>
      </c>
      <c r="BE5" s="94"/>
      <c r="BF5" s="94"/>
      <c r="BG5" s="95"/>
      <c r="BH5" s="44" t="s">
        <v>24</v>
      </c>
      <c r="BI5" s="93" t="s">
        <v>23</v>
      </c>
      <c r="BJ5" s="94"/>
      <c r="BK5" s="94"/>
      <c r="BL5" s="95"/>
      <c r="BM5" s="44" t="s">
        <v>24</v>
      </c>
      <c r="BN5" s="93" t="s">
        <v>23</v>
      </c>
      <c r="BO5" s="94"/>
      <c r="BP5" s="94"/>
      <c r="BQ5" s="95"/>
      <c r="BR5" s="44" t="s">
        <v>24</v>
      </c>
      <c r="BS5" s="93" t="s">
        <v>23</v>
      </c>
      <c r="BT5" s="94"/>
      <c r="BU5" s="94"/>
      <c r="BV5" s="95"/>
      <c r="BW5" s="44" t="s">
        <v>24</v>
      </c>
      <c r="BX5" s="93" t="s">
        <v>23</v>
      </c>
      <c r="BY5" s="94"/>
      <c r="BZ5" s="94"/>
      <c r="CA5" s="95"/>
      <c r="CB5" s="44" t="s">
        <v>24</v>
      </c>
      <c r="CC5" s="93" t="s">
        <v>23</v>
      </c>
      <c r="CD5" s="94"/>
      <c r="CE5" s="94"/>
      <c r="CF5" s="95"/>
      <c r="CG5" s="44" t="s">
        <v>24</v>
      </c>
      <c r="CH5" s="93" t="s">
        <v>23</v>
      </c>
      <c r="CI5" s="94"/>
      <c r="CJ5" s="94"/>
      <c r="CK5" s="95"/>
      <c r="CL5" s="44" t="s">
        <v>24</v>
      </c>
      <c r="CM5" s="93" t="s">
        <v>23</v>
      </c>
      <c r="CN5" s="94"/>
      <c r="CO5" s="94"/>
      <c r="CP5" s="95"/>
      <c r="CQ5" s="44" t="s">
        <v>24</v>
      </c>
      <c r="CR5" s="93" t="s">
        <v>23</v>
      </c>
      <c r="CS5" s="94"/>
      <c r="CT5" s="94"/>
      <c r="CU5" s="95"/>
      <c r="CV5" s="44" t="s">
        <v>24</v>
      </c>
    </row>
    <row r="6" spans="1:106" s="42" customFormat="1" ht="65.2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81" t="s">
        <v>33</v>
      </c>
      <c r="C7" s="26">
        <v>38</v>
      </c>
      <c r="D7" s="26">
        <v>404804</v>
      </c>
      <c r="E7" s="26">
        <v>0</v>
      </c>
      <c r="F7" s="26">
        <v>404842</v>
      </c>
      <c r="G7" s="26">
        <v>582</v>
      </c>
      <c r="H7" s="26">
        <v>0</v>
      </c>
      <c r="I7" s="26">
        <v>1480</v>
      </c>
      <c r="J7" s="26">
        <v>0</v>
      </c>
      <c r="K7" s="26">
        <v>1480</v>
      </c>
      <c r="L7" s="26">
        <v>1088</v>
      </c>
      <c r="M7" s="26">
        <v>7436</v>
      </c>
      <c r="N7" s="26">
        <v>5307</v>
      </c>
      <c r="O7" s="26">
        <v>300</v>
      </c>
      <c r="P7" s="26">
        <v>13043</v>
      </c>
      <c r="Q7" s="26">
        <v>21925</v>
      </c>
      <c r="R7" s="26">
        <v>9532</v>
      </c>
      <c r="S7" s="26">
        <v>162</v>
      </c>
      <c r="T7" s="26">
        <v>0</v>
      </c>
      <c r="U7" s="26">
        <v>9694</v>
      </c>
      <c r="V7" s="26">
        <v>18931</v>
      </c>
      <c r="W7" s="26">
        <v>655</v>
      </c>
      <c r="X7" s="26">
        <v>0</v>
      </c>
      <c r="Y7" s="26">
        <v>19586</v>
      </c>
      <c r="Z7" s="26">
        <v>1434</v>
      </c>
      <c r="AA7" s="26">
        <v>3613</v>
      </c>
      <c r="AB7" s="26">
        <v>300</v>
      </c>
      <c r="AC7" s="26">
        <v>5347</v>
      </c>
      <c r="AD7" s="26">
        <v>18917</v>
      </c>
      <c r="AE7" s="26">
        <v>3056</v>
      </c>
      <c r="AF7" s="26">
        <v>88057</v>
      </c>
      <c r="AG7" s="26">
        <v>0</v>
      </c>
      <c r="AH7" s="26">
        <v>91113</v>
      </c>
      <c r="AI7" s="26">
        <v>48240</v>
      </c>
      <c r="AJ7" s="26">
        <v>0</v>
      </c>
      <c r="AK7" s="26">
        <v>0</v>
      </c>
      <c r="AL7" s="26">
        <v>0</v>
      </c>
      <c r="AM7" s="26">
        <v>0</v>
      </c>
      <c r="AN7" s="26">
        <v>0</v>
      </c>
      <c r="AO7" s="26">
        <v>0</v>
      </c>
      <c r="AP7" s="26">
        <v>0</v>
      </c>
      <c r="AQ7" s="26">
        <v>0</v>
      </c>
      <c r="AR7" s="26">
        <v>0</v>
      </c>
      <c r="AS7" s="26">
        <v>0</v>
      </c>
      <c r="AT7" s="26">
        <v>0</v>
      </c>
      <c r="AU7" s="26">
        <v>0</v>
      </c>
      <c r="AV7" s="26">
        <v>0</v>
      </c>
      <c r="AW7" s="26">
        <v>0</v>
      </c>
      <c r="AX7" s="26">
        <v>0</v>
      </c>
      <c r="AY7" s="26">
        <v>0</v>
      </c>
      <c r="AZ7" s="26">
        <v>0</v>
      </c>
      <c r="BA7" s="26">
        <v>0</v>
      </c>
      <c r="BB7" s="26">
        <v>0</v>
      </c>
      <c r="BC7" s="26">
        <v>0</v>
      </c>
      <c r="BD7" s="26">
        <v>0</v>
      </c>
      <c r="BE7" s="26">
        <v>0</v>
      </c>
      <c r="BF7" s="26">
        <v>0</v>
      </c>
      <c r="BG7" s="26">
        <v>0</v>
      </c>
      <c r="BH7" s="26">
        <v>0</v>
      </c>
      <c r="BI7" s="26">
        <v>1254</v>
      </c>
      <c r="BJ7" s="26">
        <v>0</v>
      </c>
      <c r="BK7" s="26">
        <v>0</v>
      </c>
      <c r="BL7" s="26">
        <v>1254</v>
      </c>
      <c r="BM7" s="26">
        <v>866</v>
      </c>
      <c r="BN7" s="26">
        <v>997</v>
      </c>
      <c r="BO7" s="26">
        <v>25590</v>
      </c>
      <c r="BP7" s="26">
        <v>0</v>
      </c>
      <c r="BQ7" s="26">
        <v>26587</v>
      </c>
      <c r="BR7" s="26">
        <v>13423</v>
      </c>
      <c r="BS7" s="26">
        <v>1</v>
      </c>
      <c r="BT7" s="26">
        <v>0</v>
      </c>
      <c r="BU7" s="26">
        <v>0</v>
      </c>
      <c r="BV7" s="26">
        <v>1</v>
      </c>
      <c r="BW7" s="26">
        <v>1</v>
      </c>
      <c r="BX7" s="26">
        <v>20</v>
      </c>
      <c r="BY7" s="26">
        <v>0</v>
      </c>
      <c r="BZ7" s="26">
        <v>0</v>
      </c>
      <c r="CA7" s="26">
        <v>20</v>
      </c>
      <c r="CB7" s="26">
        <v>24</v>
      </c>
      <c r="CC7" s="26">
        <v>0</v>
      </c>
      <c r="CD7" s="26">
        <v>599</v>
      </c>
      <c r="CE7" s="26">
        <v>0</v>
      </c>
      <c r="CF7" s="26">
        <v>599</v>
      </c>
      <c r="CG7" s="26">
        <v>2100</v>
      </c>
      <c r="CH7" s="26">
        <v>54</v>
      </c>
      <c r="CI7" s="26">
        <v>0</v>
      </c>
      <c r="CJ7" s="26">
        <v>0</v>
      </c>
      <c r="CK7" s="26">
        <v>54</v>
      </c>
      <c r="CL7" s="26">
        <v>151</v>
      </c>
      <c r="CM7" s="26">
        <v>0</v>
      </c>
      <c r="CN7" s="26">
        <v>0</v>
      </c>
      <c r="CO7" s="26">
        <v>0</v>
      </c>
      <c r="CP7" s="26">
        <v>0</v>
      </c>
      <c r="CQ7" s="26">
        <v>0</v>
      </c>
      <c r="CR7" s="86">
        <v>23822</v>
      </c>
      <c r="CS7" s="26">
        <v>529612</v>
      </c>
      <c r="CT7" s="26">
        <v>600</v>
      </c>
      <c r="CU7" s="26">
        <v>554034</v>
      </c>
      <c r="CV7" s="26">
        <v>126903</v>
      </c>
      <c r="CW7" s="37"/>
      <c r="CX7" s="37"/>
      <c r="CY7" s="37"/>
      <c r="CZ7" s="37"/>
      <c r="DA7" s="37"/>
      <c r="DB7" s="37"/>
    </row>
    <row r="8" spans="1:106" s="9" customFormat="1" ht="24.9" customHeight="1">
      <c r="A8" s="18">
        <v>2</v>
      </c>
      <c r="B8" s="81" t="s">
        <v>28</v>
      </c>
      <c r="C8" s="26">
        <v>5559</v>
      </c>
      <c r="D8" s="26">
        <v>4463</v>
      </c>
      <c r="E8" s="26">
        <v>166010</v>
      </c>
      <c r="F8" s="26">
        <v>176032</v>
      </c>
      <c r="G8" s="26">
        <v>105127</v>
      </c>
      <c r="H8" s="26">
        <v>0</v>
      </c>
      <c r="I8" s="26">
        <v>2824</v>
      </c>
      <c r="J8" s="26">
        <v>0</v>
      </c>
      <c r="K8" s="26">
        <v>2824</v>
      </c>
      <c r="L8" s="26">
        <v>1730</v>
      </c>
      <c r="M8" s="26">
        <v>14115</v>
      </c>
      <c r="N8" s="26">
        <v>11480</v>
      </c>
      <c r="O8" s="26">
        <v>15</v>
      </c>
      <c r="P8" s="26">
        <v>25610</v>
      </c>
      <c r="Q8" s="26">
        <v>63570</v>
      </c>
      <c r="R8" s="26">
        <v>26161</v>
      </c>
      <c r="S8" s="26">
        <v>901</v>
      </c>
      <c r="T8" s="26">
        <v>171524</v>
      </c>
      <c r="U8" s="26">
        <v>198586</v>
      </c>
      <c r="V8" s="26">
        <v>79492</v>
      </c>
      <c r="W8" s="26">
        <v>2077</v>
      </c>
      <c r="X8" s="26">
        <v>92218</v>
      </c>
      <c r="Y8" s="26">
        <v>173787</v>
      </c>
      <c r="Z8" s="26">
        <v>0</v>
      </c>
      <c r="AA8" s="26">
        <v>0</v>
      </c>
      <c r="AB8" s="26">
        <v>0</v>
      </c>
      <c r="AC8" s="26">
        <v>0</v>
      </c>
      <c r="AD8" s="26">
        <v>0</v>
      </c>
      <c r="AE8" s="26">
        <v>1851</v>
      </c>
      <c r="AF8" s="26">
        <v>83801</v>
      </c>
      <c r="AG8" s="26">
        <v>0</v>
      </c>
      <c r="AH8" s="26">
        <v>85652</v>
      </c>
      <c r="AI8" s="26">
        <v>29997</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86">
        <v>47686</v>
      </c>
      <c r="CS8" s="26">
        <v>103469</v>
      </c>
      <c r="CT8" s="26">
        <v>337549</v>
      </c>
      <c r="CU8" s="26">
        <v>488704</v>
      </c>
      <c r="CV8" s="26">
        <v>374211</v>
      </c>
      <c r="CW8" s="37"/>
      <c r="CX8" s="37"/>
      <c r="CY8" s="37"/>
      <c r="CZ8" s="37"/>
      <c r="DA8" s="37"/>
      <c r="DB8" s="37"/>
    </row>
    <row r="9" spans="1:106" ht="24.9" customHeight="1">
      <c r="A9" s="18">
        <v>3</v>
      </c>
      <c r="B9" s="81" t="s">
        <v>30</v>
      </c>
      <c r="C9" s="26">
        <v>87527</v>
      </c>
      <c r="D9" s="26">
        <v>1002</v>
      </c>
      <c r="E9" s="26">
        <v>26687</v>
      </c>
      <c r="F9" s="26">
        <v>115216</v>
      </c>
      <c r="G9" s="26">
        <v>73072</v>
      </c>
      <c r="H9" s="26">
        <v>42611</v>
      </c>
      <c r="I9" s="26">
        <v>3396</v>
      </c>
      <c r="J9" s="26">
        <v>432</v>
      </c>
      <c r="K9" s="26">
        <v>46439</v>
      </c>
      <c r="L9" s="26">
        <v>47801</v>
      </c>
      <c r="M9" s="26">
        <v>41160</v>
      </c>
      <c r="N9" s="26">
        <v>995</v>
      </c>
      <c r="O9" s="26">
        <v>0</v>
      </c>
      <c r="P9" s="26">
        <v>42155</v>
      </c>
      <c r="Q9" s="26">
        <v>82460</v>
      </c>
      <c r="R9" s="26">
        <v>32603</v>
      </c>
      <c r="S9" s="26">
        <v>7515</v>
      </c>
      <c r="T9" s="26">
        <v>64993</v>
      </c>
      <c r="U9" s="26">
        <v>105111</v>
      </c>
      <c r="V9" s="26">
        <v>80183</v>
      </c>
      <c r="W9" s="26">
        <v>24326</v>
      </c>
      <c r="X9" s="26">
        <v>61497</v>
      </c>
      <c r="Y9" s="26">
        <v>166006</v>
      </c>
      <c r="Z9" s="26">
        <v>3609</v>
      </c>
      <c r="AA9" s="26">
        <v>2167</v>
      </c>
      <c r="AB9" s="26">
        <v>0</v>
      </c>
      <c r="AC9" s="26">
        <v>5776</v>
      </c>
      <c r="AD9" s="26">
        <v>18475</v>
      </c>
      <c r="AE9" s="26">
        <v>5271</v>
      </c>
      <c r="AF9" s="26">
        <v>86835</v>
      </c>
      <c r="AG9" s="26">
        <v>0</v>
      </c>
      <c r="AH9" s="26">
        <v>92106</v>
      </c>
      <c r="AI9" s="26">
        <v>48084</v>
      </c>
      <c r="AJ9" s="26">
        <v>0</v>
      </c>
      <c r="AK9" s="26">
        <v>0</v>
      </c>
      <c r="AL9" s="26">
        <v>0</v>
      </c>
      <c r="AM9" s="26">
        <v>0</v>
      </c>
      <c r="AN9" s="26">
        <v>1</v>
      </c>
      <c r="AO9" s="26">
        <v>0</v>
      </c>
      <c r="AP9" s="26">
        <v>0</v>
      </c>
      <c r="AQ9" s="26">
        <v>0</v>
      </c>
      <c r="AR9" s="26">
        <v>0</v>
      </c>
      <c r="AS9" s="26">
        <v>0</v>
      </c>
      <c r="AT9" s="26">
        <v>0</v>
      </c>
      <c r="AU9" s="26">
        <v>0</v>
      </c>
      <c r="AV9" s="26">
        <v>0</v>
      </c>
      <c r="AW9" s="26">
        <v>0</v>
      </c>
      <c r="AX9" s="26">
        <v>0</v>
      </c>
      <c r="AY9" s="26">
        <v>5</v>
      </c>
      <c r="AZ9" s="26">
        <v>0</v>
      </c>
      <c r="BA9" s="26">
        <v>0</v>
      </c>
      <c r="BB9" s="26">
        <v>5</v>
      </c>
      <c r="BC9" s="26">
        <v>5</v>
      </c>
      <c r="BD9" s="26">
        <v>0</v>
      </c>
      <c r="BE9" s="26">
        <v>0</v>
      </c>
      <c r="BF9" s="26">
        <v>0</v>
      </c>
      <c r="BG9" s="26">
        <v>0</v>
      </c>
      <c r="BH9" s="26">
        <v>0</v>
      </c>
      <c r="BI9" s="26">
        <v>865</v>
      </c>
      <c r="BJ9" s="26">
        <v>51</v>
      </c>
      <c r="BK9" s="26">
        <v>0</v>
      </c>
      <c r="BL9" s="26">
        <v>916</v>
      </c>
      <c r="BM9" s="26">
        <v>883</v>
      </c>
      <c r="BN9" s="26">
        <v>2948</v>
      </c>
      <c r="BO9" s="26">
        <v>2260</v>
      </c>
      <c r="BP9" s="26">
        <v>0</v>
      </c>
      <c r="BQ9" s="26">
        <v>5208</v>
      </c>
      <c r="BR9" s="26">
        <v>17112</v>
      </c>
      <c r="BS9" s="26">
        <v>1</v>
      </c>
      <c r="BT9" s="26">
        <v>0</v>
      </c>
      <c r="BU9" s="26">
        <v>0</v>
      </c>
      <c r="BV9" s="26">
        <v>1</v>
      </c>
      <c r="BW9" s="26">
        <v>3</v>
      </c>
      <c r="BX9" s="26">
        <v>1705</v>
      </c>
      <c r="BY9" s="26">
        <v>59</v>
      </c>
      <c r="BZ9" s="26">
        <v>0</v>
      </c>
      <c r="CA9" s="26">
        <v>1764</v>
      </c>
      <c r="CB9" s="26">
        <v>2826</v>
      </c>
      <c r="CC9" s="26">
        <v>0</v>
      </c>
      <c r="CD9" s="26">
        <v>0</v>
      </c>
      <c r="CE9" s="26">
        <v>0</v>
      </c>
      <c r="CF9" s="26">
        <v>0</v>
      </c>
      <c r="CG9" s="26">
        <v>0</v>
      </c>
      <c r="CH9" s="26">
        <v>180</v>
      </c>
      <c r="CI9" s="26">
        <v>152</v>
      </c>
      <c r="CJ9" s="26">
        <v>0</v>
      </c>
      <c r="CK9" s="26">
        <v>332</v>
      </c>
      <c r="CL9" s="26">
        <v>1155</v>
      </c>
      <c r="CM9" s="26">
        <v>0</v>
      </c>
      <c r="CN9" s="26">
        <v>0</v>
      </c>
      <c r="CO9" s="26">
        <v>0</v>
      </c>
      <c r="CP9" s="26">
        <v>0</v>
      </c>
      <c r="CQ9" s="26">
        <v>0</v>
      </c>
      <c r="CR9" s="86">
        <v>218485</v>
      </c>
      <c r="CS9" s="26">
        <v>104432</v>
      </c>
      <c r="CT9" s="26">
        <v>92112</v>
      </c>
      <c r="CU9" s="26">
        <v>415029</v>
      </c>
      <c r="CV9" s="26">
        <v>457883</v>
      </c>
      <c r="CW9" s="37"/>
      <c r="CX9" s="37"/>
      <c r="CY9" s="37"/>
      <c r="CZ9" s="37"/>
      <c r="DA9" s="37"/>
      <c r="DB9" s="37"/>
    </row>
    <row r="10" spans="1:106" ht="24.9" customHeight="1">
      <c r="A10" s="18">
        <v>4</v>
      </c>
      <c r="B10" s="81" t="s">
        <v>29</v>
      </c>
      <c r="C10" s="26">
        <v>619</v>
      </c>
      <c r="D10" s="26">
        <v>201560</v>
      </c>
      <c r="E10" s="26">
        <v>0</v>
      </c>
      <c r="F10" s="26">
        <v>202179</v>
      </c>
      <c r="G10" s="26">
        <v>834324</v>
      </c>
      <c r="H10" s="26">
        <v>0</v>
      </c>
      <c r="I10" s="26">
        <v>424</v>
      </c>
      <c r="J10" s="26">
        <v>0</v>
      </c>
      <c r="K10" s="26">
        <v>424</v>
      </c>
      <c r="L10" s="26">
        <v>240</v>
      </c>
      <c r="M10" s="26">
        <v>15894</v>
      </c>
      <c r="N10" s="26">
        <v>1853</v>
      </c>
      <c r="O10" s="26">
        <v>441</v>
      </c>
      <c r="P10" s="26">
        <v>18188</v>
      </c>
      <c r="Q10" s="26">
        <v>32810</v>
      </c>
      <c r="R10" s="26">
        <v>929</v>
      </c>
      <c r="S10" s="26">
        <v>0</v>
      </c>
      <c r="T10" s="26">
        <v>0</v>
      </c>
      <c r="U10" s="26">
        <v>929</v>
      </c>
      <c r="V10" s="26">
        <v>1498</v>
      </c>
      <c r="W10" s="26">
        <v>0</v>
      </c>
      <c r="X10" s="26">
        <v>0</v>
      </c>
      <c r="Y10" s="26">
        <v>1498</v>
      </c>
      <c r="Z10" s="26">
        <v>2565</v>
      </c>
      <c r="AA10" s="26">
        <v>2613</v>
      </c>
      <c r="AB10" s="26">
        <v>916</v>
      </c>
      <c r="AC10" s="26">
        <v>6094</v>
      </c>
      <c r="AD10" s="26">
        <v>17284</v>
      </c>
      <c r="AE10" s="26">
        <v>4437</v>
      </c>
      <c r="AF10" s="26">
        <v>92347</v>
      </c>
      <c r="AG10" s="26">
        <v>10</v>
      </c>
      <c r="AH10" s="26">
        <v>96794</v>
      </c>
      <c r="AI10" s="26">
        <v>64516</v>
      </c>
      <c r="AJ10" s="26">
        <v>0</v>
      </c>
      <c r="AK10" s="26">
        <v>0</v>
      </c>
      <c r="AL10" s="26">
        <v>0</v>
      </c>
      <c r="AM10" s="26">
        <v>0</v>
      </c>
      <c r="AN10" s="26">
        <v>0</v>
      </c>
      <c r="AO10" s="26">
        <v>0</v>
      </c>
      <c r="AP10" s="26">
        <v>0</v>
      </c>
      <c r="AQ10" s="26">
        <v>2</v>
      </c>
      <c r="AR10" s="26">
        <v>2</v>
      </c>
      <c r="AS10" s="26">
        <v>2</v>
      </c>
      <c r="AT10" s="26">
        <v>0</v>
      </c>
      <c r="AU10" s="26">
        <v>0</v>
      </c>
      <c r="AV10" s="26">
        <v>0</v>
      </c>
      <c r="AW10" s="26">
        <v>0</v>
      </c>
      <c r="AX10" s="26">
        <v>0</v>
      </c>
      <c r="AY10" s="26">
        <v>1</v>
      </c>
      <c r="AZ10" s="26">
        <v>0</v>
      </c>
      <c r="BA10" s="26">
        <v>0</v>
      </c>
      <c r="BB10" s="26">
        <v>1</v>
      </c>
      <c r="BC10" s="26">
        <v>1</v>
      </c>
      <c r="BD10" s="26">
        <v>0</v>
      </c>
      <c r="BE10" s="26">
        <v>0</v>
      </c>
      <c r="BF10" s="26">
        <v>0</v>
      </c>
      <c r="BG10" s="26">
        <v>0</v>
      </c>
      <c r="BH10" s="26">
        <v>0</v>
      </c>
      <c r="BI10" s="26">
        <v>1240</v>
      </c>
      <c r="BJ10" s="26">
        <v>10</v>
      </c>
      <c r="BK10" s="26">
        <v>0</v>
      </c>
      <c r="BL10" s="26">
        <v>1250</v>
      </c>
      <c r="BM10" s="26">
        <v>563</v>
      </c>
      <c r="BN10" s="26">
        <v>2125</v>
      </c>
      <c r="BO10" s="26">
        <v>27902</v>
      </c>
      <c r="BP10" s="26">
        <v>36</v>
      </c>
      <c r="BQ10" s="26">
        <v>30063</v>
      </c>
      <c r="BR10" s="26">
        <v>115546</v>
      </c>
      <c r="BS10" s="26">
        <v>1</v>
      </c>
      <c r="BT10" s="26">
        <v>0</v>
      </c>
      <c r="BU10" s="26">
        <v>0</v>
      </c>
      <c r="BV10" s="26">
        <v>1</v>
      </c>
      <c r="BW10" s="26">
        <v>6</v>
      </c>
      <c r="BX10" s="26">
        <v>496</v>
      </c>
      <c r="BY10" s="26">
        <v>0</v>
      </c>
      <c r="BZ10" s="26">
        <v>8</v>
      </c>
      <c r="CA10" s="26">
        <v>504</v>
      </c>
      <c r="CB10" s="26">
        <v>801</v>
      </c>
      <c r="CC10" s="26">
        <v>0</v>
      </c>
      <c r="CD10" s="26">
        <v>0</v>
      </c>
      <c r="CE10" s="26">
        <v>0</v>
      </c>
      <c r="CF10" s="26">
        <v>0</v>
      </c>
      <c r="CG10" s="26">
        <v>0</v>
      </c>
      <c r="CH10" s="26">
        <v>249</v>
      </c>
      <c r="CI10" s="26">
        <v>14303</v>
      </c>
      <c r="CJ10" s="26">
        <v>3</v>
      </c>
      <c r="CK10" s="26">
        <v>14555</v>
      </c>
      <c r="CL10" s="26">
        <v>63242</v>
      </c>
      <c r="CM10" s="26">
        <v>0</v>
      </c>
      <c r="CN10" s="26">
        <v>0</v>
      </c>
      <c r="CO10" s="26">
        <v>0</v>
      </c>
      <c r="CP10" s="26">
        <v>0</v>
      </c>
      <c r="CQ10" s="26">
        <v>0</v>
      </c>
      <c r="CR10" s="86">
        <v>28556</v>
      </c>
      <c r="CS10" s="26">
        <v>341012</v>
      </c>
      <c r="CT10" s="26">
        <v>1416</v>
      </c>
      <c r="CU10" s="26">
        <v>370984</v>
      </c>
      <c r="CV10" s="26">
        <v>1130833</v>
      </c>
      <c r="CW10" s="37"/>
      <c r="CX10" s="37"/>
      <c r="CY10" s="37"/>
      <c r="CZ10" s="37"/>
      <c r="DA10" s="37"/>
      <c r="DB10" s="37"/>
    </row>
    <row r="11" spans="1:106" ht="24.9" customHeight="1">
      <c r="A11" s="18">
        <v>5</v>
      </c>
      <c r="B11" s="81" t="s">
        <v>34</v>
      </c>
      <c r="C11" s="26">
        <v>19372</v>
      </c>
      <c r="D11" s="26">
        <v>674</v>
      </c>
      <c r="E11" s="26">
        <v>0</v>
      </c>
      <c r="F11" s="26">
        <v>20046</v>
      </c>
      <c r="G11" s="26">
        <v>22903</v>
      </c>
      <c r="H11" s="26">
        <v>12037</v>
      </c>
      <c r="I11" s="26">
        <v>3353</v>
      </c>
      <c r="J11" s="26">
        <v>0</v>
      </c>
      <c r="K11" s="26">
        <v>15390</v>
      </c>
      <c r="L11" s="26">
        <v>16376</v>
      </c>
      <c r="M11" s="26">
        <v>14731</v>
      </c>
      <c r="N11" s="26">
        <v>376</v>
      </c>
      <c r="O11" s="26">
        <v>0</v>
      </c>
      <c r="P11" s="26">
        <v>15107</v>
      </c>
      <c r="Q11" s="26">
        <v>17915</v>
      </c>
      <c r="R11" s="26">
        <v>21180</v>
      </c>
      <c r="S11" s="26">
        <v>17</v>
      </c>
      <c r="T11" s="26">
        <v>0</v>
      </c>
      <c r="U11" s="26">
        <v>21197</v>
      </c>
      <c r="V11" s="26">
        <v>24093</v>
      </c>
      <c r="W11" s="26">
        <v>47</v>
      </c>
      <c r="X11" s="26">
        <v>0</v>
      </c>
      <c r="Y11" s="26">
        <v>24140</v>
      </c>
      <c r="Z11" s="26">
        <v>374</v>
      </c>
      <c r="AA11" s="26">
        <v>674</v>
      </c>
      <c r="AB11" s="26">
        <v>0</v>
      </c>
      <c r="AC11" s="26">
        <v>1048</v>
      </c>
      <c r="AD11" s="26">
        <v>3311</v>
      </c>
      <c r="AE11" s="26">
        <v>2163</v>
      </c>
      <c r="AF11" s="26">
        <v>84464</v>
      </c>
      <c r="AG11" s="26">
        <v>0</v>
      </c>
      <c r="AH11" s="26">
        <v>86627</v>
      </c>
      <c r="AI11" s="26">
        <v>31668</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0</v>
      </c>
      <c r="BG11" s="26">
        <v>0</v>
      </c>
      <c r="BH11" s="26">
        <v>0</v>
      </c>
      <c r="BI11" s="26">
        <v>835</v>
      </c>
      <c r="BJ11" s="26">
        <v>1</v>
      </c>
      <c r="BK11" s="26">
        <v>54</v>
      </c>
      <c r="BL11" s="26">
        <v>890</v>
      </c>
      <c r="BM11" s="26">
        <v>1801</v>
      </c>
      <c r="BN11" s="26">
        <v>111</v>
      </c>
      <c r="BO11" s="26">
        <v>779</v>
      </c>
      <c r="BP11" s="26">
        <v>0</v>
      </c>
      <c r="BQ11" s="26">
        <v>890</v>
      </c>
      <c r="BR11" s="26">
        <v>3150</v>
      </c>
      <c r="BS11" s="26">
        <v>2</v>
      </c>
      <c r="BT11" s="26">
        <v>15141</v>
      </c>
      <c r="BU11" s="26">
        <v>0</v>
      </c>
      <c r="BV11" s="26">
        <v>15143</v>
      </c>
      <c r="BW11" s="26">
        <v>51730</v>
      </c>
      <c r="BX11" s="26">
        <v>277</v>
      </c>
      <c r="BY11" s="26">
        <v>35</v>
      </c>
      <c r="BZ11" s="26">
        <v>0</v>
      </c>
      <c r="CA11" s="26">
        <v>312</v>
      </c>
      <c r="CB11" s="26">
        <v>205</v>
      </c>
      <c r="CC11" s="26">
        <v>0</v>
      </c>
      <c r="CD11" s="26">
        <v>0</v>
      </c>
      <c r="CE11" s="26">
        <v>0</v>
      </c>
      <c r="CF11" s="26">
        <v>0</v>
      </c>
      <c r="CG11" s="26">
        <v>0</v>
      </c>
      <c r="CH11" s="26">
        <v>28</v>
      </c>
      <c r="CI11" s="26">
        <v>24</v>
      </c>
      <c r="CJ11" s="26">
        <v>0</v>
      </c>
      <c r="CK11" s="26">
        <v>52</v>
      </c>
      <c r="CL11" s="26">
        <v>149</v>
      </c>
      <c r="CM11" s="26">
        <v>0</v>
      </c>
      <c r="CN11" s="26">
        <v>0</v>
      </c>
      <c r="CO11" s="26">
        <v>0</v>
      </c>
      <c r="CP11" s="26">
        <v>0</v>
      </c>
      <c r="CQ11" s="26">
        <v>0</v>
      </c>
      <c r="CR11" s="86">
        <v>71110</v>
      </c>
      <c r="CS11" s="26">
        <v>105538</v>
      </c>
      <c r="CT11" s="26">
        <v>54</v>
      </c>
      <c r="CU11" s="26">
        <v>176702</v>
      </c>
      <c r="CV11" s="26">
        <v>173348</v>
      </c>
      <c r="CW11" s="37"/>
      <c r="CX11" s="37"/>
      <c r="CY11" s="37"/>
      <c r="CZ11" s="37"/>
      <c r="DA11" s="37"/>
      <c r="DB11" s="37"/>
    </row>
    <row r="12" spans="1:106" ht="24.9" customHeight="1">
      <c r="A12" s="18">
        <v>6</v>
      </c>
      <c r="B12" s="81" t="s">
        <v>87</v>
      </c>
      <c r="C12" s="26">
        <v>29881</v>
      </c>
      <c r="D12" s="26">
        <v>3</v>
      </c>
      <c r="E12" s="26">
        <v>18</v>
      </c>
      <c r="F12" s="26">
        <v>29902</v>
      </c>
      <c r="G12" s="26">
        <v>56435</v>
      </c>
      <c r="H12" s="26">
        <v>236</v>
      </c>
      <c r="I12" s="26">
        <v>460</v>
      </c>
      <c r="J12" s="26">
        <v>38</v>
      </c>
      <c r="K12" s="26">
        <v>734</v>
      </c>
      <c r="L12" s="26">
        <v>896</v>
      </c>
      <c r="M12" s="26">
        <v>15446</v>
      </c>
      <c r="N12" s="26">
        <v>775</v>
      </c>
      <c r="O12" s="26">
        <v>420</v>
      </c>
      <c r="P12" s="26">
        <v>16641</v>
      </c>
      <c r="Q12" s="26">
        <v>27752</v>
      </c>
      <c r="R12" s="26">
        <v>21589</v>
      </c>
      <c r="S12" s="26">
        <v>2301</v>
      </c>
      <c r="T12" s="26">
        <v>6315</v>
      </c>
      <c r="U12" s="26">
        <v>30205</v>
      </c>
      <c r="V12" s="26">
        <v>50893</v>
      </c>
      <c r="W12" s="26">
        <v>5055</v>
      </c>
      <c r="X12" s="26">
        <v>9669</v>
      </c>
      <c r="Y12" s="26">
        <v>65617</v>
      </c>
      <c r="Z12" s="26">
        <v>746</v>
      </c>
      <c r="AA12" s="26">
        <v>676</v>
      </c>
      <c r="AB12" s="26">
        <v>2</v>
      </c>
      <c r="AC12" s="26">
        <v>1424</v>
      </c>
      <c r="AD12" s="26">
        <v>4651</v>
      </c>
      <c r="AE12" s="26">
        <v>2602</v>
      </c>
      <c r="AF12" s="26">
        <v>84475</v>
      </c>
      <c r="AG12" s="26">
        <v>2</v>
      </c>
      <c r="AH12" s="26">
        <v>87079</v>
      </c>
      <c r="AI12" s="26">
        <v>33079</v>
      </c>
      <c r="AJ12" s="26">
        <v>0</v>
      </c>
      <c r="AK12" s="26">
        <v>0</v>
      </c>
      <c r="AL12" s="26">
        <v>0</v>
      </c>
      <c r="AM12" s="26">
        <v>0</v>
      </c>
      <c r="AN12" s="26">
        <v>0</v>
      </c>
      <c r="AO12" s="26">
        <v>0</v>
      </c>
      <c r="AP12" s="26">
        <v>0</v>
      </c>
      <c r="AQ12" s="26">
        <v>0</v>
      </c>
      <c r="AR12" s="26">
        <v>0</v>
      </c>
      <c r="AS12" s="26">
        <v>1</v>
      </c>
      <c r="AT12" s="26">
        <v>0</v>
      </c>
      <c r="AU12" s="26">
        <v>0</v>
      </c>
      <c r="AV12" s="26">
        <v>0</v>
      </c>
      <c r="AW12" s="26">
        <v>0</v>
      </c>
      <c r="AX12" s="26">
        <v>0</v>
      </c>
      <c r="AY12" s="26">
        <v>0</v>
      </c>
      <c r="AZ12" s="26">
        <v>0</v>
      </c>
      <c r="BA12" s="26">
        <v>0</v>
      </c>
      <c r="BB12" s="26">
        <v>0</v>
      </c>
      <c r="BC12" s="26">
        <v>1</v>
      </c>
      <c r="BD12" s="26">
        <v>0</v>
      </c>
      <c r="BE12" s="26">
        <v>0</v>
      </c>
      <c r="BF12" s="26">
        <v>0</v>
      </c>
      <c r="BG12" s="26">
        <v>0</v>
      </c>
      <c r="BH12" s="26">
        <v>0</v>
      </c>
      <c r="BI12" s="26">
        <v>199</v>
      </c>
      <c r="BJ12" s="26">
        <v>2</v>
      </c>
      <c r="BK12" s="26">
        <v>0</v>
      </c>
      <c r="BL12" s="26">
        <v>201</v>
      </c>
      <c r="BM12" s="26">
        <v>146</v>
      </c>
      <c r="BN12" s="26">
        <v>571</v>
      </c>
      <c r="BO12" s="26">
        <v>414</v>
      </c>
      <c r="BP12" s="26">
        <v>0</v>
      </c>
      <c r="BQ12" s="26">
        <v>985</v>
      </c>
      <c r="BR12" s="26">
        <v>4017</v>
      </c>
      <c r="BS12" s="26">
        <v>746</v>
      </c>
      <c r="BT12" s="26">
        <v>675</v>
      </c>
      <c r="BU12" s="26">
        <v>2</v>
      </c>
      <c r="BV12" s="26">
        <v>1423</v>
      </c>
      <c r="BW12" s="26">
        <v>4669</v>
      </c>
      <c r="BX12" s="26">
        <v>1563</v>
      </c>
      <c r="BY12" s="26">
        <v>3</v>
      </c>
      <c r="BZ12" s="26">
        <v>0</v>
      </c>
      <c r="CA12" s="26">
        <v>1566</v>
      </c>
      <c r="CB12" s="26">
        <v>1419</v>
      </c>
      <c r="CC12" s="26">
        <v>0</v>
      </c>
      <c r="CD12" s="26">
        <v>0</v>
      </c>
      <c r="CE12" s="26">
        <v>0</v>
      </c>
      <c r="CF12" s="26">
        <v>0</v>
      </c>
      <c r="CG12" s="26">
        <v>0</v>
      </c>
      <c r="CH12" s="26">
        <v>895</v>
      </c>
      <c r="CI12" s="26">
        <v>61</v>
      </c>
      <c r="CJ12" s="26">
        <v>119</v>
      </c>
      <c r="CK12" s="26">
        <v>1075</v>
      </c>
      <c r="CL12" s="26">
        <v>2397</v>
      </c>
      <c r="CM12" s="26">
        <v>0</v>
      </c>
      <c r="CN12" s="26">
        <v>0</v>
      </c>
      <c r="CO12" s="26">
        <v>0</v>
      </c>
      <c r="CP12" s="26">
        <v>0</v>
      </c>
      <c r="CQ12" s="26">
        <v>0</v>
      </c>
      <c r="CR12" s="86">
        <v>74474</v>
      </c>
      <c r="CS12" s="26">
        <v>89845</v>
      </c>
      <c r="CT12" s="26">
        <v>6916</v>
      </c>
      <c r="CU12" s="26">
        <v>171235</v>
      </c>
      <c r="CV12" s="26">
        <v>201080</v>
      </c>
      <c r="CW12" s="37"/>
      <c r="CX12" s="37"/>
      <c r="CY12" s="37"/>
      <c r="CZ12" s="37"/>
      <c r="DA12" s="37"/>
      <c r="DB12" s="37"/>
    </row>
    <row r="13" spans="1:106" ht="24.9" customHeight="1">
      <c r="A13" s="18">
        <v>7</v>
      </c>
      <c r="B13" s="81" t="s">
        <v>32</v>
      </c>
      <c r="C13" s="26">
        <v>2873</v>
      </c>
      <c r="D13" s="26">
        <v>81</v>
      </c>
      <c r="E13" s="26">
        <v>7417</v>
      </c>
      <c r="F13" s="26">
        <v>10371</v>
      </c>
      <c r="G13" s="26">
        <v>18432</v>
      </c>
      <c r="H13" s="26">
        <v>7668</v>
      </c>
      <c r="I13" s="26">
        <v>143</v>
      </c>
      <c r="J13" s="26">
        <v>8198</v>
      </c>
      <c r="K13" s="26">
        <v>16009</v>
      </c>
      <c r="L13" s="26">
        <v>31690</v>
      </c>
      <c r="M13" s="26">
        <v>16043</v>
      </c>
      <c r="N13" s="26">
        <v>176</v>
      </c>
      <c r="O13" s="26">
        <v>4730</v>
      </c>
      <c r="P13" s="26">
        <v>20949</v>
      </c>
      <c r="Q13" s="26">
        <v>30281</v>
      </c>
      <c r="R13" s="26">
        <v>23649</v>
      </c>
      <c r="S13" s="26">
        <v>203</v>
      </c>
      <c r="T13" s="26">
        <v>8833</v>
      </c>
      <c r="U13" s="26">
        <v>32685</v>
      </c>
      <c r="V13" s="26">
        <v>38764</v>
      </c>
      <c r="W13" s="26">
        <v>220</v>
      </c>
      <c r="X13" s="26">
        <v>13886</v>
      </c>
      <c r="Y13" s="26">
        <v>52870</v>
      </c>
      <c r="Z13" s="26">
        <v>216</v>
      </c>
      <c r="AA13" s="26">
        <v>172</v>
      </c>
      <c r="AB13" s="26">
        <v>841</v>
      </c>
      <c r="AC13" s="26">
        <v>1229</v>
      </c>
      <c r="AD13" s="26">
        <v>2211</v>
      </c>
      <c r="AE13" s="26">
        <v>2065</v>
      </c>
      <c r="AF13" s="26">
        <v>83978</v>
      </c>
      <c r="AG13" s="26">
        <v>841</v>
      </c>
      <c r="AH13" s="26">
        <v>86884</v>
      </c>
      <c r="AI13" s="26">
        <v>30511</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18</v>
      </c>
      <c r="BJ13" s="26">
        <v>0</v>
      </c>
      <c r="BK13" s="26">
        <v>0</v>
      </c>
      <c r="BL13" s="26">
        <v>18</v>
      </c>
      <c r="BM13" s="26">
        <v>6</v>
      </c>
      <c r="BN13" s="26">
        <v>0</v>
      </c>
      <c r="BO13" s="26">
        <v>0</v>
      </c>
      <c r="BP13" s="26">
        <v>0</v>
      </c>
      <c r="BQ13" s="26">
        <v>0</v>
      </c>
      <c r="BR13" s="26">
        <v>17</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5</v>
      </c>
      <c r="CM13" s="26">
        <v>0</v>
      </c>
      <c r="CN13" s="26">
        <v>0</v>
      </c>
      <c r="CO13" s="26">
        <v>0</v>
      </c>
      <c r="CP13" s="26">
        <v>0</v>
      </c>
      <c r="CQ13" s="26">
        <v>0</v>
      </c>
      <c r="CR13" s="86">
        <v>52532</v>
      </c>
      <c r="CS13" s="26">
        <v>84753</v>
      </c>
      <c r="CT13" s="26">
        <v>30860</v>
      </c>
      <c r="CU13" s="26">
        <v>168145</v>
      </c>
      <c r="CV13" s="26">
        <v>166023</v>
      </c>
      <c r="CW13" s="37"/>
      <c r="CX13" s="37"/>
      <c r="CY13" s="37"/>
      <c r="CZ13" s="37"/>
      <c r="DA13" s="37"/>
      <c r="DB13" s="37"/>
    </row>
    <row r="14" spans="1:106" ht="24.9" customHeight="1">
      <c r="A14" s="18">
        <v>8</v>
      </c>
      <c r="B14" s="81" t="s">
        <v>38</v>
      </c>
      <c r="C14" s="26">
        <v>0</v>
      </c>
      <c r="D14" s="26">
        <v>0</v>
      </c>
      <c r="E14" s="26">
        <v>7574</v>
      </c>
      <c r="F14" s="26">
        <v>7574</v>
      </c>
      <c r="G14" s="26">
        <v>3961</v>
      </c>
      <c r="H14" s="26">
        <v>0</v>
      </c>
      <c r="I14" s="26">
        <v>5</v>
      </c>
      <c r="J14" s="26">
        <v>25</v>
      </c>
      <c r="K14" s="26">
        <v>30</v>
      </c>
      <c r="L14" s="26">
        <v>17</v>
      </c>
      <c r="M14" s="26">
        <v>506</v>
      </c>
      <c r="N14" s="26">
        <v>415</v>
      </c>
      <c r="O14" s="26">
        <v>1861</v>
      </c>
      <c r="P14" s="26">
        <v>2782</v>
      </c>
      <c r="Q14" s="26">
        <v>2854</v>
      </c>
      <c r="R14" s="26">
        <v>23</v>
      </c>
      <c r="S14" s="26">
        <v>0</v>
      </c>
      <c r="T14" s="26">
        <v>41957</v>
      </c>
      <c r="U14" s="26">
        <v>41980</v>
      </c>
      <c r="V14" s="26">
        <v>104</v>
      </c>
      <c r="W14" s="26">
        <v>159</v>
      </c>
      <c r="X14" s="26">
        <v>36018</v>
      </c>
      <c r="Y14" s="26">
        <v>36281</v>
      </c>
      <c r="Z14" s="26">
        <v>27</v>
      </c>
      <c r="AA14" s="26">
        <v>603</v>
      </c>
      <c r="AB14" s="26">
        <v>1861</v>
      </c>
      <c r="AC14" s="26">
        <v>2491</v>
      </c>
      <c r="AD14" s="26">
        <v>2677</v>
      </c>
      <c r="AE14" s="26">
        <v>2063</v>
      </c>
      <c r="AF14" s="26">
        <v>84405</v>
      </c>
      <c r="AG14" s="26">
        <v>1861</v>
      </c>
      <c r="AH14" s="26">
        <v>88329</v>
      </c>
      <c r="AI14" s="26">
        <v>31138</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0</v>
      </c>
      <c r="BG14" s="26">
        <v>0</v>
      </c>
      <c r="BH14" s="26">
        <v>0</v>
      </c>
      <c r="BI14" s="26">
        <v>23</v>
      </c>
      <c r="BJ14" s="26">
        <v>3</v>
      </c>
      <c r="BK14" s="26">
        <v>0</v>
      </c>
      <c r="BL14" s="26">
        <v>26</v>
      </c>
      <c r="BM14" s="26">
        <v>12</v>
      </c>
      <c r="BN14" s="26">
        <v>4</v>
      </c>
      <c r="BO14" s="26">
        <v>0</v>
      </c>
      <c r="BP14" s="26">
        <v>1</v>
      </c>
      <c r="BQ14" s="26">
        <v>5</v>
      </c>
      <c r="BR14" s="26">
        <v>6</v>
      </c>
      <c r="BS14" s="26">
        <v>0</v>
      </c>
      <c r="BT14" s="26">
        <v>0</v>
      </c>
      <c r="BU14" s="26">
        <v>0</v>
      </c>
      <c r="BV14" s="26">
        <v>0</v>
      </c>
      <c r="BW14" s="26">
        <v>0</v>
      </c>
      <c r="BX14" s="26">
        <v>56</v>
      </c>
      <c r="BY14" s="26">
        <v>0</v>
      </c>
      <c r="BZ14" s="26">
        <v>0</v>
      </c>
      <c r="CA14" s="26">
        <v>56</v>
      </c>
      <c r="CB14" s="26">
        <v>93</v>
      </c>
      <c r="CC14" s="26">
        <v>0</v>
      </c>
      <c r="CD14" s="26">
        <v>0</v>
      </c>
      <c r="CE14" s="26">
        <v>0</v>
      </c>
      <c r="CF14" s="26">
        <v>0</v>
      </c>
      <c r="CG14" s="26">
        <v>0</v>
      </c>
      <c r="CH14" s="26">
        <v>90</v>
      </c>
      <c r="CI14" s="26">
        <v>20</v>
      </c>
      <c r="CJ14" s="26">
        <v>0</v>
      </c>
      <c r="CK14" s="26">
        <v>110</v>
      </c>
      <c r="CL14" s="26">
        <v>144</v>
      </c>
      <c r="CM14" s="26">
        <v>0</v>
      </c>
      <c r="CN14" s="26">
        <v>0</v>
      </c>
      <c r="CO14" s="26">
        <v>0</v>
      </c>
      <c r="CP14" s="26">
        <v>0</v>
      </c>
      <c r="CQ14" s="26">
        <v>0</v>
      </c>
      <c r="CR14" s="86">
        <v>2792</v>
      </c>
      <c r="CS14" s="26">
        <v>85451</v>
      </c>
      <c r="CT14" s="26">
        <v>55140</v>
      </c>
      <c r="CU14" s="26">
        <v>143383</v>
      </c>
      <c r="CV14" s="26">
        <v>77183</v>
      </c>
      <c r="CW14" s="37"/>
      <c r="CX14" s="37"/>
      <c r="CY14" s="37"/>
      <c r="CZ14" s="37"/>
      <c r="DA14" s="37"/>
      <c r="DB14" s="37"/>
    </row>
    <row r="15" spans="1:106" ht="24.9" customHeight="1">
      <c r="A15" s="18">
        <v>9</v>
      </c>
      <c r="B15" s="81" t="s">
        <v>35</v>
      </c>
      <c r="C15" s="26">
        <v>272</v>
      </c>
      <c r="D15" s="26">
        <v>11</v>
      </c>
      <c r="E15" s="26">
        <v>968</v>
      </c>
      <c r="F15" s="26">
        <v>1251</v>
      </c>
      <c r="G15" s="26">
        <v>2982</v>
      </c>
      <c r="H15" s="26">
        <v>53</v>
      </c>
      <c r="I15" s="26">
        <v>313</v>
      </c>
      <c r="J15" s="26">
        <v>0</v>
      </c>
      <c r="K15" s="26">
        <v>366</v>
      </c>
      <c r="L15" s="26">
        <v>296</v>
      </c>
      <c r="M15" s="26">
        <v>12957</v>
      </c>
      <c r="N15" s="26">
        <v>735</v>
      </c>
      <c r="O15" s="26">
        <v>432</v>
      </c>
      <c r="P15" s="26">
        <v>14124</v>
      </c>
      <c r="Q15" s="26">
        <v>29579</v>
      </c>
      <c r="R15" s="26">
        <v>7707</v>
      </c>
      <c r="S15" s="26">
        <v>501</v>
      </c>
      <c r="T15" s="26">
        <v>2483</v>
      </c>
      <c r="U15" s="26">
        <v>10691</v>
      </c>
      <c r="V15" s="26">
        <v>24274</v>
      </c>
      <c r="W15" s="26">
        <v>2366</v>
      </c>
      <c r="X15" s="26">
        <v>3052</v>
      </c>
      <c r="Y15" s="26">
        <v>29692</v>
      </c>
      <c r="Z15" s="26">
        <v>711</v>
      </c>
      <c r="AA15" s="26">
        <v>840</v>
      </c>
      <c r="AB15" s="26">
        <v>2</v>
      </c>
      <c r="AC15" s="26">
        <v>1553</v>
      </c>
      <c r="AD15" s="26">
        <v>5000</v>
      </c>
      <c r="AE15" s="26">
        <v>2745</v>
      </c>
      <c r="AF15" s="26">
        <v>84670</v>
      </c>
      <c r="AG15" s="26">
        <v>2</v>
      </c>
      <c r="AH15" s="26">
        <v>87417</v>
      </c>
      <c r="AI15" s="26">
        <v>33640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0</v>
      </c>
      <c r="BG15" s="26">
        <v>0</v>
      </c>
      <c r="BH15" s="26">
        <v>0</v>
      </c>
      <c r="BI15" s="26">
        <v>326</v>
      </c>
      <c r="BJ15" s="26">
        <v>1</v>
      </c>
      <c r="BK15" s="26">
        <v>1</v>
      </c>
      <c r="BL15" s="26">
        <v>328</v>
      </c>
      <c r="BM15" s="26">
        <v>1158</v>
      </c>
      <c r="BN15" s="26">
        <v>538</v>
      </c>
      <c r="BO15" s="26">
        <v>122</v>
      </c>
      <c r="BP15" s="26">
        <v>1</v>
      </c>
      <c r="BQ15" s="26">
        <v>661</v>
      </c>
      <c r="BR15" s="26">
        <v>2349</v>
      </c>
      <c r="BS15" s="26">
        <v>13</v>
      </c>
      <c r="BT15" s="26">
        <v>1</v>
      </c>
      <c r="BU15" s="26">
        <v>0</v>
      </c>
      <c r="BV15" s="26">
        <v>14</v>
      </c>
      <c r="BW15" s="26">
        <v>54</v>
      </c>
      <c r="BX15" s="26">
        <v>96</v>
      </c>
      <c r="BY15" s="26">
        <v>7</v>
      </c>
      <c r="BZ15" s="26">
        <v>0</v>
      </c>
      <c r="CA15" s="26">
        <v>103</v>
      </c>
      <c r="CB15" s="26">
        <v>184</v>
      </c>
      <c r="CC15" s="26">
        <v>0</v>
      </c>
      <c r="CD15" s="26">
        <v>0</v>
      </c>
      <c r="CE15" s="26">
        <v>0</v>
      </c>
      <c r="CF15" s="26">
        <v>0</v>
      </c>
      <c r="CG15" s="26">
        <v>0</v>
      </c>
      <c r="CH15" s="26">
        <v>119</v>
      </c>
      <c r="CI15" s="26">
        <v>48</v>
      </c>
      <c r="CJ15" s="26">
        <v>0</v>
      </c>
      <c r="CK15" s="26">
        <v>167</v>
      </c>
      <c r="CL15" s="26">
        <v>474</v>
      </c>
      <c r="CM15" s="26">
        <v>0</v>
      </c>
      <c r="CN15" s="26">
        <v>0</v>
      </c>
      <c r="CO15" s="26">
        <v>0</v>
      </c>
      <c r="CP15" s="26">
        <v>0</v>
      </c>
      <c r="CQ15" s="26">
        <v>0</v>
      </c>
      <c r="CR15" s="86">
        <v>25537</v>
      </c>
      <c r="CS15" s="26">
        <v>87249</v>
      </c>
      <c r="CT15" s="26">
        <v>3889</v>
      </c>
      <c r="CU15" s="26">
        <v>116675</v>
      </c>
      <c r="CV15" s="26">
        <v>105408</v>
      </c>
      <c r="CW15" s="37"/>
      <c r="CX15" s="37"/>
      <c r="CY15" s="37"/>
      <c r="CZ15" s="37"/>
      <c r="DA15" s="37"/>
      <c r="DB15" s="37"/>
    </row>
    <row r="16" spans="1:106" ht="24.9" customHeight="1">
      <c r="A16" s="18">
        <v>10</v>
      </c>
      <c r="B16" s="81" t="s">
        <v>90</v>
      </c>
      <c r="C16" s="26">
        <v>0</v>
      </c>
      <c r="D16" s="26">
        <v>0</v>
      </c>
      <c r="E16" s="26">
        <v>3156</v>
      </c>
      <c r="F16" s="26">
        <v>3156</v>
      </c>
      <c r="G16" s="26">
        <v>1605</v>
      </c>
      <c r="H16" s="26">
        <v>8</v>
      </c>
      <c r="I16" s="26">
        <v>2</v>
      </c>
      <c r="J16" s="26">
        <v>153</v>
      </c>
      <c r="K16" s="26">
        <v>163</v>
      </c>
      <c r="L16" s="26">
        <v>357</v>
      </c>
      <c r="M16" s="26">
        <v>107</v>
      </c>
      <c r="N16" s="26">
        <v>544</v>
      </c>
      <c r="O16" s="26">
        <v>7015</v>
      </c>
      <c r="P16" s="26">
        <v>7666</v>
      </c>
      <c r="Q16" s="26">
        <v>7435</v>
      </c>
      <c r="R16" s="26">
        <v>55</v>
      </c>
      <c r="S16" s="26">
        <v>344</v>
      </c>
      <c r="T16" s="26">
        <v>3516</v>
      </c>
      <c r="U16" s="26">
        <v>3915</v>
      </c>
      <c r="V16" s="26">
        <v>459</v>
      </c>
      <c r="W16" s="26">
        <v>1988</v>
      </c>
      <c r="X16" s="26">
        <v>2145</v>
      </c>
      <c r="Y16" s="26">
        <v>4592</v>
      </c>
      <c r="Z16" s="26">
        <v>11</v>
      </c>
      <c r="AA16" s="26">
        <v>673</v>
      </c>
      <c r="AB16" s="26">
        <v>6853</v>
      </c>
      <c r="AC16" s="26">
        <v>7537</v>
      </c>
      <c r="AD16" s="26">
        <v>8075</v>
      </c>
      <c r="AE16" s="26">
        <v>1858</v>
      </c>
      <c r="AF16" s="26">
        <v>84464</v>
      </c>
      <c r="AG16" s="26">
        <v>6853</v>
      </c>
      <c r="AH16" s="26">
        <v>93175</v>
      </c>
      <c r="AI16" s="26">
        <v>32732</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63</v>
      </c>
      <c r="BJ16" s="26">
        <v>5</v>
      </c>
      <c r="BK16" s="26">
        <v>0</v>
      </c>
      <c r="BL16" s="26">
        <v>68</v>
      </c>
      <c r="BM16" s="26">
        <v>14</v>
      </c>
      <c r="BN16" s="26">
        <v>5</v>
      </c>
      <c r="BO16" s="26">
        <v>15</v>
      </c>
      <c r="BP16" s="26">
        <v>0</v>
      </c>
      <c r="BQ16" s="26">
        <v>20</v>
      </c>
      <c r="BR16" s="26">
        <v>40</v>
      </c>
      <c r="BS16" s="26">
        <v>104</v>
      </c>
      <c r="BT16" s="26">
        <v>0</v>
      </c>
      <c r="BU16" s="26">
        <v>0</v>
      </c>
      <c r="BV16" s="26">
        <v>104</v>
      </c>
      <c r="BW16" s="26">
        <v>104</v>
      </c>
      <c r="BX16" s="26">
        <v>265</v>
      </c>
      <c r="BY16" s="26">
        <v>0</v>
      </c>
      <c r="BZ16" s="26">
        <v>0</v>
      </c>
      <c r="CA16" s="26">
        <v>265</v>
      </c>
      <c r="CB16" s="26">
        <v>225</v>
      </c>
      <c r="CC16" s="26">
        <v>0</v>
      </c>
      <c r="CD16" s="26">
        <v>0</v>
      </c>
      <c r="CE16" s="26">
        <v>0</v>
      </c>
      <c r="CF16" s="26">
        <v>0</v>
      </c>
      <c r="CG16" s="26">
        <v>0</v>
      </c>
      <c r="CH16" s="26">
        <v>4</v>
      </c>
      <c r="CI16" s="26">
        <v>9</v>
      </c>
      <c r="CJ16" s="26">
        <v>1</v>
      </c>
      <c r="CK16" s="26">
        <v>14</v>
      </c>
      <c r="CL16" s="26">
        <v>39</v>
      </c>
      <c r="CM16" s="26">
        <v>0</v>
      </c>
      <c r="CN16" s="26">
        <v>0</v>
      </c>
      <c r="CO16" s="26">
        <v>0</v>
      </c>
      <c r="CP16" s="26">
        <v>0</v>
      </c>
      <c r="CQ16" s="26">
        <v>0</v>
      </c>
      <c r="CR16" s="86">
        <v>2480</v>
      </c>
      <c r="CS16" s="26">
        <v>86056</v>
      </c>
      <c r="CT16" s="26">
        <v>27547</v>
      </c>
      <c r="CU16" s="26">
        <v>116083</v>
      </c>
      <c r="CV16" s="26">
        <v>55218</v>
      </c>
      <c r="CW16" s="37"/>
      <c r="CX16" s="37"/>
      <c r="CY16" s="37"/>
      <c r="CZ16" s="37"/>
      <c r="DA16" s="37"/>
      <c r="DB16" s="37"/>
    </row>
    <row r="17" spans="1:106" ht="24.9" customHeight="1">
      <c r="A17" s="18">
        <v>11</v>
      </c>
      <c r="B17" s="81" t="s">
        <v>88</v>
      </c>
      <c r="C17" s="26">
        <v>522</v>
      </c>
      <c r="D17" s="26">
        <v>22</v>
      </c>
      <c r="E17" s="26">
        <v>2415</v>
      </c>
      <c r="F17" s="26">
        <v>2959</v>
      </c>
      <c r="G17" s="26">
        <v>4290</v>
      </c>
      <c r="H17" s="26">
        <v>0</v>
      </c>
      <c r="I17" s="26">
        <v>26</v>
      </c>
      <c r="J17" s="26">
        <v>0</v>
      </c>
      <c r="K17" s="26">
        <v>26</v>
      </c>
      <c r="L17" s="26">
        <v>17</v>
      </c>
      <c r="M17" s="26">
        <v>3316</v>
      </c>
      <c r="N17" s="26">
        <v>76</v>
      </c>
      <c r="O17" s="26">
        <v>2799</v>
      </c>
      <c r="P17" s="26">
        <v>6191</v>
      </c>
      <c r="Q17" s="26">
        <v>8463</v>
      </c>
      <c r="R17" s="26">
        <v>4260</v>
      </c>
      <c r="S17" s="26">
        <v>68</v>
      </c>
      <c r="T17" s="26">
        <v>5986</v>
      </c>
      <c r="U17" s="26">
        <v>10314</v>
      </c>
      <c r="V17" s="26">
        <v>7726</v>
      </c>
      <c r="W17" s="26">
        <v>142</v>
      </c>
      <c r="X17" s="26">
        <v>6329</v>
      </c>
      <c r="Y17" s="26">
        <v>14197</v>
      </c>
      <c r="Z17" s="26">
        <v>225</v>
      </c>
      <c r="AA17" s="26">
        <v>94</v>
      </c>
      <c r="AB17" s="26">
        <v>0</v>
      </c>
      <c r="AC17" s="26">
        <v>319</v>
      </c>
      <c r="AD17" s="26">
        <v>1175</v>
      </c>
      <c r="AE17" s="26">
        <v>2072</v>
      </c>
      <c r="AF17" s="26">
        <v>83895</v>
      </c>
      <c r="AG17" s="26">
        <v>0</v>
      </c>
      <c r="AH17" s="26">
        <v>85967</v>
      </c>
      <c r="AI17" s="26">
        <v>29494</v>
      </c>
      <c r="AJ17" s="26">
        <v>0</v>
      </c>
      <c r="AK17" s="26">
        <v>0</v>
      </c>
      <c r="AL17" s="26">
        <v>0</v>
      </c>
      <c r="AM17" s="26">
        <v>0</v>
      </c>
      <c r="AN17" s="26">
        <v>0</v>
      </c>
      <c r="AO17" s="26">
        <v>0</v>
      </c>
      <c r="AP17" s="26">
        <v>0</v>
      </c>
      <c r="AQ17" s="26">
        <v>0</v>
      </c>
      <c r="AR17" s="26">
        <v>0</v>
      </c>
      <c r="AS17" s="26">
        <v>3</v>
      </c>
      <c r="AT17" s="26">
        <v>0</v>
      </c>
      <c r="AU17" s="26">
        <v>0</v>
      </c>
      <c r="AV17" s="26">
        <v>0</v>
      </c>
      <c r="AW17" s="26">
        <v>0</v>
      </c>
      <c r="AX17" s="26">
        <v>3</v>
      </c>
      <c r="AY17" s="26">
        <v>0</v>
      </c>
      <c r="AZ17" s="26">
        <v>0</v>
      </c>
      <c r="BA17" s="26">
        <v>0</v>
      </c>
      <c r="BB17" s="26">
        <v>0</v>
      </c>
      <c r="BC17" s="26">
        <v>0</v>
      </c>
      <c r="BD17" s="26">
        <v>0</v>
      </c>
      <c r="BE17" s="26">
        <v>0</v>
      </c>
      <c r="BF17" s="26">
        <v>0</v>
      </c>
      <c r="BG17" s="26">
        <v>0</v>
      </c>
      <c r="BH17" s="26">
        <v>0</v>
      </c>
      <c r="BI17" s="26">
        <v>28</v>
      </c>
      <c r="BJ17" s="26">
        <v>0</v>
      </c>
      <c r="BK17" s="26">
        <v>1</v>
      </c>
      <c r="BL17" s="26">
        <v>29</v>
      </c>
      <c r="BM17" s="26">
        <v>4</v>
      </c>
      <c r="BN17" s="26">
        <v>12</v>
      </c>
      <c r="BO17" s="26">
        <v>0</v>
      </c>
      <c r="BP17" s="26">
        <v>0</v>
      </c>
      <c r="BQ17" s="26">
        <v>12</v>
      </c>
      <c r="BR17" s="26">
        <v>156</v>
      </c>
      <c r="BS17" s="26">
        <v>1</v>
      </c>
      <c r="BT17" s="26">
        <v>0</v>
      </c>
      <c r="BU17" s="26">
        <v>0</v>
      </c>
      <c r="BV17" s="26">
        <v>1</v>
      </c>
      <c r="BW17" s="26">
        <v>26</v>
      </c>
      <c r="BX17" s="26">
        <v>0</v>
      </c>
      <c r="BY17" s="26">
        <v>0</v>
      </c>
      <c r="BZ17" s="26">
        <v>0</v>
      </c>
      <c r="CA17" s="26">
        <v>0</v>
      </c>
      <c r="CB17" s="26">
        <v>2</v>
      </c>
      <c r="CC17" s="26">
        <v>0</v>
      </c>
      <c r="CD17" s="26">
        <v>0</v>
      </c>
      <c r="CE17" s="26">
        <v>0</v>
      </c>
      <c r="CF17" s="26">
        <v>0</v>
      </c>
      <c r="CG17" s="26">
        <v>0</v>
      </c>
      <c r="CH17" s="26">
        <v>6</v>
      </c>
      <c r="CI17" s="26">
        <v>0</v>
      </c>
      <c r="CJ17" s="26">
        <v>1</v>
      </c>
      <c r="CK17" s="26">
        <v>7</v>
      </c>
      <c r="CL17" s="26">
        <v>64</v>
      </c>
      <c r="CM17" s="26">
        <v>0</v>
      </c>
      <c r="CN17" s="26">
        <v>0</v>
      </c>
      <c r="CO17" s="26">
        <v>0</v>
      </c>
      <c r="CP17" s="26">
        <v>0</v>
      </c>
      <c r="CQ17" s="26">
        <v>0</v>
      </c>
      <c r="CR17" s="86">
        <v>10442</v>
      </c>
      <c r="CS17" s="26">
        <v>84181</v>
      </c>
      <c r="CT17" s="26">
        <v>11202</v>
      </c>
      <c r="CU17" s="26">
        <v>105825</v>
      </c>
      <c r="CV17" s="26">
        <v>57894</v>
      </c>
      <c r="CW17" s="37"/>
      <c r="CX17" s="37"/>
      <c r="CY17" s="37"/>
      <c r="CZ17" s="37"/>
      <c r="DA17" s="37"/>
      <c r="DB17" s="37"/>
    </row>
    <row r="18" spans="1:106" ht="24.9" customHeight="1">
      <c r="A18" s="18">
        <v>12</v>
      </c>
      <c r="B18" s="81" t="s">
        <v>37</v>
      </c>
      <c r="C18" s="26">
        <v>79</v>
      </c>
      <c r="D18" s="26">
        <v>0</v>
      </c>
      <c r="E18" s="26">
        <v>1003</v>
      </c>
      <c r="F18" s="26">
        <v>1082</v>
      </c>
      <c r="G18" s="26">
        <v>686</v>
      </c>
      <c r="H18" s="26">
        <v>3</v>
      </c>
      <c r="I18" s="26">
        <v>5</v>
      </c>
      <c r="J18" s="26">
        <v>0</v>
      </c>
      <c r="K18" s="26">
        <v>8</v>
      </c>
      <c r="L18" s="26">
        <v>12</v>
      </c>
      <c r="M18" s="26">
        <v>1569</v>
      </c>
      <c r="N18" s="26">
        <v>99</v>
      </c>
      <c r="O18" s="26">
        <v>1299</v>
      </c>
      <c r="P18" s="26">
        <v>2967</v>
      </c>
      <c r="Q18" s="26">
        <v>2909</v>
      </c>
      <c r="R18" s="26">
        <v>271</v>
      </c>
      <c r="S18" s="26">
        <v>0</v>
      </c>
      <c r="T18" s="26">
        <v>1473</v>
      </c>
      <c r="U18" s="26">
        <v>1744</v>
      </c>
      <c r="V18" s="26">
        <v>465</v>
      </c>
      <c r="W18" s="26">
        <v>0</v>
      </c>
      <c r="X18" s="26">
        <v>814</v>
      </c>
      <c r="Y18" s="26">
        <v>1279</v>
      </c>
      <c r="Z18" s="26">
        <v>86</v>
      </c>
      <c r="AA18" s="26">
        <v>345</v>
      </c>
      <c r="AB18" s="26">
        <v>0</v>
      </c>
      <c r="AC18" s="26">
        <v>431</v>
      </c>
      <c r="AD18" s="26">
        <v>1542</v>
      </c>
      <c r="AE18" s="26">
        <v>1940</v>
      </c>
      <c r="AF18" s="26">
        <v>84143</v>
      </c>
      <c r="AG18" s="26">
        <v>0</v>
      </c>
      <c r="AH18" s="26">
        <v>86083</v>
      </c>
      <c r="AI18" s="26">
        <v>29904</v>
      </c>
      <c r="AJ18" s="26">
        <v>0</v>
      </c>
      <c r="AK18" s="26">
        <v>0</v>
      </c>
      <c r="AL18" s="26">
        <v>0</v>
      </c>
      <c r="AM18" s="26">
        <v>0</v>
      </c>
      <c r="AN18" s="26">
        <v>0</v>
      </c>
      <c r="AO18" s="26">
        <v>1</v>
      </c>
      <c r="AP18" s="26">
        <v>0</v>
      </c>
      <c r="AQ18" s="26">
        <v>0</v>
      </c>
      <c r="AR18" s="26">
        <v>1</v>
      </c>
      <c r="AS18" s="26">
        <v>13</v>
      </c>
      <c r="AT18" s="26">
        <v>0</v>
      </c>
      <c r="AU18" s="26">
        <v>0</v>
      </c>
      <c r="AV18" s="26">
        <v>0</v>
      </c>
      <c r="AW18" s="26">
        <v>0</v>
      </c>
      <c r="AX18" s="26">
        <v>4</v>
      </c>
      <c r="AY18" s="26">
        <v>0</v>
      </c>
      <c r="AZ18" s="26">
        <v>0</v>
      </c>
      <c r="BA18" s="26">
        <v>0</v>
      </c>
      <c r="BB18" s="26">
        <v>0</v>
      </c>
      <c r="BC18" s="26">
        <v>0</v>
      </c>
      <c r="BD18" s="26">
        <v>0</v>
      </c>
      <c r="BE18" s="26">
        <v>0</v>
      </c>
      <c r="BF18" s="26">
        <v>0</v>
      </c>
      <c r="BG18" s="26">
        <v>0</v>
      </c>
      <c r="BH18" s="26">
        <v>0</v>
      </c>
      <c r="BI18" s="26">
        <v>61</v>
      </c>
      <c r="BJ18" s="26">
        <v>0</v>
      </c>
      <c r="BK18" s="26">
        <v>0</v>
      </c>
      <c r="BL18" s="26">
        <v>61</v>
      </c>
      <c r="BM18" s="26">
        <v>23</v>
      </c>
      <c r="BN18" s="26">
        <v>4526</v>
      </c>
      <c r="BO18" s="26">
        <v>15</v>
      </c>
      <c r="BP18" s="26">
        <v>0</v>
      </c>
      <c r="BQ18" s="26">
        <v>4541</v>
      </c>
      <c r="BR18" s="26">
        <v>1447</v>
      </c>
      <c r="BS18" s="26">
        <v>0</v>
      </c>
      <c r="BT18" s="26">
        <v>0</v>
      </c>
      <c r="BU18" s="26">
        <v>0</v>
      </c>
      <c r="BV18" s="26">
        <v>0</v>
      </c>
      <c r="BW18" s="26">
        <v>0</v>
      </c>
      <c r="BX18" s="26">
        <v>299</v>
      </c>
      <c r="BY18" s="26">
        <v>0</v>
      </c>
      <c r="BZ18" s="26">
        <v>0</v>
      </c>
      <c r="CA18" s="26">
        <v>299</v>
      </c>
      <c r="CB18" s="26">
        <v>482</v>
      </c>
      <c r="CC18" s="26">
        <v>0</v>
      </c>
      <c r="CD18" s="26">
        <v>0</v>
      </c>
      <c r="CE18" s="26">
        <v>0</v>
      </c>
      <c r="CF18" s="26">
        <v>0</v>
      </c>
      <c r="CG18" s="26">
        <v>0</v>
      </c>
      <c r="CH18" s="26">
        <v>4527</v>
      </c>
      <c r="CI18" s="26">
        <v>26</v>
      </c>
      <c r="CJ18" s="26">
        <v>0</v>
      </c>
      <c r="CK18" s="26">
        <v>4553</v>
      </c>
      <c r="CL18" s="26">
        <v>1470</v>
      </c>
      <c r="CM18" s="26">
        <v>0</v>
      </c>
      <c r="CN18" s="26">
        <v>0</v>
      </c>
      <c r="CO18" s="26">
        <v>0</v>
      </c>
      <c r="CP18" s="26">
        <v>0</v>
      </c>
      <c r="CQ18" s="26">
        <v>0</v>
      </c>
      <c r="CR18" s="86">
        <v>13362</v>
      </c>
      <c r="CS18" s="26">
        <v>84633</v>
      </c>
      <c r="CT18" s="26">
        <v>3775</v>
      </c>
      <c r="CU18" s="26">
        <v>101770</v>
      </c>
      <c r="CV18" s="26">
        <v>39771</v>
      </c>
      <c r="CW18" s="37"/>
      <c r="CX18" s="37"/>
      <c r="CY18" s="37"/>
      <c r="CZ18" s="37"/>
      <c r="DA18" s="37"/>
      <c r="DB18" s="37"/>
    </row>
    <row r="19" spans="1:106" ht="24.9" customHeight="1">
      <c r="A19" s="18">
        <v>13</v>
      </c>
      <c r="B19" s="81" t="s">
        <v>31</v>
      </c>
      <c r="C19" s="26">
        <v>308</v>
      </c>
      <c r="D19" s="26">
        <v>1</v>
      </c>
      <c r="E19" s="26">
        <v>44</v>
      </c>
      <c r="F19" s="26">
        <v>353</v>
      </c>
      <c r="G19" s="26">
        <v>2733</v>
      </c>
      <c r="H19" s="26">
        <v>433</v>
      </c>
      <c r="I19" s="26">
        <v>55</v>
      </c>
      <c r="J19" s="26">
        <v>149</v>
      </c>
      <c r="K19" s="26">
        <v>637</v>
      </c>
      <c r="L19" s="26">
        <v>4716</v>
      </c>
      <c r="M19" s="26">
        <v>7495</v>
      </c>
      <c r="N19" s="26">
        <v>527</v>
      </c>
      <c r="O19" s="26">
        <v>616</v>
      </c>
      <c r="P19" s="26">
        <v>8638</v>
      </c>
      <c r="Q19" s="26">
        <v>12711</v>
      </c>
      <c r="R19" s="26">
        <v>1315</v>
      </c>
      <c r="S19" s="26">
        <v>2</v>
      </c>
      <c r="T19" s="26">
        <v>730</v>
      </c>
      <c r="U19" s="26">
        <v>2047</v>
      </c>
      <c r="V19" s="26">
        <v>7390</v>
      </c>
      <c r="W19" s="26">
        <v>91</v>
      </c>
      <c r="X19" s="26">
        <v>1022</v>
      </c>
      <c r="Y19" s="26">
        <v>8503</v>
      </c>
      <c r="Z19" s="26">
        <v>135</v>
      </c>
      <c r="AA19" s="26">
        <v>602</v>
      </c>
      <c r="AB19" s="26">
        <v>272</v>
      </c>
      <c r="AC19" s="26">
        <v>1009</v>
      </c>
      <c r="AD19" s="26">
        <v>2026</v>
      </c>
      <c r="AE19" s="26">
        <v>1986</v>
      </c>
      <c r="AF19" s="26">
        <v>84400</v>
      </c>
      <c r="AG19" s="26">
        <v>297</v>
      </c>
      <c r="AH19" s="26">
        <v>86683</v>
      </c>
      <c r="AI19" s="26">
        <v>30393</v>
      </c>
      <c r="AJ19" s="26">
        <v>0</v>
      </c>
      <c r="AK19" s="26">
        <v>0</v>
      </c>
      <c r="AL19" s="26">
        <v>0</v>
      </c>
      <c r="AM19" s="26">
        <v>0</v>
      </c>
      <c r="AN19" s="26">
        <v>0</v>
      </c>
      <c r="AO19" s="26">
        <v>0</v>
      </c>
      <c r="AP19" s="26">
        <v>0</v>
      </c>
      <c r="AQ19" s="26">
        <v>0</v>
      </c>
      <c r="AR19" s="26">
        <v>0</v>
      </c>
      <c r="AS19" s="26">
        <v>0</v>
      </c>
      <c r="AT19" s="26">
        <v>0</v>
      </c>
      <c r="AU19" s="26">
        <v>0</v>
      </c>
      <c r="AV19" s="26">
        <v>0</v>
      </c>
      <c r="AW19" s="26">
        <v>0</v>
      </c>
      <c r="AX19" s="26">
        <v>0</v>
      </c>
      <c r="AY19" s="26">
        <v>0</v>
      </c>
      <c r="AZ19" s="26">
        <v>0</v>
      </c>
      <c r="BA19" s="26">
        <v>0</v>
      </c>
      <c r="BB19" s="26">
        <v>0</v>
      </c>
      <c r="BC19" s="26">
        <v>0</v>
      </c>
      <c r="BD19" s="26">
        <v>0</v>
      </c>
      <c r="BE19" s="26">
        <v>0</v>
      </c>
      <c r="BF19" s="26">
        <v>0</v>
      </c>
      <c r="BG19" s="26">
        <v>0</v>
      </c>
      <c r="BH19" s="26">
        <v>0</v>
      </c>
      <c r="BI19" s="26">
        <v>150</v>
      </c>
      <c r="BJ19" s="26">
        <v>2</v>
      </c>
      <c r="BK19" s="26">
        <v>0</v>
      </c>
      <c r="BL19" s="26">
        <v>152</v>
      </c>
      <c r="BM19" s="26">
        <v>90</v>
      </c>
      <c r="BN19" s="26">
        <v>412</v>
      </c>
      <c r="BO19" s="26">
        <v>33</v>
      </c>
      <c r="BP19" s="26">
        <v>270</v>
      </c>
      <c r="BQ19" s="26">
        <v>715</v>
      </c>
      <c r="BR19" s="26">
        <v>1109</v>
      </c>
      <c r="BS19" s="26">
        <v>0</v>
      </c>
      <c r="BT19" s="26">
        <v>0</v>
      </c>
      <c r="BU19" s="26">
        <v>0</v>
      </c>
      <c r="BV19" s="26">
        <v>0</v>
      </c>
      <c r="BW19" s="26">
        <v>0</v>
      </c>
      <c r="BX19" s="26">
        <v>64</v>
      </c>
      <c r="BY19" s="26">
        <v>0</v>
      </c>
      <c r="BZ19" s="26">
        <v>0</v>
      </c>
      <c r="CA19" s="26">
        <v>64</v>
      </c>
      <c r="CB19" s="26">
        <v>169</v>
      </c>
      <c r="CC19" s="26">
        <v>0</v>
      </c>
      <c r="CD19" s="26">
        <v>0</v>
      </c>
      <c r="CE19" s="26">
        <v>0</v>
      </c>
      <c r="CF19" s="26">
        <v>0</v>
      </c>
      <c r="CG19" s="26">
        <v>0</v>
      </c>
      <c r="CH19" s="26">
        <v>330</v>
      </c>
      <c r="CI19" s="26">
        <v>210</v>
      </c>
      <c r="CJ19" s="26">
        <v>0</v>
      </c>
      <c r="CK19" s="26">
        <v>540</v>
      </c>
      <c r="CL19" s="26">
        <v>2131</v>
      </c>
      <c r="CM19" s="26">
        <v>0</v>
      </c>
      <c r="CN19" s="26">
        <v>0</v>
      </c>
      <c r="CO19" s="26">
        <v>0</v>
      </c>
      <c r="CP19" s="26">
        <v>0</v>
      </c>
      <c r="CQ19" s="26">
        <v>0</v>
      </c>
      <c r="CR19" s="86">
        <v>12628</v>
      </c>
      <c r="CS19" s="26">
        <v>85832</v>
      </c>
      <c r="CT19" s="26">
        <v>2378</v>
      </c>
      <c r="CU19" s="26">
        <v>100838</v>
      </c>
      <c r="CV19" s="26">
        <v>64581</v>
      </c>
      <c r="CW19" s="37"/>
      <c r="CX19" s="37"/>
      <c r="CY19" s="37"/>
      <c r="CZ19" s="37"/>
      <c r="DA19" s="37"/>
      <c r="DB19" s="37"/>
    </row>
    <row r="20" spans="1:106" ht="24.9" customHeight="1">
      <c r="A20" s="18">
        <v>14</v>
      </c>
      <c r="B20" s="81" t="s">
        <v>36</v>
      </c>
      <c r="C20" s="26">
        <v>701</v>
      </c>
      <c r="D20" s="26">
        <v>0</v>
      </c>
      <c r="E20" s="26">
        <v>0</v>
      </c>
      <c r="F20" s="26">
        <v>701</v>
      </c>
      <c r="G20" s="26">
        <v>21598</v>
      </c>
      <c r="H20" s="26">
        <v>4</v>
      </c>
      <c r="I20" s="26">
        <v>724</v>
      </c>
      <c r="J20" s="26">
        <v>0</v>
      </c>
      <c r="K20" s="26">
        <v>728</v>
      </c>
      <c r="L20" s="26">
        <v>307</v>
      </c>
      <c r="M20" s="26">
        <v>1544</v>
      </c>
      <c r="N20" s="26">
        <v>429</v>
      </c>
      <c r="O20" s="26">
        <v>2417</v>
      </c>
      <c r="P20" s="26">
        <v>4390</v>
      </c>
      <c r="Q20" s="26">
        <v>27259</v>
      </c>
      <c r="R20" s="26">
        <v>1313</v>
      </c>
      <c r="S20" s="26">
        <v>259</v>
      </c>
      <c r="T20" s="26">
        <v>106</v>
      </c>
      <c r="U20" s="26">
        <v>1678</v>
      </c>
      <c r="V20" s="26">
        <v>22949</v>
      </c>
      <c r="W20" s="26">
        <v>631</v>
      </c>
      <c r="X20" s="26">
        <v>2155</v>
      </c>
      <c r="Y20" s="26">
        <v>25735</v>
      </c>
      <c r="Z20" s="26">
        <v>143</v>
      </c>
      <c r="AA20" s="26">
        <v>344</v>
      </c>
      <c r="AB20" s="26">
        <v>2304</v>
      </c>
      <c r="AC20" s="26">
        <v>2791</v>
      </c>
      <c r="AD20" s="26">
        <v>4143</v>
      </c>
      <c r="AE20" s="26">
        <v>2324</v>
      </c>
      <c r="AF20" s="26">
        <v>84146</v>
      </c>
      <c r="AG20" s="26">
        <v>2304</v>
      </c>
      <c r="AH20" s="26">
        <v>88774</v>
      </c>
      <c r="AI20" s="26">
        <v>33426</v>
      </c>
      <c r="AJ20" s="26">
        <v>0</v>
      </c>
      <c r="AK20" s="26">
        <v>0</v>
      </c>
      <c r="AL20" s="26">
        <v>0</v>
      </c>
      <c r="AM20" s="26">
        <v>0</v>
      </c>
      <c r="AN20" s="26">
        <v>0</v>
      </c>
      <c r="AO20" s="26">
        <v>0</v>
      </c>
      <c r="AP20" s="26">
        <v>0</v>
      </c>
      <c r="AQ20" s="26">
        <v>2</v>
      </c>
      <c r="AR20" s="26">
        <v>2</v>
      </c>
      <c r="AS20" s="26">
        <v>7</v>
      </c>
      <c r="AT20" s="26">
        <v>0</v>
      </c>
      <c r="AU20" s="26">
        <v>0</v>
      </c>
      <c r="AV20" s="26">
        <v>0</v>
      </c>
      <c r="AW20" s="26">
        <v>0</v>
      </c>
      <c r="AX20" s="26">
        <v>6</v>
      </c>
      <c r="AY20" s="26">
        <v>1</v>
      </c>
      <c r="AZ20" s="26">
        <v>0</v>
      </c>
      <c r="BA20" s="26">
        <v>0</v>
      </c>
      <c r="BB20" s="26">
        <v>1</v>
      </c>
      <c r="BC20" s="26">
        <v>14</v>
      </c>
      <c r="BD20" s="26">
        <v>1</v>
      </c>
      <c r="BE20" s="26">
        <v>0</v>
      </c>
      <c r="BF20" s="26">
        <v>0</v>
      </c>
      <c r="BG20" s="26">
        <v>1</v>
      </c>
      <c r="BH20" s="26">
        <v>3</v>
      </c>
      <c r="BI20" s="26">
        <v>97</v>
      </c>
      <c r="BJ20" s="26">
        <v>2</v>
      </c>
      <c r="BK20" s="26">
        <v>0</v>
      </c>
      <c r="BL20" s="26">
        <v>99</v>
      </c>
      <c r="BM20" s="26">
        <v>86</v>
      </c>
      <c r="BN20" s="26">
        <v>65</v>
      </c>
      <c r="BO20" s="26">
        <v>69</v>
      </c>
      <c r="BP20" s="26">
        <v>55</v>
      </c>
      <c r="BQ20" s="26">
        <v>189</v>
      </c>
      <c r="BR20" s="26">
        <v>1919</v>
      </c>
      <c r="BS20" s="26">
        <v>3</v>
      </c>
      <c r="BT20" s="26">
        <v>1</v>
      </c>
      <c r="BU20" s="26">
        <v>2</v>
      </c>
      <c r="BV20" s="26">
        <v>6</v>
      </c>
      <c r="BW20" s="26">
        <v>2950</v>
      </c>
      <c r="BX20" s="26">
        <v>157</v>
      </c>
      <c r="BY20" s="26">
        <v>0</v>
      </c>
      <c r="BZ20" s="26">
        <v>0</v>
      </c>
      <c r="CA20" s="26">
        <v>157</v>
      </c>
      <c r="CB20" s="26">
        <v>320</v>
      </c>
      <c r="CC20" s="26">
        <v>0</v>
      </c>
      <c r="CD20" s="26">
        <v>0</v>
      </c>
      <c r="CE20" s="26">
        <v>0</v>
      </c>
      <c r="CF20" s="26">
        <v>0</v>
      </c>
      <c r="CG20" s="26">
        <v>0</v>
      </c>
      <c r="CH20" s="26">
        <v>61</v>
      </c>
      <c r="CI20" s="26">
        <v>30</v>
      </c>
      <c r="CJ20" s="26">
        <v>3</v>
      </c>
      <c r="CK20" s="26">
        <v>94</v>
      </c>
      <c r="CL20" s="26">
        <v>428</v>
      </c>
      <c r="CM20" s="26">
        <v>0</v>
      </c>
      <c r="CN20" s="26">
        <v>0</v>
      </c>
      <c r="CO20" s="26">
        <v>0</v>
      </c>
      <c r="CP20" s="26">
        <v>0</v>
      </c>
      <c r="CQ20" s="26">
        <v>0</v>
      </c>
      <c r="CR20" s="86">
        <v>6414</v>
      </c>
      <c r="CS20" s="26">
        <v>86004</v>
      </c>
      <c r="CT20" s="26">
        <v>7193</v>
      </c>
      <c r="CU20" s="26">
        <v>99611</v>
      </c>
      <c r="CV20" s="26">
        <v>118201</v>
      </c>
      <c r="CW20" s="37"/>
      <c r="CX20" s="37"/>
      <c r="CY20" s="37"/>
      <c r="CZ20" s="37"/>
      <c r="DA20" s="37"/>
      <c r="DB20" s="37"/>
    </row>
    <row r="21" spans="1:106" ht="24.9" customHeight="1">
      <c r="A21" s="18">
        <v>15</v>
      </c>
      <c r="B21" s="81" t="s">
        <v>40</v>
      </c>
      <c r="C21" s="26">
        <v>0</v>
      </c>
      <c r="D21" s="26">
        <v>0</v>
      </c>
      <c r="E21" s="26">
        <v>0</v>
      </c>
      <c r="F21" s="26">
        <v>0</v>
      </c>
      <c r="G21" s="26">
        <v>9</v>
      </c>
      <c r="H21" s="26">
        <v>0</v>
      </c>
      <c r="I21" s="26">
        <v>0</v>
      </c>
      <c r="J21" s="26">
        <v>0</v>
      </c>
      <c r="K21" s="26">
        <v>0</v>
      </c>
      <c r="L21" s="26">
        <v>2</v>
      </c>
      <c r="M21" s="26">
        <v>1355</v>
      </c>
      <c r="N21" s="26">
        <v>2</v>
      </c>
      <c r="O21" s="26">
        <v>0</v>
      </c>
      <c r="P21" s="26">
        <v>1357</v>
      </c>
      <c r="Q21" s="26">
        <v>956</v>
      </c>
      <c r="R21" s="26">
        <v>1190</v>
      </c>
      <c r="S21" s="26">
        <v>769</v>
      </c>
      <c r="T21" s="26">
        <v>0</v>
      </c>
      <c r="U21" s="26">
        <v>1959</v>
      </c>
      <c r="V21" s="26">
        <v>2085</v>
      </c>
      <c r="W21" s="26">
        <v>1008</v>
      </c>
      <c r="X21" s="26">
        <v>0</v>
      </c>
      <c r="Y21" s="26">
        <v>3093</v>
      </c>
      <c r="Z21" s="26">
        <v>117</v>
      </c>
      <c r="AA21" s="26">
        <v>3</v>
      </c>
      <c r="AB21" s="26">
        <v>0</v>
      </c>
      <c r="AC21" s="26">
        <v>120</v>
      </c>
      <c r="AD21" s="26">
        <v>209</v>
      </c>
      <c r="AE21" s="26">
        <v>1968</v>
      </c>
      <c r="AF21" s="26">
        <v>83804</v>
      </c>
      <c r="AG21" s="26">
        <v>0</v>
      </c>
      <c r="AH21" s="26">
        <v>85772</v>
      </c>
      <c r="AI21" s="26">
        <v>28535</v>
      </c>
      <c r="AJ21" s="26">
        <v>0</v>
      </c>
      <c r="AK21" s="26">
        <v>0</v>
      </c>
      <c r="AL21" s="26">
        <v>0</v>
      </c>
      <c r="AM21" s="26">
        <v>0</v>
      </c>
      <c r="AN21" s="26">
        <v>0</v>
      </c>
      <c r="AO21" s="26">
        <v>0</v>
      </c>
      <c r="AP21" s="26">
        <v>0</v>
      </c>
      <c r="AQ21" s="26">
        <v>0</v>
      </c>
      <c r="AR21" s="26">
        <v>0</v>
      </c>
      <c r="AS21" s="26">
        <v>9</v>
      </c>
      <c r="AT21" s="26">
        <v>0</v>
      </c>
      <c r="AU21" s="26">
        <v>0</v>
      </c>
      <c r="AV21" s="26">
        <v>0</v>
      </c>
      <c r="AW21" s="26">
        <v>0</v>
      </c>
      <c r="AX21" s="26">
        <v>14</v>
      </c>
      <c r="AY21" s="26">
        <v>0</v>
      </c>
      <c r="AZ21" s="26">
        <v>0</v>
      </c>
      <c r="BA21" s="26">
        <v>0</v>
      </c>
      <c r="BB21" s="26">
        <v>0</v>
      </c>
      <c r="BC21" s="26">
        <v>0</v>
      </c>
      <c r="BD21" s="26">
        <v>0</v>
      </c>
      <c r="BE21" s="26">
        <v>0</v>
      </c>
      <c r="BF21" s="26">
        <v>0</v>
      </c>
      <c r="BG21" s="26">
        <v>0</v>
      </c>
      <c r="BH21" s="26">
        <v>0</v>
      </c>
      <c r="BI21" s="26">
        <v>176</v>
      </c>
      <c r="BJ21" s="26">
        <v>0</v>
      </c>
      <c r="BK21" s="26">
        <v>0</v>
      </c>
      <c r="BL21" s="26">
        <v>176</v>
      </c>
      <c r="BM21" s="26">
        <v>129</v>
      </c>
      <c r="BN21" s="26">
        <v>8</v>
      </c>
      <c r="BO21" s="26">
        <v>0</v>
      </c>
      <c r="BP21" s="26">
        <v>0</v>
      </c>
      <c r="BQ21" s="26">
        <v>8</v>
      </c>
      <c r="BR21" s="26">
        <v>78</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6</v>
      </c>
      <c r="CI21" s="26">
        <v>0</v>
      </c>
      <c r="CJ21" s="26">
        <v>0</v>
      </c>
      <c r="CK21" s="26">
        <v>6</v>
      </c>
      <c r="CL21" s="26">
        <v>5</v>
      </c>
      <c r="CM21" s="26">
        <v>0</v>
      </c>
      <c r="CN21" s="26">
        <v>0</v>
      </c>
      <c r="CO21" s="26">
        <v>0</v>
      </c>
      <c r="CP21" s="26">
        <v>0</v>
      </c>
      <c r="CQ21" s="26">
        <v>0</v>
      </c>
      <c r="CR21" s="86">
        <v>4820</v>
      </c>
      <c r="CS21" s="26">
        <v>84578</v>
      </c>
      <c r="CT21" s="26">
        <v>0</v>
      </c>
      <c r="CU21" s="26">
        <v>89398</v>
      </c>
      <c r="CV21" s="26">
        <v>33039</v>
      </c>
      <c r="CW21" s="37"/>
      <c r="CX21" s="37"/>
      <c r="CY21" s="37"/>
      <c r="CZ21" s="37"/>
      <c r="DA21" s="37"/>
      <c r="DB21" s="37"/>
    </row>
    <row r="22" spans="1:106" ht="24.9" customHeight="1">
      <c r="A22" s="18">
        <v>16</v>
      </c>
      <c r="B22" s="81" t="s">
        <v>39</v>
      </c>
      <c r="C22" s="26">
        <v>0</v>
      </c>
      <c r="D22" s="26">
        <v>184</v>
      </c>
      <c r="E22" s="26">
        <v>0</v>
      </c>
      <c r="F22" s="26">
        <v>184</v>
      </c>
      <c r="G22" s="26">
        <v>57</v>
      </c>
      <c r="H22" s="26">
        <v>0</v>
      </c>
      <c r="I22" s="26">
        <v>0</v>
      </c>
      <c r="J22" s="26">
        <v>0</v>
      </c>
      <c r="K22" s="26">
        <v>0</v>
      </c>
      <c r="L22" s="26">
        <v>0</v>
      </c>
      <c r="M22" s="26">
        <v>38</v>
      </c>
      <c r="N22" s="26">
        <v>0</v>
      </c>
      <c r="O22" s="26">
        <v>0</v>
      </c>
      <c r="P22" s="26">
        <v>38</v>
      </c>
      <c r="Q22" s="26">
        <v>648</v>
      </c>
      <c r="R22" s="26">
        <v>0</v>
      </c>
      <c r="S22" s="26">
        <v>0</v>
      </c>
      <c r="T22" s="26">
        <v>0</v>
      </c>
      <c r="U22" s="26">
        <v>0</v>
      </c>
      <c r="V22" s="26">
        <v>0</v>
      </c>
      <c r="W22" s="26">
        <v>0</v>
      </c>
      <c r="X22" s="26">
        <v>0</v>
      </c>
      <c r="Y22" s="26">
        <v>0</v>
      </c>
      <c r="Z22" s="26">
        <v>970</v>
      </c>
      <c r="AA22" s="26">
        <v>0</v>
      </c>
      <c r="AB22" s="26">
        <v>0</v>
      </c>
      <c r="AC22" s="26">
        <v>970</v>
      </c>
      <c r="AD22" s="26">
        <v>3175</v>
      </c>
      <c r="AE22" s="26">
        <v>1929</v>
      </c>
      <c r="AF22" s="26">
        <v>83820</v>
      </c>
      <c r="AG22" s="26">
        <v>0</v>
      </c>
      <c r="AH22" s="26">
        <v>85749</v>
      </c>
      <c r="AI22" s="26">
        <v>29196</v>
      </c>
      <c r="AJ22" s="26">
        <v>0</v>
      </c>
      <c r="AK22" s="26">
        <v>0</v>
      </c>
      <c r="AL22" s="26">
        <v>0</v>
      </c>
      <c r="AM22" s="26">
        <v>0</v>
      </c>
      <c r="AN22" s="26">
        <v>0</v>
      </c>
      <c r="AO22" s="26">
        <v>0</v>
      </c>
      <c r="AP22" s="26">
        <v>0</v>
      </c>
      <c r="AQ22" s="26">
        <v>0</v>
      </c>
      <c r="AR22" s="26">
        <v>0</v>
      </c>
      <c r="AS22" s="26">
        <v>0</v>
      </c>
      <c r="AT22" s="26">
        <v>0</v>
      </c>
      <c r="AU22" s="26">
        <v>0</v>
      </c>
      <c r="AV22" s="26">
        <v>0</v>
      </c>
      <c r="AW22" s="26">
        <v>0</v>
      </c>
      <c r="AX22" s="26">
        <v>0</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10</v>
      </c>
      <c r="BP22" s="26">
        <v>0</v>
      </c>
      <c r="BQ22" s="26">
        <v>10</v>
      </c>
      <c r="BR22" s="26">
        <v>3</v>
      </c>
      <c r="BS22" s="26">
        <v>0</v>
      </c>
      <c r="BT22" s="26">
        <v>0</v>
      </c>
      <c r="BU22" s="26">
        <v>0</v>
      </c>
      <c r="BV22" s="26">
        <v>0</v>
      </c>
      <c r="BW22" s="26">
        <v>0</v>
      </c>
      <c r="BX22" s="26">
        <v>3</v>
      </c>
      <c r="BY22" s="26">
        <v>0</v>
      </c>
      <c r="BZ22" s="26">
        <v>0</v>
      </c>
      <c r="CA22" s="26">
        <v>3</v>
      </c>
      <c r="CB22" s="26">
        <v>4</v>
      </c>
      <c r="CC22" s="26">
        <v>0</v>
      </c>
      <c r="CD22" s="26">
        <v>87</v>
      </c>
      <c r="CE22" s="26">
        <v>0</v>
      </c>
      <c r="CF22" s="26">
        <v>87</v>
      </c>
      <c r="CG22" s="26">
        <v>28</v>
      </c>
      <c r="CH22" s="26">
        <v>0</v>
      </c>
      <c r="CI22" s="26">
        <v>0</v>
      </c>
      <c r="CJ22" s="26">
        <v>0</v>
      </c>
      <c r="CK22" s="26">
        <v>0</v>
      </c>
      <c r="CL22" s="26">
        <v>0</v>
      </c>
      <c r="CM22" s="26">
        <v>0</v>
      </c>
      <c r="CN22" s="26">
        <v>0</v>
      </c>
      <c r="CO22" s="26">
        <v>0</v>
      </c>
      <c r="CP22" s="26">
        <v>0</v>
      </c>
      <c r="CQ22" s="26">
        <v>0</v>
      </c>
      <c r="CR22" s="86">
        <v>2940</v>
      </c>
      <c r="CS22" s="26">
        <v>84101</v>
      </c>
      <c r="CT22" s="26">
        <v>0</v>
      </c>
      <c r="CU22" s="26">
        <v>87041</v>
      </c>
      <c r="CV22" s="26">
        <v>33111</v>
      </c>
      <c r="CW22" s="37"/>
      <c r="CX22" s="37"/>
      <c r="CY22" s="37"/>
      <c r="CZ22" s="37"/>
      <c r="DA22" s="37"/>
      <c r="DB22" s="37"/>
    </row>
    <row r="23" spans="1:106" ht="24.9" customHeight="1">
      <c r="A23" s="18">
        <v>17</v>
      </c>
      <c r="B23" s="81" t="s">
        <v>96</v>
      </c>
      <c r="C23" s="26">
        <v>6</v>
      </c>
      <c r="D23" s="26">
        <v>0</v>
      </c>
      <c r="E23" s="26">
        <v>0</v>
      </c>
      <c r="F23" s="26">
        <v>6</v>
      </c>
      <c r="G23" s="26">
        <v>2</v>
      </c>
      <c r="H23" s="26">
        <v>0</v>
      </c>
      <c r="I23" s="26">
        <v>0</v>
      </c>
      <c r="J23" s="26">
        <v>0</v>
      </c>
      <c r="K23" s="26">
        <v>0</v>
      </c>
      <c r="L23" s="26">
        <v>0</v>
      </c>
      <c r="M23" s="26">
        <v>40</v>
      </c>
      <c r="N23" s="26">
        <v>42</v>
      </c>
      <c r="O23" s="26">
        <v>0</v>
      </c>
      <c r="P23" s="26">
        <v>82</v>
      </c>
      <c r="Q23" s="26">
        <v>157</v>
      </c>
      <c r="R23" s="26">
        <v>0</v>
      </c>
      <c r="S23" s="26">
        <v>0</v>
      </c>
      <c r="T23" s="26">
        <v>0</v>
      </c>
      <c r="U23" s="26">
        <v>0</v>
      </c>
      <c r="V23" s="26">
        <v>0</v>
      </c>
      <c r="W23" s="26">
        <v>0</v>
      </c>
      <c r="X23" s="26">
        <v>0</v>
      </c>
      <c r="Y23" s="26">
        <v>0</v>
      </c>
      <c r="Z23" s="26">
        <v>571</v>
      </c>
      <c r="AA23" s="26">
        <v>84</v>
      </c>
      <c r="AB23" s="26">
        <v>0</v>
      </c>
      <c r="AC23" s="26">
        <v>655</v>
      </c>
      <c r="AD23" s="26">
        <v>2074</v>
      </c>
      <c r="AE23" s="26">
        <v>1913</v>
      </c>
      <c r="AF23" s="26">
        <v>83886</v>
      </c>
      <c r="AG23" s="26">
        <v>0</v>
      </c>
      <c r="AH23" s="26">
        <v>85799</v>
      </c>
      <c r="AI23" s="26">
        <v>30560</v>
      </c>
      <c r="AJ23" s="26">
        <v>0</v>
      </c>
      <c r="AK23" s="26">
        <v>0</v>
      </c>
      <c r="AL23" s="26">
        <v>0</v>
      </c>
      <c r="AM23" s="26">
        <v>0</v>
      </c>
      <c r="AN23" s="26">
        <v>0</v>
      </c>
      <c r="AO23" s="26">
        <v>5</v>
      </c>
      <c r="AP23" s="26">
        <v>0</v>
      </c>
      <c r="AQ23" s="26">
        <v>0</v>
      </c>
      <c r="AR23" s="26">
        <v>5</v>
      </c>
      <c r="AS23" s="26">
        <v>8</v>
      </c>
      <c r="AT23" s="26">
        <v>10</v>
      </c>
      <c r="AU23" s="26">
        <v>0</v>
      </c>
      <c r="AV23" s="26">
        <v>0</v>
      </c>
      <c r="AW23" s="26">
        <v>10</v>
      </c>
      <c r="AX23" s="26">
        <v>18</v>
      </c>
      <c r="AY23" s="26">
        <v>0</v>
      </c>
      <c r="AZ23" s="26">
        <v>0</v>
      </c>
      <c r="BA23" s="26">
        <v>0</v>
      </c>
      <c r="BB23" s="26">
        <v>0</v>
      </c>
      <c r="BC23" s="26">
        <v>0</v>
      </c>
      <c r="BD23" s="26">
        <v>0</v>
      </c>
      <c r="BE23" s="26">
        <v>0</v>
      </c>
      <c r="BF23" s="26">
        <v>0</v>
      </c>
      <c r="BG23" s="26">
        <v>0</v>
      </c>
      <c r="BH23" s="26">
        <v>0</v>
      </c>
      <c r="BI23" s="26">
        <v>0</v>
      </c>
      <c r="BJ23" s="26">
        <v>0</v>
      </c>
      <c r="BK23" s="26">
        <v>0</v>
      </c>
      <c r="BL23" s="26">
        <v>0</v>
      </c>
      <c r="BM23" s="26">
        <v>5</v>
      </c>
      <c r="BN23" s="26">
        <v>15</v>
      </c>
      <c r="BO23" s="26">
        <v>17</v>
      </c>
      <c r="BP23" s="26">
        <v>0</v>
      </c>
      <c r="BQ23" s="26">
        <v>32</v>
      </c>
      <c r="BR23" s="26">
        <v>129</v>
      </c>
      <c r="BS23" s="26">
        <v>1</v>
      </c>
      <c r="BT23" s="26">
        <v>0</v>
      </c>
      <c r="BU23" s="26">
        <v>0</v>
      </c>
      <c r="BV23" s="26">
        <v>1</v>
      </c>
      <c r="BW23" s="26">
        <v>14</v>
      </c>
      <c r="BX23" s="26">
        <v>0</v>
      </c>
      <c r="BY23" s="26">
        <v>0</v>
      </c>
      <c r="BZ23" s="26">
        <v>0</v>
      </c>
      <c r="CA23" s="26">
        <v>0</v>
      </c>
      <c r="CB23" s="26">
        <v>0</v>
      </c>
      <c r="CC23" s="26">
        <v>0</v>
      </c>
      <c r="CD23" s="26">
        <v>0</v>
      </c>
      <c r="CE23" s="26">
        <v>0</v>
      </c>
      <c r="CF23" s="26">
        <v>0</v>
      </c>
      <c r="CG23" s="26">
        <v>0</v>
      </c>
      <c r="CH23" s="26">
        <v>5</v>
      </c>
      <c r="CI23" s="26">
        <v>14</v>
      </c>
      <c r="CJ23" s="26">
        <v>0</v>
      </c>
      <c r="CK23" s="26">
        <v>19</v>
      </c>
      <c r="CL23" s="26">
        <v>54</v>
      </c>
      <c r="CM23" s="26">
        <v>0</v>
      </c>
      <c r="CN23" s="26">
        <v>0</v>
      </c>
      <c r="CO23" s="26">
        <v>0</v>
      </c>
      <c r="CP23" s="26">
        <v>0</v>
      </c>
      <c r="CQ23" s="26">
        <v>0</v>
      </c>
      <c r="CR23" s="86">
        <v>2566</v>
      </c>
      <c r="CS23" s="26">
        <v>84043</v>
      </c>
      <c r="CT23" s="26">
        <v>0</v>
      </c>
      <c r="CU23" s="26">
        <v>86609</v>
      </c>
      <c r="CV23" s="26">
        <v>33021</v>
      </c>
      <c r="CW23" s="37"/>
      <c r="CX23" s="37"/>
      <c r="CY23" s="37"/>
      <c r="CZ23" s="37"/>
      <c r="DA23" s="37"/>
      <c r="DB23" s="37"/>
    </row>
    <row r="24" spans="1:106" ht="24.9" customHeight="1">
      <c r="A24" s="18">
        <v>18</v>
      </c>
      <c r="B24" s="81" t="s">
        <v>89</v>
      </c>
      <c r="C24" s="26">
        <v>0</v>
      </c>
      <c r="D24" s="26">
        <v>17</v>
      </c>
      <c r="E24" s="26">
        <v>0</v>
      </c>
      <c r="F24" s="26">
        <v>17</v>
      </c>
      <c r="G24" s="26">
        <v>17</v>
      </c>
      <c r="H24" s="26">
        <v>0</v>
      </c>
      <c r="I24" s="26">
        <v>1</v>
      </c>
      <c r="J24" s="26">
        <v>0</v>
      </c>
      <c r="K24" s="26">
        <v>1</v>
      </c>
      <c r="L24" s="26">
        <v>0</v>
      </c>
      <c r="M24" s="26">
        <v>5</v>
      </c>
      <c r="N24" s="26">
        <v>3</v>
      </c>
      <c r="O24" s="26">
        <v>0</v>
      </c>
      <c r="P24" s="26">
        <v>8</v>
      </c>
      <c r="Q24" s="26">
        <v>16</v>
      </c>
      <c r="R24" s="26">
        <v>0</v>
      </c>
      <c r="S24" s="26">
        <v>0</v>
      </c>
      <c r="T24" s="26">
        <v>0</v>
      </c>
      <c r="U24" s="26">
        <v>0</v>
      </c>
      <c r="V24" s="26">
        <v>0</v>
      </c>
      <c r="W24" s="26">
        <v>0</v>
      </c>
      <c r="X24" s="26">
        <v>0</v>
      </c>
      <c r="Y24" s="26">
        <v>0</v>
      </c>
      <c r="Z24" s="26">
        <v>15</v>
      </c>
      <c r="AA24" s="26">
        <v>19</v>
      </c>
      <c r="AB24" s="26">
        <v>0</v>
      </c>
      <c r="AC24" s="26">
        <v>34</v>
      </c>
      <c r="AD24" s="26">
        <v>122</v>
      </c>
      <c r="AE24" s="26">
        <v>1862</v>
      </c>
      <c r="AF24" s="26">
        <v>83819</v>
      </c>
      <c r="AG24" s="26">
        <v>0</v>
      </c>
      <c r="AH24" s="26">
        <v>85681</v>
      </c>
      <c r="AI24" s="26">
        <v>28442</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1</v>
      </c>
      <c r="BO24" s="26">
        <v>0</v>
      </c>
      <c r="BP24" s="26">
        <v>1</v>
      </c>
      <c r="BQ24" s="26">
        <v>2</v>
      </c>
      <c r="BR24" s="26">
        <v>9</v>
      </c>
      <c r="BS24" s="26">
        <v>1</v>
      </c>
      <c r="BT24" s="26">
        <v>0</v>
      </c>
      <c r="BU24" s="26">
        <v>0</v>
      </c>
      <c r="BV24" s="26">
        <v>1</v>
      </c>
      <c r="BW24" s="26">
        <v>1</v>
      </c>
      <c r="BX24" s="26">
        <v>62</v>
      </c>
      <c r="BY24" s="26">
        <v>0</v>
      </c>
      <c r="BZ24" s="26">
        <v>0</v>
      </c>
      <c r="CA24" s="26">
        <v>62</v>
      </c>
      <c r="CB24" s="26">
        <v>53</v>
      </c>
      <c r="CC24" s="26">
        <v>0</v>
      </c>
      <c r="CD24" s="26">
        <v>0</v>
      </c>
      <c r="CE24" s="26">
        <v>0</v>
      </c>
      <c r="CF24" s="26">
        <v>0</v>
      </c>
      <c r="CG24" s="26">
        <v>0</v>
      </c>
      <c r="CH24" s="26">
        <v>9</v>
      </c>
      <c r="CI24" s="26">
        <v>0</v>
      </c>
      <c r="CJ24" s="26">
        <v>0</v>
      </c>
      <c r="CK24" s="26">
        <v>9</v>
      </c>
      <c r="CL24" s="26">
        <v>18</v>
      </c>
      <c r="CM24" s="26">
        <v>0</v>
      </c>
      <c r="CN24" s="26">
        <v>0</v>
      </c>
      <c r="CO24" s="26">
        <v>0</v>
      </c>
      <c r="CP24" s="26">
        <v>0</v>
      </c>
      <c r="CQ24" s="26">
        <v>0</v>
      </c>
      <c r="CR24" s="86">
        <v>1955</v>
      </c>
      <c r="CS24" s="26">
        <v>83859</v>
      </c>
      <c r="CT24" s="26">
        <v>1</v>
      </c>
      <c r="CU24" s="26">
        <v>85815</v>
      </c>
      <c r="CV24" s="26">
        <v>28678</v>
      </c>
      <c r="CW24" s="37"/>
      <c r="CX24" s="37"/>
      <c r="CY24" s="37"/>
      <c r="CZ24" s="37"/>
      <c r="DA24" s="37"/>
      <c r="DB24" s="37"/>
    </row>
    <row r="25" spans="1:106" ht="21.6" customHeight="1">
      <c r="A25" s="19"/>
      <c r="B25" s="82" t="s">
        <v>22</v>
      </c>
      <c r="C25" s="28">
        <f>SUM(C7:C24)</f>
        <v>147757</v>
      </c>
      <c r="D25" s="28">
        <f t="shared" ref="D25:AD25" si="0">SUM(D7:D24)</f>
        <v>612822</v>
      </c>
      <c r="E25" s="28">
        <f t="shared" si="0"/>
        <v>215292</v>
      </c>
      <c r="F25" s="28">
        <f t="shared" si="0"/>
        <v>975871</v>
      </c>
      <c r="G25" s="28">
        <f t="shared" si="0"/>
        <v>1148815</v>
      </c>
      <c r="H25" s="28">
        <f t="shared" si="0"/>
        <v>63053</v>
      </c>
      <c r="I25" s="28">
        <f t="shared" si="0"/>
        <v>13211</v>
      </c>
      <c r="J25" s="28">
        <f t="shared" si="0"/>
        <v>8995</v>
      </c>
      <c r="K25" s="28">
        <f t="shared" si="0"/>
        <v>85259</v>
      </c>
      <c r="L25" s="28">
        <f t="shared" si="0"/>
        <v>105545</v>
      </c>
      <c r="M25" s="28">
        <f t="shared" si="0"/>
        <v>153757</v>
      </c>
      <c r="N25" s="28">
        <f t="shared" si="0"/>
        <v>23834</v>
      </c>
      <c r="O25" s="28">
        <f t="shared" si="0"/>
        <v>22345</v>
      </c>
      <c r="P25" s="28">
        <f t="shared" si="0"/>
        <v>199936</v>
      </c>
      <c r="Q25" s="28">
        <f t="shared" si="0"/>
        <v>369700</v>
      </c>
      <c r="R25" s="28">
        <f t="shared" si="0"/>
        <v>151777</v>
      </c>
      <c r="S25" s="28">
        <f t="shared" si="0"/>
        <v>13042</v>
      </c>
      <c r="T25" s="28">
        <f t="shared" si="0"/>
        <v>307916</v>
      </c>
      <c r="U25" s="28">
        <f t="shared" si="0"/>
        <v>472735</v>
      </c>
      <c r="V25" s="28">
        <f t="shared" si="0"/>
        <v>359306</v>
      </c>
      <c r="W25" s="28">
        <f t="shared" si="0"/>
        <v>38765</v>
      </c>
      <c r="X25" s="28">
        <f t="shared" si="0"/>
        <v>228805</v>
      </c>
      <c r="Y25" s="28">
        <f t="shared" si="0"/>
        <v>626876</v>
      </c>
      <c r="Z25" s="28">
        <f t="shared" si="0"/>
        <v>11955</v>
      </c>
      <c r="AA25" s="28">
        <f t="shared" si="0"/>
        <v>13522</v>
      </c>
      <c r="AB25" s="28">
        <f t="shared" si="0"/>
        <v>13351</v>
      </c>
      <c r="AC25" s="28">
        <f t="shared" si="0"/>
        <v>38828</v>
      </c>
      <c r="AD25" s="28">
        <f t="shared" si="0"/>
        <v>95067</v>
      </c>
      <c r="AE25" s="28">
        <f>SUM(AE7:AE24)-1851*17</f>
        <v>12638</v>
      </c>
      <c r="AF25" s="28">
        <f>SUM(AF7:AF24)-83801*17</f>
        <v>104792</v>
      </c>
      <c r="AG25" s="28">
        <f>SUM(AG7:AG24)</f>
        <v>12170</v>
      </c>
      <c r="AH25" s="28">
        <f>SUM(AH7:AH24)-85652*17</f>
        <v>129600</v>
      </c>
      <c r="AI25" s="28">
        <f>SUM(AI7:AI24)-28346*16-24669</f>
        <v>145350</v>
      </c>
      <c r="AJ25" s="28">
        <f>SUM(AJ7:AJ24)</f>
        <v>0</v>
      </c>
      <c r="AK25" s="28">
        <f t="shared" ref="AK25:CQ25" si="1">SUM(AK7:AK24)</f>
        <v>0</v>
      </c>
      <c r="AL25" s="28">
        <f t="shared" si="1"/>
        <v>0</v>
      </c>
      <c r="AM25" s="28">
        <f t="shared" si="1"/>
        <v>0</v>
      </c>
      <c r="AN25" s="28">
        <f t="shared" si="1"/>
        <v>1</v>
      </c>
      <c r="AO25" s="28">
        <f t="shared" si="1"/>
        <v>6</v>
      </c>
      <c r="AP25" s="28">
        <f t="shared" si="1"/>
        <v>0</v>
      </c>
      <c r="AQ25" s="28">
        <f t="shared" si="1"/>
        <v>4</v>
      </c>
      <c r="AR25" s="28">
        <f t="shared" si="1"/>
        <v>10</v>
      </c>
      <c r="AS25" s="28">
        <f t="shared" si="1"/>
        <v>43</v>
      </c>
      <c r="AT25" s="28">
        <f t="shared" si="1"/>
        <v>10</v>
      </c>
      <c r="AU25" s="28">
        <f t="shared" si="1"/>
        <v>0</v>
      </c>
      <c r="AV25" s="28">
        <f t="shared" si="1"/>
        <v>0</v>
      </c>
      <c r="AW25" s="28">
        <f t="shared" si="1"/>
        <v>10</v>
      </c>
      <c r="AX25" s="28">
        <f t="shared" si="1"/>
        <v>45</v>
      </c>
      <c r="AY25" s="28">
        <f t="shared" si="1"/>
        <v>7</v>
      </c>
      <c r="AZ25" s="28">
        <f t="shared" si="1"/>
        <v>0</v>
      </c>
      <c r="BA25" s="28">
        <f t="shared" si="1"/>
        <v>0</v>
      </c>
      <c r="BB25" s="28">
        <f t="shared" si="1"/>
        <v>7</v>
      </c>
      <c r="BC25" s="28">
        <f t="shared" si="1"/>
        <v>21</v>
      </c>
      <c r="BD25" s="28">
        <f t="shared" si="1"/>
        <v>1</v>
      </c>
      <c r="BE25" s="28">
        <f t="shared" si="1"/>
        <v>0</v>
      </c>
      <c r="BF25" s="28">
        <f t="shared" si="1"/>
        <v>0</v>
      </c>
      <c r="BG25" s="28">
        <f t="shared" si="1"/>
        <v>1</v>
      </c>
      <c r="BH25" s="28">
        <f t="shared" si="1"/>
        <v>3</v>
      </c>
      <c r="BI25" s="28">
        <f t="shared" si="1"/>
        <v>5335</v>
      </c>
      <c r="BJ25" s="28">
        <f t="shared" si="1"/>
        <v>77</v>
      </c>
      <c r="BK25" s="28">
        <f t="shared" si="1"/>
        <v>56</v>
      </c>
      <c r="BL25" s="28">
        <f>SUM(BL7:BL24)</f>
        <v>5468</v>
      </c>
      <c r="BM25" s="28">
        <f t="shared" si="1"/>
        <v>5786</v>
      </c>
      <c r="BN25" s="28">
        <f t="shared" si="1"/>
        <v>12338</v>
      </c>
      <c r="BO25" s="28">
        <f t="shared" si="1"/>
        <v>57226</v>
      </c>
      <c r="BP25" s="28">
        <f t="shared" si="1"/>
        <v>364</v>
      </c>
      <c r="BQ25" s="28">
        <f t="shared" si="1"/>
        <v>69928</v>
      </c>
      <c r="BR25" s="28">
        <f t="shared" si="1"/>
        <v>160510</v>
      </c>
      <c r="BS25" s="28">
        <f t="shared" si="1"/>
        <v>874</v>
      </c>
      <c r="BT25" s="28">
        <f t="shared" si="1"/>
        <v>15818</v>
      </c>
      <c r="BU25" s="28">
        <f t="shared" si="1"/>
        <v>4</v>
      </c>
      <c r="BV25" s="28">
        <f t="shared" si="1"/>
        <v>16696</v>
      </c>
      <c r="BW25" s="28">
        <f t="shared" si="1"/>
        <v>59558</v>
      </c>
      <c r="BX25" s="28">
        <f t="shared" si="1"/>
        <v>5063</v>
      </c>
      <c r="BY25" s="28">
        <f t="shared" si="1"/>
        <v>104</v>
      </c>
      <c r="BZ25" s="28">
        <f t="shared" si="1"/>
        <v>8</v>
      </c>
      <c r="CA25" s="28">
        <f t="shared" si="1"/>
        <v>5175</v>
      </c>
      <c r="CB25" s="28">
        <f t="shared" si="1"/>
        <v>6807</v>
      </c>
      <c r="CC25" s="28">
        <f t="shared" si="1"/>
        <v>0</v>
      </c>
      <c r="CD25" s="28">
        <f t="shared" si="1"/>
        <v>686</v>
      </c>
      <c r="CE25" s="28">
        <f t="shared" si="1"/>
        <v>0</v>
      </c>
      <c r="CF25" s="28">
        <f t="shared" si="1"/>
        <v>686</v>
      </c>
      <c r="CG25" s="28">
        <f t="shared" si="1"/>
        <v>2128</v>
      </c>
      <c r="CH25" s="28">
        <f t="shared" si="1"/>
        <v>6563</v>
      </c>
      <c r="CI25" s="28">
        <f t="shared" si="1"/>
        <v>14897</v>
      </c>
      <c r="CJ25" s="28">
        <f t="shared" si="1"/>
        <v>127</v>
      </c>
      <c r="CK25" s="28">
        <f t="shared" si="1"/>
        <v>21587</v>
      </c>
      <c r="CL25" s="28">
        <f t="shared" si="1"/>
        <v>71926</v>
      </c>
      <c r="CM25" s="28">
        <f t="shared" si="1"/>
        <v>0</v>
      </c>
      <c r="CN25" s="28">
        <f t="shared" si="1"/>
        <v>0</v>
      </c>
      <c r="CO25" s="28">
        <f t="shared" si="1"/>
        <v>0</v>
      </c>
      <c r="CP25" s="28">
        <f t="shared" si="1"/>
        <v>0</v>
      </c>
      <c r="CQ25" s="28">
        <f t="shared" si="1"/>
        <v>0</v>
      </c>
      <c r="CR25" s="28">
        <f>SUM(CR7:CR24)-1851*17</f>
        <v>571134</v>
      </c>
      <c r="CS25" s="28">
        <f>SUM(CS7:CS24)-83801*17</f>
        <v>870031</v>
      </c>
      <c r="CT25" s="28">
        <f>SUM(CT7:CT24)</f>
        <v>580632</v>
      </c>
      <c r="CU25" s="28">
        <f>SUM(CU7:CU24)-85652*17</f>
        <v>2021797</v>
      </c>
      <c r="CV25" s="28">
        <f>SUM(CV7:CV24)-28346*16-24669</f>
        <v>2798181</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54" customFormat="1" ht="27.75" customHeight="1">
      <c r="A1" s="55" t="s">
        <v>75</v>
      </c>
      <c r="B1" s="55"/>
      <c r="C1" s="55"/>
      <c r="D1" s="55"/>
      <c r="E1" s="55"/>
    </row>
    <row r="2" spans="1:40" s="54" customFormat="1" ht="27.75" customHeight="1">
      <c r="A2" s="55" t="str">
        <f>'Accept. Re Prem. &amp; Retrocession'!A2</f>
        <v>Reporting period: 1 January 2021 - 31 March 2021</v>
      </c>
      <c r="B2" s="55"/>
      <c r="C2" s="55"/>
      <c r="D2" s="55"/>
      <c r="E2" s="55"/>
    </row>
    <row r="3" spans="1:40" s="76" customFormat="1" ht="17.25" customHeight="1">
      <c r="A3" s="42" t="s">
        <v>72</v>
      </c>
    </row>
    <row r="4" spans="1:40" s="42" customFormat="1" ht="60"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42" customFormat="1" ht="62.25" customHeight="1">
      <c r="A5" s="88"/>
      <c r="B5" s="88"/>
      <c r="C5" s="53" t="s">
        <v>76</v>
      </c>
      <c r="D5" s="53" t="s">
        <v>47</v>
      </c>
      <c r="E5" s="53" t="s">
        <v>76</v>
      </c>
      <c r="F5" s="53" t="s">
        <v>47</v>
      </c>
      <c r="G5" s="53" t="s">
        <v>76</v>
      </c>
      <c r="H5" s="53" t="s">
        <v>47</v>
      </c>
      <c r="I5" s="53" t="s">
        <v>76</v>
      </c>
      <c r="J5" s="53" t="s">
        <v>47</v>
      </c>
      <c r="K5" s="53" t="s">
        <v>76</v>
      </c>
      <c r="L5" s="53" t="s">
        <v>47</v>
      </c>
      <c r="M5" s="53" t="s">
        <v>76</v>
      </c>
      <c r="N5" s="53" t="s">
        <v>47</v>
      </c>
      <c r="O5" s="53" t="s">
        <v>76</v>
      </c>
      <c r="P5" s="53" t="s">
        <v>47</v>
      </c>
      <c r="Q5" s="53" t="s">
        <v>76</v>
      </c>
      <c r="R5" s="53" t="s">
        <v>47</v>
      </c>
      <c r="S5" s="53" t="s">
        <v>76</v>
      </c>
      <c r="T5" s="53" t="s">
        <v>47</v>
      </c>
      <c r="U5" s="53" t="s">
        <v>76</v>
      </c>
      <c r="V5" s="53" t="s">
        <v>47</v>
      </c>
      <c r="W5" s="53" t="s">
        <v>76</v>
      </c>
      <c r="X5" s="53" t="s">
        <v>47</v>
      </c>
      <c r="Y5" s="53" t="s">
        <v>76</v>
      </c>
      <c r="Z5" s="53" t="s">
        <v>47</v>
      </c>
      <c r="AA5" s="53" t="s">
        <v>76</v>
      </c>
      <c r="AB5" s="53" t="s">
        <v>47</v>
      </c>
      <c r="AC5" s="53" t="s">
        <v>76</v>
      </c>
      <c r="AD5" s="53" t="s">
        <v>47</v>
      </c>
      <c r="AE5" s="53" t="s">
        <v>76</v>
      </c>
      <c r="AF5" s="53" t="s">
        <v>47</v>
      </c>
      <c r="AG5" s="53" t="s">
        <v>76</v>
      </c>
      <c r="AH5" s="53" t="s">
        <v>47</v>
      </c>
      <c r="AI5" s="53" t="s">
        <v>76</v>
      </c>
      <c r="AJ5" s="53" t="s">
        <v>47</v>
      </c>
      <c r="AK5" s="53" t="s">
        <v>76</v>
      </c>
      <c r="AL5" s="53" t="s">
        <v>47</v>
      </c>
      <c r="AM5" s="53" t="s">
        <v>76</v>
      </c>
      <c r="AN5" s="53" t="s">
        <v>47</v>
      </c>
    </row>
    <row r="6" spans="1:40" s="42" customFormat="1" ht="51.75" customHeight="1">
      <c r="A6" s="89"/>
      <c r="B6" s="89"/>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81" t="s">
        <v>88</v>
      </c>
      <c r="C7" s="26">
        <v>0</v>
      </c>
      <c r="D7" s="26">
        <v>0</v>
      </c>
      <c r="E7" s="26">
        <v>0</v>
      </c>
      <c r="F7" s="26">
        <v>0</v>
      </c>
      <c r="G7" s="26">
        <v>0</v>
      </c>
      <c r="H7" s="26">
        <v>0</v>
      </c>
      <c r="I7" s="26">
        <v>3019742.6767500001</v>
      </c>
      <c r="J7" s="26">
        <v>15994.931399999998</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6">
        <v>3019742.6767500001</v>
      </c>
      <c r="AN7" s="26">
        <v>15994.931399999998</v>
      </c>
    </row>
    <row r="8" spans="1:40" s="9" customFormat="1" ht="24.9" customHeight="1">
      <c r="A8" s="18">
        <v>2</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16663</v>
      </c>
      <c r="Z8" s="26">
        <v>1899.4543714178001</v>
      </c>
      <c r="AA8" s="26">
        <v>110171.81347000001</v>
      </c>
      <c r="AB8" s="26">
        <v>105746.5578430388</v>
      </c>
      <c r="AC8" s="26">
        <v>2243.7396020000001</v>
      </c>
      <c r="AD8" s="26">
        <v>1810.7853628922001</v>
      </c>
      <c r="AE8" s="26">
        <v>0</v>
      </c>
      <c r="AF8" s="26">
        <v>0</v>
      </c>
      <c r="AG8" s="26">
        <v>0</v>
      </c>
      <c r="AH8" s="26">
        <v>0</v>
      </c>
      <c r="AI8" s="26">
        <v>300</v>
      </c>
      <c r="AJ8" s="26">
        <v>461.11013800000001</v>
      </c>
      <c r="AK8" s="26">
        <v>0</v>
      </c>
      <c r="AL8" s="26">
        <v>0</v>
      </c>
      <c r="AM8" s="26">
        <v>129378.55307200001</v>
      </c>
      <c r="AN8" s="26">
        <v>109917.9077153488</v>
      </c>
    </row>
    <row r="9" spans="1:40" ht="24.9" customHeight="1">
      <c r="A9" s="18">
        <v>3</v>
      </c>
      <c r="B9" s="81" t="s">
        <v>29</v>
      </c>
      <c r="C9" s="26">
        <v>0</v>
      </c>
      <c r="D9" s="26">
        <v>0</v>
      </c>
      <c r="E9" s="26">
        <v>0</v>
      </c>
      <c r="F9" s="26">
        <v>0</v>
      </c>
      <c r="G9" s="26">
        <v>0</v>
      </c>
      <c r="H9" s="26">
        <v>0</v>
      </c>
      <c r="I9" s="26">
        <v>46218.466759000199</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6">
        <v>46218.466759000199</v>
      </c>
      <c r="AN9" s="26">
        <v>0</v>
      </c>
    </row>
    <row r="10" spans="1:40" ht="24.9" customHeight="1">
      <c r="A10" s="18">
        <v>4</v>
      </c>
      <c r="B10" s="81" t="s">
        <v>30</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46217.185663999997</v>
      </c>
      <c r="AB10" s="26">
        <v>42533.444879854404</v>
      </c>
      <c r="AC10" s="26">
        <v>0</v>
      </c>
      <c r="AD10" s="26">
        <v>0</v>
      </c>
      <c r="AE10" s="26">
        <v>0</v>
      </c>
      <c r="AF10" s="26">
        <v>0</v>
      </c>
      <c r="AG10" s="26">
        <v>0</v>
      </c>
      <c r="AH10" s="26">
        <v>0</v>
      </c>
      <c r="AI10" s="26">
        <v>0</v>
      </c>
      <c r="AJ10" s="26">
        <v>0</v>
      </c>
      <c r="AK10" s="26">
        <v>0</v>
      </c>
      <c r="AL10" s="26">
        <v>0</v>
      </c>
      <c r="AM10" s="26">
        <v>46217.185663999997</v>
      </c>
      <c r="AN10" s="26">
        <v>42533.444879854404</v>
      </c>
    </row>
    <row r="11" spans="1:40" ht="24.9" customHeight="1">
      <c r="A11" s="18">
        <v>5</v>
      </c>
      <c r="B11" s="81" t="s">
        <v>28</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1050</v>
      </c>
      <c r="AB11" s="26">
        <v>0</v>
      </c>
      <c r="AC11" s="26">
        <v>0</v>
      </c>
      <c r="AD11" s="26">
        <v>0</v>
      </c>
      <c r="AE11" s="26">
        <v>0</v>
      </c>
      <c r="AF11" s="26">
        <v>0</v>
      </c>
      <c r="AG11" s="26">
        <v>0</v>
      </c>
      <c r="AH11" s="26">
        <v>0</v>
      </c>
      <c r="AI11" s="26">
        <v>0</v>
      </c>
      <c r="AJ11" s="26">
        <v>0</v>
      </c>
      <c r="AK11" s="26">
        <v>0</v>
      </c>
      <c r="AL11" s="26">
        <v>0</v>
      </c>
      <c r="AM11" s="26">
        <v>1050</v>
      </c>
      <c r="AN11" s="26">
        <v>0</v>
      </c>
    </row>
    <row r="12" spans="1:40" ht="24.9" customHeight="1">
      <c r="A12" s="18">
        <v>6</v>
      </c>
      <c r="B12" s="81" t="s">
        <v>39</v>
      </c>
      <c r="C12" s="26">
        <v>0</v>
      </c>
      <c r="D12" s="26">
        <v>0</v>
      </c>
      <c r="E12" s="26">
        <v>0</v>
      </c>
      <c r="F12" s="26">
        <v>0</v>
      </c>
      <c r="G12" s="26">
        <v>0</v>
      </c>
      <c r="H12" s="26">
        <v>0</v>
      </c>
      <c r="I12" s="26">
        <v>0</v>
      </c>
      <c r="J12" s="26">
        <v>0</v>
      </c>
      <c r="K12" s="26">
        <v>0</v>
      </c>
      <c r="L12" s="26">
        <v>0</v>
      </c>
      <c r="M12" s="26">
        <v>7.7944599999999991</v>
      </c>
      <c r="N12" s="26">
        <v>0</v>
      </c>
      <c r="O12" s="26">
        <v>0</v>
      </c>
      <c r="P12" s="26">
        <v>0</v>
      </c>
      <c r="Q12" s="26">
        <v>0</v>
      </c>
      <c r="R12" s="26">
        <v>0</v>
      </c>
      <c r="S12" s="26">
        <v>0</v>
      </c>
      <c r="T12" s="26">
        <v>0</v>
      </c>
      <c r="U12" s="26">
        <v>0</v>
      </c>
      <c r="V12" s="26">
        <v>0</v>
      </c>
      <c r="W12" s="26">
        <v>0</v>
      </c>
      <c r="X12" s="26">
        <v>0</v>
      </c>
      <c r="Y12" s="26">
        <v>0</v>
      </c>
      <c r="Z12" s="26">
        <v>0</v>
      </c>
      <c r="AA12" s="26">
        <v>780</v>
      </c>
      <c r="AB12" s="26">
        <v>0</v>
      </c>
      <c r="AC12" s="26">
        <v>0</v>
      </c>
      <c r="AD12" s="26">
        <v>0</v>
      </c>
      <c r="AE12" s="26">
        <v>0</v>
      </c>
      <c r="AF12" s="26">
        <v>0</v>
      </c>
      <c r="AG12" s="26">
        <v>0</v>
      </c>
      <c r="AH12" s="26">
        <v>0</v>
      </c>
      <c r="AI12" s="26">
        <v>0</v>
      </c>
      <c r="AJ12" s="26">
        <v>0</v>
      </c>
      <c r="AK12" s="26">
        <v>0</v>
      </c>
      <c r="AL12" s="26">
        <v>0</v>
      </c>
      <c r="AM12" s="26">
        <v>787.79445999999996</v>
      </c>
      <c r="AN12" s="26">
        <v>0</v>
      </c>
    </row>
    <row r="13" spans="1:40" ht="24.9" customHeight="1">
      <c r="A13" s="18">
        <v>7</v>
      </c>
      <c r="B13" s="81" t="s">
        <v>34</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6">
        <v>0</v>
      </c>
      <c r="AN13" s="26">
        <v>0</v>
      </c>
    </row>
    <row r="14" spans="1:40" ht="24.9" customHeight="1">
      <c r="A14" s="18">
        <v>8</v>
      </c>
      <c r="B14" s="81" t="s">
        <v>87</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81"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81" t="s">
        <v>36</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81" t="s">
        <v>32</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81" t="s">
        <v>40</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81" t="s">
        <v>37</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81" t="s">
        <v>89</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82" t="s">
        <v>22</v>
      </c>
      <c r="C25" s="28">
        <v>0</v>
      </c>
      <c r="D25" s="28">
        <v>0</v>
      </c>
      <c r="E25" s="28">
        <v>0</v>
      </c>
      <c r="F25" s="28">
        <v>0</v>
      </c>
      <c r="G25" s="28">
        <v>0</v>
      </c>
      <c r="H25" s="28">
        <v>0</v>
      </c>
      <c r="I25" s="28">
        <v>3065961.1435090001</v>
      </c>
      <c r="J25" s="28">
        <v>15994.931399999998</v>
      </c>
      <c r="K25" s="28">
        <v>0</v>
      </c>
      <c r="L25" s="28">
        <v>0</v>
      </c>
      <c r="M25" s="28">
        <v>7.7944599999999991</v>
      </c>
      <c r="N25" s="28">
        <v>0</v>
      </c>
      <c r="O25" s="28">
        <v>0</v>
      </c>
      <c r="P25" s="28">
        <v>0</v>
      </c>
      <c r="Q25" s="28">
        <v>0</v>
      </c>
      <c r="R25" s="28">
        <v>0</v>
      </c>
      <c r="S25" s="28">
        <v>0</v>
      </c>
      <c r="T25" s="28">
        <v>0</v>
      </c>
      <c r="U25" s="28">
        <v>0</v>
      </c>
      <c r="V25" s="28">
        <v>0</v>
      </c>
      <c r="W25" s="28">
        <v>0</v>
      </c>
      <c r="X25" s="28">
        <v>0</v>
      </c>
      <c r="Y25" s="28">
        <v>16663</v>
      </c>
      <c r="Z25" s="28">
        <v>1899.4543714178001</v>
      </c>
      <c r="AA25" s="28">
        <v>158218.99913400001</v>
      </c>
      <c r="AB25" s="28">
        <v>148280.0027228932</v>
      </c>
      <c r="AC25" s="28">
        <v>2243.7396020000001</v>
      </c>
      <c r="AD25" s="28">
        <v>1810.7853628922001</v>
      </c>
      <c r="AE25" s="28">
        <v>0</v>
      </c>
      <c r="AF25" s="28">
        <v>0</v>
      </c>
      <c r="AG25" s="28">
        <v>0</v>
      </c>
      <c r="AH25" s="28">
        <v>0</v>
      </c>
      <c r="AI25" s="28">
        <v>300</v>
      </c>
      <c r="AJ25" s="28">
        <v>461.11013800000001</v>
      </c>
      <c r="AK25" s="28">
        <v>0</v>
      </c>
      <c r="AL25" s="28">
        <v>0</v>
      </c>
      <c r="AM25" s="28">
        <v>3243394.676705</v>
      </c>
      <c r="AN25" s="28">
        <v>168446.28399520321</v>
      </c>
    </row>
    <row r="26" spans="1:40" customFormat="1" ht="15" customHeight="1"/>
    <row r="27" spans="1:40" s="54" customFormat="1" ht="14.4">
      <c r="B27" s="55" t="s">
        <v>48</v>
      </c>
    </row>
    <row r="28" spans="1:40" s="54" customFormat="1" ht="20.25" customHeight="1">
      <c r="B28" s="96" t="s">
        <v>77</v>
      </c>
      <c r="C28" s="96"/>
      <c r="D28" s="96"/>
      <c r="E28" s="96"/>
      <c r="F28" s="96"/>
      <c r="G28" s="96"/>
      <c r="H28" s="96"/>
      <c r="I28" s="96"/>
      <c r="J28" s="96"/>
      <c r="K28" s="96"/>
      <c r="L28" s="96"/>
      <c r="M28" s="96"/>
      <c r="N28" s="96"/>
    </row>
    <row r="29" spans="1:40" s="54" customFormat="1" ht="15" customHeight="1">
      <c r="B29" s="96"/>
      <c r="C29" s="96"/>
      <c r="D29" s="96"/>
      <c r="E29" s="96"/>
      <c r="F29" s="96"/>
      <c r="G29" s="96"/>
      <c r="H29" s="96"/>
      <c r="I29" s="96"/>
      <c r="J29" s="96"/>
      <c r="K29" s="96"/>
      <c r="L29" s="96"/>
      <c r="M29" s="96"/>
      <c r="N29" s="96"/>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54" customFormat="1" ht="16.5" customHeight="1">
      <c r="A1" s="100" t="s">
        <v>78</v>
      </c>
      <c r="B1" s="100"/>
      <c r="C1" s="100"/>
      <c r="D1" s="100"/>
      <c r="E1" s="100"/>
      <c r="F1" s="100"/>
      <c r="G1" s="100"/>
      <c r="H1" s="100"/>
      <c r="I1" s="100"/>
      <c r="J1" s="100"/>
      <c r="K1" s="100"/>
      <c r="L1" s="100"/>
      <c r="M1" s="100"/>
      <c r="N1" s="100"/>
      <c r="W1" s="56"/>
    </row>
    <row r="2" spans="1:40" s="54" customFormat="1" ht="16.5" customHeight="1">
      <c r="A2" s="69" t="str">
        <f>'Fin. Accept Re Prem. &amp; Retroces'!A2</f>
        <v>Reporting period: 1 January 2021 - 31 March 2021</v>
      </c>
      <c r="B2" s="69"/>
      <c r="C2" s="69"/>
      <c r="D2" s="69"/>
      <c r="E2" s="69"/>
      <c r="F2" s="69"/>
      <c r="G2" s="69"/>
      <c r="H2" s="69"/>
      <c r="I2" s="69"/>
      <c r="J2" s="69"/>
      <c r="K2" s="69"/>
      <c r="L2" s="69"/>
      <c r="M2" s="69"/>
      <c r="N2" s="69"/>
      <c r="W2" s="56"/>
    </row>
    <row r="3" spans="1:40" s="54" customFormat="1" ht="18.75" customHeight="1">
      <c r="A3" s="42" t="s">
        <v>72</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row>
    <row r="4" spans="1:40" s="54" customFormat="1" ht="94.5"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54" customFormat="1" ht="55.5" customHeight="1">
      <c r="A5" s="89"/>
      <c r="B5" s="89"/>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customFormat="1" ht="24.9" customHeight="1">
      <c r="A6" s="18">
        <v>1</v>
      </c>
      <c r="B6" s="81" t="s">
        <v>88</v>
      </c>
      <c r="C6" s="26">
        <v>260.70684234885937</v>
      </c>
      <c r="D6" s="26">
        <v>52.141828016766311</v>
      </c>
      <c r="E6" s="26">
        <v>0</v>
      </c>
      <c r="F6" s="26">
        <v>0</v>
      </c>
      <c r="G6" s="26">
        <v>0</v>
      </c>
      <c r="H6" s="26">
        <v>0</v>
      </c>
      <c r="I6" s="26">
        <v>752638.07902905555</v>
      </c>
      <c r="J6" s="26">
        <v>742367.26220872393</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752898.78587140446</v>
      </c>
      <c r="AN6" s="27">
        <v>742419.40403674066</v>
      </c>
    </row>
    <row r="7" spans="1:40" customFormat="1" ht="24.9" customHeight="1">
      <c r="A7" s="18">
        <v>2</v>
      </c>
      <c r="B7" s="81" t="s">
        <v>30</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79113.629789025174</v>
      </c>
      <c r="AB7" s="26">
        <v>8144.3464589755749</v>
      </c>
      <c r="AC7" s="26">
        <v>0</v>
      </c>
      <c r="AD7" s="26">
        <v>0</v>
      </c>
      <c r="AE7" s="26">
        <v>0</v>
      </c>
      <c r="AF7" s="26">
        <v>0</v>
      </c>
      <c r="AG7" s="26">
        <v>0</v>
      </c>
      <c r="AH7" s="26">
        <v>0</v>
      </c>
      <c r="AI7" s="26">
        <v>528.11146978021975</v>
      </c>
      <c r="AJ7" s="26">
        <v>287.82075103021987</v>
      </c>
      <c r="AK7" s="26">
        <v>0</v>
      </c>
      <c r="AL7" s="26">
        <v>0</v>
      </c>
      <c r="AM7" s="27">
        <v>79641.741258805399</v>
      </c>
      <c r="AN7" s="27">
        <v>8432.1672100057949</v>
      </c>
    </row>
    <row r="8" spans="1:40" customFormat="1" ht="24.9" customHeight="1">
      <c r="A8" s="18">
        <v>3</v>
      </c>
      <c r="B8" s="81" t="s">
        <v>35</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5357.052197802197</v>
      </c>
      <c r="Z8" s="26">
        <v>5302.1193681329823</v>
      </c>
      <c r="AA8" s="26">
        <v>50365.221933444322</v>
      </c>
      <c r="AB8" s="26">
        <v>4276.72</v>
      </c>
      <c r="AC8" s="26">
        <v>564.50825363835656</v>
      </c>
      <c r="AD8" s="26">
        <v>102.59</v>
      </c>
      <c r="AE8" s="26">
        <v>0</v>
      </c>
      <c r="AF8" s="26">
        <v>0</v>
      </c>
      <c r="AG8" s="26">
        <v>0</v>
      </c>
      <c r="AH8" s="26">
        <v>0</v>
      </c>
      <c r="AI8" s="26">
        <v>1350.663300815879</v>
      </c>
      <c r="AJ8" s="26">
        <v>191.25</v>
      </c>
      <c r="AK8" s="26">
        <v>0</v>
      </c>
      <c r="AL8" s="26">
        <v>0</v>
      </c>
      <c r="AM8" s="27">
        <v>57637.445685700761</v>
      </c>
      <c r="AN8" s="27">
        <v>9872.6793681329837</v>
      </c>
    </row>
    <row r="9" spans="1:40" customFormat="1" ht="24.9" customHeight="1">
      <c r="A9" s="18">
        <v>4</v>
      </c>
      <c r="B9" s="81" t="s">
        <v>29</v>
      </c>
      <c r="C9" s="26">
        <v>0</v>
      </c>
      <c r="D9" s="26">
        <v>0</v>
      </c>
      <c r="E9" s="26">
        <v>0</v>
      </c>
      <c r="F9" s="26">
        <v>0</v>
      </c>
      <c r="G9" s="26">
        <v>0</v>
      </c>
      <c r="H9" s="26">
        <v>0</v>
      </c>
      <c r="I9" s="26">
        <v>21647.017506000262</v>
      </c>
      <c r="J9" s="26">
        <v>21647.017506000262</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21647.017506000262</v>
      </c>
      <c r="AN9" s="27">
        <v>21647.017506000262</v>
      </c>
    </row>
    <row r="10" spans="1:40" customFormat="1" ht="24.9" customHeight="1">
      <c r="A10" s="18">
        <v>5</v>
      </c>
      <c r="B10" s="81" t="s">
        <v>28</v>
      </c>
      <c r="C10" s="26">
        <v>0</v>
      </c>
      <c r="D10" s="26">
        <v>0</v>
      </c>
      <c r="E10" s="26">
        <v>0</v>
      </c>
      <c r="F10" s="26">
        <v>0</v>
      </c>
      <c r="G10" s="26">
        <v>0</v>
      </c>
      <c r="H10" s="26">
        <v>0</v>
      </c>
      <c r="I10" s="26">
        <v>0</v>
      </c>
      <c r="J10" s="26">
        <v>0</v>
      </c>
      <c r="K10" s="26">
        <v>0</v>
      </c>
      <c r="L10" s="26">
        <v>0</v>
      </c>
      <c r="M10" s="26">
        <v>245.90163934426226</v>
      </c>
      <c r="N10" s="26">
        <v>245.90163934426226</v>
      </c>
      <c r="O10" s="26">
        <v>0</v>
      </c>
      <c r="P10" s="26">
        <v>0</v>
      </c>
      <c r="Q10" s="26">
        <v>0</v>
      </c>
      <c r="R10" s="26">
        <v>0</v>
      </c>
      <c r="S10" s="26">
        <v>0</v>
      </c>
      <c r="T10" s="26">
        <v>0</v>
      </c>
      <c r="U10" s="26">
        <v>0</v>
      </c>
      <c r="V10" s="26">
        <v>0</v>
      </c>
      <c r="W10" s="26">
        <v>0</v>
      </c>
      <c r="X10" s="26">
        <v>0</v>
      </c>
      <c r="Y10" s="26">
        <v>483.27142327498279</v>
      </c>
      <c r="Z10" s="26">
        <v>483.27142327498279</v>
      </c>
      <c r="AA10" s="26">
        <v>0</v>
      </c>
      <c r="AB10" s="26">
        <v>0</v>
      </c>
      <c r="AC10" s="26">
        <v>0</v>
      </c>
      <c r="AD10" s="26">
        <v>0</v>
      </c>
      <c r="AE10" s="26">
        <v>0</v>
      </c>
      <c r="AF10" s="26">
        <v>0</v>
      </c>
      <c r="AG10" s="26">
        <v>0</v>
      </c>
      <c r="AH10" s="26">
        <v>0</v>
      </c>
      <c r="AI10" s="26">
        <v>0</v>
      </c>
      <c r="AJ10" s="26">
        <v>0</v>
      </c>
      <c r="AK10" s="26">
        <v>0</v>
      </c>
      <c r="AL10" s="26">
        <v>0</v>
      </c>
      <c r="AM10" s="27">
        <v>729.173062619245</v>
      </c>
      <c r="AN10" s="27">
        <v>729.173062619245</v>
      </c>
    </row>
    <row r="11" spans="1:40" customFormat="1" ht="24.9" customHeight="1">
      <c r="A11" s="18">
        <v>6</v>
      </c>
      <c r="B11" s="81" t="s">
        <v>39</v>
      </c>
      <c r="C11" s="26">
        <v>0</v>
      </c>
      <c r="D11" s="26">
        <v>0</v>
      </c>
      <c r="E11" s="26">
        <v>0</v>
      </c>
      <c r="F11" s="26">
        <v>0</v>
      </c>
      <c r="G11" s="26">
        <v>0</v>
      </c>
      <c r="H11" s="26">
        <v>0</v>
      </c>
      <c r="I11" s="26">
        <v>0</v>
      </c>
      <c r="J11" s="26">
        <v>0</v>
      </c>
      <c r="K11" s="26">
        <v>0</v>
      </c>
      <c r="L11" s="26">
        <v>0</v>
      </c>
      <c r="M11" s="26">
        <v>28.356648283360428</v>
      </c>
      <c r="N11" s="26">
        <v>28.356648283360428</v>
      </c>
      <c r="O11" s="26">
        <v>0</v>
      </c>
      <c r="P11" s="26">
        <v>0</v>
      </c>
      <c r="Q11" s="26">
        <v>0</v>
      </c>
      <c r="R11" s="26">
        <v>0</v>
      </c>
      <c r="S11" s="26">
        <v>0</v>
      </c>
      <c r="T11" s="26">
        <v>0</v>
      </c>
      <c r="U11" s="26">
        <v>0</v>
      </c>
      <c r="V11" s="26">
        <v>0</v>
      </c>
      <c r="W11" s="26">
        <v>0</v>
      </c>
      <c r="X11" s="26">
        <v>0</v>
      </c>
      <c r="Y11" s="26">
        <v>0</v>
      </c>
      <c r="Z11" s="26">
        <v>0</v>
      </c>
      <c r="AA11" s="26">
        <v>301.55099461949919</v>
      </c>
      <c r="AB11" s="26">
        <v>301.55099461949919</v>
      </c>
      <c r="AC11" s="26">
        <v>0</v>
      </c>
      <c r="AD11" s="26">
        <v>0</v>
      </c>
      <c r="AE11" s="26">
        <v>0</v>
      </c>
      <c r="AF11" s="26">
        <v>0</v>
      </c>
      <c r="AG11" s="26">
        <v>0</v>
      </c>
      <c r="AH11" s="26">
        <v>0</v>
      </c>
      <c r="AI11" s="26">
        <v>0</v>
      </c>
      <c r="AJ11" s="26">
        <v>0</v>
      </c>
      <c r="AK11" s="26">
        <v>0</v>
      </c>
      <c r="AL11" s="26">
        <v>0</v>
      </c>
      <c r="AM11" s="27">
        <v>329.90764290285961</v>
      </c>
      <c r="AN11" s="27">
        <v>329.90764290285961</v>
      </c>
    </row>
    <row r="12" spans="1:40" customFormat="1" ht="24.9" customHeight="1">
      <c r="A12" s="18">
        <v>7</v>
      </c>
      <c r="B12" s="81" t="s">
        <v>34</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8</v>
      </c>
      <c r="B13" s="81" t="s">
        <v>87</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81"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81" t="s">
        <v>36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81" t="s">
        <v>40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81" t="s">
        <v>96</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84" t="s">
        <v>22</v>
      </c>
      <c r="C24" s="28">
        <v>260.70684234885937</v>
      </c>
      <c r="D24" s="28">
        <v>52.141828016766311</v>
      </c>
      <c r="E24" s="28">
        <v>0</v>
      </c>
      <c r="F24" s="28">
        <v>0</v>
      </c>
      <c r="G24" s="28">
        <v>0</v>
      </c>
      <c r="H24" s="28">
        <v>0</v>
      </c>
      <c r="I24" s="28">
        <v>774285.09653505578</v>
      </c>
      <c r="J24" s="28">
        <v>764014.27971472417</v>
      </c>
      <c r="K24" s="28">
        <v>0</v>
      </c>
      <c r="L24" s="28">
        <v>0</v>
      </c>
      <c r="M24" s="28">
        <v>274.25828762762268</v>
      </c>
      <c r="N24" s="28">
        <v>274.25828762762268</v>
      </c>
      <c r="O24" s="28">
        <v>0</v>
      </c>
      <c r="P24" s="28">
        <v>0</v>
      </c>
      <c r="Q24" s="28">
        <v>0</v>
      </c>
      <c r="R24" s="28">
        <v>0</v>
      </c>
      <c r="S24" s="28">
        <v>0</v>
      </c>
      <c r="T24" s="28">
        <v>0</v>
      </c>
      <c r="U24" s="28">
        <v>0</v>
      </c>
      <c r="V24" s="28">
        <v>0</v>
      </c>
      <c r="W24" s="28">
        <v>0</v>
      </c>
      <c r="X24" s="28">
        <v>0</v>
      </c>
      <c r="Y24" s="28">
        <v>5840.3236210771802</v>
      </c>
      <c r="Z24" s="28">
        <v>5785.3907914079655</v>
      </c>
      <c r="AA24" s="28">
        <v>129780.40271708899</v>
      </c>
      <c r="AB24" s="28">
        <v>12722.617453595076</v>
      </c>
      <c r="AC24" s="28">
        <v>564.50825363835656</v>
      </c>
      <c r="AD24" s="28">
        <v>102.59</v>
      </c>
      <c r="AE24" s="28">
        <v>0</v>
      </c>
      <c r="AF24" s="28">
        <v>0</v>
      </c>
      <c r="AG24" s="28">
        <v>0</v>
      </c>
      <c r="AH24" s="28">
        <v>0</v>
      </c>
      <c r="AI24" s="28">
        <v>1878.7747705960987</v>
      </c>
      <c r="AJ24" s="28">
        <v>479.07075103021987</v>
      </c>
      <c r="AK24" s="28">
        <v>0</v>
      </c>
      <c r="AL24" s="28">
        <v>0</v>
      </c>
      <c r="AM24" s="28">
        <v>912884.07102743292</v>
      </c>
      <c r="AN24" s="28">
        <v>783430.34882640175</v>
      </c>
    </row>
    <row r="26" spans="1:40" s="54" customFormat="1" ht="14.4">
      <c r="B26" s="55" t="s">
        <v>48</v>
      </c>
      <c r="AM26" s="56"/>
      <c r="AN26" s="56"/>
    </row>
    <row r="27" spans="1:40" s="54" customFormat="1" ht="12.75" customHeight="1">
      <c r="B27" s="105" t="s">
        <v>79</v>
      </c>
      <c r="C27" s="105"/>
      <c r="D27" s="105"/>
      <c r="E27" s="105"/>
      <c r="F27" s="105"/>
      <c r="G27" s="105"/>
      <c r="H27" s="105"/>
      <c r="I27" s="105"/>
      <c r="J27" s="105"/>
      <c r="K27" s="105"/>
      <c r="L27" s="105"/>
      <c r="M27" s="105"/>
      <c r="N27" s="105"/>
      <c r="O27" s="105"/>
      <c r="P27" s="105"/>
      <c r="Q27" s="105"/>
      <c r="R27" s="105"/>
    </row>
    <row r="28" spans="1:40" s="54" customFormat="1" ht="14.4">
      <c r="B28" s="41"/>
      <c r="C28" s="41"/>
      <c r="D28" s="41"/>
      <c r="E28" s="41"/>
      <c r="F28" s="41"/>
      <c r="G28" s="41"/>
      <c r="H28" s="41"/>
      <c r="I28" s="41"/>
      <c r="J28" s="41"/>
      <c r="K28" s="41"/>
      <c r="L28" s="41"/>
      <c r="M28" s="41"/>
      <c r="N28" s="41"/>
      <c r="AM28" s="56"/>
      <c r="AN28" s="56"/>
    </row>
    <row r="29" spans="1:40" s="54" customFormat="1" ht="14.4">
      <c r="B29" s="61" t="s">
        <v>80</v>
      </c>
    </row>
    <row r="30" spans="1:40" s="54" customFormat="1" ht="14.4">
      <c r="B30" s="61" t="s">
        <v>56</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54" customFormat="1" ht="19.5" customHeight="1">
      <c r="A1" s="55" t="s">
        <v>81</v>
      </c>
      <c r="B1" s="58"/>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8"/>
    </row>
    <row r="2" spans="1:40" s="54" customFormat="1" ht="19.5" customHeight="1">
      <c r="A2" s="55" t="str">
        <f>'Accept. Re. Earned Premiums'!A2</f>
        <v>Reporting period: 1 January 2021 - 31 March 2021</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8"/>
    </row>
    <row r="3" spans="1:40" s="54" customFormat="1" ht="19.5" customHeight="1">
      <c r="A3" s="55"/>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19.5" customHeight="1">
      <c r="A4" s="42" t="s">
        <v>72</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row>
    <row r="5" spans="1:40" s="54" customFormat="1" ht="94.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45.75" customHeight="1">
      <c r="A6" s="89"/>
      <c r="B6" s="89"/>
      <c r="C6" s="80" t="s">
        <v>58</v>
      </c>
      <c r="D6" s="80" t="s">
        <v>59</v>
      </c>
      <c r="E6" s="80" t="s">
        <v>58</v>
      </c>
      <c r="F6" s="80" t="s">
        <v>59</v>
      </c>
      <c r="G6" s="80" t="s">
        <v>58</v>
      </c>
      <c r="H6" s="80" t="s">
        <v>59</v>
      </c>
      <c r="I6" s="80" t="s">
        <v>58</v>
      </c>
      <c r="J6" s="80" t="s">
        <v>59</v>
      </c>
      <c r="K6" s="80" t="s">
        <v>58</v>
      </c>
      <c r="L6" s="80" t="s">
        <v>59</v>
      </c>
      <c r="M6" s="80" t="s">
        <v>58</v>
      </c>
      <c r="N6" s="80" t="s">
        <v>59</v>
      </c>
      <c r="O6" s="80" t="s">
        <v>58</v>
      </c>
      <c r="P6" s="80" t="s">
        <v>59</v>
      </c>
      <c r="Q6" s="80" t="s">
        <v>58</v>
      </c>
      <c r="R6" s="80" t="s">
        <v>59</v>
      </c>
      <c r="S6" s="80" t="s">
        <v>58</v>
      </c>
      <c r="T6" s="80" t="s">
        <v>59</v>
      </c>
      <c r="U6" s="80" t="s">
        <v>58</v>
      </c>
      <c r="V6" s="80" t="s">
        <v>59</v>
      </c>
      <c r="W6" s="80" t="s">
        <v>58</v>
      </c>
      <c r="X6" s="80" t="s">
        <v>59</v>
      </c>
      <c r="Y6" s="80" t="s">
        <v>58</v>
      </c>
      <c r="Z6" s="80" t="s">
        <v>59</v>
      </c>
      <c r="AA6" s="80" t="s">
        <v>58</v>
      </c>
      <c r="AB6" s="80" t="s">
        <v>59</v>
      </c>
      <c r="AC6" s="80" t="s">
        <v>58</v>
      </c>
      <c r="AD6" s="80" t="s">
        <v>59</v>
      </c>
      <c r="AE6" s="80" t="s">
        <v>58</v>
      </c>
      <c r="AF6" s="80" t="s">
        <v>59</v>
      </c>
      <c r="AG6" s="80" t="s">
        <v>58</v>
      </c>
      <c r="AH6" s="80" t="s">
        <v>59</v>
      </c>
      <c r="AI6" s="80" t="s">
        <v>58</v>
      </c>
      <c r="AJ6" s="80" t="s">
        <v>59</v>
      </c>
      <c r="AK6" s="80" t="s">
        <v>58</v>
      </c>
      <c r="AL6" s="80" t="s">
        <v>59</v>
      </c>
      <c r="AM6" s="80" t="s">
        <v>58</v>
      </c>
      <c r="AN6" s="80" t="s">
        <v>59</v>
      </c>
    </row>
    <row r="7" spans="1:40" customFormat="1" ht="24.9" customHeight="1">
      <c r="A7" s="18">
        <v>1</v>
      </c>
      <c r="B7" s="81" t="s">
        <v>88</v>
      </c>
      <c r="C7" s="26">
        <v>0</v>
      </c>
      <c r="D7" s="26">
        <v>0</v>
      </c>
      <c r="E7" s="26">
        <v>0</v>
      </c>
      <c r="F7" s="26">
        <v>0</v>
      </c>
      <c r="G7" s="26">
        <v>0</v>
      </c>
      <c r="H7" s="26">
        <v>0</v>
      </c>
      <c r="I7" s="26">
        <v>1387657.9139399999</v>
      </c>
      <c r="J7" s="26">
        <v>1387657.9139399999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1387657.9139399999</v>
      </c>
      <c r="AN7" s="27">
        <v>1387657.9139399999</v>
      </c>
    </row>
    <row r="8" spans="1:40" customFormat="1" ht="24.9" customHeight="1">
      <c r="A8" s="18">
        <v>2</v>
      </c>
      <c r="B8" s="81" t="s">
        <v>29</v>
      </c>
      <c r="C8" s="26">
        <v>0</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0</v>
      </c>
      <c r="AN8" s="27">
        <v>0</v>
      </c>
    </row>
    <row r="9" spans="1:40" customFormat="1" ht="24.9" customHeight="1">
      <c r="A9" s="18">
        <v>3</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customFormat="1" ht="24.9" customHeight="1">
      <c r="A10" s="18">
        <v>4</v>
      </c>
      <c r="B10" s="81" t="s">
        <v>35</v>
      </c>
      <c r="C10" s="26">
        <v>0</v>
      </c>
      <c r="D10" s="26">
        <v>0</v>
      </c>
      <c r="E10" s="26">
        <v>0</v>
      </c>
      <c r="F10" s="26">
        <v>0</v>
      </c>
      <c r="G10" s="26">
        <v>0</v>
      </c>
      <c r="H10" s="26">
        <v>0</v>
      </c>
      <c r="I10" s="26">
        <v>0</v>
      </c>
      <c r="J10" s="26">
        <v>0</v>
      </c>
      <c r="K10" s="26">
        <v>-2.2737367544323206E-12</v>
      </c>
      <c r="L10" s="26">
        <v>-2.2737367544323206E-12</v>
      </c>
      <c r="M10" s="26">
        <v>0</v>
      </c>
      <c r="N10" s="26">
        <v>0</v>
      </c>
      <c r="O10" s="26">
        <v>0</v>
      </c>
      <c r="P10" s="26">
        <v>0</v>
      </c>
      <c r="Q10" s="26">
        <v>0</v>
      </c>
      <c r="R10" s="26">
        <v>0</v>
      </c>
      <c r="S10" s="26">
        <v>0</v>
      </c>
      <c r="T10" s="26">
        <v>0</v>
      </c>
      <c r="U10" s="26">
        <v>0</v>
      </c>
      <c r="V10" s="26">
        <v>0</v>
      </c>
      <c r="W10" s="26">
        <v>0</v>
      </c>
      <c r="X10" s="26">
        <v>0</v>
      </c>
      <c r="Y10" s="26">
        <v>0</v>
      </c>
      <c r="Z10" s="26">
        <v>0</v>
      </c>
      <c r="AA10" s="26">
        <v>1.8189894035458565E-11</v>
      </c>
      <c r="AB10" s="26">
        <v>-5.4569682106375694E-12</v>
      </c>
      <c r="AC10" s="26">
        <v>0</v>
      </c>
      <c r="AD10" s="26">
        <v>0</v>
      </c>
      <c r="AE10" s="26">
        <v>0</v>
      </c>
      <c r="AF10" s="26">
        <v>0</v>
      </c>
      <c r="AG10" s="26">
        <v>0</v>
      </c>
      <c r="AH10" s="26">
        <v>0</v>
      </c>
      <c r="AI10" s="26">
        <v>0</v>
      </c>
      <c r="AJ10" s="26">
        <v>0</v>
      </c>
      <c r="AK10" s="26">
        <v>0</v>
      </c>
      <c r="AL10" s="26">
        <v>0</v>
      </c>
      <c r="AM10" s="27">
        <v>1.5916157281026244E-11</v>
      </c>
      <c r="AN10" s="27">
        <v>-7.73070496506989E-12</v>
      </c>
    </row>
    <row r="11" spans="1:40" customFormat="1" ht="24.9" customHeight="1">
      <c r="A11" s="18">
        <v>5</v>
      </c>
      <c r="B11" s="81" t="s">
        <v>34</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customFormat="1" ht="24.9" customHeight="1">
      <c r="A12" s="18">
        <v>6</v>
      </c>
      <c r="B12" s="81" t="s">
        <v>87</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81" t="s">
        <v>31</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81" t="s">
        <v>36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81" t="s">
        <v>32</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81" t="s">
        <v>40</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81"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81" t="s">
        <v>28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81" t="s">
        <v>33</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81" t="s">
        <v>38</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81" t="s">
        <v>96</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81" t="s">
        <v>90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84" t="s">
        <v>22</v>
      </c>
      <c r="C25" s="31">
        <v>0</v>
      </c>
      <c r="D25" s="31">
        <v>0</v>
      </c>
      <c r="E25" s="31">
        <v>0</v>
      </c>
      <c r="F25" s="31">
        <v>0</v>
      </c>
      <c r="G25" s="31">
        <v>0</v>
      </c>
      <c r="H25" s="31">
        <v>0</v>
      </c>
      <c r="I25" s="31">
        <v>1387657.9139399999</v>
      </c>
      <c r="J25" s="31">
        <v>1387657.9139399999</v>
      </c>
      <c r="K25" s="31">
        <v>-2.2737367544323206E-12</v>
      </c>
      <c r="L25" s="31">
        <v>-2.2737367544323206E-12</v>
      </c>
      <c r="M25" s="31">
        <v>0</v>
      </c>
      <c r="N25" s="31">
        <v>0</v>
      </c>
      <c r="O25" s="31">
        <v>0</v>
      </c>
      <c r="P25" s="31">
        <v>0</v>
      </c>
      <c r="Q25" s="31">
        <v>0</v>
      </c>
      <c r="R25" s="31">
        <v>0</v>
      </c>
      <c r="S25" s="31">
        <v>0</v>
      </c>
      <c r="T25" s="31">
        <v>0</v>
      </c>
      <c r="U25" s="31">
        <v>0</v>
      </c>
      <c r="V25" s="31">
        <v>0</v>
      </c>
      <c r="W25" s="31">
        <v>0</v>
      </c>
      <c r="X25" s="31">
        <v>0</v>
      </c>
      <c r="Y25" s="31">
        <v>0</v>
      </c>
      <c r="Z25" s="31">
        <v>0</v>
      </c>
      <c r="AA25" s="31">
        <v>1.8189894035458565E-11</v>
      </c>
      <c r="AB25" s="31">
        <v>-5.4569682106375694E-12</v>
      </c>
      <c r="AC25" s="31">
        <v>0</v>
      </c>
      <c r="AD25" s="31">
        <v>0</v>
      </c>
      <c r="AE25" s="31">
        <v>0</v>
      </c>
      <c r="AF25" s="31">
        <v>0</v>
      </c>
      <c r="AG25" s="31">
        <v>0</v>
      </c>
      <c r="AH25" s="31">
        <v>0</v>
      </c>
      <c r="AI25" s="31">
        <v>0</v>
      </c>
      <c r="AJ25" s="31">
        <v>0</v>
      </c>
      <c r="AK25" s="31">
        <v>0</v>
      </c>
      <c r="AL25" s="31">
        <v>0</v>
      </c>
      <c r="AM25" s="28">
        <v>1387657.9139399999</v>
      </c>
      <c r="AN25" s="28">
        <v>1387657.9139399999</v>
      </c>
    </row>
    <row r="27" spans="1:40" s="54" customFormat="1" ht="14.4">
      <c r="B27" s="54" t="s">
        <v>48</v>
      </c>
    </row>
    <row r="28" spans="1:40" s="54" customFormat="1" ht="14.4">
      <c r="B28" s="54" t="s">
        <v>82</v>
      </c>
    </row>
    <row r="29" spans="1:40" s="54" customFormat="1" ht="14.4"/>
    <row r="30" spans="1:40" s="54" customFormat="1" ht="14.4">
      <c r="B30" s="54" t="s">
        <v>83</v>
      </c>
    </row>
    <row r="31" spans="1:40" s="54" customFormat="1" ht="14.4">
      <c r="B31" s="54" t="s">
        <v>84</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54" customFormat="1" ht="14.4">
      <c r="A1" s="100" t="s">
        <v>85</v>
      </c>
      <c r="B1" s="100"/>
      <c r="C1" s="100"/>
      <c r="D1" s="100"/>
      <c r="E1" s="100"/>
      <c r="F1" s="100"/>
      <c r="G1" s="100"/>
      <c r="H1" s="100"/>
      <c r="I1" s="100"/>
      <c r="J1" s="100"/>
      <c r="K1" s="100"/>
      <c r="L1" s="100"/>
      <c r="M1" s="55"/>
      <c r="N1" s="55"/>
      <c r="O1" s="55"/>
      <c r="P1" s="55"/>
      <c r="Q1" s="55"/>
      <c r="R1" s="55"/>
      <c r="S1" s="55"/>
    </row>
    <row r="2" spans="1:40" s="54" customFormat="1" ht="14.4">
      <c r="A2" s="69"/>
      <c r="B2" s="69"/>
      <c r="C2" s="69"/>
      <c r="D2" s="69"/>
      <c r="E2" s="69"/>
      <c r="F2" s="69"/>
      <c r="G2" s="69"/>
      <c r="H2" s="69"/>
      <c r="I2" s="69"/>
      <c r="J2" s="69"/>
      <c r="K2" s="69"/>
      <c r="L2" s="69"/>
      <c r="M2" s="55"/>
      <c r="N2" s="55"/>
      <c r="O2" s="55"/>
      <c r="P2" s="55"/>
      <c r="Q2" s="55"/>
      <c r="R2" s="55"/>
      <c r="S2" s="55"/>
    </row>
    <row r="3" spans="1:40" s="54" customFormat="1" ht="14.4">
      <c r="A3" s="69" t="str">
        <f>'Accept. Re. Earned Premiums'!A2</f>
        <v>Reporting period: 1 January 2021 - 31 March 2021</v>
      </c>
      <c r="B3" s="62"/>
      <c r="C3" s="62"/>
      <c r="D3" s="62"/>
      <c r="E3" s="62"/>
      <c r="F3" s="62"/>
      <c r="G3" s="62"/>
      <c r="H3" s="62"/>
      <c r="I3" s="62"/>
      <c r="J3" s="62"/>
      <c r="K3" s="62"/>
      <c r="L3" s="62"/>
    </row>
    <row r="4" spans="1:40" s="54" customFormat="1" ht="15" customHeight="1">
      <c r="A4" s="42" t="s">
        <v>72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0" s="54" customFormat="1" ht="90"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0" s="54" customFormat="1" ht="93" customHeight="1">
      <c r="A6" s="89"/>
      <c r="B6" s="89"/>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0" ht="24.9" customHeight="1">
      <c r="A7" s="18">
        <v>1</v>
      </c>
      <c r="B7" s="81" t="s">
        <v>88</v>
      </c>
      <c r="C7" s="26">
        <v>0</v>
      </c>
      <c r="D7" s="26">
        <v>0</v>
      </c>
      <c r="E7" s="26">
        <v>0</v>
      </c>
      <c r="F7" s="26">
        <v>0</v>
      </c>
      <c r="G7" s="26">
        <v>0</v>
      </c>
      <c r="H7" s="26">
        <v>0</v>
      </c>
      <c r="I7" s="26">
        <v>1327657.9139400001</v>
      </c>
      <c r="J7" s="26">
        <v>1327657.9139400001</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1327657.9139400001</v>
      </c>
      <c r="AN7" s="27">
        <v>1327657.9139400001</v>
      </c>
    </row>
    <row r="8" spans="1:40" ht="24.9" customHeight="1">
      <c r="A8" s="18">
        <v>2</v>
      </c>
      <c r="B8" s="81" t="s">
        <v>35</v>
      </c>
      <c r="C8" s="26">
        <v>0</v>
      </c>
      <c r="D8" s="26">
        <v>0</v>
      </c>
      <c r="E8" s="26">
        <v>0</v>
      </c>
      <c r="F8" s="26">
        <v>0</v>
      </c>
      <c r="G8" s="26">
        <v>0</v>
      </c>
      <c r="H8" s="26">
        <v>0</v>
      </c>
      <c r="I8" s="26">
        <v>0</v>
      </c>
      <c r="J8" s="26">
        <v>0</v>
      </c>
      <c r="K8" s="26">
        <v>834.19</v>
      </c>
      <c r="L8" s="26">
        <v>834.19</v>
      </c>
      <c r="M8" s="26">
        <v>0</v>
      </c>
      <c r="N8" s="26">
        <v>0</v>
      </c>
      <c r="O8" s="26">
        <v>0</v>
      </c>
      <c r="P8" s="26">
        <v>0</v>
      </c>
      <c r="Q8" s="26">
        <v>0</v>
      </c>
      <c r="R8" s="26">
        <v>0</v>
      </c>
      <c r="S8" s="26">
        <v>0</v>
      </c>
      <c r="T8" s="26">
        <v>0</v>
      </c>
      <c r="U8" s="26">
        <v>0</v>
      </c>
      <c r="V8" s="26">
        <v>0</v>
      </c>
      <c r="W8" s="26">
        <v>0</v>
      </c>
      <c r="X8" s="26">
        <v>0</v>
      </c>
      <c r="Y8" s="26">
        <v>0</v>
      </c>
      <c r="Z8" s="26">
        <v>0</v>
      </c>
      <c r="AA8" s="26">
        <v>8706.2000000000007</v>
      </c>
      <c r="AB8" s="26">
        <v>766.85000000000036</v>
      </c>
      <c r="AC8" s="26">
        <v>0</v>
      </c>
      <c r="AD8" s="26">
        <v>0</v>
      </c>
      <c r="AE8" s="26">
        <v>0</v>
      </c>
      <c r="AF8" s="26">
        <v>0</v>
      </c>
      <c r="AG8" s="26">
        <v>0</v>
      </c>
      <c r="AH8" s="26">
        <v>0</v>
      </c>
      <c r="AI8" s="26">
        <v>0</v>
      </c>
      <c r="AJ8" s="26">
        <v>0</v>
      </c>
      <c r="AK8" s="26">
        <v>0</v>
      </c>
      <c r="AL8" s="26">
        <v>0</v>
      </c>
      <c r="AM8" s="27">
        <v>9540.3900000000012</v>
      </c>
      <c r="AN8" s="27">
        <v>1601.0400000000004</v>
      </c>
    </row>
    <row r="9" spans="1:40" ht="24.9" customHeight="1">
      <c r="A9" s="18">
        <v>3</v>
      </c>
      <c r="B9" s="81" t="s">
        <v>29</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0</v>
      </c>
      <c r="AN9" s="27">
        <v>0</v>
      </c>
    </row>
    <row r="10" spans="1:40" ht="24.9" customHeight="1">
      <c r="A10" s="18">
        <v>4</v>
      </c>
      <c r="B10" s="81" t="s">
        <v>34</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0</v>
      </c>
      <c r="AN10" s="27">
        <v>0</v>
      </c>
    </row>
    <row r="11" spans="1:40" ht="24.9" customHeight="1">
      <c r="A11" s="18">
        <v>5</v>
      </c>
      <c r="B11" s="81" t="s">
        <v>87</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0</v>
      </c>
      <c r="AN11" s="27">
        <v>0</v>
      </c>
    </row>
    <row r="12" spans="1:40" ht="24.9" customHeight="1">
      <c r="A12" s="18">
        <v>6</v>
      </c>
      <c r="B12" s="81" t="s">
        <v>31</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7</v>
      </c>
      <c r="B13" s="81" t="s">
        <v>36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81" t="s">
        <v>32</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81" t="s">
        <v>40</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81" t="s">
        <v>39</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81" t="s">
        <v>37</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81" t="s">
        <v>89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81" t="s">
        <v>28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81" t="s">
        <v>96</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81" t="s">
        <v>30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-1000</v>
      </c>
      <c r="AB24" s="26">
        <v>-1000</v>
      </c>
      <c r="AC24" s="26">
        <v>0</v>
      </c>
      <c r="AD24" s="26">
        <v>0</v>
      </c>
      <c r="AE24" s="26">
        <v>0</v>
      </c>
      <c r="AF24" s="26">
        <v>0</v>
      </c>
      <c r="AG24" s="26">
        <v>0</v>
      </c>
      <c r="AH24" s="26">
        <v>0</v>
      </c>
      <c r="AI24" s="26">
        <v>0</v>
      </c>
      <c r="AJ24" s="26">
        <v>0</v>
      </c>
      <c r="AK24" s="26">
        <v>0</v>
      </c>
      <c r="AL24" s="26">
        <v>0</v>
      </c>
      <c r="AM24" s="27">
        <v>-1000</v>
      </c>
      <c r="AN24" s="27">
        <v>-1000</v>
      </c>
    </row>
    <row r="25" spans="1:40" ht="13.8">
      <c r="A25" s="11"/>
      <c r="B25" s="84" t="s">
        <v>22</v>
      </c>
      <c r="C25" s="28">
        <v>0</v>
      </c>
      <c r="D25" s="28">
        <v>0</v>
      </c>
      <c r="E25" s="28">
        <v>0</v>
      </c>
      <c r="F25" s="28">
        <v>0</v>
      </c>
      <c r="G25" s="28">
        <v>0</v>
      </c>
      <c r="H25" s="28">
        <v>0</v>
      </c>
      <c r="I25" s="28">
        <v>1327657.9139400001</v>
      </c>
      <c r="J25" s="28">
        <v>1327657.9139400001</v>
      </c>
      <c r="K25" s="28">
        <v>834.19</v>
      </c>
      <c r="L25" s="28">
        <v>834.19</v>
      </c>
      <c r="M25" s="28">
        <v>0</v>
      </c>
      <c r="N25" s="28">
        <v>0</v>
      </c>
      <c r="O25" s="28">
        <v>0</v>
      </c>
      <c r="P25" s="28">
        <v>0</v>
      </c>
      <c r="Q25" s="28">
        <v>0</v>
      </c>
      <c r="R25" s="28">
        <v>0</v>
      </c>
      <c r="S25" s="28">
        <v>0</v>
      </c>
      <c r="T25" s="28">
        <v>0</v>
      </c>
      <c r="U25" s="28">
        <v>0</v>
      </c>
      <c r="V25" s="28">
        <v>0</v>
      </c>
      <c r="W25" s="28">
        <v>0</v>
      </c>
      <c r="X25" s="28">
        <v>0</v>
      </c>
      <c r="Y25" s="28">
        <v>0</v>
      </c>
      <c r="Z25" s="28">
        <v>0</v>
      </c>
      <c r="AA25" s="28">
        <v>7706.2000000000007</v>
      </c>
      <c r="AB25" s="28">
        <v>-233.14999999999964</v>
      </c>
      <c r="AC25" s="28">
        <v>0</v>
      </c>
      <c r="AD25" s="28">
        <v>0</v>
      </c>
      <c r="AE25" s="28">
        <v>0</v>
      </c>
      <c r="AF25" s="28">
        <v>0</v>
      </c>
      <c r="AG25" s="28">
        <v>0</v>
      </c>
      <c r="AH25" s="28">
        <v>0</v>
      </c>
      <c r="AI25" s="28">
        <v>0</v>
      </c>
      <c r="AJ25" s="28">
        <v>0</v>
      </c>
      <c r="AK25" s="28">
        <v>0</v>
      </c>
      <c r="AL25" s="28">
        <v>0</v>
      </c>
      <c r="AM25" s="28">
        <v>1336198.30394</v>
      </c>
      <c r="AN25" s="28">
        <v>1328258.9539400002</v>
      </c>
    </row>
    <row r="26" spans="1:40" s="54" customFormat="1" ht="14.4">
      <c r="B26" s="55" t="s">
        <v>48</v>
      </c>
      <c r="C26" s="70"/>
      <c r="D26" s="70"/>
      <c r="E26" s="70"/>
      <c r="F26" s="70"/>
      <c r="G26" s="70"/>
      <c r="H26" s="70"/>
      <c r="I26" s="70"/>
      <c r="J26" s="70"/>
      <c r="K26" s="70"/>
      <c r="L26" s="70"/>
      <c r="M26" s="70"/>
      <c r="N26" s="70"/>
    </row>
    <row r="27" spans="1:40" s="54" customFormat="1" ht="14.4">
      <c r="B27" s="99" t="s">
        <v>94</v>
      </c>
      <c r="C27" s="99"/>
      <c r="D27" s="99"/>
      <c r="E27" s="99"/>
      <c r="F27" s="99"/>
      <c r="G27" s="99"/>
      <c r="H27" s="99"/>
      <c r="I27" s="99"/>
      <c r="J27" s="99"/>
      <c r="K27" s="99"/>
      <c r="L27" s="99"/>
      <c r="M27" s="99"/>
      <c r="N27" s="99"/>
    </row>
    <row r="28" spans="1:40" s="54" customFormat="1" ht="14.4">
      <c r="B28" s="99"/>
      <c r="C28" s="99"/>
      <c r="D28" s="99"/>
      <c r="E28" s="99"/>
      <c r="F28" s="99"/>
      <c r="G28" s="99"/>
      <c r="H28" s="99"/>
      <c r="I28" s="99"/>
      <c r="J28" s="99"/>
      <c r="K28" s="99"/>
      <c r="L28" s="99"/>
      <c r="M28" s="99"/>
      <c r="N28" s="99"/>
    </row>
    <row r="29" spans="1:40" s="54" customFormat="1" ht="9" customHeight="1">
      <c r="B29" s="71"/>
      <c r="C29" s="71"/>
      <c r="D29" s="71"/>
      <c r="E29" s="71"/>
      <c r="F29" s="71"/>
      <c r="G29" s="71"/>
      <c r="H29" s="71"/>
      <c r="I29" s="71"/>
      <c r="J29" s="71"/>
      <c r="K29" s="71"/>
      <c r="L29" s="71"/>
      <c r="M29" s="71"/>
      <c r="N29" s="71"/>
    </row>
    <row r="30" spans="1:40" s="54" customFormat="1" ht="14.4">
      <c r="B30" s="61" t="s">
        <v>86</v>
      </c>
    </row>
    <row r="31" spans="1:40" s="54" customFormat="1" ht="14.4">
      <c r="B31" s="61" t="s">
        <v>67</v>
      </c>
    </row>
    <row r="32" spans="1:40">
      <c r="AM32" s="15"/>
      <c r="AN32" s="15"/>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6" sqref="B6"/>
    </sheetView>
  </sheetViews>
  <sheetFormatPr defaultRowHeight="13.2"/>
  <cols>
    <col min="1" max="1" width="4.44140625" customWidth="1"/>
    <col min="2" max="2" width="56.33203125" customWidth="1"/>
    <col min="3" max="3" width="13" customWidth="1"/>
    <col min="4" max="4" width="10.6640625" customWidth="1"/>
  </cols>
  <sheetData>
    <row r="1" spans="1:5" ht="14.4">
      <c r="A1" s="78"/>
      <c r="B1" s="78"/>
      <c r="C1" s="78"/>
      <c r="D1" s="78"/>
    </row>
    <row r="2" spans="1:5" ht="12.75" customHeight="1">
      <c r="A2" s="106" t="s">
        <v>95</v>
      </c>
      <c r="B2" s="106"/>
      <c r="C2" s="106"/>
      <c r="D2" s="106"/>
    </row>
    <row r="3" spans="1:5" ht="12.75" customHeight="1">
      <c r="A3" s="106"/>
      <c r="B3" s="106"/>
      <c r="C3" s="106"/>
      <c r="D3" s="106"/>
      <c r="E3" s="2"/>
    </row>
    <row r="4" spans="1:5">
      <c r="A4" s="106"/>
      <c r="B4" s="106"/>
      <c r="C4" s="106"/>
      <c r="D4" s="106"/>
      <c r="E4" s="2"/>
    </row>
    <row r="5" spans="1:5" ht="14.4">
      <c r="A5" s="78"/>
      <c r="B5" s="78"/>
      <c r="C5" s="78"/>
      <c r="D5" s="78"/>
    </row>
    <row r="6" spans="1:5" ht="43.5" customHeight="1">
      <c r="A6" s="73" t="s">
        <v>0</v>
      </c>
      <c r="B6" s="73" t="s">
        <v>68</v>
      </c>
      <c r="C6" s="73" t="s">
        <v>69</v>
      </c>
      <c r="D6" s="73" t="s">
        <v>70</v>
      </c>
    </row>
    <row r="7" spans="1:5" ht="27" customHeight="1">
      <c r="A7" s="6">
        <v>1</v>
      </c>
      <c r="B7" s="74" t="s">
        <v>4</v>
      </c>
      <c r="C7" s="30">
        <f>HLOOKUP(B7,'Accept. Re Prem. &amp; Retrocession'!$4:$24,21,FALSE)</f>
        <v>0</v>
      </c>
      <c r="D7" s="24">
        <f>C7/$C$25</f>
        <v>0</v>
      </c>
    </row>
    <row r="8" spans="1:5" ht="27" customHeight="1">
      <c r="A8" s="6">
        <v>2</v>
      </c>
      <c r="B8" s="74" t="s">
        <v>5</v>
      </c>
      <c r="C8" s="30">
        <f>HLOOKUP(B8,'Accept. Re Prem. &amp; Retrocession'!$4:$24,21,FALSE)</f>
        <v>0</v>
      </c>
      <c r="D8" s="24">
        <f t="shared" ref="D8:D21" si="0">C8/$C$25</f>
        <v>0</v>
      </c>
    </row>
    <row r="9" spans="1:5" ht="27" customHeight="1">
      <c r="A9" s="6">
        <v>3</v>
      </c>
      <c r="B9" s="74" t="s">
        <v>6</v>
      </c>
      <c r="C9" s="30">
        <f>HLOOKUP(B9,'Accept. Re Prem. &amp; Retrocession'!$4:$24,21,FALSE)</f>
        <v>0</v>
      </c>
      <c r="D9" s="24">
        <f t="shared" si="0"/>
        <v>0</v>
      </c>
    </row>
    <row r="10" spans="1:5" ht="27" customHeight="1">
      <c r="A10" s="6">
        <v>4</v>
      </c>
      <c r="B10" s="74" t="s">
        <v>7</v>
      </c>
      <c r="C10" s="30">
        <f>HLOOKUP(B10,'Accept. Re Prem. &amp; Retrocession'!$4:$24,21,FALSE)</f>
        <v>3065961.1435090001</v>
      </c>
      <c r="D10" s="24">
        <f t="shared" si="0"/>
        <v>0.94498795603527919</v>
      </c>
    </row>
    <row r="11" spans="1:5" ht="27" customHeight="1">
      <c r="A11" s="6">
        <v>5</v>
      </c>
      <c r="B11" s="74" t="s">
        <v>8</v>
      </c>
      <c r="C11" s="30">
        <f>HLOOKUP(B11,'Accept. Re Prem. &amp; Retrocession'!$4:$24,21,FALSE)</f>
        <v>0</v>
      </c>
      <c r="D11" s="24">
        <f t="shared" si="0"/>
        <v>0</v>
      </c>
    </row>
    <row r="12" spans="1:5" ht="27" customHeight="1">
      <c r="A12" s="6">
        <v>6</v>
      </c>
      <c r="B12" s="74" t="s">
        <v>9</v>
      </c>
      <c r="C12" s="30">
        <f>HLOOKUP(B12,'Accept. Re Prem. &amp; Retrocession'!$4:$24,21,FALSE)</f>
        <v>7.7944599999999991</v>
      </c>
      <c r="D12" s="24">
        <f t="shared" si="0"/>
        <v>2.402401882813398E-6</v>
      </c>
    </row>
    <row r="13" spans="1:5" ht="27" customHeight="1">
      <c r="A13" s="6">
        <v>7</v>
      </c>
      <c r="B13" s="74" t="s">
        <v>10</v>
      </c>
      <c r="C13" s="30">
        <f>HLOOKUP(B13,'Accept. Re Prem. &amp; Retrocession'!$4:$24,21,FALSE)</f>
        <v>0</v>
      </c>
      <c r="D13" s="24">
        <f t="shared" si="0"/>
        <v>0</v>
      </c>
    </row>
    <row r="14" spans="1:5" ht="27" customHeight="1">
      <c r="A14" s="6">
        <v>8</v>
      </c>
      <c r="B14" s="74" t="s">
        <v>11</v>
      </c>
      <c r="C14" s="30">
        <f>HLOOKUP(B14,'Accept. Re Prem. &amp; Retrocession'!$4:$24,21,FALSE)</f>
        <v>0</v>
      </c>
      <c r="D14" s="24">
        <f t="shared" si="0"/>
        <v>0</v>
      </c>
    </row>
    <row r="15" spans="1:5" ht="27" customHeight="1">
      <c r="A15" s="6">
        <v>9</v>
      </c>
      <c r="B15" s="74" t="s">
        <v>12</v>
      </c>
      <c r="C15" s="30">
        <f>HLOOKUP(B15,'Accept. Re Prem. &amp; Retrocession'!$4:$24,21,FALSE)</f>
        <v>0</v>
      </c>
      <c r="D15" s="24">
        <f t="shared" si="0"/>
        <v>0</v>
      </c>
    </row>
    <row r="16" spans="1:5" ht="27" customHeight="1">
      <c r="A16" s="6">
        <v>10</v>
      </c>
      <c r="B16" s="74" t="s">
        <v>13</v>
      </c>
      <c r="C16" s="30">
        <f>HLOOKUP(B16,'Accept. Re Prem. &amp; Retrocession'!$4:$24,21,FALSE)</f>
        <v>0</v>
      </c>
      <c r="D16" s="24">
        <f t="shared" si="0"/>
        <v>0</v>
      </c>
    </row>
    <row r="17" spans="1:4" ht="27" customHeight="1">
      <c r="A17" s="6">
        <v>11</v>
      </c>
      <c r="B17" s="74" t="s">
        <v>14</v>
      </c>
      <c r="C17" s="30">
        <f>HLOOKUP(B17,'Accept. Re Prem. &amp; Retrocession'!$4:$24,21,FALSE)</f>
        <v>0</v>
      </c>
      <c r="D17" s="24">
        <f t="shared" si="0"/>
        <v>0</v>
      </c>
    </row>
    <row r="18" spans="1:4" ht="27" customHeight="1">
      <c r="A18" s="6">
        <v>12</v>
      </c>
      <c r="B18" s="74" t="s">
        <v>15</v>
      </c>
      <c r="C18" s="30">
        <f>HLOOKUP(B18,'Accept. Re Prem. &amp; Retrocession'!$4:$24,21,FALSE)</f>
        <v>17713</v>
      </c>
      <c r="D18" s="24">
        <f t="shared" si="0"/>
        <v>5.4594859105407852E-3</v>
      </c>
    </row>
    <row r="19" spans="1:4" ht="27" customHeight="1">
      <c r="A19" s="6">
        <v>13</v>
      </c>
      <c r="B19" s="74" t="s">
        <v>16</v>
      </c>
      <c r="C19" s="30">
        <f>HLOOKUP(B19,'Accept. Re Prem. &amp; Retrocession'!$4:$24,21,FALSE)</f>
        <v>157168.99913400001</v>
      </c>
      <c r="D19" s="24">
        <f t="shared" si="0"/>
        <v>4.8442496265221582E-2</v>
      </c>
    </row>
    <row r="20" spans="1:4" ht="27" customHeight="1">
      <c r="A20" s="6">
        <v>14</v>
      </c>
      <c r="B20" s="74" t="s">
        <v>17</v>
      </c>
      <c r="C20" s="30">
        <f>HLOOKUP(B20,'Accept. Re Prem. &amp; Retrocession'!$4:$24,21,FALSE)</f>
        <v>2243.7396020000001</v>
      </c>
      <c r="D20" s="24">
        <f t="shared" si="0"/>
        <v>6.9156352645183706E-4</v>
      </c>
    </row>
    <row r="21" spans="1:4" ht="27" customHeight="1">
      <c r="A21" s="6">
        <v>15</v>
      </c>
      <c r="B21" s="74" t="s">
        <v>18</v>
      </c>
      <c r="C21" s="30">
        <f>HLOOKUP(B21,'Accept. Re Prem. &amp; Retrocession'!$4:$24,21,FALSE)</f>
        <v>0</v>
      </c>
      <c r="D21" s="24">
        <f t="shared" si="0"/>
        <v>0</v>
      </c>
    </row>
    <row r="22" spans="1:4" ht="27" customHeight="1">
      <c r="A22" s="6">
        <v>16</v>
      </c>
      <c r="B22" s="74" t="s">
        <v>19</v>
      </c>
      <c r="C22" s="30">
        <f>HLOOKUP(B22,'Accept. Re Prem. &amp; Retrocession'!$4:$24,21,FALSE)</f>
        <v>0</v>
      </c>
      <c r="D22" s="24">
        <f>C22/$C$25</f>
        <v>0</v>
      </c>
    </row>
    <row r="23" spans="1:4" ht="27" customHeight="1">
      <c r="A23" s="6">
        <v>17</v>
      </c>
      <c r="B23" s="74" t="s">
        <v>20</v>
      </c>
      <c r="C23" s="30">
        <f>HLOOKUP(B23,'Accept. Re Prem. &amp; Retrocession'!$4:$24,21,FALSE)</f>
        <v>300</v>
      </c>
      <c r="D23" s="24">
        <f>C23/$C$25</f>
        <v>9.2465746805297551E-5</v>
      </c>
    </row>
    <row r="24" spans="1:4" ht="27" customHeight="1">
      <c r="A24" s="6">
        <v>18</v>
      </c>
      <c r="B24" s="74" t="s">
        <v>21</v>
      </c>
      <c r="C24" s="30">
        <f>HLOOKUP(B24,'Accept. Re Prem. &amp; Retrocession'!$4:$24,21,FALSE)</f>
        <v>1050</v>
      </c>
      <c r="D24" s="24">
        <f>C24/$C$25</f>
        <v>3.2363011381854144E-4</v>
      </c>
    </row>
    <row r="25" spans="1:4" ht="27" customHeight="1">
      <c r="A25" s="3"/>
      <c r="B25" s="75" t="s">
        <v>22</v>
      </c>
      <c r="C25" s="22">
        <f>SUM(C7:C24)</f>
        <v>3244444.676705</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activeCell="B1" sqref="B1"/>
      <selection pane="topRight" activeCell="B1" sqref="B1"/>
      <selection pane="bottomLeft" activeCell="B1" sqref="B1"/>
      <selection pane="bottomRight" activeCell="B4" sqref="B4"/>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41</v>
      </c>
      <c r="B1" s="41"/>
    </row>
    <row r="2" spans="1:11" s="42" customFormat="1" ht="28.5" customHeight="1">
      <c r="A2" s="46" t="str">
        <f>'Number of Policies'!A2</f>
        <v>Reporting period: 1 January 2021 - 31 March 2021</v>
      </c>
      <c r="B2" s="41"/>
    </row>
    <row r="3" spans="1:11" s="42" customFormat="1" ht="18" customHeight="1">
      <c r="A3" s="47" t="s">
        <v>2</v>
      </c>
      <c r="B3" s="41"/>
    </row>
    <row r="4" spans="1:11" s="42" customFormat="1" ht="89.25" customHeight="1">
      <c r="A4" s="48" t="s">
        <v>0</v>
      </c>
      <c r="B4" s="48" t="s">
        <v>3</v>
      </c>
      <c r="C4" s="49" t="s">
        <v>8</v>
      </c>
      <c r="D4" s="49" t="s">
        <v>42</v>
      </c>
      <c r="E4" s="49" t="s">
        <v>43</v>
      </c>
      <c r="F4" s="44" t="s">
        <v>44</v>
      </c>
      <c r="G4" s="44" t="s">
        <v>13</v>
      </c>
      <c r="H4" s="50" t="s">
        <v>22</v>
      </c>
    </row>
    <row r="5" spans="1:11" ht="24.9" customHeight="1">
      <c r="A5" s="18">
        <v>1</v>
      </c>
      <c r="B5" s="81" t="s">
        <v>29</v>
      </c>
      <c r="C5" s="26">
        <v>6094</v>
      </c>
      <c r="D5" s="26">
        <v>0</v>
      </c>
      <c r="E5" s="26">
        <v>96768</v>
      </c>
      <c r="F5" s="26">
        <v>2</v>
      </c>
      <c r="G5" s="26">
        <v>1</v>
      </c>
      <c r="H5" s="27">
        <v>102865</v>
      </c>
      <c r="K5" s="37"/>
    </row>
    <row r="6" spans="1:11" s="9" customFormat="1" ht="24.9" customHeight="1">
      <c r="A6" s="18">
        <v>2</v>
      </c>
      <c r="B6" s="81" t="s">
        <v>90</v>
      </c>
      <c r="C6" s="26">
        <v>7537</v>
      </c>
      <c r="D6" s="26">
        <v>0</v>
      </c>
      <c r="E6" s="26">
        <v>93175</v>
      </c>
      <c r="F6" s="26">
        <v>0</v>
      </c>
      <c r="G6" s="26">
        <v>0</v>
      </c>
      <c r="H6" s="27">
        <v>100712</v>
      </c>
      <c r="J6" s="10"/>
      <c r="K6" s="37"/>
    </row>
    <row r="7" spans="1:11" ht="24.9" customHeight="1">
      <c r="A7" s="18">
        <v>3</v>
      </c>
      <c r="B7" s="81" t="s">
        <v>30</v>
      </c>
      <c r="C7" s="26">
        <v>5776</v>
      </c>
      <c r="D7" s="26">
        <v>0</v>
      </c>
      <c r="E7" s="26">
        <v>92093</v>
      </c>
      <c r="F7" s="26">
        <v>0</v>
      </c>
      <c r="G7" s="26">
        <v>5</v>
      </c>
      <c r="H7" s="27">
        <v>97874</v>
      </c>
      <c r="K7" s="37"/>
    </row>
    <row r="8" spans="1:11" ht="24.9" customHeight="1">
      <c r="A8" s="18">
        <v>4</v>
      </c>
      <c r="B8" s="81" t="s">
        <v>33</v>
      </c>
      <c r="C8" s="26">
        <v>5347</v>
      </c>
      <c r="D8" s="26">
        <v>0</v>
      </c>
      <c r="E8" s="26">
        <v>91113</v>
      </c>
      <c r="F8" s="26">
        <v>0</v>
      </c>
      <c r="G8" s="26">
        <v>0</v>
      </c>
      <c r="H8" s="27">
        <v>96460</v>
      </c>
      <c r="K8" s="37"/>
    </row>
    <row r="9" spans="1:11" ht="24.9" customHeight="1">
      <c r="A9" s="18">
        <v>5</v>
      </c>
      <c r="B9" s="81" t="s">
        <v>38</v>
      </c>
      <c r="C9" s="26">
        <v>2491</v>
      </c>
      <c r="D9" s="26">
        <v>0</v>
      </c>
      <c r="E9" s="26">
        <v>88139</v>
      </c>
      <c r="F9" s="26">
        <v>0</v>
      </c>
      <c r="G9" s="26">
        <v>0</v>
      </c>
      <c r="H9" s="27">
        <v>90630</v>
      </c>
      <c r="K9" s="37"/>
    </row>
    <row r="10" spans="1:11" ht="24.9" customHeight="1">
      <c r="A10" s="18">
        <v>6</v>
      </c>
      <c r="B10" s="81" t="s">
        <v>36</v>
      </c>
      <c r="C10" s="26">
        <v>1975</v>
      </c>
      <c r="D10" s="26">
        <v>0</v>
      </c>
      <c r="E10" s="26">
        <v>87623</v>
      </c>
      <c r="F10" s="26">
        <v>2</v>
      </c>
      <c r="G10" s="26">
        <v>1</v>
      </c>
      <c r="H10" s="27">
        <v>89601</v>
      </c>
      <c r="K10" s="37"/>
    </row>
    <row r="11" spans="1:11" ht="24.9" customHeight="1">
      <c r="A11" s="18">
        <v>7</v>
      </c>
      <c r="B11" s="81" t="s">
        <v>35</v>
      </c>
      <c r="C11" s="26">
        <v>1553</v>
      </c>
      <c r="D11" s="26">
        <v>0</v>
      </c>
      <c r="E11" s="26">
        <v>87404</v>
      </c>
      <c r="F11" s="26">
        <v>0</v>
      </c>
      <c r="G11" s="26">
        <v>0</v>
      </c>
      <c r="H11" s="27">
        <v>88957</v>
      </c>
      <c r="K11" s="37"/>
    </row>
    <row r="12" spans="1:11" ht="24.9" customHeight="1">
      <c r="A12" s="18">
        <v>8</v>
      </c>
      <c r="B12" s="81" t="s">
        <v>87</v>
      </c>
      <c r="C12" s="26">
        <v>1424</v>
      </c>
      <c r="D12" s="26">
        <v>0</v>
      </c>
      <c r="E12" s="26">
        <v>87076</v>
      </c>
      <c r="F12" s="26">
        <v>0</v>
      </c>
      <c r="G12" s="26">
        <v>0</v>
      </c>
      <c r="H12" s="27">
        <v>88500</v>
      </c>
      <c r="K12" s="37"/>
    </row>
    <row r="13" spans="1:11" ht="24.9" customHeight="1">
      <c r="A13" s="18">
        <v>9</v>
      </c>
      <c r="B13" s="81" t="s">
        <v>32</v>
      </c>
      <c r="C13" s="26">
        <v>1229</v>
      </c>
      <c r="D13" s="26">
        <v>0</v>
      </c>
      <c r="E13" s="26">
        <v>86884</v>
      </c>
      <c r="F13" s="26">
        <v>0</v>
      </c>
      <c r="G13" s="26">
        <v>0</v>
      </c>
      <c r="H13" s="27">
        <v>88113</v>
      </c>
      <c r="K13" s="37"/>
    </row>
    <row r="14" spans="1:11" ht="24.9" customHeight="1">
      <c r="A14" s="18">
        <v>10</v>
      </c>
      <c r="B14" s="81" t="s">
        <v>31</v>
      </c>
      <c r="C14" s="26">
        <v>1009</v>
      </c>
      <c r="D14" s="26">
        <v>0</v>
      </c>
      <c r="E14" s="26">
        <v>86683</v>
      </c>
      <c r="F14" s="26">
        <v>0</v>
      </c>
      <c r="G14" s="26">
        <v>0</v>
      </c>
      <c r="H14" s="27">
        <v>87692</v>
      </c>
      <c r="K14" s="37"/>
    </row>
    <row r="15" spans="1:11" ht="24.9" customHeight="1">
      <c r="A15" s="18">
        <v>11</v>
      </c>
      <c r="B15" s="81" t="s">
        <v>34</v>
      </c>
      <c r="C15" s="26">
        <v>1048</v>
      </c>
      <c r="D15" s="26">
        <v>0</v>
      </c>
      <c r="E15" s="26">
        <v>86624</v>
      </c>
      <c r="F15" s="26">
        <v>0</v>
      </c>
      <c r="G15" s="26">
        <v>0</v>
      </c>
      <c r="H15" s="27">
        <v>87672</v>
      </c>
      <c r="K15" s="37"/>
    </row>
    <row r="16" spans="1:11" ht="24.9" customHeight="1">
      <c r="A16" s="18">
        <v>12</v>
      </c>
      <c r="B16" s="81" t="s">
        <v>39</v>
      </c>
      <c r="C16" s="26">
        <v>970</v>
      </c>
      <c r="D16" s="26">
        <v>0</v>
      </c>
      <c r="E16" s="26">
        <v>85749</v>
      </c>
      <c r="F16" s="26">
        <v>0</v>
      </c>
      <c r="G16" s="26">
        <v>0</v>
      </c>
      <c r="H16" s="27">
        <v>86719</v>
      </c>
      <c r="K16" s="37"/>
    </row>
    <row r="17" spans="1:11" ht="24.9" customHeight="1">
      <c r="A17" s="18">
        <v>13</v>
      </c>
      <c r="B17" s="81" t="s">
        <v>37</v>
      </c>
      <c r="C17" s="26">
        <v>431</v>
      </c>
      <c r="D17" s="26">
        <v>0</v>
      </c>
      <c r="E17" s="26">
        <v>86076</v>
      </c>
      <c r="F17" s="26">
        <v>1</v>
      </c>
      <c r="G17" s="26">
        <v>0</v>
      </c>
      <c r="H17" s="27">
        <v>86508</v>
      </c>
      <c r="K17" s="37"/>
    </row>
    <row r="18" spans="1:11" ht="24.9" customHeight="1">
      <c r="A18" s="18">
        <v>14</v>
      </c>
      <c r="B18" s="81" t="s">
        <v>96</v>
      </c>
      <c r="C18" s="26">
        <v>655</v>
      </c>
      <c r="D18" s="26">
        <v>0</v>
      </c>
      <c r="E18" s="26">
        <v>85799</v>
      </c>
      <c r="F18" s="26">
        <v>5</v>
      </c>
      <c r="G18" s="26">
        <v>0</v>
      </c>
      <c r="H18" s="27">
        <v>86459</v>
      </c>
      <c r="K18" s="37"/>
    </row>
    <row r="19" spans="1:11" ht="24.9" customHeight="1">
      <c r="A19" s="18">
        <v>15</v>
      </c>
      <c r="B19" s="81" t="s">
        <v>88</v>
      </c>
      <c r="C19" s="26">
        <v>319</v>
      </c>
      <c r="D19" s="26">
        <v>0</v>
      </c>
      <c r="E19" s="26">
        <v>85967</v>
      </c>
      <c r="F19" s="26">
        <v>0</v>
      </c>
      <c r="G19" s="26">
        <v>0</v>
      </c>
      <c r="H19" s="27">
        <v>86286</v>
      </c>
      <c r="K19" s="37"/>
    </row>
    <row r="20" spans="1:11" ht="24.9" customHeight="1">
      <c r="A20" s="18">
        <v>16</v>
      </c>
      <c r="B20" s="81" t="s">
        <v>40</v>
      </c>
      <c r="C20" s="26">
        <v>120</v>
      </c>
      <c r="D20" s="26">
        <v>0</v>
      </c>
      <c r="E20" s="26">
        <v>85772</v>
      </c>
      <c r="F20" s="26">
        <v>0</v>
      </c>
      <c r="G20" s="26">
        <v>0</v>
      </c>
      <c r="H20" s="27">
        <v>85892</v>
      </c>
      <c r="K20" s="37"/>
    </row>
    <row r="21" spans="1:11" ht="24.9" customHeight="1">
      <c r="A21" s="18">
        <v>17</v>
      </c>
      <c r="B21" s="81" t="s">
        <v>89</v>
      </c>
      <c r="C21" s="26">
        <v>22</v>
      </c>
      <c r="D21" s="26">
        <v>12</v>
      </c>
      <c r="E21" s="26">
        <v>85681</v>
      </c>
      <c r="F21" s="26">
        <v>0</v>
      </c>
      <c r="G21" s="26">
        <v>0</v>
      </c>
      <c r="H21" s="27">
        <v>85715</v>
      </c>
      <c r="K21" s="37"/>
    </row>
    <row r="22" spans="1:11" ht="24.9" customHeight="1">
      <c r="A22" s="18">
        <v>18</v>
      </c>
      <c r="B22" s="81" t="s">
        <v>28</v>
      </c>
      <c r="C22" s="26">
        <v>0</v>
      </c>
      <c r="D22" s="26">
        <v>0</v>
      </c>
      <c r="E22" s="26">
        <v>85652</v>
      </c>
      <c r="F22" s="26">
        <v>0</v>
      </c>
      <c r="G22" s="26">
        <v>0</v>
      </c>
      <c r="H22" s="27">
        <v>85652</v>
      </c>
      <c r="K22" s="37"/>
    </row>
    <row r="23" spans="1:11" ht="13.8">
      <c r="A23" s="19"/>
      <c r="B23" s="82" t="s">
        <v>22</v>
      </c>
      <c r="C23" s="28">
        <f>SUM(C5:C22)</f>
        <v>38000</v>
      </c>
      <c r="D23" s="28">
        <f>SUM(D5:D22)</f>
        <v>12</v>
      </c>
      <c r="E23" s="28">
        <f>SUM(E5:E22)-85652*17</f>
        <v>128194</v>
      </c>
      <c r="F23" s="28">
        <f>SUM(F5:F22)</f>
        <v>10</v>
      </c>
      <c r="G23" s="28">
        <f>SUM(G5:G22)</f>
        <v>7</v>
      </c>
      <c r="H23" s="28">
        <f>SUM(H5:H22)-85652*17</f>
        <v>166223</v>
      </c>
    </row>
    <row r="24" spans="1:11" ht="12.75" customHeight="1">
      <c r="C24" s="37"/>
      <c r="D24" s="37"/>
      <c r="E24" s="37"/>
      <c r="F24" s="37"/>
      <c r="G24" s="37"/>
      <c r="H24" s="37"/>
      <c r="J24" s="37"/>
    </row>
    <row r="26" spans="1:11">
      <c r="C26" s="14"/>
      <c r="D26" s="14"/>
      <c r="E26" s="14"/>
      <c r="F26" s="14"/>
      <c r="G26" s="14"/>
      <c r="H26" s="14"/>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H22" sqref="H22"/>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51" t="s">
        <v>45</v>
      </c>
      <c r="B1" s="41"/>
      <c r="C1" s="41"/>
      <c r="D1" s="41"/>
      <c r="E1" s="41"/>
      <c r="F1" s="41"/>
      <c r="G1" s="41"/>
      <c r="H1" s="41"/>
      <c r="I1" s="52"/>
      <c r="J1" s="52"/>
    </row>
    <row r="2" spans="1:40" s="42" customFormat="1" ht="28.5" customHeight="1">
      <c r="A2" s="51" t="str">
        <f>'Number of Policies'!A2</f>
        <v>Reporting period: 1 January 2021 - 31 March 2021</v>
      </c>
      <c r="B2" s="41"/>
      <c r="C2" s="41"/>
      <c r="D2" s="41"/>
      <c r="E2" s="41"/>
      <c r="F2" s="41"/>
      <c r="G2" s="41"/>
      <c r="H2" s="41"/>
      <c r="I2" s="52"/>
      <c r="J2" s="52"/>
    </row>
    <row r="3" spans="1:40" s="42" customFormat="1" ht="18" customHeight="1">
      <c r="A3" s="42" t="s">
        <v>2</v>
      </c>
      <c r="B3" s="41"/>
      <c r="C3" s="41"/>
      <c r="D3" s="41"/>
      <c r="E3" s="41"/>
      <c r="F3" s="41"/>
      <c r="G3" s="41"/>
      <c r="H3" s="41"/>
      <c r="I3" s="52"/>
      <c r="J3" s="52"/>
    </row>
    <row r="4" spans="1:40" s="42" customFormat="1" ht="89.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0" t="s">
        <v>16</v>
      </c>
      <c r="AB4" s="92"/>
      <c r="AC4" s="90" t="s">
        <v>17</v>
      </c>
      <c r="AD4" s="92"/>
      <c r="AE4" s="90" t="s">
        <v>18</v>
      </c>
      <c r="AF4" s="92"/>
      <c r="AG4" s="90" t="s">
        <v>19</v>
      </c>
      <c r="AH4" s="92"/>
      <c r="AI4" s="90" t="s">
        <v>20</v>
      </c>
      <c r="AJ4" s="92"/>
      <c r="AK4" s="90" t="s">
        <v>21</v>
      </c>
      <c r="AL4" s="92"/>
      <c r="AM4" s="90" t="s">
        <v>22</v>
      </c>
      <c r="AN4" s="92"/>
    </row>
    <row r="5" spans="1:40" s="42" customFormat="1" ht="43.2">
      <c r="A5" s="89"/>
      <c r="B5" s="89"/>
      <c r="C5" s="53" t="s">
        <v>46</v>
      </c>
      <c r="D5" s="53" t="s">
        <v>47</v>
      </c>
      <c r="E5" s="53" t="s">
        <v>46</v>
      </c>
      <c r="F5" s="53" t="s">
        <v>47</v>
      </c>
      <c r="G5" s="53" t="s">
        <v>46</v>
      </c>
      <c r="H5" s="53" t="s">
        <v>47</v>
      </c>
      <c r="I5" s="53" t="s">
        <v>46</v>
      </c>
      <c r="J5" s="53" t="s">
        <v>47</v>
      </c>
      <c r="K5" s="53" t="s">
        <v>46</v>
      </c>
      <c r="L5" s="53" t="s">
        <v>47</v>
      </c>
      <c r="M5" s="53" t="s">
        <v>46</v>
      </c>
      <c r="N5" s="53" t="s">
        <v>47</v>
      </c>
      <c r="O5" s="53" t="s">
        <v>46</v>
      </c>
      <c r="P5" s="53" t="s">
        <v>47</v>
      </c>
      <c r="Q5" s="53" t="s">
        <v>46</v>
      </c>
      <c r="R5" s="53" t="s">
        <v>47</v>
      </c>
      <c r="S5" s="53" t="s">
        <v>46</v>
      </c>
      <c r="T5" s="53" t="s">
        <v>47</v>
      </c>
      <c r="U5" s="53" t="s">
        <v>46</v>
      </c>
      <c r="V5" s="53" t="s">
        <v>47</v>
      </c>
      <c r="W5" s="53" t="s">
        <v>46</v>
      </c>
      <c r="X5" s="53" t="s">
        <v>47</v>
      </c>
      <c r="Y5" s="53" t="s">
        <v>46</v>
      </c>
      <c r="Z5" s="53" t="s">
        <v>47</v>
      </c>
      <c r="AA5" s="53" t="s">
        <v>46</v>
      </c>
      <c r="AB5" s="53" t="s">
        <v>47</v>
      </c>
      <c r="AC5" s="53" t="s">
        <v>46</v>
      </c>
      <c r="AD5" s="53" t="s">
        <v>47</v>
      </c>
      <c r="AE5" s="53" t="s">
        <v>46</v>
      </c>
      <c r="AF5" s="53" t="s">
        <v>47</v>
      </c>
      <c r="AG5" s="53" t="s">
        <v>46</v>
      </c>
      <c r="AH5" s="53" t="s">
        <v>47</v>
      </c>
      <c r="AI5" s="53" t="s">
        <v>46</v>
      </c>
      <c r="AJ5" s="53" t="s">
        <v>47</v>
      </c>
      <c r="AK5" s="53" t="s">
        <v>46</v>
      </c>
      <c r="AL5" s="53" t="s">
        <v>47</v>
      </c>
      <c r="AM5" s="53" t="s">
        <v>46</v>
      </c>
      <c r="AN5" s="53" t="s">
        <v>47</v>
      </c>
    </row>
    <row r="6" spans="1:40" ht="24.9" customHeight="1">
      <c r="A6" s="18">
        <v>1</v>
      </c>
      <c r="B6" s="81" t="s">
        <v>30</v>
      </c>
      <c r="C6" s="26">
        <v>1257473.0108690001</v>
      </c>
      <c r="D6" s="26">
        <v>83305.245693400007</v>
      </c>
      <c r="E6" s="26">
        <v>401898.61</v>
      </c>
      <c r="F6" s="26">
        <v>0</v>
      </c>
      <c r="G6" s="26">
        <v>518695.063012</v>
      </c>
      <c r="H6" s="26">
        <v>0</v>
      </c>
      <c r="I6" s="26">
        <v>36363391.843300007</v>
      </c>
      <c r="J6" s="26">
        <v>3018847.5606200001</v>
      </c>
      <c r="K6" s="26">
        <v>5499981.4023703402</v>
      </c>
      <c r="L6" s="26">
        <v>253328.76915700003</v>
      </c>
      <c r="M6" s="26">
        <v>1169246.1949073337</v>
      </c>
      <c r="N6" s="26">
        <v>29312.353957064799</v>
      </c>
      <c r="O6" s="26">
        <v>0</v>
      </c>
      <c r="P6" s="26">
        <v>0</v>
      </c>
      <c r="Q6" s="26">
        <v>0</v>
      </c>
      <c r="R6" s="26">
        <v>0</v>
      </c>
      <c r="S6" s="26">
        <v>0</v>
      </c>
      <c r="T6" s="26">
        <v>0</v>
      </c>
      <c r="U6" s="26">
        <v>263329.79379999998</v>
      </c>
      <c r="V6" s="26">
        <v>218031.24023299999</v>
      </c>
      <c r="W6" s="26">
        <v>0</v>
      </c>
      <c r="X6" s="26">
        <v>0</v>
      </c>
      <c r="Y6" s="26">
        <v>509426.67211799999</v>
      </c>
      <c r="Z6" s="26">
        <v>588735.23008104262</v>
      </c>
      <c r="AA6" s="26">
        <v>3333639.5826460002</v>
      </c>
      <c r="AB6" s="26">
        <v>3021828.9183150232</v>
      </c>
      <c r="AC6" s="26">
        <v>63310.841999999997</v>
      </c>
      <c r="AD6" s="26">
        <v>0</v>
      </c>
      <c r="AE6" s="26">
        <v>597391.50789000001</v>
      </c>
      <c r="AF6" s="26">
        <v>477913.20631199999</v>
      </c>
      <c r="AG6" s="26">
        <v>0</v>
      </c>
      <c r="AH6" s="26">
        <v>0</v>
      </c>
      <c r="AI6" s="26">
        <v>1293190.079688</v>
      </c>
      <c r="AJ6" s="26">
        <v>1001927.3926261673</v>
      </c>
      <c r="AK6" s="26">
        <v>0</v>
      </c>
      <c r="AL6" s="26">
        <v>0</v>
      </c>
      <c r="AM6" s="27">
        <v>51270974.602600679</v>
      </c>
      <c r="AN6" s="27">
        <v>8693229.9169946983</v>
      </c>
    </row>
    <row r="7" spans="1:40" s="9" customFormat="1" ht="24.9" customHeight="1">
      <c r="A7" s="18">
        <v>2</v>
      </c>
      <c r="B7" s="81" t="s">
        <v>28</v>
      </c>
      <c r="C7" s="26">
        <v>3433802.6885566306</v>
      </c>
      <c r="D7" s="26">
        <v>0</v>
      </c>
      <c r="E7" s="26">
        <v>86379.593854999082</v>
      </c>
      <c r="F7" s="26">
        <v>0</v>
      </c>
      <c r="G7" s="26">
        <v>1550563.8371379445</v>
      </c>
      <c r="H7" s="26">
        <v>0</v>
      </c>
      <c r="I7" s="26">
        <v>33361211.087685343</v>
      </c>
      <c r="J7" s="26">
        <v>73678.458137928974</v>
      </c>
      <c r="K7" s="26">
        <v>0</v>
      </c>
      <c r="L7" s="26">
        <v>0</v>
      </c>
      <c r="M7" s="26">
        <v>1202899.5915032681</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39634856.798738189</v>
      </c>
      <c r="AN7" s="27">
        <v>73678.458137928974</v>
      </c>
    </row>
    <row r="8" spans="1:40" ht="24.9" customHeight="1">
      <c r="A8" s="18">
        <v>3</v>
      </c>
      <c r="B8" s="81" t="s">
        <v>33</v>
      </c>
      <c r="C8" s="26">
        <v>7804563.2479765229</v>
      </c>
      <c r="D8" s="26">
        <v>1897698.4600000004</v>
      </c>
      <c r="E8" s="26">
        <v>39748.984599999938</v>
      </c>
      <c r="F8" s="26">
        <v>0</v>
      </c>
      <c r="G8" s="26">
        <v>578411.5516122285</v>
      </c>
      <c r="H8" s="26">
        <v>21637.549999999996</v>
      </c>
      <c r="I8" s="26">
        <v>4477095.6304999981</v>
      </c>
      <c r="J8" s="26">
        <v>0</v>
      </c>
      <c r="K8" s="26">
        <v>8087705.7050550478</v>
      </c>
      <c r="L8" s="26">
        <v>227817.00000000169</v>
      </c>
      <c r="M8" s="26">
        <v>1054552.9793573315</v>
      </c>
      <c r="N8" s="26">
        <v>0</v>
      </c>
      <c r="O8" s="26">
        <v>0</v>
      </c>
      <c r="P8" s="26">
        <v>0</v>
      </c>
      <c r="Q8" s="26">
        <v>0</v>
      </c>
      <c r="R8" s="26">
        <v>0</v>
      </c>
      <c r="S8" s="26">
        <v>0</v>
      </c>
      <c r="T8" s="26">
        <v>0</v>
      </c>
      <c r="U8" s="26">
        <v>0</v>
      </c>
      <c r="V8" s="26">
        <v>0</v>
      </c>
      <c r="W8" s="26">
        <v>0</v>
      </c>
      <c r="X8" s="26">
        <v>0</v>
      </c>
      <c r="Y8" s="26">
        <v>342227.35444599972</v>
      </c>
      <c r="Z8" s="26">
        <v>19812.599999999995</v>
      </c>
      <c r="AA8" s="26">
        <v>3135288.9723594915</v>
      </c>
      <c r="AB8" s="26">
        <v>1028277.9984771835</v>
      </c>
      <c r="AC8" s="26">
        <v>991141.03210499999</v>
      </c>
      <c r="AD8" s="26">
        <v>991141.03210499999</v>
      </c>
      <c r="AE8" s="26">
        <v>41558.056000000004</v>
      </c>
      <c r="AF8" s="26">
        <v>29487.079999999998</v>
      </c>
      <c r="AG8" s="26">
        <v>56106.332880000205</v>
      </c>
      <c r="AH8" s="26">
        <v>0</v>
      </c>
      <c r="AI8" s="26">
        <v>428337.04180000001</v>
      </c>
      <c r="AJ8" s="26">
        <v>266663</v>
      </c>
      <c r="AK8" s="26">
        <v>0</v>
      </c>
      <c r="AL8" s="26">
        <v>0</v>
      </c>
      <c r="AM8" s="27">
        <v>27036736.888691623</v>
      </c>
      <c r="AN8" s="27">
        <v>4482534.7205821853</v>
      </c>
    </row>
    <row r="9" spans="1:40" ht="24.9" customHeight="1">
      <c r="A9" s="18">
        <v>4</v>
      </c>
      <c r="B9" s="81" t="s">
        <v>29</v>
      </c>
      <c r="C9" s="26">
        <v>4024770.5033432567</v>
      </c>
      <c r="D9" s="26">
        <v>50323.921299008631</v>
      </c>
      <c r="E9" s="26">
        <v>21323.5</v>
      </c>
      <c r="F9" s="26">
        <v>0</v>
      </c>
      <c r="G9" s="26">
        <v>624219.80586999794</v>
      </c>
      <c r="H9" s="26">
        <v>131049.45954726348</v>
      </c>
      <c r="I9" s="26">
        <v>133171.31442999799</v>
      </c>
      <c r="J9" s="26">
        <v>130649.79064892477</v>
      </c>
      <c r="K9" s="26">
        <v>8512712.0938490219</v>
      </c>
      <c r="L9" s="26">
        <v>51039.043042999998</v>
      </c>
      <c r="M9" s="26">
        <v>1657215.926831332</v>
      </c>
      <c r="N9" s="26">
        <v>28090.160499999998</v>
      </c>
      <c r="O9" s="26">
        <v>0</v>
      </c>
      <c r="P9" s="26">
        <v>0</v>
      </c>
      <c r="Q9" s="26">
        <v>273268.44</v>
      </c>
      <c r="R9" s="26">
        <v>273268.44002400001</v>
      </c>
      <c r="S9" s="26">
        <v>0</v>
      </c>
      <c r="T9" s="26">
        <v>0</v>
      </c>
      <c r="U9" s="26">
        <v>10485.120000000001</v>
      </c>
      <c r="V9" s="26">
        <v>129.15404999999998</v>
      </c>
      <c r="W9" s="26">
        <v>0</v>
      </c>
      <c r="X9" s="26">
        <v>0</v>
      </c>
      <c r="Y9" s="26">
        <v>818057.3539239997</v>
      </c>
      <c r="Z9" s="26">
        <v>47789.515499999994</v>
      </c>
      <c r="AA9" s="26">
        <v>6382428.1378329936</v>
      </c>
      <c r="AB9" s="26">
        <v>3317470.4848231752</v>
      </c>
      <c r="AC9" s="26">
        <v>164812.98000000001</v>
      </c>
      <c r="AD9" s="26">
        <v>164812.1838</v>
      </c>
      <c r="AE9" s="26">
        <v>320190.96010199998</v>
      </c>
      <c r="AF9" s="26">
        <v>145939.39493280661</v>
      </c>
      <c r="AG9" s="26">
        <v>0</v>
      </c>
      <c r="AH9" s="26">
        <v>0</v>
      </c>
      <c r="AI9" s="26">
        <v>1696619.267947</v>
      </c>
      <c r="AJ9" s="26">
        <v>737775.84598100011</v>
      </c>
      <c r="AK9" s="26">
        <v>0</v>
      </c>
      <c r="AL9" s="26">
        <v>0</v>
      </c>
      <c r="AM9" s="27">
        <v>24639275.404129595</v>
      </c>
      <c r="AN9" s="27">
        <v>5078337.3941491786</v>
      </c>
    </row>
    <row r="10" spans="1:40" ht="24.9" customHeight="1">
      <c r="A10" s="18">
        <v>5</v>
      </c>
      <c r="B10" s="81" t="s">
        <v>87</v>
      </c>
      <c r="C10" s="26">
        <v>198427.24978199933</v>
      </c>
      <c r="D10" s="26">
        <v>58795.71324768255</v>
      </c>
      <c r="E10" s="26">
        <v>67280.059999999969</v>
      </c>
      <c r="F10" s="26">
        <v>0</v>
      </c>
      <c r="G10" s="26">
        <v>325289.82462400163</v>
      </c>
      <c r="H10" s="26">
        <v>20655.036681656369</v>
      </c>
      <c r="I10" s="26">
        <v>12838748.358600482</v>
      </c>
      <c r="J10" s="26">
        <v>0</v>
      </c>
      <c r="K10" s="26">
        <v>1613531.7878919968</v>
      </c>
      <c r="L10" s="26">
        <v>66483.840909150676</v>
      </c>
      <c r="M10" s="26">
        <v>475331.14443333371</v>
      </c>
      <c r="N10" s="26">
        <v>0</v>
      </c>
      <c r="O10" s="26">
        <v>0</v>
      </c>
      <c r="P10" s="26">
        <v>0</v>
      </c>
      <c r="Q10" s="26">
        <v>0</v>
      </c>
      <c r="R10" s="26">
        <v>0</v>
      </c>
      <c r="S10" s="26">
        <v>0</v>
      </c>
      <c r="T10" s="26">
        <v>0</v>
      </c>
      <c r="U10" s="26">
        <v>0</v>
      </c>
      <c r="V10" s="26">
        <v>0</v>
      </c>
      <c r="W10" s="26">
        <v>0</v>
      </c>
      <c r="X10" s="26">
        <v>0</v>
      </c>
      <c r="Y10" s="26">
        <v>361313.89247999975</v>
      </c>
      <c r="Z10" s="26">
        <v>59010.255359999996</v>
      </c>
      <c r="AA10" s="26">
        <v>541808.41941900004</v>
      </c>
      <c r="AB10" s="26">
        <v>339627.68639473262</v>
      </c>
      <c r="AC10" s="26">
        <v>11036.383200000002</v>
      </c>
      <c r="AD10" s="26">
        <v>0</v>
      </c>
      <c r="AE10" s="26">
        <v>653677.98300000001</v>
      </c>
      <c r="AF10" s="26">
        <v>534859.51268987102</v>
      </c>
      <c r="AG10" s="26">
        <v>0</v>
      </c>
      <c r="AH10" s="26">
        <v>0</v>
      </c>
      <c r="AI10" s="26">
        <v>314862.53125000006</v>
      </c>
      <c r="AJ10" s="26">
        <v>1364.2741183096464</v>
      </c>
      <c r="AK10" s="26">
        <v>0</v>
      </c>
      <c r="AL10" s="26">
        <v>0</v>
      </c>
      <c r="AM10" s="27">
        <v>17401307.634680811</v>
      </c>
      <c r="AN10" s="27">
        <v>1080796.3194014027</v>
      </c>
    </row>
    <row r="11" spans="1:40" ht="24.9" customHeight="1">
      <c r="A11" s="18">
        <v>6</v>
      </c>
      <c r="B11" s="81" t="s">
        <v>35</v>
      </c>
      <c r="C11" s="26">
        <v>40002.703984</v>
      </c>
      <c r="D11" s="26">
        <v>0</v>
      </c>
      <c r="E11" s="26">
        <v>17500.62</v>
      </c>
      <c r="F11" s="26">
        <v>1490.2282319999999</v>
      </c>
      <c r="G11" s="26">
        <v>268647.33327399998</v>
      </c>
      <c r="H11" s="26">
        <v>16966.558185867398</v>
      </c>
      <c r="I11" s="26">
        <v>5887752.4815880004</v>
      </c>
      <c r="J11" s="26">
        <v>0</v>
      </c>
      <c r="K11" s="26">
        <v>1902523.7429190001</v>
      </c>
      <c r="L11" s="26">
        <v>96078.410744400506</v>
      </c>
      <c r="M11" s="26">
        <v>634193.94450700004</v>
      </c>
      <c r="N11" s="26">
        <v>84339.323702012596</v>
      </c>
      <c r="O11" s="26">
        <v>0</v>
      </c>
      <c r="P11" s="26">
        <v>0</v>
      </c>
      <c r="Q11" s="26">
        <v>0</v>
      </c>
      <c r="R11" s="26">
        <v>0</v>
      </c>
      <c r="S11" s="26">
        <v>0</v>
      </c>
      <c r="T11" s="26">
        <v>0</v>
      </c>
      <c r="U11" s="26">
        <v>0</v>
      </c>
      <c r="V11" s="26">
        <v>0</v>
      </c>
      <c r="W11" s="26">
        <v>0</v>
      </c>
      <c r="X11" s="26">
        <v>0</v>
      </c>
      <c r="Y11" s="26">
        <v>326265.66877499997</v>
      </c>
      <c r="Z11" s="26">
        <v>164004.37060692871</v>
      </c>
      <c r="AA11" s="26">
        <v>1919102.602987</v>
      </c>
      <c r="AB11" s="26">
        <v>1917618.1430250148</v>
      </c>
      <c r="AC11" s="26">
        <v>413720.85911399999</v>
      </c>
      <c r="AD11" s="26">
        <v>382903.79758291459</v>
      </c>
      <c r="AE11" s="26">
        <v>78590</v>
      </c>
      <c r="AF11" s="26">
        <v>43624</v>
      </c>
      <c r="AG11" s="26">
        <v>0</v>
      </c>
      <c r="AH11" s="26">
        <v>0</v>
      </c>
      <c r="AI11" s="26">
        <v>250434.30911600002</v>
      </c>
      <c r="AJ11" s="26">
        <v>235454.50120210677</v>
      </c>
      <c r="AK11" s="26">
        <v>0</v>
      </c>
      <c r="AL11" s="26">
        <v>0</v>
      </c>
      <c r="AM11" s="27">
        <v>11738734.266264001</v>
      </c>
      <c r="AN11" s="27">
        <v>2942479.3332812455</v>
      </c>
    </row>
    <row r="12" spans="1:40" ht="24.9" customHeight="1">
      <c r="A12" s="18">
        <v>7</v>
      </c>
      <c r="B12" s="81" t="s">
        <v>32</v>
      </c>
      <c r="C12" s="26">
        <v>234142.82850000184</v>
      </c>
      <c r="D12" s="26">
        <v>0</v>
      </c>
      <c r="E12" s="26">
        <v>233306.21790000013</v>
      </c>
      <c r="F12" s="26">
        <v>0</v>
      </c>
      <c r="G12" s="26">
        <v>422462.58399367949</v>
      </c>
      <c r="H12" s="26">
        <v>33567.308395260428</v>
      </c>
      <c r="I12" s="26">
        <v>8378919.8068984961</v>
      </c>
      <c r="J12" s="26">
        <v>227522.06</v>
      </c>
      <c r="K12" s="26">
        <v>1080850.421615636</v>
      </c>
      <c r="L12" s="26">
        <v>718885.2387117265</v>
      </c>
      <c r="M12" s="26">
        <v>364119.04744781798</v>
      </c>
      <c r="N12" s="26">
        <v>63984.16058586337</v>
      </c>
      <c r="O12" s="26">
        <v>0</v>
      </c>
      <c r="P12" s="26">
        <v>0</v>
      </c>
      <c r="Q12" s="26">
        <v>0</v>
      </c>
      <c r="R12" s="26">
        <v>0</v>
      </c>
      <c r="S12" s="26">
        <v>0</v>
      </c>
      <c r="T12" s="26">
        <v>0</v>
      </c>
      <c r="U12" s="26">
        <v>0</v>
      </c>
      <c r="V12" s="26">
        <v>0</v>
      </c>
      <c r="W12" s="26">
        <v>0</v>
      </c>
      <c r="X12" s="26">
        <v>0</v>
      </c>
      <c r="Y12" s="26">
        <v>4039.0940049999999</v>
      </c>
      <c r="Z12" s="26">
        <v>3635.1846045000275</v>
      </c>
      <c r="AA12" s="26">
        <v>0</v>
      </c>
      <c r="AB12" s="26">
        <v>0</v>
      </c>
      <c r="AC12" s="26">
        <v>0</v>
      </c>
      <c r="AD12" s="26">
        <v>0</v>
      </c>
      <c r="AE12" s="26">
        <v>0</v>
      </c>
      <c r="AF12" s="26">
        <v>0</v>
      </c>
      <c r="AG12" s="26">
        <v>0</v>
      </c>
      <c r="AH12" s="26">
        <v>0</v>
      </c>
      <c r="AI12" s="26">
        <v>0</v>
      </c>
      <c r="AJ12" s="26">
        <v>0</v>
      </c>
      <c r="AK12" s="26">
        <v>0</v>
      </c>
      <c r="AL12" s="26">
        <v>0</v>
      </c>
      <c r="AM12" s="27">
        <v>10717840.00036063</v>
      </c>
      <c r="AN12" s="27">
        <v>1047593.9522973504</v>
      </c>
    </row>
    <row r="13" spans="1:40" ht="24.9" customHeight="1">
      <c r="A13" s="18">
        <v>8</v>
      </c>
      <c r="B13" s="81" t="s">
        <v>34</v>
      </c>
      <c r="C13" s="26">
        <v>228213.83949795942</v>
      </c>
      <c r="D13" s="26">
        <v>0</v>
      </c>
      <c r="E13" s="26">
        <v>126973.88806546081</v>
      </c>
      <c r="F13" s="26">
        <v>0</v>
      </c>
      <c r="G13" s="26">
        <v>125132.37453451139</v>
      </c>
      <c r="H13" s="26">
        <v>0</v>
      </c>
      <c r="I13" s="26">
        <v>6428303.6692476124</v>
      </c>
      <c r="J13" s="26">
        <v>1565693.683498997</v>
      </c>
      <c r="K13" s="26">
        <v>1175317.2650474326</v>
      </c>
      <c r="L13" s="26">
        <v>237768.92571410374</v>
      </c>
      <c r="M13" s="26">
        <v>456004.42609701853</v>
      </c>
      <c r="N13" s="26">
        <v>13145.418</v>
      </c>
      <c r="O13" s="26">
        <v>0</v>
      </c>
      <c r="P13" s="26">
        <v>0</v>
      </c>
      <c r="Q13" s="26">
        <v>0</v>
      </c>
      <c r="R13" s="26">
        <v>0</v>
      </c>
      <c r="S13" s="26">
        <v>0</v>
      </c>
      <c r="T13" s="26">
        <v>0</v>
      </c>
      <c r="U13" s="26">
        <v>0</v>
      </c>
      <c r="V13" s="26">
        <v>0</v>
      </c>
      <c r="W13" s="26">
        <v>0</v>
      </c>
      <c r="X13" s="26">
        <v>0</v>
      </c>
      <c r="Y13" s="26">
        <v>188391.29953601302</v>
      </c>
      <c r="Z13" s="26">
        <v>126750.89769874237</v>
      </c>
      <c r="AA13" s="26">
        <v>262683.882646307</v>
      </c>
      <c r="AB13" s="26">
        <v>154399.9113255929</v>
      </c>
      <c r="AC13" s="26">
        <v>160567.63179518253</v>
      </c>
      <c r="AD13" s="26">
        <v>3932.4874612736839</v>
      </c>
      <c r="AE13" s="26">
        <v>66397.210000000006</v>
      </c>
      <c r="AF13" s="26">
        <v>52586.590319999683</v>
      </c>
      <c r="AG13" s="26">
        <v>0</v>
      </c>
      <c r="AH13" s="26">
        <v>0</v>
      </c>
      <c r="AI13" s="26">
        <v>77451.090342465759</v>
      </c>
      <c r="AJ13" s="26">
        <v>26289.336620000002</v>
      </c>
      <c r="AK13" s="26">
        <v>0</v>
      </c>
      <c r="AL13" s="26">
        <v>0</v>
      </c>
      <c r="AM13" s="27">
        <v>9295436.5768099632</v>
      </c>
      <c r="AN13" s="27">
        <v>2180567.2506387094</v>
      </c>
    </row>
    <row r="14" spans="1:40" ht="24.9" customHeight="1">
      <c r="A14" s="18">
        <v>9</v>
      </c>
      <c r="B14" s="81" t="s">
        <v>38</v>
      </c>
      <c r="C14" s="26">
        <v>39328.19999999999</v>
      </c>
      <c r="D14" s="26">
        <v>0</v>
      </c>
      <c r="E14" s="26">
        <v>88</v>
      </c>
      <c r="F14" s="26">
        <v>0</v>
      </c>
      <c r="G14" s="26">
        <v>35617.300000000003</v>
      </c>
      <c r="H14" s="26">
        <v>19148.18</v>
      </c>
      <c r="I14" s="26">
        <v>6997023.8399999999</v>
      </c>
      <c r="J14" s="26">
        <v>0</v>
      </c>
      <c r="K14" s="26">
        <v>1322034.27</v>
      </c>
      <c r="L14" s="26">
        <v>925423.99</v>
      </c>
      <c r="M14" s="26">
        <v>418622.65</v>
      </c>
      <c r="N14" s="26">
        <v>105893.08</v>
      </c>
      <c r="O14" s="26">
        <v>0</v>
      </c>
      <c r="P14" s="26">
        <v>0</v>
      </c>
      <c r="Q14" s="26">
        <v>0</v>
      </c>
      <c r="R14" s="26">
        <v>0</v>
      </c>
      <c r="S14" s="26">
        <v>0</v>
      </c>
      <c r="T14" s="26">
        <v>0</v>
      </c>
      <c r="U14" s="26">
        <v>0</v>
      </c>
      <c r="V14" s="26">
        <v>0</v>
      </c>
      <c r="W14" s="26">
        <v>0</v>
      </c>
      <c r="X14" s="26">
        <v>0</v>
      </c>
      <c r="Y14" s="26">
        <v>12244.699999999999</v>
      </c>
      <c r="Z14" s="26">
        <v>10408</v>
      </c>
      <c r="AA14" s="26">
        <v>19068.599999999999</v>
      </c>
      <c r="AB14" s="26">
        <v>16208.309999999998</v>
      </c>
      <c r="AC14" s="26">
        <v>0</v>
      </c>
      <c r="AD14" s="26">
        <v>0</v>
      </c>
      <c r="AE14" s="26">
        <v>9751.2100000000009</v>
      </c>
      <c r="AF14" s="26">
        <v>0</v>
      </c>
      <c r="AG14" s="26">
        <v>0</v>
      </c>
      <c r="AH14" s="26">
        <v>0</v>
      </c>
      <c r="AI14" s="26">
        <v>138021</v>
      </c>
      <c r="AJ14" s="26">
        <v>0</v>
      </c>
      <c r="AK14" s="26">
        <v>0</v>
      </c>
      <c r="AL14" s="26">
        <v>0</v>
      </c>
      <c r="AM14" s="27">
        <v>8991799.7699999996</v>
      </c>
      <c r="AN14" s="27">
        <v>1077081.56</v>
      </c>
    </row>
    <row r="15" spans="1:40" ht="24.9" customHeight="1">
      <c r="A15" s="18">
        <v>10</v>
      </c>
      <c r="B15" s="81" t="s">
        <v>90</v>
      </c>
      <c r="C15" s="26">
        <v>9893.2999999999993</v>
      </c>
      <c r="D15" s="26">
        <v>0</v>
      </c>
      <c r="E15" s="26">
        <v>500.01</v>
      </c>
      <c r="F15" s="26">
        <v>0</v>
      </c>
      <c r="G15" s="26">
        <v>110188.715519</v>
      </c>
      <c r="H15" s="26">
        <v>0</v>
      </c>
      <c r="I15" s="26">
        <v>577978.94000000006</v>
      </c>
      <c r="J15" s="26">
        <v>0</v>
      </c>
      <c r="K15" s="26">
        <v>6737546.178131002</v>
      </c>
      <c r="L15" s="26">
        <v>0</v>
      </c>
      <c r="M15" s="26">
        <v>740828.68725833332</v>
      </c>
      <c r="N15" s="26">
        <v>0</v>
      </c>
      <c r="O15" s="26">
        <v>0</v>
      </c>
      <c r="P15" s="26">
        <v>0</v>
      </c>
      <c r="Q15" s="26">
        <v>0</v>
      </c>
      <c r="R15" s="26">
        <v>0</v>
      </c>
      <c r="S15" s="26">
        <v>0</v>
      </c>
      <c r="T15" s="26">
        <v>0</v>
      </c>
      <c r="U15" s="26">
        <v>0</v>
      </c>
      <c r="V15" s="26">
        <v>0</v>
      </c>
      <c r="W15" s="26">
        <v>0</v>
      </c>
      <c r="X15" s="26">
        <v>0</v>
      </c>
      <c r="Y15" s="26">
        <v>4357.7149069999996</v>
      </c>
      <c r="Z15" s="26">
        <v>0</v>
      </c>
      <c r="AA15" s="26">
        <v>12203.501399999999</v>
      </c>
      <c r="AB15" s="26">
        <v>400</v>
      </c>
      <c r="AC15" s="26">
        <v>13030</v>
      </c>
      <c r="AD15" s="26">
        <v>0</v>
      </c>
      <c r="AE15" s="26">
        <v>86287.21</v>
      </c>
      <c r="AF15" s="26">
        <v>0</v>
      </c>
      <c r="AG15" s="26">
        <v>0</v>
      </c>
      <c r="AH15" s="26">
        <v>0</v>
      </c>
      <c r="AI15" s="26">
        <v>22501.279999999999</v>
      </c>
      <c r="AJ15" s="26">
        <v>300</v>
      </c>
      <c r="AK15" s="26">
        <v>0</v>
      </c>
      <c r="AL15" s="26">
        <v>0</v>
      </c>
      <c r="AM15" s="27">
        <v>8315315.5372153353</v>
      </c>
      <c r="AN15" s="27">
        <v>700</v>
      </c>
    </row>
    <row r="16" spans="1:40" ht="24.9" customHeight="1">
      <c r="A16" s="18">
        <v>11</v>
      </c>
      <c r="B16" s="81" t="s">
        <v>88</v>
      </c>
      <c r="C16" s="26">
        <v>35485.838331205479</v>
      </c>
      <c r="D16" s="26">
        <v>20649.823565753399</v>
      </c>
      <c r="E16" s="26">
        <v>459</v>
      </c>
      <c r="F16" s="26">
        <v>0</v>
      </c>
      <c r="G16" s="26">
        <v>67962.042153836359</v>
      </c>
      <c r="H16" s="26">
        <v>5128.3855698630132</v>
      </c>
      <c r="I16" s="26">
        <v>5530851.7002895847</v>
      </c>
      <c r="J16" s="26">
        <v>162676.72870499999</v>
      </c>
      <c r="K16" s="26">
        <v>345361.93851850694</v>
      </c>
      <c r="L16" s="26">
        <v>64830.039459771535</v>
      </c>
      <c r="M16" s="26">
        <v>318391.25533629244</v>
      </c>
      <c r="N16" s="26">
        <v>5555.8046000000022</v>
      </c>
      <c r="O16" s="26">
        <v>0</v>
      </c>
      <c r="P16" s="26">
        <v>0</v>
      </c>
      <c r="Q16" s="26">
        <v>0</v>
      </c>
      <c r="R16" s="26">
        <v>0</v>
      </c>
      <c r="S16" s="26">
        <v>0</v>
      </c>
      <c r="T16" s="26">
        <v>0</v>
      </c>
      <c r="U16" s="26">
        <v>0</v>
      </c>
      <c r="V16" s="26">
        <v>0</v>
      </c>
      <c r="W16" s="26">
        <v>0</v>
      </c>
      <c r="X16" s="26">
        <v>0</v>
      </c>
      <c r="Y16" s="26">
        <v>11718.190509</v>
      </c>
      <c r="Z16" s="26">
        <v>10647.5645487</v>
      </c>
      <c r="AA16" s="26">
        <v>24308.964540273973</v>
      </c>
      <c r="AB16" s="26">
        <v>16152.065217143925</v>
      </c>
      <c r="AC16" s="26">
        <v>595</v>
      </c>
      <c r="AD16" s="26">
        <v>28.458000000000045</v>
      </c>
      <c r="AE16" s="26">
        <v>0</v>
      </c>
      <c r="AF16" s="26">
        <v>0</v>
      </c>
      <c r="AG16" s="26">
        <v>0</v>
      </c>
      <c r="AH16" s="26">
        <v>0</v>
      </c>
      <c r="AI16" s="26">
        <v>17365</v>
      </c>
      <c r="AJ16" s="26">
        <v>5145.4805000000006</v>
      </c>
      <c r="AK16" s="26">
        <v>0</v>
      </c>
      <c r="AL16" s="26">
        <v>0</v>
      </c>
      <c r="AM16" s="27">
        <v>6352498.929678699</v>
      </c>
      <c r="AN16" s="27">
        <v>290814.35016623186</v>
      </c>
    </row>
    <row r="17" spans="1:40" ht="24.9" customHeight="1">
      <c r="A17" s="18">
        <v>12</v>
      </c>
      <c r="B17" s="81" t="s">
        <v>36</v>
      </c>
      <c r="C17" s="26">
        <v>5426</v>
      </c>
      <c r="D17" s="26">
        <v>0</v>
      </c>
      <c r="E17" s="26">
        <v>29623</v>
      </c>
      <c r="F17" s="26">
        <v>2370.034623602879</v>
      </c>
      <c r="G17" s="26">
        <v>129735</v>
      </c>
      <c r="H17" s="26">
        <v>0</v>
      </c>
      <c r="I17" s="26">
        <v>689170</v>
      </c>
      <c r="J17" s="26">
        <v>0</v>
      </c>
      <c r="K17" s="26">
        <v>1624687</v>
      </c>
      <c r="L17" s="26">
        <v>76882.404527999999</v>
      </c>
      <c r="M17" s="26">
        <v>376335.83333333355</v>
      </c>
      <c r="N17" s="26">
        <v>69808.738964999997</v>
      </c>
      <c r="O17" s="26">
        <v>0</v>
      </c>
      <c r="P17" s="26">
        <v>0</v>
      </c>
      <c r="Q17" s="26">
        <v>350510</v>
      </c>
      <c r="R17" s="26">
        <v>305124.65801999997</v>
      </c>
      <c r="S17" s="26">
        <v>336</v>
      </c>
      <c r="T17" s="26">
        <v>0</v>
      </c>
      <c r="U17" s="26">
        <v>1972</v>
      </c>
      <c r="V17" s="26">
        <v>3492.4536575000006</v>
      </c>
      <c r="W17" s="26">
        <v>661</v>
      </c>
      <c r="X17" s="26">
        <v>330.69</v>
      </c>
      <c r="Y17" s="26">
        <v>86838</v>
      </c>
      <c r="Z17" s="26">
        <v>54792.999293999987</v>
      </c>
      <c r="AA17" s="26">
        <v>1205275</v>
      </c>
      <c r="AB17" s="26">
        <v>1117346.7584269999</v>
      </c>
      <c r="AC17" s="26">
        <v>258139</v>
      </c>
      <c r="AD17" s="26">
        <v>230644.58003400001</v>
      </c>
      <c r="AE17" s="26">
        <v>380498</v>
      </c>
      <c r="AF17" s="26">
        <v>313685.0871458</v>
      </c>
      <c r="AG17" s="26">
        <v>0</v>
      </c>
      <c r="AH17" s="26">
        <v>0</v>
      </c>
      <c r="AI17" s="26">
        <v>148854</v>
      </c>
      <c r="AJ17" s="26">
        <v>102117.69795799999</v>
      </c>
      <c r="AK17" s="26">
        <v>0</v>
      </c>
      <c r="AL17" s="26">
        <v>0</v>
      </c>
      <c r="AM17" s="27">
        <v>5288059.833333334</v>
      </c>
      <c r="AN17" s="27">
        <v>2276596.1026529027</v>
      </c>
    </row>
    <row r="18" spans="1:40" ht="24.9" customHeight="1">
      <c r="A18" s="18">
        <v>13</v>
      </c>
      <c r="B18" s="81" t="s">
        <v>96</v>
      </c>
      <c r="C18" s="26">
        <v>101895.78330400004</v>
      </c>
      <c r="D18" s="26">
        <v>56527.919324999966</v>
      </c>
      <c r="E18" s="26">
        <v>0</v>
      </c>
      <c r="F18" s="26">
        <v>0</v>
      </c>
      <c r="G18" s="26">
        <v>11287.193847999984</v>
      </c>
      <c r="H18" s="26">
        <v>0</v>
      </c>
      <c r="I18" s="26">
        <v>0</v>
      </c>
      <c r="J18" s="26">
        <v>0</v>
      </c>
      <c r="K18" s="26">
        <v>628241.31791299768</v>
      </c>
      <c r="L18" s="26">
        <v>435159.74919720227</v>
      </c>
      <c r="M18" s="26">
        <v>288266.89761933353</v>
      </c>
      <c r="N18" s="26">
        <v>14325.085608000096</v>
      </c>
      <c r="O18" s="26">
        <v>0</v>
      </c>
      <c r="P18" s="26">
        <v>0</v>
      </c>
      <c r="Q18" s="26">
        <v>1074480.8761710003</v>
      </c>
      <c r="R18" s="26">
        <v>1074480.8761710003</v>
      </c>
      <c r="S18" s="26">
        <v>1198583.7383460002</v>
      </c>
      <c r="T18" s="26">
        <v>1198583.7383460002</v>
      </c>
      <c r="U18" s="26">
        <v>0</v>
      </c>
      <c r="V18" s="26">
        <v>0</v>
      </c>
      <c r="W18" s="26">
        <v>0</v>
      </c>
      <c r="X18" s="26">
        <v>0</v>
      </c>
      <c r="Y18" s="26">
        <v>0</v>
      </c>
      <c r="Z18" s="26">
        <v>0</v>
      </c>
      <c r="AA18" s="26">
        <v>80497.309167000407</v>
      </c>
      <c r="AB18" s="26">
        <v>73471.959692950128</v>
      </c>
      <c r="AC18" s="26">
        <v>59650.802664000003</v>
      </c>
      <c r="AD18" s="26">
        <v>59650.802664000003</v>
      </c>
      <c r="AE18" s="26">
        <v>0</v>
      </c>
      <c r="AF18" s="26">
        <v>0</v>
      </c>
      <c r="AG18" s="26">
        <v>0</v>
      </c>
      <c r="AH18" s="26">
        <v>0</v>
      </c>
      <c r="AI18" s="26">
        <v>53386.786101999991</v>
      </c>
      <c r="AJ18" s="26">
        <v>52125.403422000003</v>
      </c>
      <c r="AK18" s="26">
        <v>0</v>
      </c>
      <c r="AL18" s="26">
        <v>0</v>
      </c>
      <c r="AM18" s="27">
        <v>3496290.7051343322</v>
      </c>
      <c r="AN18" s="27">
        <v>2964325.5344261532</v>
      </c>
    </row>
    <row r="19" spans="1:40" ht="24.9" customHeight="1">
      <c r="A19" s="18">
        <v>14</v>
      </c>
      <c r="B19" s="81" t="s">
        <v>31</v>
      </c>
      <c r="C19" s="26">
        <v>1477.8699999999997</v>
      </c>
      <c r="D19" s="26">
        <v>0</v>
      </c>
      <c r="E19" s="26">
        <v>6977.0500000000347</v>
      </c>
      <c r="F19" s="26">
        <v>0</v>
      </c>
      <c r="G19" s="26">
        <v>111990.95999999554</v>
      </c>
      <c r="H19" s="26">
        <v>0</v>
      </c>
      <c r="I19" s="26">
        <v>1374453.9700000011</v>
      </c>
      <c r="J19" s="26">
        <v>0</v>
      </c>
      <c r="K19" s="26">
        <v>766084.84999999846</v>
      </c>
      <c r="L19" s="26">
        <v>377934.23000000115</v>
      </c>
      <c r="M19" s="26">
        <v>423489.86333333363</v>
      </c>
      <c r="N19" s="26">
        <v>76982.440000000133</v>
      </c>
      <c r="O19" s="26">
        <v>0</v>
      </c>
      <c r="P19" s="26">
        <v>0</v>
      </c>
      <c r="Q19" s="26">
        <v>0</v>
      </c>
      <c r="R19" s="26">
        <v>0</v>
      </c>
      <c r="S19" s="26">
        <v>0</v>
      </c>
      <c r="T19" s="26">
        <v>0</v>
      </c>
      <c r="U19" s="26">
        <v>0</v>
      </c>
      <c r="V19" s="26">
        <v>0</v>
      </c>
      <c r="W19" s="26">
        <v>0</v>
      </c>
      <c r="X19" s="26">
        <v>0</v>
      </c>
      <c r="Y19" s="26">
        <v>75759.649999999994</v>
      </c>
      <c r="Z19" s="26">
        <v>66289.709999999992</v>
      </c>
      <c r="AA19" s="26">
        <v>331165.39000000042</v>
      </c>
      <c r="AB19" s="26">
        <v>242127.98519999892</v>
      </c>
      <c r="AC19" s="26">
        <v>0</v>
      </c>
      <c r="AD19" s="26">
        <v>0</v>
      </c>
      <c r="AE19" s="26">
        <v>27393</v>
      </c>
      <c r="AF19" s="26">
        <v>7011.9</v>
      </c>
      <c r="AG19" s="26">
        <v>0</v>
      </c>
      <c r="AH19" s="26">
        <v>0</v>
      </c>
      <c r="AI19" s="26">
        <v>216508.58000000005</v>
      </c>
      <c r="AJ19" s="26">
        <v>157531.81</v>
      </c>
      <c r="AK19" s="26">
        <v>0</v>
      </c>
      <c r="AL19" s="26">
        <v>0</v>
      </c>
      <c r="AM19" s="27">
        <v>3335301.1833333299</v>
      </c>
      <c r="AN19" s="27">
        <v>927878.07520000031</v>
      </c>
    </row>
    <row r="20" spans="1:40" ht="24.9" customHeight="1">
      <c r="A20" s="18">
        <v>15</v>
      </c>
      <c r="B20" s="81" t="s">
        <v>40</v>
      </c>
      <c r="C20" s="26">
        <v>0</v>
      </c>
      <c r="D20" s="26">
        <v>0</v>
      </c>
      <c r="E20" s="26">
        <v>0</v>
      </c>
      <c r="F20" s="26">
        <v>0</v>
      </c>
      <c r="G20" s="26">
        <v>14228.963869862961</v>
      </c>
      <c r="H20" s="26">
        <v>792.59775000000013</v>
      </c>
      <c r="I20" s="26">
        <v>1037252.0040165418</v>
      </c>
      <c r="J20" s="26">
        <v>0</v>
      </c>
      <c r="K20" s="26">
        <v>606117.88030000008</v>
      </c>
      <c r="L20" s="26">
        <v>21767.651310000005</v>
      </c>
      <c r="M20" s="26">
        <v>313759.34633333335</v>
      </c>
      <c r="N20" s="26">
        <v>5277.8214999999991</v>
      </c>
      <c r="O20" s="26">
        <v>0</v>
      </c>
      <c r="P20" s="26">
        <v>0</v>
      </c>
      <c r="Q20" s="26">
        <v>0</v>
      </c>
      <c r="R20" s="26">
        <v>0</v>
      </c>
      <c r="S20" s="26">
        <v>0</v>
      </c>
      <c r="T20" s="26">
        <v>0</v>
      </c>
      <c r="U20" s="26">
        <v>0</v>
      </c>
      <c r="V20" s="26">
        <v>0</v>
      </c>
      <c r="W20" s="26">
        <v>0</v>
      </c>
      <c r="X20" s="26">
        <v>0</v>
      </c>
      <c r="Y20" s="26">
        <v>52009.537262600024</v>
      </c>
      <c r="Z20" s="26">
        <v>41607.629810080005</v>
      </c>
      <c r="AA20" s="26">
        <v>57933.236560000005</v>
      </c>
      <c r="AB20" s="26">
        <v>53168.936785818463</v>
      </c>
      <c r="AC20" s="26">
        <v>0</v>
      </c>
      <c r="AD20" s="26">
        <v>0</v>
      </c>
      <c r="AE20" s="26">
        <v>0</v>
      </c>
      <c r="AF20" s="26">
        <v>0</v>
      </c>
      <c r="AG20" s="26">
        <v>0</v>
      </c>
      <c r="AH20" s="26">
        <v>0</v>
      </c>
      <c r="AI20" s="26">
        <v>101444.39480000001</v>
      </c>
      <c r="AJ20" s="26">
        <v>64795.366200000004</v>
      </c>
      <c r="AK20" s="26">
        <v>0</v>
      </c>
      <c r="AL20" s="26">
        <v>0</v>
      </c>
      <c r="AM20" s="27">
        <v>2182745.3631423381</v>
      </c>
      <c r="AN20" s="27">
        <v>187410.00335589849</v>
      </c>
    </row>
    <row r="21" spans="1:40" ht="24.9" customHeight="1">
      <c r="A21" s="18">
        <v>16</v>
      </c>
      <c r="B21" s="81" t="s">
        <v>37</v>
      </c>
      <c r="C21" s="26">
        <v>10564.333000000002</v>
      </c>
      <c r="D21" s="26">
        <v>0</v>
      </c>
      <c r="E21" s="26">
        <v>826</v>
      </c>
      <c r="F21" s="26">
        <v>0</v>
      </c>
      <c r="G21" s="26">
        <v>45692.279556770001</v>
      </c>
      <c r="H21" s="26">
        <v>15330.29</v>
      </c>
      <c r="I21" s="26">
        <v>584453.37218084093</v>
      </c>
      <c r="J21" s="26">
        <v>0</v>
      </c>
      <c r="K21" s="26">
        <v>442208.35714769003</v>
      </c>
      <c r="L21" s="26">
        <v>0</v>
      </c>
      <c r="M21" s="26">
        <v>364742.00282964355</v>
      </c>
      <c r="N21" s="26">
        <v>0</v>
      </c>
      <c r="O21" s="26">
        <v>0</v>
      </c>
      <c r="P21" s="26">
        <v>0</v>
      </c>
      <c r="Q21" s="26">
        <v>102754.65</v>
      </c>
      <c r="R21" s="26">
        <v>102754.65</v>
      </c>
      <c r="S21" s="26">
        <v>0</v>
      </c>
      <c r="T21" s="26">
        <v>0</v>
      </c>
      <c r="U21" s="26">
        <v>0</v>
      </c>
      <c r="V21" s="26">
        <v>0</v>
      </c>
      <c r="W21" s="26">
        <v>0</v>
      </c>
      <c r="X21" s="26">
        <v>0</v>
      </c>
      <c r="Y21" s="26">
        <v>40607.080299000008</v>
      </c>
      <c r="Z21" s="26">
        <v>0</v>
      </c>
      <c r="AA21" s="26">
        <v>80250.430210000195</v>
      </c>
      <c r="AB21" s="26">
        <v>520.24</v>
      </c>
      <c r="AC21" s="26">
        <v>0</v>
      </c>
      <c r="AD21" s="26">
        <v>0</v>
      </c>
      <c r="AE21" s="26">
        <v>87326.535999999993</v>
      </c>
      <c r="AF21" s="26">
        <v>0</v>
      </c>
      <c r="AG21" s="26">
        <v>0</v>
      </c>
      <c r="AH21" s="26">
        <v>0</v>
      </c>
      <c r="AI21" s="26">
        <v>78021.19971000019</v>
      </c>
      <c r="AJ21" s="26">
        <v>79.760000000000005</v>
      </c>
      <c r="AK21" s="26">
        <v>0</v>
      </c>
      <c r="AL21" s="26">
        <v>0</v>
      </c>
      <c r="AM21" s="27">
        <v>1837446.2409339445</v>
      </c>
      <c r="AN21" s="27">
        <v>118684.94</v>
      </c>
    </row>
    <row r="22" spans="1:40" ht="24.9" customHeight="1">
      <c r="A22" s="18">
        <v>17</v>
      </c>
      <c r="B22" s="81" t="s">
        <v>39</v>
      </c>
      <c r="C22" s="26">
        <v>552</v>
      </c>
      <c r="D22" s="26">
        <v>0</v>
      </c>
      <c r="E22" s="26">
        <v>0</v>
      </c>
      <c r="F22" s="26">
        <v>0</v>
      </c>
      <c r="G22" s="26">
        <v>2409.0488230000001</v>
      </c>
      <c r="H22" s="26">
        <v>0</v>
      </c>
      <c r="I22" s="26">
        <v>0</v>
      </c>
      <c r="J22" s="26">
        <v>0</v>
      </c>
      <c r="K22" s="26">
        <v>986635.49455500115</v>
      </c>
      <c r="L22" s="26">
        <v>0</v>
      </c>
      <c r="M22" s="26">
        <v>280698.72519333352</v>
      </c>
      <c r="N22" s="26">
        <v>0</v>
      </c>
      <c r="O22" s="26">
        <v>0</v>
      </c>
      <c r="P22" s="26">
        <v>0</v>
      </c>
      <c r="Q22" s="26">
        <v>0</v>
      </c>
      <c r="R22" s="26">
        <v>0</v>
      </c>
      <c r="S22" s="26">
        <v>0</v>
      </c>
      <c r="T22" s="26">
        <v>0</v>
      </c>
      <c r="U22" s="26">
        <v>0</v>
      </c>
      <c r="V22" s="26">
        <v>0</v>
      </c>
      <c r="W22" s="26">
        <v>0</v>
      </c>
      <c r="X22" s="26">
        <v>0</v>
      </c>
      <c r="Y22" s="26">
        <v>0</v>
      </c>
      <c r="Z22" s="26">
        <v>0</v>
      </c>
      <c r="AA22" s="26">
        <v>30</v>
      </c>
      <c r="AB22" s="26">
        <v>0</v>
      </c>
      <c r="AC22" s="26">
        <v>0</v>
      </c>
      <c r="AD22" s="26">
        <v>0</v>
      </c>
      <c r="AE22" s="26">
        <v>28439.075199999999</v>
      </c>
      <c r="AF22" s="26">
        <v>0</v>
      </c>
      <c r="AG22" s="26">
        <v>87</v>
      </c>
      <c r="AH22" s="26">
        <v>0</v>
      </c>
      <c r="AI22" s="26">
        <v>0</v>
      </c>
      <c r="AJ22" s="26">
        <v>0</v>
      </c>
      <c r="AK22" s="26">
        <v>0</v>
      </c>
      <c r="AL22" s="26">
        <v>0</v>
      </c>
      <c r="AM22" s="27">
        <v>1298851.3437713347</v>
      </c>
      <c r="AN22" s="27">
        <v>0</v>
      </c>
    </row>
    <row r="23" spans="1:40" ht="24.9" customHeight="1">
      <c r="A23" s="18">
        <v>18</v>
      </c>
      <c r="B23" s="81" t="s">
        <v>89</v>
      </c>
      <c r="C23" s="26">
        <v>510</v>
      </c>
      <c r="D23" s="26">
        <v>0</v>
      </c>
      <c r="E23" s="26">
        <v>30</v>
      </c>
      <c r="F23" s="26">
        <v>0</v>
      </c>
      <c r="G23" s="26">
        <v>1227.32</v>
      </c>
      <c r="H23" s="26">
        <v>0</v>
      </c>
      <c r="I23" s="26">
        <v>0</v>
      </c>
      <c r="J23" s="26">
        <v>0</v>
      </c>
      <c r="K23" s="26">
        <v>31593.214549999997</v>
      </c>
      <c r="L23" s="26">
        <v>6239.9373749999986</v>
      </c>
      <c r="M23" s="26">
        <v>271630.82333333354</v>
      </c>
      <c r="N23" s="26">
        <v>0</v>
      </c>
      <c r="O23" s="26">
        <v>0</v>
      </c>
      <c r="P23" s="26">
        <v>0</v>
      </c>
      <c r="Q23" s="26">
        <v>0</v>
      </c>
      <c r="R23" s="26">
        <v>0</v>
      </c>
      <c r="S23" s="26">
        <v>0</v>
      </c>
      <c r="T23" s="26">
        <v>0</v>
      </c>
      <c r="U23" s="26">
        <v>0</v>
      </c>
      <c r="V23" s="26">
        <v>0</v>
      </c>
      <c r="W23" s="26">
        <v>0</v>
      </c>
      <c r="X23" s="26">
        <v>0</v>
      </c>
      <c r="Y23" s="26">
        <v>0</v>
      </c>
      <c r="Z23" s="26">
        <v>0</v>
      </c>
      <c r="AA23" s="26">
        <v>23688.69</v>
      </c>
      <c r="AB23" s="26">
        <v>24880.877287198145</v>
      </c>
      <c r="AC23" s="26">
        <v>4262.91</v>
      </c>
      <c r="AD23" s="26">
        <v>4516.9036418638971</v>
      </c>
      <c r="AE23" s="26">
        <v>18839.987501792053</v>
      </c>
      <c r="AF23" s="26">
        <v>0</v>
      </c>
      <c r="AG23" s="26">
        <v>0</v>
      </c>
      <c r="AH23" s="26">
        <v>0</v>
      </c>
      <c r="AI23" s="26">
        <v>17012.57</v>
      </c>
      <c r="AJ23" s="26">
        <v>15311.313</v>
      </c>
      <c r="AK23" s="26">
        <v>0</v>
      </c>
      <c r="AL23" s="26">
        <v>0</v>
      </c>
      <c r="AM23" s="27">
        <v>368795.51538512553</v>
      </c>
      <c r="AN23" s="27">
        <v>50949.031304062046</v>
      </c>
    </row>
    <row r="24" spans="1:40" ht="13.8">
      <c r="A24" s="19"/>
      <c r="B24" s="82" t="s">
        <v>22</v>
      </c>
      <c r="C24" s="28">
        <v>17426529.397144575</v>
      </c>
      <c r="D24" s="28">
        <v>2167301.0831308449</v>
      </c>
      <c r="E24" s="28">
        <v>1032914.53442046</v>
      </c>
      <c r="F24" s="28">
        <v>3860.262855602879</v>
      </c>
      <c r="G24" s="28">
        <v>4943761.1978288274</v>
      </c>
      <c r="H24" s="28">
        <v>264275.36612991069</v>
      </c>
      <c r="I24" s="28">
        <v>124659778.01873691</v>
      </c>
      <c r="J24" s="28">
        <v>5179068.2816108512</v>
      </c>
      <c r="K24" s="28">
        <v>41363132.919863686</v>
      </c>
      <c r="L24" s="28">
        <v>3559639.2301493585</v>
      </c>
      <c r="M24" s="28">
        <v>10810329.339654706</v>
      </c>
      <c r="N24" s="28">
        <v>496714.38741794095</v>
      </c>
      <c r="O24" s="28">
        <v>0</v>
      </c>
      <c r="P24" s="28">
        <v>0</v>
      </c>
      <c r="Q24" s="28">
        <v>1801013.9661710002</v>
      </c>
      <c r="R24" s="28">
        <v>1755628.6242150003</v>
      </c>
      <c r="S24" s="28">
        <v>1198919.7383460002</v>
      </c>
      <c r="T24" s="28">
        <v>1198583.7383460002</v>
      </c>
      <c r="U24" s="28">
        <v>275786.91379999998</v>
      </c>
      <c r="V24" s="28">
        <v>221652.84794050001</v>
      </c>
      <c r="W24" s="28">
        <v>661</v>
      </c>
      <c r="X24" s="28">
        <v>330.69</v>
      </c>
      <c r="Y24" s="28">
        <v>2833256.2082616114</v>
      </c>
      <c r="Z24" s="28">
        <v>1193483.9575039935</v>
      </c>
      <c r="AA24" s="28">
        <v>17409372.719768073</v>
      </c>
      <c r="AB24" s="28">
        <v>11323500.274970831</v>
      </c>
      <c r="AC24" s="28">
        <v>2140267.4408781826</v>
      </c>
      <c r="AD24" s="28">
        <v>1837630.2452890526</v>
      </c>
      <c r="AE24" s="28">
        <v>2396340.7356937919</v>
      </c>
      <c r="AF24" s="28">
        <v>1605106.7714004773</v>
      </c>
      <c r="AG24" s="28">
        <v>56193.332880000205</v>
      </c>
      <c r="AH24" s="28">
        <v>0</v>
      </c>
      <c r="AI24" s="28">
        <v>4854009.1307554655</v>
      </c>
      <c r="AJ24" s="28">
        <v>2666881.1816275837</v>
      </c>
      <c r="AK24" s="28">
        <v>0</v>
      </c>
      <c r="AL24" s="28">
        <v>0</v>
      </c>
      <c r="AM24" s="28">
        <v>233202266.59420332</v>
      </c>
      <c r="AN24" s="28">
        <v>33473656.942587946</v>
      </c>
    </row>
    <row r="25" spans="1:40" s="12" customFormat="1" ht="12.75" customHeight="1"/>
    <row r="26" spans="1:40" s="54" customFormat="1" ht="14.4">
      <c r="B26" s="55" t="s">
        <v>48</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row>
    <row r="27" spans="1:40" s="54" customFormat="1" ht="12.75" customHeight="1">
      <c r="B27" s="96" t="s">
        <v>92</v>
      </c>
      <c r="C27" s="96"/>
      <c r="D27" s="96"/>
      <c r="E27" s="96"/>
      <c r="F27" s="96"/>
      <c r="G27" s="96"/>
      <c r="H27" s="96"/>
      <c r="I27" s="96"/>
      <c r="J27" s="96"/>
      <c r="K27" s="96"/>
      <c r="L27" s="96"/>
      <c r="M27" s="96"/>
      <c r="N27" s="96"/>
      <c r="AM27" s="56"/>
      <c r="AN27" s="56"/>
    </row>
    <row r="28" spans="1:40" s="54" customFormat="1" ht="17.25" customHeight="1">
      <c r="B28" s="96"/>
      <c r="C28" s="96"/>
      <c r="D28" s="96"/>
      <c r="E28" s="96"/>
      <c r="F28" s="96"/>
      <c r="G28" s="96"/>
      <c r="H28" s="96"/>
      <c r="I28" s="96"/>
      <c r="J28" s="96"/>
      <c r="K28" s="96"/>
      <c r="L28" s="96"/>
      <c r="M28" s="96"/>
      <c r="N28" s="96"/>
      <c r="O28" s="57"/>
      <c r="P28" s="57"/>
      <c r="Q28" s="56"/>
      <c r="R28" s="56"/>
      <c r="AN28" s="56"/>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activeCell="B1" sqref="B1"/>
      <selection pane="topRight" activeCell="B1" sqref="B1"/>
      <selection pane="bottomLeft" activeCell="B1" sqref="B1"/>
      <selection pane="bottomRight" activeCell="B4" sqref="B4:B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51" t="s">
        <v>49</v>
      </c>
      <c r="B1" s="41"/>
      <c r="C1" s="41"/>
      <c r="D1" s="41"/>
      <c r="E1" s="41"/>
      <c r="F1" s="41"/>
      <c r="G1" s="52"/>
    </row>
    <row r="2" spans="1:97" s="42" customFormat="1" ht="28.5" customHeight="1">
      <c r="A2" s="51" t="str">
        <f>'Number of Policies'!A2</f>
        <v>Reporting period: 1 January 2021 - 31 March 2021</v>
      </c>
      <c r="B2" s="41"/>
      <c r="C2" s="41"/>
      <c r="D2" s="41"/>
      <c r="E2" s="41"/>
      <c r="F2" s="41"/>
      <c r="G2" s="52"/>
    </row>
    <row r="3" spans="1:97" s="42" customFormat="1" ht="18" customHeight="1">
      <c r="A3" s="42" t="s">
        <v>2</v>
      </c>
      <c r="B3" s="41"/>
      <c r="C3" s="41"/>
      <c r="D3" s="41"/>
      <c r="E3" s="41"/>
      <c r="F3" s="41"/>
      <c r="G3" s="52"/>
    </row>
    <row r="4" spans="1:97" s="42" customFormat="1" ht="57.75" customHeight="1">
      <c r="A4" s="87" t="s">
        <v>0</v>
      </c>
      <c r="B4" s="87" t="s">
        <v>3</v>
      </c>
      <c r="C4" s="90" t="s">
        <v>4</v>
      </c>
      <c r="D4" s="91"/>
      <c r="E4" s="91"/>
      <c r="F4" s="91"/>
      <c r="G4" s="92"/>
      <c r="H4" s="90" t="s">
        <v>5</v>
      </c>
      <c r="I4" s="91"/>
      <c r="J4" s="91"/>
      <c r="K4" s="91"/>
      <c r="L4" s="92"/>
      <c r="M4" s="90" t="s">
        <v>6</v>
      </c>
      <c r="N4" s="91"/>
      <c r="O4" s="91"/>
      <c r="P4" s="91"/>
      <c r="Q4" s="92"/>
      <c r="R4" s="90" t="s">
        <v>7</v>
      </c>
      <c r="S4" s="91"/>
      <c r="T4" s="91"/>
      <c r="U4" s="91"/>
      <c r="V4" s="92"/>
      <c r="W4" s="90" t="s">
        <v>8</v>
      </c>
      <c r="X4" s="91"/>
      <c r="Y4" s="91"/>
      <c r="Z4" s="91"/>
      <c r="AA4" s="92"/>
      <c r="AB4" s="90" t="s">
        <v>9</v>
      </c>
      <c r="AC4" s="91"/>
      <c r="AD4" s="91"/>
      <c r="AE4" s="91"/>
      <c r="AF4" s="92"/>
      <c r="AG4" s="90" t="s">
        <v>10</v>
      </c>
      <c r="AH4" s="91"/>
      <c r="AI4" s="91"/>
      <c r="AJ4" s="91"/>
      <c r="AK4" s="92"/>
      <c r="AL4" s="90" t="s">
        <v>11</v>
      </c>
      <c r="AM4" s="91"/>
      <c r="AN4" s="91"/>
      <c r="AO4" s="91"/>
      <c r="AP4" s="92"/>
      <c r="AQ4" s="90" t="s">
        <v>12</v>
      </c>
      <c r="AR4" s="91"/>
      <c r="AS4" s="91"/>
      <c r="AT4" s="91"/>
      <c r="AU4" s="92"/>
      <c r="AV4" s="90" t="s">
        <v>13</v>
      </c>
      <c r="AW4" s="91"/>
      <c r="AX4" s="91"/>
      <c r="AY4" s="91"/>
      <c r="AZ4" s="92"/>
      <c r="BA4" s="90" t="s">
        <v>14</v>
      </c>
      <c r="BB4" s="91"/>
      <c r="BC4" s="91"/>
      <c r="BD4" s="91"/>
      <c r="BE4" s="92"/>
      <c r="BF4" s="90" t="s">
        <v>15</v>
      </c>
      <c r="BG4" s="91"/>
      <c r="BH4" s="91"/>
      <c r="BI4" s="91"/>
      <c r="BJ4" s="92"/>
      <c r="BK4" s="90" t="s">
        <v>16</v>
      </c>
      <c r="BL4" s="91"/>
      <c r="BM4" s="91"/>
      <c r="BN4" s="91"/>
      <c r="BO4" s="92"/>
      <c r="BP4" s="90" t="s">
        <v>17</v>
      </c>
      <c r="BQ4" s="91"/>
      <c r="BR4" s="91"/>
      <c r="BS4" s="91"/>
      <c r="BT4" s="92"/>
      <c r="BU4" s="90" t="s">
        <v>18</v>
      </c>
      <c r="BV4" s="91"/>
      <c r="BW4" s="91"/>
      <c r="BX4" s="91"/>
      <c r="BY4" s="92"/>
      <c r="BZ4" s="90" t="s">
        <v>19</v>
      </c>
      <c r="CA4" s="91"/>
      <c r="CB4" s="91"/>
      <c r="CC4" s="91"/>
      <c r="CD4" s="92"/>
      <c r="CE4" s="90" t="s">
        <v>20</v>
      </c>
      <c r="CF4" s="91"/>
      <c r="CG4" s="91"/>
      <c r="CH4" s="91"/>
      <c r="CI4" s="92"/>
      <c r="CJ4" s="90" t="s">
        <v>21</v>
      </c>
      <c r="CK4" s="91"/>
      <c r="CL4" s="91"/>
      <c r="CM4" s="91"/>
      <c r="CN4" s="92"/>
      <c r="CO4" s="90" t="s">
        <v>22</v>
      </c>
      <c r="CP4" s="91"/>
      <c r="CQ4" s="91"/>
      <c r="CR4" s="91"/>
      <c r="CS4" s="92"/>
    </row>
    <row r="5" spans="1:97" s="42" customFormat="1" ht="42" customHeight="1">
      <c r="A5" s="88"/>
      <c r="B5" s="88"/>
      <c r="C5" s="93" t="s">
        <v>46</v>
      </c>
      <c r="D5" s="94"/>
      <c r="E5" s="94"/>
      <c r="F5" s="95"/>
      <c r="G5" s="44" t="s">
        <v>47</v>
      </c>
      <c r="H5" s="93" t="s">
        <v>46</v>
      </c>
      <c r="I5" s="94"/>
      <c r="J5" s="94"/>
      <c r="K5" s="95"/>
      <c r="L5" s="44" t="s">
        <v>47</v>
      </c>
      <c r="M5" s="93" t="s">
        <v>46</v>
      </c>
      <c r="N5" s="94"/>
      <c r="O5" s="94"/>
      <c r="P5" s="95"/>
      <c r="Q5" s="44" t="s">
        <v>47</v>
      </c>
      <c r="R5" s="93" t="s">
        <v>46</v>
      </c>
      <c r="S5" s="94"/>
      <c r="T5" s="94"/>
      <c r="U5" s="95"/>
      <c r="V5" s="44" t="s">
        <v>47</v>
      </c>
      <c r="W5" s="93" t="s">
        <v>46</v>
      </c>
      <c r="X5" s="94"/>
      <c r="Y5" s="94"/>
      <c r="Z5" s="95"/>
      <c r="AA5" s="44" t="s">
        <v>47</v>
      </c>
      <c r="AB5" s="93" t="s">
        <v>46</v>
      </c>
      <c r="AC5" s="94"/>
      <c r="AD5" s="94"/>
      <c r="AE5" s="95"/>
      <c r="AF5" s="44" t="s">
        <v>47</v>
      </c>
      <c r="AG5" s="93" t="s">
        <v>46</v>
      </c>
      <c r="AH5" s="94"/>
      <c r="AI5" s="94"/>
      <c r="AJ5" s="95"/>
      <c r="AK5" s="44" t="s">
        <v>47</v>
      </c>
      <c r="AL5" s="93" t="s">
        <v>46</v>
      </c>
      <c r="AM5" s="94"/>
      <c r="AN5" s="94"/>
      <c r="AO5" s="95"/>
      <c r="AP5" s="44" t="s">
        <v>47</v>
      </c>
      <c r="AQ5" s="93" t="s">
        <v>46</v>
      </c>
      <c r="AR5" s="94"/>
      <c r="AS5" s="94"/>
      <c r="AT5" s="95"/>
      <c r="AU5" s="44" t="s">
        <v>47</v>
      </c>
      <c r="AV5" s="93" t="s">
        <v>46</v>
      </c>
      <c r="AW5" s="94"/>
      <c r="AX5" s="94"/>
      <c r="AY5" s="95"/>
      <c r="AZ5" s="44" t="s">
        <v>47</v>
      </c>
      <c r="BA5" s="93" t="s">
        <v>46</v>
      </c>
      <c r="BB5" s="94"/>
      <c r="BC5" s="94"/>
      <c r="BD5" s="95"/>
      <c r="BE5" s="44" t="s">
        <v>47</v>
      </c>
      <c r="BF5" s="93" t="s">
        <v>46</v>
      </c>
      <c r="BG5" s="94"/>
      <c r="BH5" s="94"/>
      <c r="BI5" s="95"/>
      <c r="BJ5" s="44" t="s">
        <v>47</v>
      </c>
      <c r="BK5" s="93" t="s">
        <v>46</v>
      </c>
      <c r="BL5" s="94"/>
      <c r="BM5" s="94"/>
      <c r="BN5" s="95"/>
      <c r="BO5" s="44" t="s">
        <v>47</v>
      </c>
      <c r="BP5" s="93" t="s">
        <v>46</v>
      </c>
      <c r="BQ5" s="94"/>
      <c r="BR5" s="94"/>
      <c r="BS5" s="95"/>
      <c r="BT5" s="44" t="s">
        <v>47</v>
      </c>
      <c r="BU5" s="93" t="s">
        <v>46</v>
      </c>
      <c r="BV5" s="94"/>
      <c r="BW5" s="94"/>
      <c r="BX5" s="95"/>
      <c r="BY5" s="44" t="s">
        <v>47</v>
      </c>
      <c r="BZ5" s="93" t="s">
        <v>46</v>
      </c>
      <c r="CA5" s="94"/>
      <c r="CB5" s="94"/>
      <c r="CC5" s="95"/>
      <c r="CD5" s="44" t="s">
        <v>47</v>
      </c>
      <c r="CE5" s="93" t="s">
        <v>46</v>
      </c>
      <c r="CF5" s="94"/>
      <c r="CG5" s="94"/>
      <c r="CH5" s="95"/>
      <c r="CI5" s="44" t="s">
        <v>47</v>
      </c>
      <c r="CJ5" s="93" t="s">
        <v>46</v>
      </c>
      <c r="CK5" s="94"/>
      <c r="CL5" s="94"/>
      <c r="CM5" s="95"/>
      <c r="CN5" s="44" t="s">
        <v>47</v>
      </c>
      <c r="CO5" s="93" t="s">
        <v>46</v>
      </c>
      <c r="CP5" s="94"/>
      <c r="CQ5" s="94"/>
      <c r="CR5" s="95"/>
      <c r="CS5" s="44" t="s">
        <v>47</v>
      </c>
    </row>
    <row r="6" spans="1:97" s="42" customFormat="1" ht="60.75" customHeight="1">
      <c r="A6" s="89"/>
      <c r="B6" s="89"/>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83" t="s">
        <v>30</v>
      </c>
      <c r="C7" s="26">
        <v>765699.17292399995</v>
      </c>
      <c r="D7" s="26">
        <v>124686.84897679999</v>
      </c>
      <c r="E7" s="26">
        <v>90561.11</v>
      </c>
      <c r="F7" s="26">
        <v>980947.13190079993</v>
      </c>
      <c r="G7" s="26">
        <v>70033.639954299986</v>
      </c>
      <c r="H7" s="26">
        <v>363817.81</v>
      </c>
      <c r="I7" s="26">
        <v>37121.800000000003</v>
      </c>
      <c r="J7" s="26">
        <v>0</v>
      </c>
      <c r="K7" s="26">
        <v>400939.61</v>
      </c>
      <c r="L7" s="26">
        <v>0</v>
      </c>
      <c r="M7" s="26">
        <v>463020.795812</v>
      </c>
      <c r="N7" s="26">
        <v>31097.609616999995</v>
      </c>
      <c r="O7" s="26">
        <v>0</v>
      </c>
      <c r="P7" s="26">
        <v>494118.40542899998</v>
      </c>
      <c r="Q7" s="26">
        <v>0</v>
      </c>
      <c r="R7" s="26">
        <v>13794016.880080005</v>
      </c>
      <c r="S7" s="26">
        <v>4085946.4929999998</v>
      </c>
      <c r="T7" s="26">
        <v>16890882.66</v>
      </c>
      <c r="U7" s="26">
        <v>34770846.033080004</v>
      </c>
      <c r="V7" s="26">
        <v>3018847.5606200001</v>
      </c>
      <c r="W7" s="26">
        <v>2838551.1821630001</v>
      </c>
      <c r="X7" s="26">
        <v>1798648.4258281901</v>
      </c>
      <c r="Y7" s="26">
        <v>-96.680484000000007</v>
      </c>
      <c r="Z7" s="26">
        <v>4637102.927507191</v>
      </c>
      <c r="AA7" s="26">
        <v>253328.76915700003</v>
      </c>
      <c r="AB7" s="26">
        <v>484179.52303399984</v>
      </c>
      <c r="AC7" s="26">
        <v>552884.40927900025</v>
      </c>
      <c r="AD7" s="26">
        <v>-45.275305500000002</v>
      </c>
      <c r="AE7" s="26">
        <v>1037018.6570075001</v>
      </c>
      <c r="AF7" s="26">
        <v>29312.353957064799</v>
      </c>
      <c r="AG7" s="26">
        <v>0</v>
      </c>
      <c r="AH7" s="26">
        <v>0</v>
      </c>
      <c r="AI7" s="26">
        <v>0</v>
      </c>
      <c r="AJ7" s="26">
        <v>0</v>
      </c>
      <c r="AK7" s="26">
        <v>0</v>
      </c>
      <c r="AL7" s="26">
        <v>0</v>
      </c>
      <c r="AM7" s="26">
        <v>0</v>
      </c>
      <c r="AN7" s="26">
        <v>0</v>
      </c>
      <c r="AO7" s="26">
        <v>0</v>
      </c>
      <c r="AP7" s="26">
        <v>0</v>
      </c>
      <c r="AQ7" s="26">
        <v>0</v>
      </c>
      <c r="AR7" s="26">
        <v>0</v>
      </c>
      <c r="AS7" s="26">
        <v>0</v>
      </c>
      <c r="AT7" s="26">
        <v>0</v>
      </c>
      <c r="AU7" s="26">
        <v>0</v>
      </c>
      <c r="AV7" s="26">
        <v>263329.79379999998</v>
      </c>
      <c r="AW7" s="26">
        <v>0</v>
      </c>
      <c r="AX7" s="26">
        <v>0</v>
      </c>
      <c r="AY7" s="26">
        <v>263329.79379999998</v>
      </c>
      <c r="AZ7" s="26">
        <v>218031.24023299999</v>
      </c>
      <c r="BA7" s="26">
        <v>0</v>
      </c>
      <c r="BB7" s="26">
        <v>0</v>
      </c>
      <c r="BC7" s="26">
        <v>0</v>
      </c>
      <c r="BD7" s="26">
        <v>0</v>
      </c>
      <c r="BE7" s="26">
        <v>0</v>
      </c>
      <c r="BF7" s="26">
        <v>500758.645533</v>
      </c>
      <c r="BG7" s="26">
        <v>8668.0265849999996</v>
      </c>
      <c r="BH7" s="26">
        <v>0</v>
      </c>
      <c r="BI7" s="26">
        <v>509426.67211799999</v>
      </c>
      <c r="BJ7" s="26">
        <v>588735.23008104262</v>
      </c>
      <c r="BK7" s="26">
        <v>2797702.0387930004</v>
      </c>
      <c r="BL7" s="26">
        <v>338373.18100899999</v>
      </c>
      <c r="BM7" s="26">
        <v>0</v>
      </c>
      <c r="BN7" s="26">
        <v>3136075.2198020006</v>
      </c>
      <c r="BO7" s="26">
        <v>2897140.1297592628</v>
      </c>
      <c r="BP7" s="26">
        <v>63310.841999999997</v>
      </c>
      <c r="BQ7" s="26">
        <v>0</v>
      </c>
      <c r="BR7" s="26">
        <v>0</v>
      </c>
      <c r="BS7" s="26">
        <v>63310.841999999997</v>
      </c>
      <c r="BT7" s="26">
        <v>0</v>
      </c>
      <c r="BU7" s="26">
        <v>586424.50789000001</v>
      </c>
      <c r="BV7" s="26">
        <v>10862</v>
      </c>
      <c r="BW7" s="26">
        <v>0</v>
      </c>
      <c r="BX7" s="26">
        <v>597286.50789000001</v>
      </c>
      <c r="BY7" s="26">
        <v>477829.20631199999</v>
      </c>
      <c r="BZ7" s="26">
        <v>0</v>
      </c>
      <c r="CA7" s="26">
        <v>0</v>
      </c>
      <c r="CB7" s="26">
        <v>0</v>
      </c>
      <c r="CC7" s="26">
        <v>0</v>
      </c>
      <c r="CD7" s="26">
        <v>0</v>
      </c>
      <c r="CE7" s="26">
        <v>1217950.829688</v>
      </c>
      <c r="CF7" s="26">
        <v>51121.69</v>
      </c>
      <c r="CG7" s="26">
        <v>0</v>
      </c>
      <c r="CH7" s="26">
        <v>1269072.519688</v>
      </c>
      <c r="CI7" s="26">
        <v>991834.29402318969</v>
      </c>
      <c r="CJ7" s="26">
        <v>0</v>
      </c>
      <c r="CK7" s="26">
        <v>0</v>
      </c>
      <c r="CL7" s="26">
        <v>0</v>
      </c>
      <c r="CM7" s="26">
        <v>0</v>
      </c>
      <c r="CN7" s="26">
        <v>0</v>
      </c>
      <c r="CO7" s="26">
        <v>24138762.021717008</v>
      </c>
      <c r="CP7" s="26">
        <v>7039410.4842949891</v>
      </c>
      <c r="CQ7" s="26">
        <v>16981301.814210501</v>
      </c>
      <c r="CR7" s="26">
        <v>48159474.320222497</v>
      </c>
      <c r="CS7" s="26">
        <v>8545092.42409686</v>
      </c>
    </row>
    <row r="8" spans="1:97" s="9" customFormat="1" ht="24.9" customHeight="1">
      <c r="A8" s="18">
        <v>2</v>
      </c>
      <c r="B8" s="83" t="s">
        <v>28</v>
      </c>
      <c r="C8" s="26">
        <v>414326.11388800025</v>
      </c>
      <c r="D8" s="26">
        <v>136800</v>
      </c>
      <c r="E8" s="26">
        <v>2879008.0045939148</v>
      </c>
      <c r="F8" s="26">
        <v>3430134.118481915</v>
      </c>
      <c r="G8" s="26">
        <v>0</v>
      </c>
      <c r="H8" s="26">
        <v>0</v>
      </c>
      <c r="I8" s="26">
        <v>85321.793854999079</v>
      </c>
      <c r="J8" s="26">
        <v>0</v>
      </c>
      <c r="K8" s="26">
        <v>85321.793854999079</v>
      </c>
      <c r="L8" s="26">
        <v>0</v>
      </c>
      <c r="M8" s="26">
        <v>264013.61433201627</v>
      </c>
      <c r="N8" s="26">
        <v>1064162.9725310011</v>
      </c>
      <c r="O8" s="26">
        <v>-4.9655440000000013</v>
      </c>
      <c r="P8" s="26">
        <v>1328171.6213190174</v>
      </c>
      <c r="Q8" s="26">
        <v>0</v>
      </c>
      <c r="R8" s="26">
        <v>11340021.659462079</v>
      </c>
      <c r="S8" s="26">
        <v>121271.99662000001</v>
      </c>
      <c r="T8" s="26">
        <v>20883508.208683021</v>
      </c>
      <c r="U8" s="26">
        <v>32344801.8647651</v>
      </c>
      <c r="V8" s="26">
        <v>73678.458137928974</v>
      </c>
      <c r="W8" s="26">
        <v>0</v>
      </c>
      <c r="X8" s="26">
        <v>0</v>
      </c>
      <c r="Y8" s="26">
        <v>0</v>
      </c>
      <c r="Z8" s="26">
        <v>0</v>
      </c>
      <c r="AA8" s="26">
        <v>0</v>
      </c>
      <c r="AB8" s="26">
        <v>23032.83333333335</v>
      </c>
      <c r="AC8" s="26">
        <v>244314.00000000017</v>
      </c>
      <c r="AD8" s="26">
        <v>0</v>
      </c>
      <c r="AE8" s="26">
        <v>267346.83333333355</v>
      </c>
      <c r="AF8" s="26">
        <v>0</v>
      </c>
      <c r="AG8" s="26">
        <v>0</v>
      </c>
      <c r="AH8" s="26">
        <v>0</v>
      </c>
      <c r="AI8" s="26">
        <v>0</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12041394.221015429</v>
      </c>
      <c r="CP8" s="26">
        <v>1651870.7630060005</v>
      </c>
      <c r="CQ8" s="26">
        <v>23762511.247732937</v>
      </c>
      <c r="CR8" s="26">
        <v>37455776.23175437</v>
      </c>
      <c r="CS8" s="26">
        <v>73678.458137928974</v>
      </c>
    </row>
    <row r="9" spans="1:97" ht="24.9" customHeight="1">
      <c r="A9" s="18">
        <v>3</v>
      </c>
      <c r="B9" s="83" t="s">
        <v>33</v>
      </c>
      <c r="C9" s="26">
        <v>4525562.8827632964</v>
      </c>
      <c r="D9" s="26">
        <v>3275272.7586740004</v>
      </c>
      <c r="E9" s="26">
        <v>0</v>
      </c>
      <c r="F9" s="26">
        <v>7800835.6414372968</v>
      </c>
      <c r="G9" s="26">
        <v>1852566.0300000145</v>
      </c>
      <c r="H9" s="26">
        <v>0</v>
      </c>
      <c r="I9" s="26">
        <v>39748.984600030817</v>
      </c>
      <c r="J9" s="26">
        <v>0</v>
      </c>
      <c r="K9" s="26">
        <v>39748.984600030817</v>
      </c>
      <c r="L9" s="26">
        <v>0</v>
      </c>
      <c r="M9" s="26">
        <v>220509.84994759405</v>
      </c>
      <c r="N9" s="26">
        <v>294510.4418429652</v>
      </c>
      <c r="O9" s="26">
        <v>36000</v>
      </c>
      <c r="P9" s="26">
        <v>551020.29179055919</v>
      </c>
      <c r="Q9" s="26">
        <v>21637.550000000221</v>
      </c>
      <c r="R9" s="26">
        <v>4195691.1900002649</v>
      </c>
      <c r="S9" s="26">
        <v>56624.919999999984</v>
      </c>
      <c r="T9" s="26">
        <v>0</v>
      </c>
      <c r="U9" s="26">
        <v>4252316.1100002648</v>
      </c>
      <c r="V9" s="26">
        <v>0</v>
      </c>
      <c r="W9" s="26">
        <v>2034034.545600187</v>
      </c>
      <c r="X9" s="26">
        <v>4337138.6242458522</v>
      </c>
      <c r="Y9" s="26">
        <v>777348.00000002794</v>
      </c>
      <c r="Z9" s="26">
        <v>7148521.1698460672</v>
      </c>
      <c r="AA9" s="26">
        <v>227816.99999998533</v>
      </c>
      <c r="AB9" s="26">
        <v>199417.70647634976</v>
      </c>
      <c r="AC9" s="26">
        <v>766593.5239611296</v>
      </c>
      <c r="AD9" s="26">
        <v>0</v>
      </c>
      <c r="AE9" s="26">
        <v>966011.23043747933</v>
      </c>
      <c r="AF9" s="26">
        <v>-2.7000623958883807E-13</v>
      </c>
      <c r="AG9" s="26">
        <v>0</v>
      </c>
      <c r="AH9" s="26">
        <v>0</v>
      </c>
      <c r="AI9" s="26">
        <v>0</v>
      </c>
      <c r="AJ9" s="26">
        <v>0</v>
      </c>
      <c r="AK9" s="26">
        <v>0</v>
      </c>
      <c r="AL9" s="26">
        <v>0</v>
      </c>
      <c r="AM9" s="26">
        <v>0</v>
      </c>
      <c r="AN9" s="26">
        <v>0</v>
      </c>
      <c r="AO9" s="26">
        <v>0</v>
      </c>
      <c r="AP9" s="26">
        <v>0</v>
      </c>
      <c r="AQ9" s="26">
        <v>0</v>
      </c>
      <c r="AR9" s="26">
        <v>0</v>
      </c>
      <c r="AS9" s="26">
        <v>0</v>
      </c>
      <c r="AT9" s="26">
        <v>0</v>
      </c>
      <c r="AU9" s="26">
        <v>0</v>
      </c>
      <c r="AV9" s="26">
        <v>0</v>
      </c>
      <c r="AW9" s="26">
        <v>0</v>
      </c>
      <c r="AX9" s="26">
        <v>0</v>
      </c>
      <c r="AY9" s="26">
        <v>0</v>
      </c>
      <c r="AZ9" s="26">
        <v>0</v>
      </c>
      <c r="BA9" s="26">
        <v>0</v>
      </c>
      <c r="BB9" s="26">
        <v>0</v>
      </c>
      <c r="BC9" s="26">
        <v>0</v>
      </c>
      <c r="BD9" s="26">
        <v>0</v>
      </c>
      <c r="BE9" s="26">
        <v>0</v>
      </c>
      <c r="BF9" s="26">
        <v>341589.97449102567</v>
      </c>
      <c r="BG9" s="26">
        <v>0</v>
      </c>
      <c r="BH9" s="26">
        <v>0</v>
      </c>
      <c r="BI9" s="26">
        <v>341589.97449102567</v>
      </c>
      <c r="BJ9" s="26">
        <v>19812.599999999449</v>
      </c>
      <c r="BK9" s="26">
        <v>2378209.8846817575</v>
      </c>
      <c r="BL9" s="26">
        <v>547245.22791699914</v>
      </c>
      <c r="BM9" s="26">
        <v>0</v>
      </c>
      <c r="BN9" s="26">
        <v>2925455.1125987568</v>
      </c>
      <c r="BO9" s="26">
        <v>978699.65847734374</v>
      </c>
      <c r="BP9" s="26">
        <v>991141.03210499999</v>
      </c>
      <c r="BQ9" s="26">
        <v>0</v>
      </c>
      <c r="BR9" s="26">
        <v>0</v>
      </c>
      <c r="BS9" s="26">
        <v>991141.03210499999</v>
      </c>
      <c r="BT9" s="26">
        <v>991141.03210499999</v>
      </c>
      <c r="BU9" s="26">
        <v>41258.866000000002</v>
      </c>
      <c r="BV9" s="26">
        <v>0</v>
      </c>
      <c r="BW9" s="26">
        <v>0</v>
      </c>
      <c r="BX9" s="26">
        <v>41258.866000000002</v>
      </c>
      <c r="BY9" s="26">
        <v>29247.729999999996</v>
      </c>
      <c r="BZ9" s="26">
        <v>0</v>
      </c>
      <c r="CA9" s="26">
        <v>42520.621199910529</v>
      </c>
      <c r="CB9" s="26">
        <v>0</v>
      </c>
      <c r="CC9" s="26">
        <v>42520.621199910529</v>
      </c>
      <c r="CD9" s="26">
        <v>0</v>
      </c>
      <c r="CE9" s="26">
        <v>415003.25670000329</v>
      </c>
      <c r="CF9" s="26">
        <v>0</v>
      </c>
      <c r="CG9" s="26">
        <v>0</v>
      </c>
      <c r="CH9" s="26">
        <v>415003.25670000329</v>
      </c>
      <c r="CI9" s="26">
        <v>266438.77789499587</v>
      </c>
      <c r="CJ9" s="26">
        <v>0</v>
      </c>
      <c r="CK9" s="26">
        <v>0</v>
      </c>
      <c r="CL9" s="26">
        <v>0</v>
      </c>
      <c r="CM9" s="26">
        <v>0</v>
      </c>
      <c r="CN9" s="26">
        <v>0</v>
      </c>
      <c r="CO9" s="26">
        <v>15342419.188765481</v>
      </c>
      <c r="CP9" s="26">
        <v>9359655.1024408899</v>
      </c>
      <c r="CQ9" s="26">
        <v>813348.00000002794</v>
      </c>
      <c r="CR9" s="26">
        <v>25515422.291206397</v>
      </c>
      <c r="CS9" s="26">
        <v>4387360.3784773387</v>
      </c>
    </row>
    <row r="10" spans="1:97" ht="24.9" customHeight="1">
      <c r="A10" s="18">
        <v>4</v>
      </c>
      <c r="B10" s="83" t="s">
        <v>29</v>
      </c>
      <c r="C10" s="26">
        <v>69034.91636000025</v>
      </c>
      <c r="D10" s="26">
        <v>3955735.5869832565</v>
      </c>
      <c r="E10" s="26">
        <v>0</v>
      </c>
      <c r="F10" s="26">
        <v>4024770.5033432567</v>
      </c>
      <c r="G10" s="26">
        <v>50323.921299008638</v>
      </c>
      <c r="H10" s="26">
        <v>0</v>
      </c>
      <c r="I10" s="26">
        <v>21323.5</v>
      </c>
      <c r="J10" s="26">
        <v>0</v>
      </c>
      <c r="K10" s="26">
        <v>21323.5</v>
      </c>
      <c r="L10" s="26">
        <v>0</v>
      </c>
      <c r="M10" s="26">
        <v>476632.33468699886</v>
      </c>
      <c r="N10" s="26">
        <v>135966.92218599992</v>
      </c>
      <c r="O10" s="26">
        <v>9790.1956559999453</v>
      </c>
      <c r="P10" s="26">
        <v>622389.45252899872</v>
      </c>
      <c r="Q10" s="26">
        <v>131049.45954726354</v>
      </c>
      <c r="R10" s="26">
        <v>133171.31442999796</v>
      </c>
      <c r="S10" s="26">
        <v>0</v>
      </c>
      <c r="T10" s="26">
        <v>0</v>
      </c>
      <c r="U10" s="26">
        <v>133171.31442999796</v>
      </c>
      <c r="V10" s="26">
        <v>130649.7906489248</v>
      </c>
      <c r="W10" s="26">
        <v>2422957.2135140062</v>
      </c>
      <c r="X10" s="26">
        <v>3518683.5856350064</v>
      </c>
      <c r="Y10" s="26">
        <v>2571071.2946999944</v>
      </c>
      <c r="Z10" s="26">
        <v>8512712.093849007</v>
      </c>
      <c r="AA10" s="26">
        <v>51039.043042999998</v>
      </c>
      <c r="AB10" s="26">
        <v>564661.52019433398</v>
      </c>
      <c r="AC10" s="26">
        <v>1063694.8476369989</v>
      </c>
      <c r="AD10" s="26">
        <v>28859.559000000001</v>
      </c>
      <c r="AE10" s="26">
        <v>1657215.9268313327</v>
      </c>
      <c r="AF10" s="26">
        <v>28090.160499999998</v>
      </c>
      <c r="AG10" s="26">
        <v>0</v>
      </c>
      <c r="AH10" s="26">
        <v>0</v>
      </c>
      <c r="AI10" s="26">
        <v>0</v>
      </c>
      <c r="AJ10" s="26">
        <v>0</v>
      </c>
      <c r="AK10" s="26">
        <v>0</v>
      </c>
      <c r="AL10" s="26">
        <v>0</v>
      </c>
      <c r="AM10" s="26">
        <v>0</v>
      </c>
      <c r="AN10" s="26">
        <v>273268.44</v>
      </c>
      <c r="AO10" s="26">
        <v>273268.44</v>
      </c>
      <c r="AP10" s="26">
        <v>273268.44002400001</v>
      </c>
      <c r="AQ10" s="26">
        <v>0</v>
      </c>
      <c r="AR10" s="26">
        <v>0</v>
      </c>
      <c r="AS10" s="26">
        <v>0</v>
      </c>
      <c r="AT10" s="26">
        <v>0</v>
      </c>
      <c r="AU10" s="26">
        <v>0</v>
      </c>
      <c r="AV10" s="26">
        <v>10485.120000000001</v>
      </c>
      <c r="AW10" s="26">
        <v>0</v>
      </c>
      <c r="AX10" s="26">
        <v>0</v>
      </c>
      <c r="AY10" s="26">
        <v>10485.120000000001</v>
      </c>
      <c r="AZ10" s="26">
        <v>129.15404999999998</v>
      </c>
      <c r="BA10" s="26">
        <v>0</v>
      </c>
      <c r="BB10" s="26">
        <v>0</v>
      </c>
      <c r="BC10" s="26">
        <v>0</v>
      </c>
      <c r="BD10" s="26">
        <v>0</v>
      </c>
      <c r="BE10" s="26">
        <v>0</v>
      </c>
      <c r="BF10" s="26">
        <v>815452.03423599957</v>
      </c>
      <c r="BG10" s="26">
        <v>2605.319688</v>
      </c>
      <c r="BH10" s="26">
        <v>0</v>
      </c>
      <c r="BI10" s="26">
        <v>818057.35392399959</v>
      </c>
      <c r="BJ10" s="26">
        <v>47789.515499999994</v>
      </c>
      <c r="BK10" s="26">
        <v>3827780.8898769971</v>
      </c>
      <c r="BL10" s="26">
        <v>2488366.0029559676</v>
      </c>
      <c r="BM10" s="26">
        <v>66281.244999999995</v>
      </c>
      <c r="BN10" s="26">
        <v>6382428.1378329648</v>
      </c>
      <c r="BO10" s="26">
        <v>3317470.484823178</v>
      </c>
      <c r="BP10" s="26">
        <v>164812.98000000001</v>
      </c>
      <c r="BQ10" s="26">
        <v>0</v>
      </c>
      <c r="BR10" s="26">
        <v>0</v>
      </c>
      <c r="BS10" s="26">
        <v>164812.98000000001</v>
      </c>
      <c r="BT10" s="26">
        <v>164812.1838</v>
      </c>
      <c r="BU10" s="26">
        <v>316315.96010199998</v>
      </c>
      <c r="BV10" s="26">
        <v>0</v>
      </c>
      <c r="BW10" s="26">
        <v>3875</v>
      </c>
      <c r="BX10" s="26">
        <v>320190.96010199998</v>
      </c>
      <c r="BY10" s="26">
        <v>145939.39493280661</v>
      </c>
      <c r="BZ10" s="26">
        <v>0</v>
      </c>
      <c r="CA10" s="26">
        <v>0</v>
      </c>
      <c r="CB10" s="26">
        <v>0</v>
      </c>
      <c r="CC10" s="26">
        <v>0</v>
      </c>
      <c r="CD10" s="26">
        <v>0</v>
      </c>
      <c r="CE10" s="26">
        <v>1219750.4926900002</v>
      </c>
      <c r="CF10" s="26">
        <v>237601.78775700001</v>
      </c>
      <c r="CG10" s="26">
        <v>239266.98749999999</v>
      </c>
      <c r="CH10" s="26">
        <v>1696619.2679470002</v>
      </c>
      <c r="CI10" s="26">
        <v>737775.84598099999</v>
      </c>
      <c r="CJ10" s="26">
        <v>0</v>
      </c>
      <c r="CK10" s="26">
        <v>0</v>
      </c>
      <c r="CL10" s="26">
        <v>0</v>
      </c>
      <c r="CM10" s="26">
        <v>0</v>
      </c>
      <c r="CN10" s="26">
        <v>0</v>
      </c>
      <c r="CO10" s="26">
        <v>10021054.776090335</v>
      </c>
      <c r="CP10" s="26">
        <v>11423977.55284223</v>
      </c>
      <c r="CQ10" s="26">
        <v>3192412.7218559943</v>
      </c>
      <c r="CR10" s="26">
        <v>24637445.050788555</v>
      </c>
      <c r="CS10" s="26">
        <v>5078337.3941491814</v>
      </c>
    </row>
    <row r="11" spans="1:97" ht="24.9" customHeight="1">
      <c r="A11" s="18">
        <v>5</v>
      </c>
      <c r="B11" s="83" t="s">
        <v>87</v>
      </c>
      <c r="C11" s="26">
        <v>120266.32</v>
      </c>
      <c r="D11" s="26">
        <v>3880.56</v>
      </c>
      <c r="E11" s="26">
        <v>39.5</v>
      </c>
      <c r="F11" s="26">
        <v>124186.38</v>
      </c>
      <c r="G11" s="26">
        <v>58795.71324768255</v>
      </c>
      <c r="H11" s="26">
        <v>22658.2</v>
      </c>
      <c r="I11" s="26">
        <v>42031.53</v>
      </c>
      <c r="J11" s="26">
        <v>139</v>
      </c>
      <c r="K11" s="26">
        <v>64828.729999999996</v>
      </c>
      <c r="L11" s="26">
        <v>0</v>
      </c>
      <c r="M11" s="26">
        <v>277430.56</v>
      </c>
      <c r="N11" s="26">
        <v>19005.53</v>
      </c>
      <c r="O11" s="26">
        <v>-224.82999999999998</v>
      </c>
      <c r="P11" s="26">
        <v>296211.25999999995</v>
      </c>
      <c r="Q11" s="26">
        <v>20655.036681656369</v>
      </c>
      <c r="R11" s="26">
        <v>9059380.0899999999</v>
      </c>
      <c r="S11" s="26">
        <v>1302165.75</v>
      </c>
      <c r="T11" s="26">
        <v>1126059.92</v>
      </c>
      <c r="U11" s="26">
        <v>11487605.76</v>
      </c>
      <c r="V11" s="26">
        <v>0</v>
      </c>
      <c r="W11" s="26">
        <v>666413.93999999994</v>
      </c>
      <c r="X11" s="26">
        <v>695060.63</v>
      </c>
      <c r="Y11" s="26">
        <v>1783.77</v>
      </c>
      <c r="Z11" s="26">
        <v>1363258.3399999999</v>
      </c>
      <c r="AA11" s="26">
        <v>66483.840909150676</v>
      </c>
      <c r="AB11" s="26">
        <v>128437.90333333334</v>
      </c>
      <c r="AC11" s="26">
        <v>315940.98000000016</v>
      </c>
      <c r="AD11" s="26">
        <v>190</v>
      </c>
      <c r="AE11" s="26">
        <v>444568.88333333348</v>
      </c>
      <c r="AF11" s="26">
        <v>0</v>
      </c>
      <c r="AG11" s="26">
        <v>0</v>
      </c>
      <c r="AH11" s="26">
        <v>0</v>
      </c>
      <c r="AI11" s="26">
        <v>0</v>
      </c>
      <c r="AJ11" s="26">
        <v>0</v>
      </c>
      <c r="AK11" s="26">
        <v>0</v>
      </c>
      <c r="AL11" s="26">
        <v>0</v>
      </c>
      <c r="AM11" s="26">
        <v>0</v>
      </c>
      <c r="AN11" s="26">
        <v>0</v>
      </c>
      <c r="AO11" s="26">
        <v>0</v>
      </c>
      <c r="AP11" s="26">
        <v>0</v>
      </c>
      <c r="AQ11" s="26">
        <v>0</v>
      </c>
      <c r="AR11" s="26">
        <v>0</v>
      </c>
      <c r="AS11" s="26">
        <v>0</v>
      </c>
      <c r="AT11" s="26">
        <v>0</v>
      </c>
      <c r="AU11" s="26">
        <v>0</v>
      </c>
      <c r="AV11" s="26">
        <v>0</v>
      </c>
      <c r="AW11" s="26">
        <v>0</v>
      </c>
      <c r="AX11" s="26">
        <v>0</v>
      </c>
      <c r="AY11" s="26">
        <v>0</v>
      </c>
      <c r="AZ11" s="26">
        <v>0</v>
      </c>
      <c r="BA11" s="26">
        <v>0</v>
      </c>
      <c r="BB11" s="26">
        <v>0</v>
      </c>
      <c r="BC11" s="26">
        <v>0</v>
      </c>
      <c r="BD11" s="26">
        <v>0</v>
      </c>
      <c r="BE11" s="26">
        <v>0</v>
      </c>
      <c r="BF11" s="26">
        <v>342534.48</v>
      </c>
      <c r="BG11" s="26">
        <v>393.26</v>
      </c>
      <c r="BH11" s="26">
        <v>0</v>
      </c>
      <c r="BI11" s="26">
        <v>342927.74</v>
      </c>
      <c r="BJ11" s="26">
        <v>59010.255359999996</v>
      </c>
      <c r="BK11" s="26">
        <v>461632.45</v>
      </c>
      <c r="BL11" s="26">
        <v>24478.9</v>
      </c>
      <c r="BM11" s="26">
        <v>0</v>
      </c>
      <c r="BN11" s="26">
        <v>486111.35000000003</v>
      </c>
      <c r="BO11" s="26">
        <v>339627.68639473262</v>
      </c>
      <c r="BP11" s="26">
        <v>3383.68</v>
      </c>
      <c r="BQ11" s="26">
        <v>5641.85</v>
      </c>
      <c r="BR11" s="26">
        <v>2</v>
      </c>
      <c r="BS11" s="26">
        <v>9027.5300000000007</v>
      </c>
      <c r="BT11" s="26">
        <v>0</v>
      </c>
      <c r="BU11" s="26">
        <v>616809.03</v>
      </c>
      <c r="BV11" s="26">
        <v>1510</v>
      </c>
      <c r="BW11" s="26">
        <v>0</v>
      </c>
      <c r="BX11" s="26">
        <v>618319.03</v>
      </c>
      <c r="BY11" s="26">
        <v>534859.51268987102</v>
      </c>
      <c r="BZ11" s="26">
        <v>0</v>
      </c>
      <c r="CA11" s="26">
        <v>0</v>
      </c>
      <c r="CB11" s="26">
        <v>0</v>
      </c>
      <c r="CC11" s="26">
        <v>0</v>
      </c>
      <c r="CD11" s="26">
        <v>0</v>
      </c>
      <c r="CE11" s="26">
        <v>289024.45</v>
      </c>
      <c r="CF11" s="26">
        <v>10063.69</v>
      </c>
      <c r="CG11" s="26">
        <v>5416.07</v>
      </c>
      <c r="CH11" s="26">
        <v>304504.21000000002</v>
      </c>
      <c r="CI11" s="26">
        <v>1364.2741183096464</v>
      </c>
      <c r="CJ11" s="26">
        <v>0</v>
      </c>
      <c r="CK11" s="26">
        <v>0</v>
      </c>
      <c r="CL11" s="26">
        <v>0</v>
      </c>
      <c r="CM11" s="26">
        <v>0</v>
      </c>
      <c r="CN11" s="26">
        <v>0</v>
      </c>
      <c r="CO11" s="26">
        <v>11987971.103333332</v>
      </c>
      <c r="CP11" s="26">
        <v>2420172.6799999997</v>
      </c>
      <c r="CQ11" s="26">
        <v>1133405.43</v>
      </c>
      <c r="CR11" s="26">
        <v>15541549.213333331</v>
      </c>
      <c r="CS11" s="26">
        <v>1080796.3194014027</v>
      </c>
    </row>
    <row r="12" spans="1:97" ht="24.9" customHeight="1">
      <c r="A12" s="18">
        <v>6</v>
      </c>
      <c r="B12" s="83" t="s">
        <v>35</v>
      </c>
      <c r="C12" s="26">
        <v>9736.2539839999954</v>
      </c>
      <c r="D12" s="26">
        <v>-39.630000000000003</v>
      </c>
      <c r="E12" s="26">
        <v>29504.54</v>
      </c>
      <c r="F12" s="26">
        <v>39201.163983999999</v>
      </c>
      <c r="G12" s="26">
        <v>0</v>
      </c>
      <c r="H12" s="26">
        <v>989.89999999999782</v>
      </c>
      <c r="I12" s="26">
        <v>16510.72</v>
      </c>
      <c r="J12" s="26">
        <v>0</v>
      </c>
      <c r="K12" s="26">
        <v>17500.62</v>
      </c>
      <c r="L12" s="26">
        <v>1490.2282319999999</v>
      </c>
      <c r="M12" s="26">
        <v>237395.05261099999</v>
      </c>
      <c r="N12" s="26">
        <v>16758.106147000002</v>
      </c>
      <c r="O12" s="26">
        <v>7971.4400000000005</v>
      </c>
      <c r="P12" s="26">
        <v>262124.59875800001</v>
      </c>
      <c r="Q12" s="26">
        <v>16966.558185867398</v>
      </c>
      <c r="R12" s="26">
        <v>3659094.7915879991</v>
      </c>
      <c r="S12" s="26">
        <v>312151.86</v>
      </c>
      <c r="T12" s="26">
        <v>1697958.07</v>
      </c>
      <c r="U12" s="26">
        <v>5669204.7215879988</v>
      </c>
      <c r="V12" s="26">
        <v>0</v>
      </c>
      <c r="W12" s="26">
        <v>714147.98990200018</v>
      </c>
      <c r="X12" s="26">
        <v>967932.26715199999</v>
      </c>
      <c r="Y12" s="26">
        <v>6713.4856250000003</v>
      </c>
      <c r="Z12" s="26">
        <v>1688793.7426790001</v>
      </c>
      <c r="AA12" s="26">
        <v>96078.410744400506</v>
      </c>
      <c r="AB12" s="26">
        <v>246261.80244299985</v>
      </c>
      <c r="AC12" s="26">
        <v>358912.58306900022</v>
      </c>
      <c r="AD12" s="26">
        <v>1192.1579999999999</v>
      </c>
      <c r="AE12" s="26">
        <v>606366.54351200012</v>
      </c>
      <c r="AF12" s="26">
        <v>84339.323702012596</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322088.84434400004</v>
      </c>
      <c r="BG12" s="26">
        <v>370.20890100000003</v>
      </c>
      <c r="BH12" s="26">
        <v>1684.326</v>
      </c>
      <c r="BI12" s="26">
        <v>324143.37924500002</v>
      </c>
      <c r="BJ12" s="26">
        <v>164004.37060692871</v>
      </c>
      <c r="BK12" s="26">
        <v>1861628.5211170004</v>
      </c>
      <c r="BL12" s="26">
        <v>38461.916444000002</v>
      </c>
      <c r="BM12" s="26">
        <v>400</v>
      </c>
      <c r="BN12" s="26">
        <v>1900490.4375610005</v>
      </c>
      <c r="BO12" s="26">
        <v>1906564.5389174055</v>
      </c>
      <c r="BP12" s="26">
        <v>413579.929114</v>
      </c>
      <c r="BQ12" s="26">
        <v>15.94</v>
      </c>
      <c r="BR12" s="26">
        <v>0</v>
      </c>
      <c r="BS12" s="26">
        <v>413595.869114</v>
      </c>
      <c r="BT12" s="26">
        <v>382841.30258291459</v>
      </c>
      <c r="BU12" s="26">
        <v>54960</v>
      </c>
      <c r="BV12" s="26">
        <v>7360</v>
      </c>
      <c r="BW12" s="26">
        <v>0</v>
      </c>
      <c r="BX12" s="26">
        <v>62320</v>
      </c>
      <c r="BY12" s="26">
        <v>43624</v>
      </c>
      <c r="BZ12" s="26">
        <v>0</v>
      </c>
      <c r="CA12" s="26">
        <v>0</v>
      </c>
      <c r="CB12" s="26">
        <v>0</v>
      </c>
      <c r="CC12" s="26">
        <v>0</v>
      </c>
      <c r="CD12" s="26">
        <v>0</v>
      </c>
      <c r="CE12" s="26">
        <v>243549.26621600002</v>
      </c>
      <c r="CF12" s="26">
        <v>3811.7928999999999</v>
      </c>
      <c r="CG12" s="26">
        <v>0</v>
      </c>
      <c r="CH12" s="26">
        <v>247361.05911600002</v>
      </c>
      <c r="CI12" s="26">
        <v>235454.50120210677</v>
      </c>
      <c r="CJ12" s="26">
        <v>0</v>
      </c>
      <c r="CK12" s="26">
        <v>0</v>
      </c>
      <c r="CL12" s="26">
        <v>0</v>
      </c>
      <c r="CM12" s="26">
        <v>0</v>
      </c>
      <c r="CN12" s="26">
        <v>0</v>
      </c>
      <c r="CO12" s="26">
        <v>7763432.3513189983</v>
      </c>
      <c r="CP12" s="26">
        <v>1722245.7646130002</v>
      </c>
      <c r="CQ12" s="26">
        <v>1745424.019625</v>
      </c>
      <c r="CR12" s="26">
        <v>11231102.135557</v>
      </c>
      <c r="CS12" s="26">
        <v>2931363.234173636</v>
      </c>
    </row>
    <row r="13" spans="1:97" ht="24.9" customHeight="1">
      <c r="A13" s="18">
        <v>7</v>
      </c>
      <c r="B13" s="83" t="s">
        <v>32</v>
      </c>
      <c r="C13" s="26">
        <v>86622.365700002294</v>
      </c>
      <c r="D13" s="26">
        <v>4504.8385999999991</v>
      </c>
      <c r="E13" s="26">
        <v>123541.57199999951</v>
      </c>
      <c r="F13" s="26">
        <v>214668.7763000018</v>
      </c>
      <c r="G13" s="26">
        <v>0</v>
      </c>
      <c r="H13" s="26">
        <v>112224.92380000008</v>
      </c>
      <c r="I13" s="26">
        <v>4192.9862000000021</v>
      </c>
      <c r="J13" s="26">
        <v>100603.13729999999</v>
      </c>
      <c r="K13" s="26">
        <v>217021.04730000006</v>
      </c>
      <c r="L13" s="26">
        <v>0</v>
      </c>
      <c r="M13" s="26">
        <v>360980.19137945113</v>
      </c>
      <c r="N13" s="26">
        <v>12227.298731506846</v>
      </c>
      <c r="O13" s="26">
        <v>33523.592473132449</v>
      </c>
      <c r="P13" s="26">
        <v>406731.08258409041</v>
      </c>
      <c r="Q13" s="26">
        <v>32127.675438068647</v>
      </c>
      <c r="R13" s="26">
        <v>5677520.5552985882</v>
      </c>
      <c r="S13" s="26">
        <v>103001.97419999994</v>
      </c>
      <c r="T13" s="26">
        <v>2288878.1289999094</v>
      </c>
      <c r="U13" s="26">
        <v>8069400.6584984977</v>
      </c>
      <c r="V13" s="26">
        <v>227522.06</v>
      </c>
      <c r="W13" s="26">
        <v>300252.64731026033</v>
      </c>
      <c r="X13" s="26">
        <v>154640.54468199998</v>
      </c>
      <c r="Y13" s="26">
        <v>596827.24735714286</v>
      </c>
      <c r="Z13" s="26">
        <v>1051720.4393494031</v>
      </c>
      <c r="AA13" s="26">
        <v>697037.75201205187</v>
      </c>
      <c r="AB13" s="26">
        <v>59841.520111415528</v>
      </c>
      <c r="AC13" s="26">
        <v>266604.33612054813</v>
      </c>
      <c r="AD13" s="26">
        <v>34063.893287087165</v>
      </c>
      <c r="AE13" s="26">
        <v>360509.74951905082</v>
      </c>
      <c r="AF13" s="26">
        <v>61277.187139288028</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4039.0940049999999</v>
      </c>
      <c r="BG13" s="26">
        <v>0</v>
      </c>
      <c r="BH13" s="26">
        <v>0</v>
      </c>
      <c r="BI13" s="26">
        <v>4039.0940049999999</v>
      </c>
      <c r="BJ13" s="26">
        <v>3635.1846045000275</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6601481.2976047173</v>
      </c>
      <c r="CP13" s="26">
        <v>545171.97853405494</v>
      </c>
      <c r="CQ13" s="26">
        <v>3177437.5714172716</v>
      </c>
      <c r="CR13" s="26">
        <v>10324090.847556043</v>
      </c>
      <c r="CS13" s="26">
        <v>1021599.8591939086</v>
      </c>
    </row>
    <row r="14" spans="1:97" ht="24.9" customHeight="1">
      <c r="A14" s="18">
        <v>8</v>
      </c>
      <c r="B14" s="83" t="s">
        <v>34</v>
      </c>
      <c r="C14" s="26">
        <v>94834.802703172812</v>
      </c>
      <c r="D14" s="26">
        <v>117119.28469110983</v>
      </c>
      <c r="E14" s="26">
        <v>0</v>
      </c>
      <c r="F14" s="26">
        <v>211954.08739428263</v>
      </c>
      <c r="G14" s="26">
        <v>0</v>
      </c>
      <c r="H14" s="26">
        <v>15975.305069603592</v>
      </c>
      <c r="I14" s="26">
        <v>110931.75</v>
      </c>
      <c r="J14" s="26">
        <v>0</v>
      </c>
      <c r="K14" s="26">
        <v>126907.05506960359</v>
      </c>
      <c r="L14" s="26">
        <v>0</v>
      </c>
      <c r="M14" s="26">
        <v>95394.397592701527</v>
      </c>
      <c r="N14" s="26">
        <v>23171.076572547216</v>
      </c>
      <c r="O14" s="26">
        <v>0</v>
      </c>
      <c r="P14" s="26">
        <v>118565.47416524874</v>
      </c>
      <c r="Q14" s="26">
        <v>0</v>
      </c>
      <c r="R14" s="26">
        <v>6366952.634968468</v>
      </c>
      <c r="S14" s="26">
        <v>16907.5</v>
      </c>
      <c r="T14" s="26">
        <v>0</v>
      </c>
      <c r="U14" s="26">
        <v>6383860.134968468</v>
      </c>
      <c r="V14" s="26">
        <v>1549603.6694831683</v>
      </c>
      <c r="W14" s="26">
        <v>377001.71935235854</v>
      </c>
      <c r="X14" s="26">
        <v>700494.19403819647</v>
      </c>
      <c r="Y14" s="26">
        <v>0</v>
      </c>
      <c r="Z14" s="26">
        <v>1077495.913390555</v>
      </c>
      <c r="AA14" s="26">
        <v>206196.76288251078</v>
      </c>
      <c r="AB14" s="26">
        <v>102158.17699367952</v>
      </c>
      <c r="AC14" s="26">
        <v>340324.23303491576</v>
      </c>
      <c r="AD14" s="26">
        <v>0</v>
      </c>
      <c r="AE14" s="26">
        <v>442482.41002859524</v>
      </c>
      <c r="AF14" s="26">
        <v>13145.418</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185737.28453601318</v>
      </c>
      <c r="BG14" s="26">
        <v>167.36500000000001</v>
      </c>
      <c r="BH14" s="26">
        <v>2486.6499999999996</v>
      </c>
      <c r="BI14" s="26">
        <v>188391.29953601316</v>
      </c>
      <c r="BJ14" s="26">
        <v>126750.89769874237</v>
      </c>
      <c r="BK14" s="26">
        <v>120531.50279407445</v>
      </c>
      <c r="BL14" s="26">
        <v>135751.67262825914</v>
      </c>
      <c r="BM14" s="26">
        <v>0</v>
      </c>
      <c r="BN14" s="26">
        <v>256283.17542233359</v>
      </c>
      <c r="BO14" s="26">
        <v>152552.48905835187</v>
      </c>
      <c r="BP14" s="26">
        <v>4088.12</v>
      </c>
      <c r="BQ14" s="26">
        <v>146986.88261355707</v>
      </c>
      <c r="BR14" s="26">
        <v>0</v>
      </c>
      <c r="BS14" s="26">
        <v>151075.00261355707</v>
      </c>
      <c r="BT14" s="26">
        <v>3932.4874612736839</v>
      </c>
      <c r="BU14" s="26">
        <v>61375.21</v>
      </c>
      <c r="BV14" s="26">
        <v>5022</v>
      </c>
      <c r="BW14" s="26">
        <v>0</v>
      </c>
      <c r="BX14" s="26">
        <v>66397.209999999992</v>
      </c>
      <c r="BY14" s="26">
        <v>52586.590319999683</v>
      </c>
      <c r="BZ14" s="26">
        <v>0</v>
      </c>
      <c r="CA14" s="26">
        <v>0</v>
      </c>
      <c r="CB14" s="26">
        <v>0</v>
      </c>
      <c r="CC14" s="26">
        <v>0</v>
      </c>
      <c r="CD14" s="26">
        <v>0</v>
      </c>
      <c r="CE14" s="26">
        <v>72913.367328767112</v>
      </c>
      <c r="CF14" s="26">
        <v>4335.3927397260277</v>
      </c>
      <c r="CG14" s="26">
        <v>0</v>
      </c>
      <c r="CH14" s="26">
        <v>77248.760068493139</v>
      </c>
      <c r="CI14" s="26">
        <v>26289.336620000002</v>
      </c>
      <c r="CJ14" s="26">
        <v>0</v>
      </c>
      <c r="CK14" s="26">
        <v>0</v>
      </c>
      <c r="CL14" s="26">
        <v>0</v>
      </c>
      <c r="CM14" s="26">
        <v>0</v>
      </c>
      <c r="CN14" s="26">
        <v>0</v>
      </c>
      <c r="CO14" s="26">
        <v>7496962.5213388391</v>
      </c>
      <c r="CP14" s="26">
        <v>1601211.3513183114</v>
      </c>
      <c r="CQ14" s="26">
        <v>2486.6499999999996</v>
      </c>
      <c r="CR14" s="26">
        <v>9100660.5226571523</v>
      </c>
      <c r="CS14" s="26">
        <v>2131057.6515240469</v>
      </c>
    </row>
    <row r="15" spans="1:97" ht="24.9" customHeight="1">
      <c r="A15" s="18">
        <v>9</v>
      </c>
      <c r="B15" s="83" t="s">
        <v>38</v>
      </c>
      <c r="C15" s="26">
        <v>0</v>
      </c>
      <c r="D15" s="26">
        <v>0</v>
      </c>
      <c r="E15" s="26">
        <v>39328.19999999999</v>
      </c>
      <c r="F15" s="26">
        <v>39328.19999999999</v>
      </c>
      <c r="G15" s="26">
        <v>0</v>
      </c>
      <c r="H15" s="26">
        <v>0</v>
      </c>
      <c r="I15" s="26">
        <v>75.5</v>
      </c>
      <c r="J15" s="26">
        <v>12.5</v>
      </c>
      <c r="K15" s="26">
        <v>88</v>
      </c>
      <c r="L15" s="26">
        <v>0</v>
      </c>
      <c r="M15" s="26">
        <v>8179.23</v>
      </c>
      <c r="N15" s="26">
        <v>10785.99</v>
      </c>
      <c r="O15" s="26">
        <v>15820.19</v>
      </c>
      <c r="P15" s="26">
        <v>34785.410000000003</v>
      </c>
      <c r="Q15" s="26">
        <v>18886.53</v>
      </c>
      <c r="R15" s="26">
        <v>6857.73</v>
      </c>
      <c r="S15" s="26">
        <v>0</v>
      </c>
      <c r="T15" s="26">
        <v>6982002.9199999999</v>
      </c>
      <c r="U15" s="26">
        <v>6988860.6500000004</v>
      </c>
      <c r="V15" s="26">
        <v>0</v>
      </c>
      <c r="W15" s="26">
        <v>22510.76</v>
      </c>
      <c r="X15" s="26">
        <v>476608.93</v>
      </c>
      <c r="Y15" s="26">
        <v>798750.76</v>
      </c>
      <c r="Z15" s="26">
        <v>1297870.45</v>
      </c>
      <c r="AA15" s="26">
        <v>908509.32</v>
      </c>
      <c r="AB15" s="26">
        <v>60709.05</v>
      </c>
      <c r="AC15" s="26">
        <v>310161.36000000016</v>
      </c>
      <c r="AD15" s="26">
        <v>46034.742644286998</v>
      </c>
      <c r="AE15" s="26">
        <v>416905.15264428715</v>
      </c>
      <c r="AF15" s="26">
        <v>104690.83085100089</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10823.22</v>
      </c>
      <c r="BG15" s="26">
        <v>1421.48</v>
      </c>
      <c r="BH15" s="26">
        <v>0</v>
      </c>
      <c r="BI15" s="26">
        <v>12244.699999999999</v>
      </c>
      <c r="BJ15" s="26">
        <v>10407.996908249999</v>
      </c>
      <c r="BK15" s="26">
        <v>3872.7999999999997</v>
      </c>
      <c r="BL15" s="26">
        <v>0</v>
      </c>
      <c r="BM15" s="26">
        <v>1752.94</v>
      </c>
      <c r="BN15" s="26">
        <v>5625.74</v>
      </c>
      <c r="BO15" s="26">
        <v>4781.88</v>
      </c>
      <c r="BP15" s="26">
        <v>0</v>
      </c>
      <c r="BQ15" s="26">
        <v>0</v>
      </c>
      <c r="BR15" s="26">
        <v>0</v>
      </c>
      <c r="BS15" s="26">
        <v>0</v>
      </c>
      <c r="BT15" s="26">
        <v>0</v>
      </c>
      <c r="BU15" s="26">
        <v>9751.2100000000009</v>
      </c>
      <c r="BV15" s="26">
        <v>0</v>
      </c>
      <c r="BW15" s="26">
        <v>0</v>
      </c>
      <c r="BX15" s="26">
        <v>9751.2100000000009</v>
      </c>
      <c r="BY15" s="26">
        <v>0</v>
      </c>
      <c r="BZ15" s="26">
        <v>0</v>
      </c>
      <c r="CA15" s="26">
        <v>0</v>
      </c>
      <c r="CB15" s="26">
        <v>0</v>
      </c>
      <c r="CC15" s="26">
        <v>0</v>
      </c>
      <c r="CD15" s="26">
        <v>0</v>
      </c>
      <c r="CE15" s="26">
        <v>128907</v>
      </c>
      <c r="CF15" s="26">
        <v>9114</v>
      </c>
      <c r="CG15" s="26">
        <v>0</v>
      </c>
      <c r="CH15" s="26">
        <v>138021</v>
      </c>
      <c r="CI15" s="26">
        <v>0</v>
      </c>
      <c r="CJ15" s="26">
        <v>0</v>
      </c>
      <c r="CK15" s="26">
        <v>0</v>
      </c>
      <c r="CL15" s="26">
        <v>0</v>
      </c>
      <c r="CM15" s="26">
        <v>0</v>
      </c>
      <c r="CN15" s="26">
        <v>0</v>
      </c>
      <c r="CO15" s="26">
        <v>251611</v>
      </c>
      <c r="CP15" s="26">
        <v>808167.26000000013</v>
      </c>
      <c r="CQ15" s="26">
        <v>7883702.2526442865</v>
      </c>
      <c r="CR15" s="26">
        <v>8943480.5126442891</v>
      </c>
      <c r="CS15" s="26">
        <v>1047276.5577592509</v>
      </c>
    </row>
    <row r="16" spans="1:97" ht="24.9" customHeight="1">
      <c r="A16" s="18">
        <v>10</v>
      </c>
      <c r="B16" s="83" t="s">
        <v>90</v>
      </c>
      <c r="C16" s="26">
        <v>0</v>
      </c>
      <c r="D16" s="26">
        <v>0</v>
      </c>
      <c r="E16" s="26">
        <v>9836.34</v>
      </c>
      <c r="F16" s="26">
        <v>9836.34</v>
      </c>
      <c r="G16" s="26">
        <v>0</v>
      </c>
      <c r="H16" s="26">
        <v>0.31999999999999995</v>
      </c>
      <c r="I16" s="26">
        <v>315</v>
      </c>
      <c r="J16" s="26">
        <v>181.2</v>
      </c>
      <c r="K16" s="26">
        <v>496.52</v>
      </c>
      <c r="L16" s="26">
        <v>0</v>
      </c>
      <c r="M16" s="26">
        <v>28940.690446000001</v>
      </c>
      <c r="N16" s="26">
        <v>17819.308289999997</v>
      </c>
      <c r="O16" s="26">
        <v>51252.82</v>
      </c>
      <c r="P16" s="26">
        <v>98012.818735999987</v>
      </c>
      <c r="Q16" s="26">
        <v>0</v>
      </c>
      <c r="R16" s="26">
        <v>25885.440000000002</v>
      </c>
      <c r="S16" s="26">
        <v>77764.41</v>
      </c>
      <c r="T16" s="26">
        <v>468390.87</v>
      </c>
      <c r="U16" s="26">
        <v>572040.72</v>
      </c>
      <c r="V16" s="26">
        <v>0</v>
      </c>
      <c r="W16" s="26">
        <v>-2874.3183120000003</v>
      </c>
      <c r="X16" s="26">
        <v>372988.07914600003</v>
      </c>
      <c r="Y16" s="26">
        <v>5569366.2000000002</v>
      </c>
      <c r="Z16" s="26">
        <v>5939479.9608340003</v>
      </c>
      <c r="AA16" s="26">
        <v>0</v>
      </c>
      <c r="AB16" s="26">
        <v>22673.335389333333</v>
      </c>
      <c r="AC16" s="26">
        <v>337965.519791</v>
      </c>
      <c r="AD16" s="26">
        <v>299430.94</v>
      </c>
      <c r="AE16" s="26">
        <v>660069.79518033331</v>
      </c>
      <c r="AF16" s="26">
        <v>0</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3742.1027949999998</v>
      </c>
      <c r="BG16" s="26">
        <v>615.61211200000002</v>
      </c>
      <c r="BH16" s="26">
        <v>0</v>
      </c>
      <c r="BI16" s="26">
        <v>4357.7149069999996</v>
      </c>
      <c r="BJ16" s="26">
        <v>0</v>
      </c>
      <c r="BK16" s="26">
        <v>8032.3413999999993</v>
      </c>
      <c r="BL16" s="26">
        <v>3631.16</v>
      </c>
      <c r="BM16" s="26">
        <v>0</v>
      </c>
      <c r="BN16" s="26">
        <v>11663.501399999999</v>
      </c>
      <c r="BO16" s="26">
        <v>400</v>
      </c>
      <c r="BP16" s="26">
        <v>13030</v>
      </c>
      <c r="BQ16" s="26">
        <v>0</v>
      </c>
      <c r="BR16" s="26">
        <v>0</v>
      </c>
      <c r="BS16" s="26">
        <v>13030</v>
      </c>
      <c r="BT16" s="26">
        <v>0</v>
      </c>
      <c r="BU16" s="26">
        <v>86287.21</v>
      </c>
      <c r="BV16" s="26">
        <v>0</v>
      </c>
      <c r="BW16" s="26">
        <v>0</v>
      </c>
      <c r="BX16" s="26">
        <v>86287.21</v>
      </c>
      <c r="BY16" s="26">
        <v>0</v>
      </c>
      <c r="BZ16" s="26">
        <v>0</v>
      </c>
      <c r="CA16" s="26">
        <v>0</v>
      </c>
      <c r="CB16" s="26">
        <v>0</v>
      </c>
      <c r="CC16" s="26">
        <v>0</v>
      </c>
      <c r="CD16" s="26">
        <v>0</v>
      </c>
      <c r="CE16" s="26">
        <v>7100</v>
      </c>
      <c r="CF16" s="26">
        <v>381.23</v>
      </c>
      <c r="CG16" s="26">
        <v>14976</v>
      </c>
      <c r="CH16" s="26">
        <v>22457.23</v>
      </c>
      <c r="CI16" s="26">
        <v>300</v>
      </c>
      <c r="CJ16" s="26">
        <v>0</v>
      </c>
      <c r="CK16" s="26">
        <v>0</v>
      </c>
      <c r="CL16" s="26">
        <v>0</v>
      </c>
      <c r="CM16" s="26">
        <v>0</v>
      </c>
      <c r="CN16" s="26">
        <v>0</v>
      </c>
      <c r="CO16" s="26">
        <v>192817.12171833334</v>
      </c>
      <c r="CP16" s="26">
        <v>811480.31933900004</v>
      </c>
      <c r="CQ16" s="26">
        <v>6413434.3700000001</v>
      </c>
      <c r="CR16" s="26">
        <v>7417731.8110573348</v>
      </c>
      <c r="CS16" s="26">
        <v>700</v>
      </c>
    </row>
    <row r="17" spans="1:97" ht="24.9" customHeight="1">
      <c r="A17" s="18">
        <v>11</v>
      </c>
      <c r="B17" s="83" t="s">
        <v>88</v>
      </c>
      <c r="C17" s="26">
        <v>14921.989224825198</v>
      </c>
      <c r="D17" s="26">
        <v>132</v>
      </c>
      <c r="E17" s="26">
        <v>19963.42794520548</v>
      </c>
      <c r="F17" s="26">
        <v>35017.417170030676</v>
      </c>
      <c r="G17" s="26">
        <v>20649.019098540284</v>
      </c>
      <c r="H17" s="26">
        <v>0</v>
      </c>
      <c r="I17" s="26">
        <v>459</v>
      </c>
      <c r="J17" s="26">
        <v>0</v>
      </c>
      <c r="K17" s="26">
        <v>459</v>
      </c>
      <c r="L17" s="26">
        <v>0</v>
      </c>
      <c r="M17" s="26">
        <v>48310.473566373345</v>
      </c>
      <c r="N17" s="26">
        <v>2789.7613859335274</v>
      </c>
      <c r="O17" s="26">
        <v>14611.45575342447</v>
      </c>
      <c r="P17" s="26">
        <v>65711.690705731336</v>
      </c>
      <c r="Q17" s="26">
        <v>4985.2694354713676</v>
      </c>
      <c r="R17" s="26">
        <v>1815702.3748138081</v>
      </c>
      <c r="S17" s="26">
        <v>220437.44849999994</v>
      </c>
      <c r="T17" s="26">
        <v>3439429.8789315773</v>
      </c>
      <c r="U17" s="26">
        <v>5475569.7022453854</v>
      </c>
      <c r="V17" s="26">
        <v>162676.72870499999</v>
      </c>
      <c r="W17" s="26">
        <v>167312.01044674148</v>
      </c>
      <c r="X17" s="26">
        <v>137639.80593607412</v>
      </c>
      <c r="Y17" s="26">
        <v>0</v>
      </c>
      <c r="Z17" s="26">
        <v>304951.8163828156</v>
      </c>
      <c r="AA17" s="26">
        <v>62221.710021465449</v>
      </c>
      <c r="AB17" s="26">
        <v>54667.526360586759</v>
      </c>
      <c r="AC17" s="26">
        <v>256655.40055811222</v>
      </c>
      <c r="AD17" s="26">
        <v>0</v>
      </c>
      <c r="AE17" s="26">
        <v>311322.926918699</v>
      </c>
      <c r="AF17" s="26">
        <v>5165.6124876712338</v>
      </c>
      <c r="AG17" s="26">
        <v>0</v>
      </c>
      <c r="AH17" s="26">
        <v>0</v>
      </c>
      <c r="AI17" s="26">
        <v>0</v>
      </c>
      <c r="AJ17" s="26">
        <v>0</v>
      </c>
      <c r="AK17" s="26">
        <v>0</v>
      </c>
      <c r="AL17" s="26">
        <v>-4179.9373150684987</v>
      </c>
      <c r="AM17" s="26">
        <v>0</v>
      </c>
      <c r="AN17" s="26">
        <v>0</v>
      </c>
      <c r="AO17" s="26">
        <v>-4179.9373150684987</v>
      </c>
      <c r="AP17" s="26">
        <v>-4566.3506173972501</v>
      </c>
      <c r="AQ17" s="26">
        <v>-11083.167123287676</v>
      </c>
      <c r="AR17" s="26">
        <v>0</v>
      </c>
      <c r="AS17" s="26">
        <v>0</v>
      </c>
      <c r="AT17" s="26">
        <v>-11083.167123287676</v>
      </c>
      <c r="AU17" s="26">
        <v>-10133.181369862999</v>
      </c>
      <c r="AV17" s="26">
        <v>0</v>
      </c>
      <c r="AW17" s="26">
        <v>0</v>
      </c>
      <c r="AX17" s="26">
        <v>0</v>
      </c>
      <c r="AY17" s="26">
        <v>0</v>
      </c>
      <c r="AZ17" s="26">
        <v>0</v>
      </c>
      <c r="BA17" s="26">
        <v>0</v>
      </c>
      <c r="BB17" s="26">
        <v>0</v>
      </c>
      <c r="BC17" s="26">
        <v>0</v>
      </c>
      <c r="BD17" s="26">
        <v>0</v>
      </c>
      <c r="BE17" s="26">
        <v>0</v>
      </c>
      <c r="BF17" s="26">
        <v>800.43050899999992</v>
      </c>
      <c r="BG17" s="26">
        <v>0</v>
      </c>
      <c r="BH17" s="26">
        <v>10917.76</v>
      </c>
      <c r="BI17" s="26">
        <v>11718.190509</v>
      </c>
      <c r="BJ17" s="26">
        <v>10647.5645487</v>
      </c>
      <c r="BK17" s="26">
        <v>24308.964540273973</v>
      </c>
      <c r="BL17" s="26">
        <v>0</v>
      </c>
      <c r="BM17" s="26">
        <v>0</v>
      </c>
      <c r="BN17" s="26">
        <v>24308.964540273973</v>
      </c>
      <c r="BO17" s="26">
        <v>16152.065217143925</v>
      </c>
      <c r="BP17" s="26">
        <v>595</v>
      </c>
      <c r="BQ17" s="26">
        <v>0</v>
      </c>
      <c r="BR17" s="26">
        <v>0</v>
      </c>
      <c r="BS17" s="26">
        <v>595</v>
      </c>
      <c r="BT17" s="26">
        <v>28.458000000000045</v>
      </c>
      <c r="BU17" s="26">
        <v>0</v>
      </c>
      <c r="BV17" s="26">
        <v>0</v>
      </c>
      <c r="BW17" s="26">
        <v>0</v>
      </c>
      <c r="BX17" s="26">
        <v>0</v>
      </c>
      <c r="BY17" s="26">
        <v>0</v>
      </c>
      <c r="BZ17" s="26">
        <v>0</v>
      </c>
      <c r="CA17" s="26">
        <v>0</v>
      </c>
      <c r="CB17" s="26">
        <v>0</v>
      </c>
      <c r="CC17" s="26">
        <v>0</v>
      </c>
      <c r="CD17" s="26">
        <v>0</v>
      </c>
      <c r="CE17" s="26">
        <v>15565.01</v>
      </c>
      <c r="CF17" s="26">
        <v>0</v>
      </c>
      <c r="CG17" s="26">
        <v>2000</v>
      </c>
      <c r="CH17" s="26">
        <v>17565.010000000002</v>
      </c>
      <c r="CI17" s="26">
        <v>5912.3120000000008</v>
      </c>
      <c r="CJ17" s="26">
        <v>0</v>
      </c>
      <c r="CK17" s="26">
        <v>0</v>
      </c>
      <c r="CL17" s="26">
        <v>0</v>
      </c>
      <c r="CM17" s="26">
        <v>0</v>
      </c>
      <c r="CN17" s="26">
        <v>0</v>
      </c>
      <c r="CO17" s="26">
        <v>2126920.6750232526</v>
      </c>
      <c r="CP17" s="26">
        <v>618113.41638011974</v>
      </c>
      <c r="CQ17" s="26">
        <v>3486922.5226302072</v>
      </c>
      <c r="CR17" s="26">
        <v>6231956.6140335798</v>
      </c>
      <c r="CS17" s="26">
        <v>273739.20752673195</v>
      </c>
    </row>
    <row r="18" spans="1:97" ht="24.9" customHeight="1">
      <c r="A18" s="18">
        <v>12</v>
      </c>
      <c r="B18" s="83" t="s">
        <v>36</v>
      </c>
      <c r="C18" s="26">
        <v>3371</v>
      </c>
      <c r="D18" s="26">
        <v>-29844</v>
      </c>
      <c r="E18" s="26">
        <v>-166</v>
      </c>
      <c r="F18" s="26">
        <v>-26639</v>
      </c>
      <c r="G18" s="26">
        <v>0</v>
      </c>
      <c r="H18" s="26">
        <v>1</v>
      </c>
      <c r="I18" s="26">
        <v>29412</v>
      </c>
      <c r="J18" s="26">
        <v>0</v>
      </c>
      <c r="K18" s="26">
        <v>29413</v>
      </c>
      <c r="L18" s="26">
        <v>2370.034623602879</v>
      </c>
      <c r="M18" s="26">
        <v>86190.9</v>
      </c>
      <c r="N18" s="26">
        <v>1713</v>
      </c>
      <c r="O18" s="26">
        <v>36593.1</v>
      </c>
      <c r="P18" s="26">
        <v>124497</v>
      </c>
      <c r="Q18" s="26">
        <v>0</v>
      </c>
      <c r="R18" s="26">
        <v>352355</v>
      </c>
      <c r="S18" s="26">
        <v>148812</v>
      </c>
      <c r="T18" s="26">
        <v>27508</v>
      </c>
      <c r="U18" s="26">
        <v>528675</v>
      </c>
      <c r="V18" s="26">
        <v>0</v>
      </c>
      <c r="W18" s="26">
        <v>118877.26999999999</v>
      </c>
      <c r="X18" s="26">
        <v>272660</v>
      </c>
      <c r="Y18" s="26">
        <v>1148927.73</v>
      </c>
      <c r="Z18" s="26">
        <v>1540465</v>
      </c>
      <c r="AA18" s="26">
        <v>18957.30522608219</v>
      </c>
      <c r="AB18" s="26">
        <v>79521.733333333352</v>
      </c>
      <c r="AC18" s="26">
        <v>284311.00000000017</v>
      </c>
      <c r="AD18" s="26">
        <v>228.1</v>
      </c>
      <c r="AE18" s="26">
        <v>364060.83333333349</v>
      </c>
      <c r="AF18" s="26">
        <v>27732.027587260272</v>
      </c>
      <c r="AG18" s="26">
        <v>0</v>
      </c>
      <c r="AH18" s="26">
        <v>0</v>
      </c>
      <c r="AI18" s="26">
        <v>0</v>
      </c>
      <c r="AJ18" s="26">
        <v>0</v>
      </c>
      <c r="AK18" s="26">
        <v>0</v>
      </c>
      <c r="AL18" s="26">
        <v>-169968</v>
      </c>
      <c r="AM18" s="26">
        <v>0</v>
      </c>
      <c r="AN18" s="26">
        <v>350299</v>
      </c>
      <c r="AO18" s="26">
        <v>180331</v>
      </c>
      <c r="AP18" s="26">
        <v>143655.45957550002</v>
      </c>
      <c r="AQ18" s="26">
        <v>-269804</v>
      </c>
      <c r="AR18" s="26">
        <v>0</v>
      </c>
      <c r="AS18" s="26">
        <v>0</v>
      </c>
      <c r="AT18" s="26">
        <v>-269804</v>
      </c>
      <c r="AU18" s="26">
        <v>-256313.69933989999</v>
      </c>
      <c r="AV18" s="26">
        <v>1653</v>
      </c>
      <c r="AW18" s="26">
        <v>0</v>
      </c>
      <c r="AX18" s="26">
        <v>318</v>
      </c>
      <c r="AY18" s="26">
        <v>1971</v>
      </c>
      <c r="AZ18" s="26">
        <v>1603.9201643493152</v>
      </c>
      <c r="BA18" s="26">
        <v>661</v>
      </c>
      <c r="BB18" s="26">
        <v>0</v>
      </c>
      <c r="BC18" s="26">
        <v>0</v>
      </c>
      <c r="BD18" s="26">
        <v>661</v>
      </c>
      <c r="BE18" s="26">
        <v>330.69</v>
      </c>
      <c r="BF18" s="26">
        <v>72660</v>
      </c>
      <c r="BG18" s="26">
        <v>1888</v>
      </c>
      <c r="BH18" s="26">
        <v>0</v>
      </c>
      <c r="BI18" s="26">
        <v>74548</v>
      </c>
      <c r="BJ18" s="26">
        <v>37631.501453287659</v>
      </c>
      <c r="BK18" s="26">
        <v>625043</v>
      </c>
      <c r="BL18" s="26">
        <v>-990</v>
      </c>
      <c r="BM18" s="26">
        <v>538672</v>
      </c>
      <c r="BN18" s="26">
        <v>1162725</v>
      </c>
      <c r="BO18" s="26">
        <v>681194.0296181849</v>
      </c>
      <c r="BP18" s="26">
        <v>143356</v>
      </c>
      <c r="BQ18" s="26">
        <v>-19753</v>
      </c>
      <c r="BR18" s="26">
        <v>114729</v>
      </c>
      <c r="BS18" s="26">
        <v>238332</v>
      </c>
      <c r="BT18" s="26">
        <v>224349.4683901644</v>
      </c>
      <c r="BU18" s="26">
        <v>365923</v>
      </c>
      <c r="BV18" s="26">
        <v>0</v>
      </c>
      <c r="BW18" s="26">
        <v>0</v>
      </c>
      <c r="BX18" s="26">
        <v>365923</v>
      </c>
      <c r="BY18" s="26">
        <v>239965.35668004656</v>
      </c>
      <c r="BZ18" s="26">
        <v>0</v>
      </c>
      <c r="CA18" s="26">
        <v>0</v>
      </c>
      <c r="CB18" s="26">
        <v>0</v>
      </c>
      <c r="CC18" s="26">
        <v>0</v>
      </c>
      <c r="CD18" s="26">
        <v>0</v>
      </c>
      <c r="CE18" s="26">
        <v>62691</v>
      </c>
      <c r="CF18" s="26">
        <v>4679</v>
      </c>
      <c r="CG18" s="26">
        <v>79899</v>
      </c>
      <c r="CH18" s="26">
        <v>147269</v>
      </c>
      <c r="CI18" s="26">
        <v>89611.573433520534</v>
      </c>
      <c r="CJ18" s="26">
        <v>0</v>
      </c>
      <c r="CK18" s="26">
        <v>0</v>
      </c>
      <c r="CL18" s="26">
        <v>0</v>
      </c>
      <c r="CM18" s="26">
        <v>0</v>
      </c>
      <c r="CN18" s="26">
        <v>0</v>
      </c>
      <c r="CO18" s="26">
        <v>1472531.9033333333</v>
      </c>
      <c r="CP18" s="26">
        <v>692888.00000000023</v>
      </c>
      <c r="CQ18" s="26">
        <v>2297007.9300000002</v>
      </c>
      <c r="CR18" s="26">
        <v>4462427.833333334</v>
      </c>
      <c r="CS18" s="26">
        <v>1211087.6674120987</v>
      </c>
    </row>
    <row r="19" spans="1:97" ht="24.9" customHeight="1">
      <c r="A19" s="18">
        <v>13</v>
      </c>
      <c r="B19" s="83" t="s">
        <v>96</v>
      </c>
      <c r="C19" s="26">
        <v>101895.78330400004</v>
      </c>
      <c r="D19" s="26">
        <v>0</v>
      </c>
      <c r="E19" s="26">
        <v>0</v>
      </c>
      <c r="F19" s="26">
        <v>101895.78330400004</v>
      </c>
      <c r="G19" s="26">
        <v>56527.919324999966</v>
      </c>
      <c r="H19" s="26">
        <v>0</v>
      </c>
      <c r="I19" s="26">
        <v>0</v>
      </c>
      <c r="J19" s="26">
        <v>0</v>
      </c>
      <c r="K19" s="26">
        <v>0</v>
      </c>
      <c r="L19" s="26">
        <v>0</v>
      </c>
      <c r="M19" s="26">
        <v>8121.039619999985</v>
      </c>
      <c r="N19" s="26">
        <v>3166.1542279999994</v>
      </c>
      <c r="O19" s="26">
        <v>0</v>
      </c>
      <c r="P19" s="26">
        <v>11287.193847999984</v>
      </c>
      <c r="Q19" s="26">
        <v>0</v>
      </c>
      <c r="R19" s="26">
        <v>0</v>
      </c>
      <c r="S19" s="26">
        <v>0</v>
      </c>
      <c r="T19" s="26">
        <v>0</v>
      </c>
      <c r="U19" s="26">
        <v>0</v>
      </c>
      <c r="V19" s="26">
        <v>0</v>
      </c>
      <c r="W19" s="26">
        <v>542636.73591099773</v>
      </c>
      <c r="X19" s="26">
        <v>85604.582001999952</v>
      </c>
      <c r="Y19" s="26">
        <v>0</v>
      </c>
      <c r="Z19" s="26">
        <v>628241.31791299768</v>
      </c>
      <c r="AA19" s="26">
        <v>435159.74919720227</v>
      </c>
      <c r="AB19" s="26">
        <v>32797.296757333359</v>
      </c>
      <c r="AC19" s="26">
        <v>255469.60086200014</v>
      </c>
      <c r="AD19" s="26">
        <v>0</v>
      </c>
      <c r="AE19" s="26">
        <v>288266.89761933347</v>
      </c>
      <c r="AF19" s="26">
        <v>14325.085608000096</v>
      </c>
      <c r="AG19" s="26">
        <v>0</v>
      </c>
      <c r="AH19" s="26">
        <v>0</v>
      </c>
      <c r="AI19" s="26">
        <v>0</v>
      </c>
      <c r="AJ19" s="26">
        <v>0</v>
      </c>
      <c r="AK19" s="26">
        <v>0</v>
      </c>
      <c r="AL19" s="26">
        <v>1074480.8761710003</v>
      </c>
      <c r="AM19" s="26">
        <v>0</v>
      </c>
      <c r="AN19" s="26">
        <v>0</v>
      </c>
      <c r="AO19" s="26">
        <v>1074480.8761710003</v>
      </c>
      <c r="AP19" s="26">
        <v>1074480.8761710003</v>
      </c>
      <c r="AQ19" s="26">
        <v>1198583.7383460002</v>
      </c>
      <c r="AR19" s="26">
        <v>0</v>
      </c>
      <c r="AS19" s="26">
        <v>0</v>
      </c>
      <c r="AT19" s="26">
        <v>1198583.7383460002</v>
      </c>
      <c r="AU19" s="26">
        <v>1198583.7383460002</v>
      </c>
      <c r="AV19" s="26">
        <v>0</v>
      </c>
      <c r="AW19" s="26">
        <v>0</v>
      </c>
      <c r="AX19" s="26">
        <v>0</v>
      </c>
      <c r="AY19" s="26">
        <v>0</v>
      </c>
      <c r="AZ19" s="26">
        <v>0</v>
      </c>
      <c r="BA19" s="26">
        <v>0</v>
      </c>
      <c r="BB19" s="26">
        <v>0</v>
      </c>
      <c r="BC19" s="26">
        <v>0</v>
      </c>
      <c r="BD19" s="26">
        <v>0</v>
      </c>
      <c r="BE19" s="26">
        <v>0</v>
      </c>
      <c r="BF19" s="26">
        <v>0</v>
      </c>
      <c r="BG19" s="26">
        <v>0</v>
      </c>
      <c r="BH19" s="26">
        <v>0</v>
      </c>
      <c r="BI19" s="26">
        <v>0</v>
      </c>
      <c r="BJ19" s="26">
        <v>0</v>
      </c>
      <c r="BK19" s="26">
        <v>67425.090440000407</v>
      </c>
      <c r="BL19" s="26">
        <v>13072.218726999999</v>
      </c>
      <c r="BM19" s="26">
        <v>0</v>
      </c>
      <c r="BN19" s="26">
        <v>80497.309167000407</v>
      </c>
      <c r="BO19" s="26">
        <v>73471.959692950128</v>
      </c>
      <c r="BP19" s="26">
        <v>59650.802664000075</v>
      </c>
      <c r="BQ19" s="26">
        <v>0</v>
      </c>
      <c r="BR19" s="26">
        <v>0</v>
      </c>
      <c r="BS19" s="26">
        <v>59650.802664000075</v>
      </c>
      <c r="BT19" s="26">
        <v>59650.802664000017</v>
      </c>
      <c r="BU19" s="26">
        <v>0</v>
      </c>
      <c r="BV19" s="26">
        <v>0</v>
      </c>
      <c r="BW19" s="26">
        <v>0</v>
      </c>
      <c r="BX19" s="26">
        <v>0</v>
      </c>
      <c r="BY19" s="26">
        <v>0</v>
      </c>
      <c r="BZ19" s="26">
        <v>0</v>
      </c>
      <c r="CA19" s="26">
        <v>0</v>
      </c>
      <c r="CB19" s="26">
        <v>0</v>
      </c>
      <c r="CC19" s="26">
        <v>0</v>
      </c>
      <c r="CD19" s="26">
        <v>0</v>
      </c>
      <c r="CE19" s="26">
        <v>50977.022701999987</v>
      </c>
      <c r="CF19" s="26">
        <v>2409.7634000000025</v>
      </c>
      <c r="CG19" s="26">
        <v>0</v>
      </c>
      <c r="CH19" s="26">
        <v>53386.786101999991</v>
      </c>
      <c r="CI19" s="26">
        <v>52125.403422000003</v>
      </c>
      <c r="CJ19" s="26">
        <v>0</v>
      </c>
      <c r="CK19" s="26">
        <v>0</v>
      </c>
      <c r="CL19" s="26">
        <v>0</v>
      </c>
      <c r="CM19" s="26">
        <v>0</v>
      </c>
      <c r="CN19" s="26">
        <v>0</v>
      </c>
      <c r="CO19" s="26">
        <v>3136568.385915332</v>
      </c>
      <c r="CP19" s="26">
        <v>359722.31921900006</v>
      </c>
      <c r="CQ19" s="26">
        <v>0</v>
      </c>
      <c r="CR19" s="26">
        <v>3496290.7051343322</v>
      </c>
      <c r="CS19" s="26">
        <v>2964325.5344261532</v>
      </c>
    </row>
    <row r="20" spans="1:97" ht="24.9" customHeight="1">
      <c r="A20" s="18">
        <v>14</v>
      </c>
      <c r="B20" s="83" t="s">
        <v>40</v>
      </c>
      <c r="C20" s="26">
        <v>0</v>
      </c>
      <c r="D20" s="26">
        <v>0</v>
      </c>
      <c r="E20" s="26">
        <v>0</v>
      </c>
      <c r="F20" s="26">
        <v>0</v>
      </c>
      <c r="G20" s="26">
        <v>0</v>
      </c>
      <c r="H20" s="26">
        <v>0</v>
      </c>
      <c r="I20" s="26">
        <v>0</v>
      </c>
      <c r="J20" s="26">
        <v>0</v>
      </c>
      <c r="K20" s="26">
        <v>0</v>
      </c>
      <c r="L20" s="26">
        <v>0</v>
      </c>
      <c r="M20" s="26">
        <v>13723.75117808205</v>
      </c>
      <c r="N20" s="26">
        <v>465.27250000000004</v>
      </c>
      <c r="O20" s="26">
        <v>0</v>
      </c>
      <c r="P20" s="26">
        <v>14189.023678082049</v>
      </c>
      <c r="Q20" s="26">
        <v>764.63961575342501</v>
      </c>
      <c r="R20" s="26">
        <v>804052.96662377333</v>
      </c>
      <c r="S20" s="26">
        <v>228960</v>
      </c>
      <c r="T20" s="26">
        <v>0</v>
      </c>
      <c r="U20" s="26">
        <v>1033012.9666237733</v>
      </c>
      <c r="V20" s="26">
        <v>0</v>
      </c>
      <c r="W20" s="26">
        <v>600805.94686752034</v>
      </c>
      <c r="X20" s="26">
        <v>5055.74</v>
      </c>
      <c r="Y20" s="26">
        <v>0</v>
      </c>
      <c r="Z20" s="26">
        <v>605861.68686752033</v>
      </c>
      <c r="AA20" s="26">
        <v>21650.135871565399</v>
      </c>
      <c r="AB20" s="26">
        <v>68531.749628340476</v>
      </c>
      <c r="AC20" s="26">
        <v>245113.71000000017</v>
      </c>
      <c r="AD20" s="26">
        <v>0</v>
      </c>
      <c r="AE20" s="26">
        <v>313645.45962834067</v>
      </c>
      <c r="AF20" s="26">
        <v>5198.10080650498</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52009.537262600032</v>
      </c>
      <c r="BG20" s="26">
        <v>0</v>
      </c>
      <c r="BH20" s="26">
        <v>0</v>
      </c>
      <c r="BI20" s="26">
        <v>52009.537262600032</v>
      </c>
      <c r="BJ20" s="26">
        <v>41605.734485280198</v>
      </c>
      <c r="BK20" s="26">
        <v>57933.236560000005</v>
      </c>
      <c r="BL20" s="26">
        <v>0</v>
      </c>
      <c r="BM20" s="26">
        <v>0</v>
      </c>
      <c r="BN20" s="26">
        <v>57933.236560000005</v>
      </c>
      <c r="BO20" s="26">
        <v>53168.9367858185</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101444.39480000001</v>
      </c>
      <c r="CF20" s="26">
        <v>0</v>
      </c>
      <c r="CG20" s="26">
        <v>0</v>
      </c>
      <c r="CH20" s="26">
        <v>101444.39480000001</v>
      </c>
      <c r="CI20" s="26">
        <v>64795.366199999997</v>
      </c>
      <c r="CJ20" s="26">
        <v>0</v>
      </c>
      <c r="CK20" s="26">
        <v>0</v>
      </c>
      <c r="CL20" s="26">
        <v>0</v>
      </c>
      <c r="CM20" s="26">
        <v>0</v>
      </c>
      <c r="CN20" s="26">
        <v>0</v>
      </c>
      <c r="CO20" s="26">
        <v>1698501.5829203161</v>
      </c>
      <c r="CP20" s="26">
        <v>479594.72250000015</v>
      </c>
      <c r="CQ20" s="26">
        <v>0</v>
      </c>
      <c r="CR20" s="26">
        <v>2178096.3054203163</v>
      </c>
      <c r="CS20" s="26">
        <v>187182.9137649225</v>
      </c>
    </row>
    <row r="21" spans="1:97" ht="24.9" customHeight="1">
      <c r="A21" s="18">
        <v>15</v>
      </c>
      <c r="B21" s="83" t="s">
        <v>37</v>
      </c>
      <c r="C21" s="26">
        <v>1369.5807500000001</v>
      </c>
      <c r="D21" s="26">
        <v>0</v>
      </c>
      <c r="E21" s="26">
        <v>9194.7522500000014</v>
      </c>
      <c r="F21" s="26">
        <v>10564.333000000002</v>
      </c>
      <c r="G21" s="26">
        <v>0</v>
      </c>
      <c r="H21" s="26">
        <v>15</v>
      </c>
      <c r="I21" s="26">
        <v>811</v>
      </c>
      <c r="J21" s="26">
        <v>0</v>
      </c>
      <c r="K21" s="26">
        <v>826</v>
      </c>
      <c r="L21" s="26">
        <v>0</v>
      </c>
      <c r="M21" s="26">
        <v>33608.314974259993</v>
      </c>
      <c r="N21" s="26">
        <v>2986.5421162500002</v>
      </c>
      <c r="O21" s="26">
        <v>7630.7066000000004</v>
      </c>
      <c r="P21" s="26">
        <v>44225.563690509989</v>
      </c>
      <c r="Q21" s="26">
        <v>15330.29</v>
      </c>
      <c r="R21" s="26">
        <v>121360.67737325</v>
      </c>
      <c r="S21" s="26">
        <v>0</v>
      </c>
      <c r="T21" s="26">
        <v>457942.06957602099</v>
      </c>
      <c r="U21" s="26">
        <v>579302.74694927095</v>
      </c>
      <c r="V21" s="26">
        <v>0</v>
      </c>
      <c r="W21" s="26">
        <v>82704.625739390001</v>
      </c>
      <c r="X21" s="26">
        <v>281180.75913303002</v>
      </c>
      <c r="Y21" s="26">
        <v>0</v>
      </c>
      <c r="Z21" s="26">
        <v>363885.38487241999</v>
      </c>
      <c r="AA21" s="26">
        <v>0</v>
      </c>
      <c r="AB21" s="26">
        <v>67808.674837293336</v>
      </c>
      <c r="AC21" s="26">
        <v>284465.06134157017</v>
      </c>
      <c r="AD21" s="26">
        <v>0</v>
      </c>
      <c r="AE21" s="26">
        <v>352273.7361788635</v>
      </c>
      <c r="AF21" s="26">
        <v>3799.6168328700896</v>
      </c>
      <c r="AG21" s="26">
        <v>0</v>
      </c>
      <c r="AH21" s="26">
        <v>0</v>
      </c>
      <c r="AI21" s="26">
        <v>0</v>
      </c>
      <c r="AJ21" s="26">
        <v>0</v>
      </c>
      <c r="AK21" s="26">
        <v>0</v>
      </c>
      <c r="AL21" s="26">
        <v>102754.65</v>
      </c>
      <c r="AM21" s="26">
        <v>0</v>
      </c>
      <c r="AN21" s="26">
        <v>0</v>
      </c>
      <c r="AO21" s="26">
        <v>102754.65</v>
      </c>
      <c r="AP21" s="26">
        <v>102754.65</v>
      </c>
      <c r="AQ21" s="26">
        <v>0</v>
      </c>
      <c r="AR21" s="26">
        <v>0</v>
      </c>
      <c r="AS21" s="26">
        <v>0</v>
      </c>
      <c r="AT21" s="26">
        <v>0</v>
      </c>
      <c r="AU21" s="26">
        <v>0</v>
      </c>
      <c r="AV21" s="26">
        <v>0</v>
      </c>
      <c r="AW21" s="26">
        <v>0</v>
      </c>
      <c r="AX21" s="26">
        <v>0</v>
      </c>
      <c r="AY21" s="26">
        <v>0</v>
      </c>
      <c r="AZ21" s="26">
        <v>0</v>
      </c>
      <c r="BA21" s="26">
        <v>0</v>
      </c>
      <c r="BB21" s="26">
        <v>0</v>
      </c>
      <c r="BC21" s="26">
        <v>0</v>
      </c>
      <c r="BD21" s="26">
        <v>0</v>
      </c>
      <c r="BE21" s="26">
        <v>0</v>
      </c>
      <c r="BF21" s="26">
        <v>40607.080299000008</v>
      </c>
      <c r="BG21" s="26">
        <v>0</v>
      </c>
      <c r="BH21" s="26">
        <v>0</v>
      </c>
      <c r="BI21" s="26">
        <v>40607.080299000008</v>
      </c>
      <c r="BJ21" s="26">
        <v>4884.9338953022898</v>
      </c>
      <c r="BK21" s="26">
        <v>79468.818300320199</v>
      </c>
      <c r="BL21" s="26">
        <v>395.77319999999997</v>
      </c>
      <c r="BM21" s="26">
        <v>0</v>
      </c>
      <c r="BN21" s="26">
        <v>79864.591500320195</v>
      </c>
      <c r="BO21" s="26">
        <v>10672.34896442076</v>
      </c>
      <c r="BP21" s="26">
        <v>0</v>
      </c>
      <c r="BQ21" s="26">
        <v>0</v>
      </c>
      <c r="BR21" s="26">
        <v>0</v>
      </c>
      <c r="BS21" s="26">
        <v>0</v>
      </c>
      <c r="BT21" s="26">
        <v>0</v>
      </c>
      <c r="BU21" s="26">
        <v>87326.535999999993</v>
      </c>
      <c r="BV21" s="26">
        <v>0</v>
      </c>
      <c r="BW21" s="26">
        <v>0</v>
      </c>
      <c r="BX21" s="26">
        <v>87326.535999999993</v>
      </c>
      <c r="BY21" s="26">
        <v>0</v>
      </c>
      <c r="BZ21" s="26">
        <v>0</v>
      </c>
      <c r="CA21" s="26">
        <v>0</v>
      </c>
      <c r="CB21" s="26">
        <v>0</v>
      </c>
      <c r="CC21" s="26">
        <v>0</v>
      </c>
      <c r="CD21" s="26">
        <v>0</v>
      </c>
      <c r="CE21" s="26">
        <v>74373.426510000194</v>
      </c>
      <c r="CF21" s="26">
        <v>3647.7732000000001</v>
      </c>
      <c r="CG21" s="26">
        <v>0</v>
      </c>
      <c r="CH21" s="26">
        <v>78021.19971000019</v>
      </c>
      <c r="CI21" s="26">
        <v>7678.9936657401904</v>
      </c>
      <c r="CJ21" s="26">
        <v>0</v>
      </c>
      <c r="CK21" s="26">
        <v>0</v>
      </c>
      <c r="CL21" s="26">
        <v>0</v>
      </c>
      <c r="CM21" s="26">
        <v>0</v>
      </c>
      <c r="CN21" s="26">
        <v>0</v>
      </c>
      <c r="CO21" s="26">
        <v>691397.38478351361</v>
      </c>
      <c r="CP21" s="26">
        <v>573486.90899085032</v>
      </c>
      <c r="CQ21" s="26">
        <v>474767.52842602099</v>
      </c>
      <c r="CR21" s="26">
        <v>1739651.8222003849</v>
      </c>
      <c r="CS21" s="26">
        <v>145120.83335833333</v>
      </c>
    </row>
    <row r="22" spans="1:97" ht="24.9" customHeight="1">
      <c r="A22" s="18">
        <v>16</v>
      </c>
      <c r="B22" s="83" t="s">
        <v>31</v>
      </c>
      <c r="C22" s="26">
        <v>-15.279999999999475</v>
      </c>
      <c r="D22" s="26">
        <v>7.5</v>
      </c>
      <c r="E22" s="26">
        <v>367.2299999999999</v>
      </c>
      <c r="F22" s="26">
        <v>359.45000000000044</v>
      </c>
      <c r="G22" s="26">
        <v>0</v>
      </c>
      <c r="H22" s="26">
        <v>3566.2800000000102</v>
      </c>
      <c r="I22" s="26">
        <v>1848.98</v>
      </c>
      <c r="J22" s="26">
        <v>1197.92</v>
      </c>
      <c r="K22" s="26">
        <v>6613.1800000000103</v>
      </c>
      <c r="L22" s="26">
        <v>0</v>
      </c>
      <c r="M22" s="26">
        <v>73250.429999997039</v>
      </c>
      <c r="N22" s="26">
        <v>20221.420000000006</v>
      </c>
      <c r="O22" s="26">
        <v>3550.1599999999994</v>
      </c>
      <c r="P22" s="26">
        <v>97022.009999997041</v>
      </c>
      <c r="Q22" s="26">
        <v>0</v>
      </c>
      <c r="R22" s="26">
        <v>728488.51999999722</v>
      </c>
      <c r="S22" s="26">
        <v>2422.5</v>
      </c>
      <c r="T22" s="26">
        <v>569159.69999999658</v>
      </c>
      <c r="U22" s="26">
        <v>1300070.7199999937</v>
      </c>
      <c r="V22" s="26">
        <v>0</v>
      </c>
      <c r="W22" s="26">
        <v>39720.560000000027</v>
      </c>
      <c r="X22" s="26">
        <v>443849.57000000018</v>
      </c>
      <c r="Y22" s="26">
        <v>72307.160000000076</v>
      </c>
      <c r="Z22" s="26">
        <v>555877.29000000027</v>
      </c>
      <c r="AA22" s="26">
        <v>270631.05999999982</v>
      </c>
      <c r="AB22" s="26">
        <v>37333.443333333329</v>
      </c>
      <c r="AC22" s="26">
        <v>329122.43000000005</v>
      </c>
      <c r="AD22" s="26">
        <v>20460</v>
      </c>
      <c r="AE22" s="26">
        <v>386915.87333333341</v>
      </c>
      <c r="AF22" s="26">
        <v>59582.379999999743</v>
      </c>
      <c r="AG22" s="26">
        <v>0</v>
      </c>
      <c r="AH22" s="26">
        <v>0</v>
      </c>
      <c r="AI22" s="26">
        <v>0</v>
      </c>
      <c r="AJ22" s="26">
        <v>0</v>
      </c>
      <c r="AK22" s="26">
        <v>0</v>
      </c>
      <c r="AL22" s="26">
        <v>-605942.22</v>
      </c>
      <c r="AM22" s="26">
        <v>0</v>
      </c>
      <c r="AN22" s="26">
        <v>0</v>
      </c>
      <c r="AO22" s="26">
        <v>-605942.22</v>
      </c>
      <c r="AP22" s="26">
        <v>-605942.22</v>
      </c>
      <c r="AQ22" s="26">
        <v>-659206.07999999996</v>
      </c>
      <c r="AR22" s="26">
        <v>0</v>
      </c>
      <c r="AS22" s="26">
        <v>0</v>
      </c>
      <c r="AT22" s="26">
        <v>-659206.07999999996</v>
      </c>
      <c r="AU22" s="26">
        <v>-659206.07999999996</v>
      </c>
      <c r="AV22" s="26">
        <v>0</v>
      </c>
      <c r="AW22" s="26">
        <v>0</v>
      </c>
      <c r="AX22" s="26">
        <v>0</v>
      </c>
      <c r="AY22" s="26">
        <v>0</v>
      </c>
      <c r="AZ22" s="26">
        <v>0</v>
      </c>
      <c r="BA22" s="26">
        <v>0</v>
      </c>
      <c r="BB22" s="26">
        <v>0</v>
      </c>
      <c r="BC22" s="26">
        <v>0</v>
      </c>
      <c r="BD22" s="26">
        <v>0</v>
      </c>
      <c r="BE22" s="26">
        <v>0</v>
      </c>
      <c r="BF22" s="26">
        <v>75054.649999999994</v>
      </c>
      <c r="BG22" s="26">
        <v>705</v>
      </c>
      <c r="BH22" s="26">
        <v>0</v>
      </c>
      <c r="BI22" s="26">
        <v>75759.649999999994</v>
      </c>
      <c r="BJ22" s="26">
        <v>66289.709999999992</v>
      </c>
      <c r="BK22" s="26">
        <v>198987.86000000007</v>
      </c>
      <c r="BL22" s="26">
        <v>3564.28</v>
      </c>
      <c r="BM22" s="26">
        <v>103633.35999999993</v>
      </c>
      <c r="BN22" s="26">
        <v>306185.5</v>
      </c>
      <c r="BO22" s="26">
        <v>236850.52519999896</v>
      </c>
      <c r="BP22" s="26">
        <v>0</v>
      </c>
      <c r="BQ22" s="26">
        <v>0</v>
      </c>
      <c r="BR22" s="26">
        <v>0</v>
      </c>
      <c r="BS22" s="26">
        <v>0</v>
      </c>
      <c r="BT22" s="26">
        <v>0</v>
      </c>
      <c r="BU22" s="26">
        <v>27393</v>
      </c>
      <c r="BV22" s="26">
        <v>0</v>
      </c>
      <c r="BW22" s="26">
        <v>0</v>
      </c>
      <c r="BX22" s="26">
        <v>27393</v>
      </c>
      <c r="BY22" s="26">
        <v>7011.9</v>
      </c>
      <c r="BZ22" s="26">
        <v>0</v>
      </c>
      <c r="CA22" s="26">
        <v>0</v>
      </c>
      <c r="CB22" s="26">
        <v>0</v>
      </c>
      <c r="CC22" s="26">
        <v>0</v>
      </c>
      <c r="CD22" s="26">
        <v>0</v>
      </c>
      <c r="CE22" s="26">
        <v>182655.99000000011</v>
      </c>
      <c r="CF22" s="26">
        <v>27076.520000000004</v>
      </c>
      <c r="CG22" s="26">
        <v>0</v>
      </c>
      <c r="CH22" s="26">
        <v>209732.51000000013</v>
      </c>
      <c r="CI22" s="26">
        <v>157531.81</v>
      </c>
      <c r="CJ22" s="26">
        <v>0</v>
      </c>
      <c r="CK22" s="26">
        <v>0</v>
      </c>
      <c r="CL22" s="26">
        <v>0</v>
      </c>
      <c r="CM22" s="26">
        <v>0</v>
      </c>
      <c r="CN22" s="26">
        <v>0</v>
      </c>
      <c r="CO22" s="26">
        <v>101287.15333332794</v>
      </c>
      <c r="CP22" s="26">
        <v>828818.2000000003</v>
      </c>
      <c r="CQ22" s="26">
        <v>770675.52999999654</v>
      </c>
      <c r="CR22" s="26">
        <v>1700780.8833333249</v>
      </c>
      <c r="CS22" s="26">
        <v>-467250.91480000137</v>
      </c>
    </row>
    <row r="23" spans="1:97" ht="24.9" customHeight="1">
      <c r="A23" s="18">
        <v>17</v>
      </c>
      <c r="B23" s="83" t="s">
        <v>39</v>
      </c>
      <c r="C23" s="26">
        <v>0</v>
      </c>
      <c r="D23" s="26">
        <v>552</v>
      </c>
      <c r="E23" s="26">
        <v>0</v>
      </c>
      <c r="F23" s="26">
        <v>552</v>
      </c>
      <c r="G23" s="26">
        <v>0</v>
      </c>
      <c r="H23" s="26">
        <v>0</v>
      </c>
      <c r="I23" s="26">
        <v>0</v>
      </c>
      <c r="J23" s="26">
        <v>0</v>
      </c>
      <c r="K23" s="26">
        <v>0</v>
      </c>
      <c r="L23" s="26">
        <v>0</v>
      </c>
      <c r="M23" s="26">
        <v>2409.0488230000001</v>
      </c>
      <c r="N23" s="26">
        <v>0</v>
      </c>
      <c r="O23" s="26">
        <v>0</v>
      </c>
      <c r="P23" s="26">
        <v>2409.0488230000001</v>
      </c>
      <c r="Q23" s="26">
        <v>0</v>
      </c>
      <c r="R23" s="26">
        <v>0</v>
      </c>
      <c r="S23" s="26">
        <v>0</v>
      </c>
      <c r="T23" s="26">
        <v>0</v>
      </c>
      <c r="U23" s="26">
        <v>0</v>
      </c>
      <c r="V23" s="26">
        <v>0</v>
      </c>
      <c r="W23" s="26">
        <v>986635.4945550001</v>
      </c>
      <c r="X23" s="26">
        <v>0</v>
      </c>
      <c r="Y23" s="26">
        <v>0</v>
      </c>
      <c r="Z23" s="26">
        <v>986635.4945550001</v>
      </c>
      <c r="AA23" s="26">
        <v>0</v>
      </c>
      <c r="AB23" s="26">
        <v>35249.163549333345</v>
      </c>
      <c r="AC23" s="26">
        <v>245449.56164400018</v>
      </c>
      <c r="AD23" s="26">
        <v>0</v>
      </c>
      <c r="AE23" s="26">
        <v>280698.72519333352</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30</v>
      </c>
      <c r="BM23" s="26">
        <v>0</v>
      </c>
      <c r="BN23" s="26">
        <v>30</v>
      </c>
      <c r="BO23" s="26">
        <v>0</v>
      </c>
      <c r="BP23" s="26">
        <v>0</v>
      </c>
      <c r="BQ23" s="26">
        <v>0</v>
      </c>
      <c r="BR23" s="26">
        <v>0</v>
      </c>
      <c r="BS23" s="26">
        <v>0</v>
      </c>
      <c r="BT23" s="26">
        <v>0</v>
      </c>
      <c r="BU23" s="26">
        <v>28439.075199999999</v>
      </c>
      <c r="BV23" s="26">
        <v>0</v>
      </c>
      <c r="BW23" s="26">
        <v>0</v>
      </c>
      <c r="BX23" s="26">
        <v>28439.075199999999</v>
      </c>
      <c r="BY23" s="26">
        <v>0</v>
      </c>
      <c r="BZ23" s="26">
        <v>0</v>
      </c>
      <c r="CA23" s="26">
        <v>87</v>
      </c>
      <c r="CB23" s="26">
        <v>0</v>
      </c>
      <c r="CC23" s="26">
        <v>87</v>
      </c>
      <c r="CD23" s="26">
        <v>0</v>
      </c>
      <c r="CE23" s="26">
        <v>0</v>
      </c>
      <c r="CF23" s="26">
        <v>0</v>
      </c>
      <c r="CG23" s="26">
        <v>0</v>
      </c>
      <c r="CH23" s="26">
        <v>0</v>
      </c>
      <c r="CI23" s="26">
        <v>0</v>
      </c>
      <c r="CJ23" s="26">
        <v>0</v>
      </c>
      <c r="CK23" s="26">
        <v>0</v>
      </c>
      <c r="CL23" s="26">
        <v>0</v>
      </c>
      <c r="CM23" s="26">
        <v>0</v>
      </c>
      <c r="CN23" s="26">
        <v>0</v>
      </c>
      <c r="CO23" s="26">
        <v>1052732.7821273336</v>
      </c>
      <c r="CP23" s="26">
        <v>246118.56164400018</v>
      </c>
      <c r="CQ23" s="26">
        <v>0</v>
      </c>
      <c r="CR23" s="26">
        <v>1298851.3437713338</v>
      </c>
      <c r="CS23" s="26">
        <v>0</v>
      </c>
    </row>
    <row r="24" spans="1:97" ht="24.9" customHeight="1">
      <c r="A24" s="18">
        <v>18</v>
      </c>
      <c r="B24" s="83" t="s">
        <v>89</v>
      </c>
      <c r="C24" s="26">
        <v>0</v>
      </c>
      <c r="D24" s="26">
        <v>510</v>
      </c>
      <c r="E24" s="26">
        <v>0</v>
      </c>
      <c r="F24" s="26">
        <v>510</v>
      </c>
      <c r="G24" s="26">
        <v>0</v>
      </c>
      <c r="H24" s="26">
        <v>0</v>
      </c>
      <c r="I24" s="26">
        <v>30</v>
      </c>
      <c r="J24" s="26">
        <v>0</v>
      </c>
      <c r="K24" s="26">
        <v>30</v>
      </c>
      <c r="L24" s="26">
        <v>0</v>
      </c>
      <c r="M24" s="26">
        <v>288.74</v>
      </c>
      <c r="N24" s="26">
        <v>205.57</v>
      </c>
      <c r="O24" s="26">
        <v>0</v>
      </c>
      <c r="P24" s="26">
        <v>494.31</v>
      </c>
      <c r="Q24" s="26">
        <v>0</v>
      </c>
      <c r="R24" s="26">
        <v>0</v>
      </c>
      <c r="S24" s="26">
        <v>0</v>
      </c>
      <c r="T24" s="26">
        <v>0</v>
      </c>
      <c r="U24" s="26">
        <v>0</v>
      </c>
      <c r="V24" s="26">
        <v>0</v>
      </c>
      <c r="W24" s="26">
        <v>14282.619999999999</v>
      </c>
      <c r="X24" s="26">
        <v>13907.35</v>
      </c>
      <c r="Y24" s="26">
        <v>0</v>
      </c>
      <c r="Z24" s="26">
        <v>28189.97</v>
      </c>
      <c r="AA24" s="26">
        <v>6239.94</v>
      </c>
      <c r="AB24" s="26">
        <v>24326.763333333351</v>
      </c>
      <c r="AC24" s="26">
        <v>246592.53000000017</v>
      </c>
      <c r="AD24" s="26">
        <v>0</v>
      </c>
      <c r="AE24" s="26">
        <v>270919.29333333351</v>
      </c>
      <c r="AF24" s="26">
        <v>0</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0</v>
      </c>
      <c r="BJ24" s="26">
        <v>0</v>
      </c>
      <c r="BK24" s="26">
        <v>22338.69</v>
      </c>
      <c r="BL24" s="26">
        <v>0</v>
      </c>
      <c r="BM24" s="26">
        <v>1350</v>
      </c>
      <c r="BN24" s="26">
        <v>23688.69</v>
      </c>
      <c r="BO24" s="26">
        <v>24880.880000000001</v>
      </c>
      <c r="BP24" s="26">
        <v>4262.91</v>
      </c>
      <c r="BQ24" s="26">
        <v>0</v>
      </c>
      <c r="BR24" s="26">
        <v>0</v>
      </c>
      <c r="BS24" s="26">
        <v>4262.91</v>
      </c>
      <c r="BT24" s="26">
        <v>4516.8999999999996</v>
      </c>
      <c r="BU24" s="26">
        <v>18840.009999999998</v>
      </c>
      <c r="BV24" s="26">
        <v>0</v>
      </c>
      <c r="BW24" s="26">
        <v>0</v>
      </c>
      <c r="BX24" s="26">
        <v>18840.009999999998</v>
      </c>
      <c r="BY24" s="26">
        <v>0</v>
      </c>
      <c r="BZ24" s="26">
        <v>0</v>
      </c>
      <c r="CA24" s="26">
        <v>0</v>
      </c>
      <c r="CB24" s="26">
        <v>0</v>
      </c>
      <c r="CC24" s="26">
        <v>0</v>
      </c>
      <c r="CD24" s="26">
        <v>0</v>
      </c>
      <c r="CE24" s="26">
        <v>17012.57</v>
      </c>
      <c r="CF24" s="26">
        <v>0</v>
      </c>
      <c r="CG24" s="26">
        <v>0</v>
      </c>
      <c r="CH24" s="26">
        <v>17012.57</v>
      </c>
      <c r="CI24" s="26">
        <v>15311.310000000001</v>
      </c>
      <c r="CJ24" s="26">
        <v>0</v>
      </c>
      <c r="CK24" s="26">
        <v>0</v>
      </c>
      <c r="CL24" s="26">
        <v>0</v>
      </c>
      <c r="CM24" s="26">
        <v>0</v>
      </c>
      <c r="CN24" s="26">
        <v>0</v>
      </c>
      <c r="CO24" s="26">
        <v>101352.30333333334</v>
      </c>
      <c r="CP24" s="26">
        <v>261245.45000000019</v>
      </c>
      <c r="CQ24" s="26">
        <v>1350</v>
      </c>
      <c r="CR24" s="26">
        <v>363947.75333333353</v>
      </c>
      <c r="CS24" s="26">
        <v>50949.03</v>
      </c>
    </row>
    <row r="25" spans="1:97" ht="13.8">
      <c r="A25" s="19"/>
      <c r="B25" s="82" t="s">
        <v>22</v>
      </c>
      <c r="C25" s="20">
        <v>6207625.9016012959</v>
      </c>
      <c r="D25" s="20">
        <v>7589317.7479251679</v>
      </c>
      <c r="E25" s="20">
        <v>3201178.6767891198</v>
      </c>
      <c r="F25" s="20">
        <v>16998122.326315582</v>
      </c>
      <c r="G25" s="20">
        <v>2108896.2429245459</v>
      </c>
      <c r="H25" s="20">
        <v>519248.73886960378</v>
      </c>
      <c r="I25" s="20">
        <v>390134.54465502989</v>
      </c>
      <c r="J25" s="20">
        <v>102133.75729999998</v>
      </c>
      <c r="K25" s="20">
        <v>1011517.0408246336</v>
      </c>
      <c r="L25" s="20">
        <v>3860.262855602879</v>
      </c>
      <c r="M25" s="20">
        <v>2698399.4149694741</v>
      </c>
      <c r="N25" s="20">
        <v>1657052.9761482037</v>
      </c>
      <c r="O25" s="20">
        <v>216513.86493855689</v>
      </c>
      <c r="P25" s="20">
        <v>4571966.2560562333</v>
      </c>
      <c r="Q25" s="20">
        <v>262403.00890408095</v>
      </c>
      <c r="R25" s="20">
        <v>58080551.824638233</v>
      </c>
      <c r="S25" s="20">
        <v>6676466.8523200005</v>
      </c>
      <c r="T25" s="20">
        <v>54831720.426190525</v>
      </c>
      <c r="U25" s="20">
        <v>119588739.10314877</v>
      </c>
      <c r="V25" s="20">
        <v>5162978.267595022</v>
      </c>
      <c r="W25" s="20">
        <v>11925970.943049461</v>
      </c>
      <c r="X25" s="20">
        <v>14262093.08779835</v>
      </c>
      <c r="Y25" s="20">
        <v>11542998.967198167</v>
      </c>
      <c r="Z25" s="20">
        <v>37731062.998045966</v>
      </c>
      <c r="AA25" s="20">
        <v>3321350.7990644141</v>
      </c>
      <c r="AB25" s="20">
        <v>2291609.7224416658</v>
      </c>
      <c r="AC25" s="20">
        <v>6704575.087298275</v>
      </c>
      <c r="AD25" s="20">
        <v>430414.11762587412</v>
      </c>
      <c r="AE25" s="20">
        <v>9426598.9273658134</v>
      </c>
      <c r="AF25" s="20">
        <v>436658.09747167281</v>
      </c>
      <c r="AG25" s="20">
        <v>0</v>
      </c>
      <c r="AH25" s="20">
        <v>0</v>
      </c>
      <c r="AI25" s="20">
        <v>0</v>
      </c>
      <c r="AJ25" s="20">
        <v>0</v>
      </c>
      <c r="AK25" s="20">
        <v>0</v>
      </c>
      <c r="AL25" s="20">
        <v>397145.36885593191</v>
      </c>
      <c r="AM25" s="20">
        <v>0</v>
      </c>
      <c r="AN25" s="20">
        <v>623567.43999999994</v>
      </c>
      <c r="AO25" s="20">
        <v>1020712.8088559317</v>
      </c>
      <c r="AP25" s="20">
        <v>983650.85515310313</v>
      </c>
      <c r="AQ25" s="20">
        <v>258490.49122271256</v>
      </c>
      <c r="AR25" s="20">
        <v>0</v>
      </c>
      <c r="AS25" s="20">
        <v>0</v>
      </c>
      <c r="AT25" s="20">
        <v>258490.49122271256</v>
      </c>
      <c r="AU25" s="20">
        <v>272930.77763623733</v>
      </c>
      <c r="AV25" s="20">
        <v>275467.91379999998</v>
      </c>
      <c r="AW25" s="20">
        <v>0</v>
      </c>
      <c r="AX25" s="20">
        <v>318</v>
      </c>
      <c r="AY25" s="20">
        <v>275785.91379999998</v>
      </c>
      <c r="AZ25" s="20">
        <v>219764.31444734932</v>
      </c>
      <c r="BA25" s="20">
        <v>661</v>
      </c>
      <c r="BB25" s="20">
        <v>0</v>
      </c>
      <c r="BC25" s="20">
        <v>0</v>
      </c>
      <c r="BD25" s="20">
        <v>661</v>
      </c>
      <c r="BE25" s="20">
        <v>330.69</v>
      </c>
      <c r="BF25" s="20">
        <v>2767897.3780106385</v>
      </c>
      <c r="BG25" s="20">
        <v>16834.272285999999</v>
      </c>
      <c r="BH25" s="20">
        <v>15088.736000000001</v>
      </c>
      <c r="BI25" s="20">
        <v>2799820.3862966378</v>
      </c>
      <c r="BJ25" s="20">
        <v>1181205.4951420331</v>
      </c>
      <c r="BK25" s="20">
        <v>12534896.088503422</v>
      </c>
      <c r="BL25" s="20">
        <v>3592380.3328812257</v>
      </c>
      <c r="BM25" s="20">
        <v>712089.54499999993</v>
      </c>
      <c r="BN25" s="20">
        <v>16839365.966384653</v>
      </c>
      <c r="BO25" s="20">
        <v>10693627.612908792</v>
      </c>
      <c r="BP25" s="20">
        <v>1861211.2958829999</v>
      </c>
      <c r="BQ25" s="20">
        <v>132891.67261355708</v>
      </c>
      <c r="BR25" s="20">
        <v>114731</v>
      </c>
      <c r="BS25" s="20">
        <v>2108833.9684965573</v>
      </c>
      <c r="BT25" s="20">
        <v>1831272.6350033528</v>
      </c>
      <c r="BU25" s="20">
        <v>2301103.6151919994</v>
      </c>
      <c r="BV25" s="20">
        <v>24754</v>
      </c>
      <c r="BW25" s="20">
        <v>3875</v>
      </c>
      <c r="BX25" s="20">
        <v>2329732.6151919994</v>
      </c>
      <c r="BY25" s="20">
        <v>1531063.6909347237</v>
      </c>
      <c r="BZ25" s="20">
        <v>0</v>
      </c>
      <c r="CA25" s="20">
        <v>42607.621199910529</v>
      </c>
      <c r="CB25" s="20">
        <v>0</v>
      </c>
      <c r="CC25" s="20">
        <v>42607.621199910529</v>
      </c>
      <c r="CD25" s="20">
        <v>0</v>
      </c>
      <c r="CE25" s="20">
        <v>4098918.0766347712</v>
      </c>
      <c r="CF25" s="20">
        <v>354242.63999672607</v>
      </c>
      <c r="CG25" s="20">
        <v>341558.0575</v>
      </c>
      <c r="CH25" s="20">
        <v>4794718.7741314964</v>
      </c>
      <c r="CI25" s="20">
        <v>2652423.7985608634</v>
      </c>
      <c r="CJ25" s="20">
        <v>0</v>
      </c>
      <c r="CK25" s="20">
        <v>0</v>
      </c>
      <c r="CL25" s="20">
        <v>0</v>
      </c>
      <c r="CM25" s="20">
        <v>0</v>
      </c>
      <c r="CN25" s="20">
        <v>0</v>
      </c>
      <c r="CO25" s="20">
        <v>106219197.77367221</v>
      </c>
      <c r="CP25" s="20">
        <v>41443350.835122459</v>
      </c>
      <c r="CQ25" s="20">
        <v>72136187.588542253</v>
      </c>
      <c r="CR25" s="20">
        <v>219798736.19733691</v>
      </c>
      <c r="CS25" s="20">
        <v>30662416.548601795</v>
      </c>
    </row>
    <row r="26" spans="1:97" s="12" customFormat="1" ht="12.75" customHeight="1">
      <c r="CR26" s="35"/>
    </row>
    <row r="27" spans="1:97" s="54" customFormat="1" ht="14.4">
      <c r="B27" s="55" t="s">
        <v>48</v>
      </c>
    </row>
    <row r="28" spans="1:97" s="54" customFormat="1" ht="20.25" customHeight="1">
      <c r="B28" s="96" t="s">
        <v>50</v>
      </c>
      <c r="C28" s="96"/>
      <c r="D28" s="96"/>
      <c r="E28" s="96"/>
      <c r="F28" s="96"/>
      <c r="G28" s="96"/>
      <c r="H28" s="96"/>
      <c r="I28" s="96"/>
      <c r="J28" s="96"/>
      <c r="K28" s="96"/>
      <c r="L28" s="96"/>
      <c r="M28" s="96"/>
      <c r="N28" s="96"/>
    </row>
    <row r="29" spans="1:97" s="54" customFormat="1" ht="15" customHeight="1">
      <c r="B29" s="96"/>
      <c r="C29" s="96"/>
      <c r="D29" s="96"/>
      <c r="E29" s="96"/>
      <c r="F29" s="96"/>
      <c r="G29" s="96"/>
      <c r="H29" s="96"/>
      <c r="I29" s="96"/>
      <c r="J29" s="96"/>
      <c r="K29" s="96"/>
      <c r="L29" s="96"/>
      <c r="M29" s="96"/>
      <c r="N29" s="96"/>
    </row>
    <row r="30" spans="1:97" ht="12.75" customHeight="1"/>
    <row r="33" spans="2:2" ht="13.8">
      <c r="B33" s="25"/>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6" activePane="bottomRight" state="frozen"/>
      <selection activeCell="B1" sqref="B1"/>
      <selection pane="topRight" activeCell="B1" sqref="B1"/>
      <selection pane="bottomLeft" activeCell="B1" sqref="B1"/>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54" customFormat="1" ht="20.25" customHeight="1">
      <c r="A1" s="51" t="s">
        <v>51</v>
      </c>
    </row>
    <row r="2" spans="1:40" s="54" customFormat="1" ht="20.25" customHeight="1">
      <c r="A2" s="51" t="str">
        <f>'Number of Policies'!A2</f>
        <v>Reporting period: 1 January 2021 - 31 March 2021</v>
      </c>
    </row>
    <row r="3" spans="1:40" s="54" customFormat="1" ht="19.5" customHeight="1">
      <c r="A3" s="42" t="s">
        <v>2</v>
      </c>
      <c r="B3" s="58"/>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8"/>
    </row>
    <row r="4" spans="1:40" s="54" customFormat="1" ht="82.5" customHeight="1">
      <c r="A4" s="87" t="s">
        <v>0</v>
      </c>
      <c r="B4" s="87" t="s">
        <v>3</v>
      </c>
      <c r="C4" s="97" t="s">
        <v>4</v>
      </c>
      <c r="D4" s="98"/>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0" t="s">
        <v>17</v>
      </c>
      <c r="AD4" s="92"/>
      <c r="AE4" s="90" t="s">
        <v>18</v>
      </c>
      <c r="AF4" s="92"/>
      <c r="AG4" s="90" t="s">
        <v>19</v>
      </c>
      <c r="AH4" s="92"/>
      <c r="AI4" s="90" t="s">
        <v>20</v>
      </c>
      <c r="AJ4" s="92"/>
      <c r="AK4" s="90" t="s">
        <v>21</v>
      </c>
      <c r="AL4" s="92"/>
      <c r="AM4" s="90" t="s">
        <v>22</v>
      </c>
      <c r="AN4" s="92"/>
    </row>
    <row r="5" spans="1:40" s="54" customFormat="1" ht="43.2">
      <c r="A5" s="89"/>
      <c r="B5" s="89"/>
      <c r="C5" s="60" t="s">
        <v>52</v>
      </c>
      <c r="D5" s="60" t="s">
        <v>53</v>
      </c>
      <c r="E5" s="60" t="s">
        <v>52</v>
      </c>
      <c r="F5" s="60" t="s">
        <v>53</v>
      </c>
      <c r="G5" s="60" t="s">
        <v>52</v>
      </c>
      <c r="H5" s="60" t="s">
        <v>53</v>
      </c>
      <c r="I5" s="60" t="s">
        <v>52</v>
      </c>
      <c r="J5" s="60" t="s">
        <v>53</v>
      </c>
      <c r="K5" s="60" t="s">
        <v>52</v>
      </c>
      <c r="L5" s="60" t="s">
        <v>53</v>
      </c>
      <c r="M5" s="60" t="s">
        <v>52</v>
      </c>
      <c r="N5" s="60" t="s">
        <v>53</v>
      </c>
      <c r="O5" s="60" t="s">
        <v>52</v>
      </c>
      <c r="P5" s="60" t="s">
        <v>53</v>
      </c>
      <c r="Q5" s="60" t="s">
        <v>52</v>
      </c>
      <c r="R5" s="60" t="s">
        <v>53</v>
      </c>
      <c r="S5" s="60" t="s">
        <v>52</v>
      </c>
      <c r="T5" s="60" t="s">
        <v>53</v>
      </c>
      <c r="U5" s="60" t="s">
        <v>52</v>
      </c>
      <c r="V5" s="60" t="s">
        <v>53</v>
      </c>
      <c r="W5" s="60" t="s">
        <v>52</v>
      </c>
      <c r="X5" s="60" t="s">
        <v>53</v>
      </c>
      <c r="Y5" s="60" t="s">
        <v>52</v>
      </c>
      <c r="Z5" s="60" t="s">
        <v>53</v>
      </c>
      <c r="AA5" s="60" t="s">
        <v>52</v>
      </c>
      <c r="AB5" s="60" t="s">
        <v>53</v>
      </c>
      <c r="AC5" s="60" t="s">
        <v>52</v>
      </c>
      <c r="AD5" s="60" t="s">
        <v>53</v>
      </c>
      <c r="AE5" s="60" t="s">
        <v>52</v>
      </c>
      <c r="AF5" s="60" t="s">
        <v>53</v>
      </c>
      <c r="AG5" s="60" t="s">
        <v>52</v>
      </c>
      <c r="AH5" s="60" t="s">
        <v>53</v>
      </c>
      <c r="AI5" s="60" t="s">
        <v>52</v>
      </c>
      <c r="AJ5" s="60" t="s">
        <v>53</v>
      </c>
      <c r="AK5" s="60" t="s">
        <v>52</v>
      </c>
      <c r="AL5" s="60" t="s">
        <v>53</v>
      </c>
      <c r="AM5" s="60" t="s">
        <v>52</v>
      </c>
      <c r="AN5" s="60" t="s">
        <v>53</v>
      </c>
    </row>
    <row r="6" spans="1:40" ht="24.9" customHeight="1">
      <c r="A6" s="18">
        <v>1</v>
      </c>
      <c r="B6" s="81" t="s">
        <v>30</v>
      </c>
      <c r="C6" s="26">
        <v>888511.60274002212</v>
      </c>
      <c r="D6" s="26">
        <v>802593.02618784003</v>
      </c>
      <c r="E6" s="26">
        <v>188754.44803149294</v>
      </c>
      <c r="F6" s="26">
        <v>188754.44803149294</v>
      </c>
      <c r="G6" s="26">
        <v>288488.94869778742</v>
      </c>
      <c r="H6" s="26">
        <v>288488.94869778742</v>
      </c>
      <c r="I6" s="26">
        <v>18196640.153500311</v>
      </c>
      <c r="J6" s="26">
        <v>17441487.845898736</v>
      </c>
      <c r="K6" s="26">
        <v>4549000.7097385917</v>
      </c>
      <c r="L6" s="26">
        <v>4391614.6703073271</v>
      </c>
      <c r="M6" s="26">
        <v>990398.11130427406</v>
      </c>
      <c r="N6" s="26">
        <v>986762.20341883693</v>
      </c>
      <c r="O6" s="26">
        <v>67176.240979285722</v>
      </c>
      <c r="P6" s="26">
        <v>11784.457737527468</v>
      </c>
      <c r="Q6" s="26">
        <v>0</v>
      </c>
      <c r="R6" s="26">
        <v>-2.3395700598003444E-3</v>
      </c>
      <c r="S6" s="26">
        <v>0</v>
      </c>
      <c r="T6" s="26">
        <v>0</v>
      </c>
      <c r="U6" s="26">
        <v>97662.533513349248</v>
      </c>
      <c r="V6" s="26">
        <v>55403.559753923502</v>
      </c>
      <c r="W6" s="26">
        <v>0</v>
      </c>
      <c r="X6" s="26">
        <v>0</v>
      </c>
      <c r="Y6" s="26">
        <v>309612.90193515545</v>
      </c>
      <c r="Z6" s="26">
        <v>111492.26269835891</v>
      </c>
      <c r="AA6" s="26">
        <v>2537495.5804929463</v>
      </c>
      <c r="AB6" s="26">
        <v>484192.66543665249</v>
      </c>
      <c r="AC6" s="26">
        <v>40051.769568758507</v>
      </c>
      <c r="AD6" s="26">
        <v>14739.599443308733</v>
      </c>
      <c r="AE6" s="26">
        <v>588526.95521306421</v>
      </c>
      <c r="AF6" s="26">
        <v>117705.39172185802</v>
      </c>
      <c r="AG6" s="26">
        <v>0</v>
      </c>
      <c r="AH6" s="26">
        <v>0</v>
      </c>
      <c r="AI6" s="26">
        <v>987924.27554635075</v>
      </c>
      <c r="AJ6" s="26">
        <v>209918.47718861594</v>
      </c>
      <c r="AK6" s="26">
        <v>0</v>
      </c>
      <c r="AL6" s="26">
        <v>0</v>
      </c>
      <c r="AM6" s="27">
        <v>29730244.231261387</v>
      </c>
      <c r="AN6" s="27">
        <v>25104937.554182697</v>
      </c>
    </row>
    <row r="7" spans="1:40" ht="24.9" customHeight="1">
      <c r="A7" s="18">
        <v>2</v>
      </c>
      <c r="B7" s="81" t="s">
        <v>29</v>
      </c>
      <c r="C7" s="26">
        <v>3986813.8304222566</v>
      </c>
      <c r="D7" s="26">
        <v>3958335.7270469931</v>
      </c>
      <c r="E7" s="26">
        <v>16548.102908000001</v>
      </c>
      <c r="F7" s="26">
        <v>16548.102908000001</v>
      </c>
      <c r="G7" s="26">
        <v>567645.38031148317</v>
      </c>
      <c r="H7" s="26">
        <v>442929.4910405241</v>
      </c>
      <c r="I7" s="26">
        <v>48103.616424995591</v>
      </c>
      <c r="J7" s="26">
        <v>11834.311451052725</v>
      </c>
      <c r="K7" s="26">
        <v>6277731.3962604422</v>
      </c>
      <c r="L7" s="26">
        <v>6205234.4215249168</v>
      </c>
      <c r="M7" s="26">
        <v>1641083.3544531444</v>
      </c>
      <c r="N7" s="26">
        <v>1568387.3327740077</v>
      </c>
      <c r="O7" s="26">
        <v>0</v>
      </c>
      <c r="P7" s="26">
        <v>0</v>
      </c>
      <c r="Q7" s="26">
        <v>67381.259178000008</v>
      </c>
      <c r="R7" s="26">
        <v>-6.1096216086298227E-6</v>
      </c>
      <c r="S7" s="26">
        <v>0</v>
      </c>
      <c r="T7" s="26">
        <v>0</v>
      </c>
      <c r="U7" s="26">
        <v>2585.3720550000007</v>
      </c>
      <c r="V7" s="26">
        <v>2456.2180050000006</v>
      </c>
      <c r="W7" s="26">
        <v>0</v>
      </c>
      <c r="X7" s="26">
        <v>0</v>
      </c>
      <c r="Y7" s="26">
        <v>761680.01388899994</v>
      </c>
      <c r="Z7" s="26">
        <v>670373.4642700546</v>
      </c>
      <c r="AA7" s="26">
        <v>8800508.6057299413</v>
      </c>
      <c r="AB7" s="26">
        <v>3219081.0221158988</v>
      </c>
      <c r="AC7" s="26">
        <v>583503.85278399999</v>
      </c>
      <c r="AD7" s="26">
        <v>80887.625043188978</v>
      </c>
      <c r="AE7" s="26">
        <v>516140.07502376207</v>
      </c>
      <c r="AF7" s="26">
        <v>203489.99088877425</v>
      </c>
      <c r="AG7" s="26">
        <v>0</v>
      </c>
      <c r="AH7" s="26">
        <v>0</v>
      </c>
      <c r="AI7" s="26">
        <v>2770907.0697600306</v>
      </c>
      <c r="AJ7" s="26">
        <v>1027615.0595858302</v>
      </c>
      <c r="AK7" s="26">
        <v>0</v>
      </c>
      <c r="AL7" s="26">
        <v>0</v>
      </c>
      <c r="AM7" s="27">
        <v>26040631.929200061</v>
      </c>
      <c r="AN7" s="27">
        <v>17407172.766648132</v>
      </c>
    </row>
    <row r="8" spans="1:40" ht="24.9" customHeight="1">
      <c r="A8" s="18">
        <v>3</v>
      </c>
      <c r="B8" s="81" t="s">
        <v>33</v>
      </c>
      <c r="C8" s="26">
        <v>7212298.8714372972</v>
      </c>
      <c r="D8" s="26">
        <v>5816726.4814372836</v>
      </c>
      <c r="E8" s="26">
        <v>41603.364600030822</v>
      </c>
      <c r="F8" s="26">
        <v>41603.364600030822</v>
      </c>
      <c r="G8" s="26">
        <v>491009.04179055931</v>
      </c>
      <c r="H8" s="26">
        <v>467986.71179055911</v>
      </c>
      <c r="I8" s="26">
        <v>2478877.1900002644</v>
      </c>
      <c r="J8" s="26">
        <v>2478877.1900002644</v>
      </c>
      <c r="K8" s="26">
        <v>6427831.1198460683</v>
      </c>
      <c r="L8" s="26">
        <v>6393502.1498460826</v>
      </c>
      <c r="M8" s="26">
        <v>945118.00043747958</v>
      </c>
      <c r="N8" s="26">
        <v>945118.0204374796</v>
      </c>
      <c r="O8" s="26">
        <v>0</v>
      </c>
      <c r="P8" s="26">
        <v>0</v>
      </c>
      <c r="Q8" s="26">
        <v>0</v>
      </c>
      <c r="R8" s="26">
        <v>0</v>
      </c>
      <c r="S8" s="26">
        <v>0</v>
      </c>
      <c r="T8" s="26">
        <v>0</v>
      </c>
      <c r="U8" s="26">
        <v>0</v>
      </c>
      <c r="V8" s="26">
        <v>0</v>
      </c>
      <c r="W8" s="26">
        <v>0</v>
      </c>
      <c r="X8" s="26">
        <v>0</v>
      </c>
      <c r="Y8" s="26">
        <v>257443.49449102569</v>
      </c>
      <c r="Z8" s="26">
        <v>243641.18449102627</v>
      </c>
      <c r="AA8" s="26">
        <v>3806421.7825987567</v>
      </c>
      <c r="AB8" s="26">
        <v>2495607.4341214132</v>
      </c>
      <c r="AC8" s="26">
        <v>198946.44210499994</v>
      </c>
      <c r="AD8" s="26">
        <v>-4.0000000037252903E-2</v>
      </c>
      <c r="AE8" s="26">
        <v>56329.435999999987</v>
      </c>
      <c r="AF8" s="26">
        <v>2854.5479999999898</v>
      </c>
      <c r="AG8" s="26">
        <v>78761.261199910543</v>
      </c>
      <c r="AH8" s="26">
        <v>78761.261199910543</v>
      </c>
      <c r="AI8" s="26">
        <v>316651.66670000332</v>
      </c>
      <c r="AJ8" s="26">
        <v>136117.01880500733</v>
      </c>
      <c r="AK8" s="26">
        <v>0</v>
      </c>
      <c r="AL8" s="26">
        <v>0</v>
      </c>
      <c r="AM8" s="27">
        <v>22311291.671206392</v>
      </c>
      <c r="AN8" s="27">
        <v>19100795.324729059</v>
      </c>
    </row>
    <row r="9" spans="1:40" ht="24.9" customHeight="1">
      <c r="A9" s="18">
        <v>4</v>
      </c>
      <c r="B9" s="81" t="s">
        <v>28</v>
      </c>
      <c r="C9" s="26">
        <v>1325558.1402947307</v>
      </c>
      <c r="D9" s="26">
        <v>1325558.1402947307</v>
      </c>
      <c r="E9" s="26">
        <v>74608.099770963439</v>
      </c>
      <c r="F9" s="26">
        <v>74608.099770963439</v>
      </c>
      <c r="G9" s="26">
        <v>982079.58306144178</v>
      </c>
      <c r="H9" s="26">
        <v>982079.58306144178</v>
      </c>
      <c r="I9" s="26">
        <v>14986434.405950725</v>
      </c>
      <c r="J9" s="26">
        <v>14922828.460391637</v>
      </c>
      <c r="K9" s="26">
        <v>0</v>
      </c>
      <c r="L9" s="26">
        <v>0</v>
      </c>
      <c r="M9" s="26">
        <v>248050.86029211551</v>
      </c>
      <c r="N9" s="26">
        <v>248050.86029211551</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17616731.089369975</v>
      </c>
      <c r="AN9" s="27">
        <v>17553125.143810887</v>
      </c>
    </row>
    <row r="10" spans="1:40" ht="24.9" customHeight="1">
      <c r="A10" s="18">
        <v>5</v>
      </c>
      <c r="B10" s="81" t="s">
        <v>87</v>
      </c>
      <c r="C10" s="26">
        <v>98518.839999999967</v>
      </c>
      <c r="D10" s="26">
        <v>69632.595500921481</v>
      </c>
      <c r="E10" s="26">
        <v>159105.10999999999</v>
      </c>
      <c r="F10" s="26">
        <v>159105.10999999999</v>
      </c>
      <c r="G10" s="26">
        <v>155104.53999999998</v>
      </c>
      <c r="H10" s="26">
        <v>145214.12703506046</v>
      </c>
      <c r="I10" s="26">
        <v>8957817.4500000011</v>
      </c>
      <c r="J10" s="26">
        <v>8957817.4500000011</v>
      </c>
      <c r="K10" s="26">
        <v>1268647.9699999997</v>
      </c>
      <c r="L10" s="26">
        <v>1232344.0612587903</v>
      </c>
      <c r="M10" s="26">
        <v>430585.3202921155</v>
      </c>
      <c r="N10" s="26">
        <v>430585.3202921155</v>
      </c>
      <c r="O10" s="26">
        <v>0</v>
      </c>
      <c r="P10" s="26">
        <v>0</v>
      </c>
      <c r="Q10" s="26">
        <v>9856.2000000000007</v>
      </c>
      <c r="R10" s="26">
        <v>1137.5301369863009</v>
      </c>
      <c r="S10" s="26">
        <v>0</v>
      </c>
      <c r="T10" s="26">
        <v>0</v>
      </c>
      <c r="U10" s="26">
        <v>2132.5500000000002</v>
      </c>
      <c r="V10" s="26">
        <v>370.87520547945223</v>
      </c>
      <c r="W10" s="26">
        <v>0</v>
      </c>
      <c r="X10" s="26">
        <v>0</v>
      </c>
      <c r="Y10" s="26">
        <v>80478.31</v>
      </c>
      <c r="Z10" s="26">
        <v>22839.169142242874</v>
      </c>
      <c r="AA10" s="26">
        <v>536158.42999999993</v>
      </c>
      <c r="AB10" s="26">
        <v>165623.84314929991</v>
      </c>
      <c r="AC10" s="26">
        <v>9835.2500000000018</v>
      </c>
      <c r="AD10" s="26">
        <v>9835.2500000000018</v>
      </c>
      <c r="AE10" s="26">
        <v>938562.00000000023</v>
      </c>
      <c r="AF10" s="26">
        <v>237775.78296144682</v>
      </c>
      <c r="AG10" s="26">
        <v>0</v>
      </c>
      <c r="AH10" s="26">
        <v>0</v>
      </c>
      <c r="AI10" s="26">
        <v>445749.06999999995</v>
      </c>
      <c r="AJ10" s="26">
        <v>444371.00025576237</v>
      </c>
      <c r="AK10" s="26">
        <v>0</v>
      </c>
      <c r="AL10" s="26">
        <v>0</v>
      </c>
      <c r="AM10" s="27">
        <v>13092551.040292116</v>
      </c>
      <c r="AN10" s="27">
        <v>11876652.114938106</v>
      </c>
    </row>
    <row r="11" spans="1:40" ht="24.9" customHeight="1">
      <c r="A11" s="18">
        <v>6</v>
      </c>
      <c r="B11" s="81" t="s">
        <v>36</v>
      </c>
      <c r="C11" s="26">
        <v>63312.670000002196</v>
      </c>
      <c r="D11" s="26">
        <v>63312.670000002196</v>
      </c>
      <c r="E11" s="26">
        <v>24933.679999999997</v>
      </c>
      <c r="F11" s="26">
        <v>22656.208234068399</v>
      </c>
      <c r="G11" s="26">
        <v>118447.1600000102</v>
      </c>
      <c r="H11" s="26">
        <v>112367.80124329789</v>
      </c>
      <c r="I11" s="26">
        <v>2192974.2800002703</v>
      </c>
      <c r="J11" s="26">
        <v>2192974.2800002703</v>
      </c>
      <c r="K11" s="26">
        <v>775098.43000000762</v>
      </c>
      <c r="L11" s="26">
        <v>756141.1247739254</v>
      </c>
      <c r="M11" s="26">
        <v>368084.98029211193</v>
      </c>
      <c r="N11" s="26">
        <v>347151.58884969924</v>
      </c>
      <c r="O11" s="26">
        <v>0</v>
      </c>
      <c r="P11" s="26">
        <v>0</v>
      </c>
      <c r="Q11" s="26">
        <v>183610.04999999993</v>
      </c>
      <c r="R11" s="26">
        <v>15591.790813424595</v>
      </c>
      <c r="S11" s="26">
        <v>500073.51000000007</v>
      </c>
      <c r="T11" s="26">
        <v>201095.17458119517</v>
      </c>
      <c r="U11" s="26">
        <v>12722.779999999999</v>
      </c>
      <c r="V11" s="26">
        <v>5742.8145767674987</v>
      </c>
      <c r="W11" s="26">
        <v>10829.11</v>
      </c>
      <c r="X11" s="26">
        <v>832.13146766224929</v>
      </c>
      <c r="Y11" s="26">
        <v>49556.529999999984</v>
      </c>
      <c r="Z11" s="26">
        <v>24655.463500028265</v>
      </c>
      <c r="AA11" s="26">
        <v>3889273.7199999997</v>
      </c>
      <c r="AB11" s="26">
        <v>923578.14613431622</v>
      </c>
      <c r="AC11" s="26">
        <v>562891.78</v>
      </c>
      <c r="AD11" s="26">
        <v>72781.464713718713</v>
      </c>
      <c r="AE11" s="26">
        <v>351853.72000000102</v>
      </c>
      <c r="AF11" s="26">
        <v>120634.50141347342</v>
      </c>
      <c r="AG11" s="26">
        <v>0</v>
      </c>
      <c r="AH11" s="26">
        <v>0</v>
      </c>
      <c r="AI11" s="26">
        <v>714028.54</v>
      </c>
      <c r="AJ11" s="26">
        <v>177312.50114769489</v>
      </c>
      <c r="AK11" s="26">
        <v>0</v>
      </c>
      <c r="AL11" s="26">
        <v>0</v>
      </c>
      <c r="AM11" s="27">
        <v>9817690.9402924031</v>
      </c>
      <c r="AN11" s="27">
        <v>5036827.6614495451</v>
      </c>
    </row>
    <row r="12" spans="1:40" ht="24.9" customHeight="1">
      <c r="A12" s="18">
        <v>7</v>
      </c>
      <c r="B12" s="81" t="s">
        <v>35</v>
      </c>
      <c r="C12" s="26">
        <v>24543.049403388191</v>
      </c>
      <c r="D12" s="26">
        <v>24543.049403388191</v>
      </c>
      <c r="E12" s="26">
        <v>15898.043538596925</v>
      </c>
      <c r="F12" s="26">
        <v>15202.909339368964</v>
      </c>
      <c r="G12" s="26">
        <v>177662.66430904984</v>
      </c>
      <c r="H12" s="26">
        <v>148007.77994264709</v>
      </c>
      <c r="I12" s="26">
        <v>4107179.9909541719</v>
      </c>
      <c r="J12" s="26">
        <v>4107179.9909541719</v>
      </c>
      <c r="K12" s="26">
        <v>1564504.5526703801</v>
      </c>
      <c r="L12" s="26">
        <v>1536152.2915655815</v>
      </c>
      <c r="M12" s="26">
        <v>538459.38548084744</v>
      </c>
      <c r="N12" s="26">
        <v>502412.94375353178</v>
      </c>
      <c r="O12" s="26">
        <v>0</v>
      </c>
      <c r="P12" s="26">
        <v>0</v>
      </c>
      <c r="Q12" s="26">
        <v>0</v>
      </c>
      <c r="R12" s="26">
        <v>0</v>
      </c>
      <c r="S12" s="26">
        <v>0</v>
      </c>
      <c r="T12" s="26">
        <v>0</v>
      </c>
      <c r="U12" s="26">
        <v>0</v>
      </c>
      <c r="V12" s="26">
        <v>0</v>
      </c>
      <c r="W12" s="26">
        <v>0</v>
      </c>
      <c r="X12" s="26">
        <v>0</v>
      </c>
      <c r="Y12" s="26">
        <v>255823.27255892346</v>
      </c>
      <c r="Z12" s="26">
        <v>167580.8487298484</v>
      </c>
      <c r="AA12" s="26">
        <v>2239450.7370470944</v>
      </c>
      <c r="AB12" s="26">
        <v>133325.95264999024</v>
      </c>
      <c r="AC12" s="26">
        <v>372733.73905615951</v>
      </c>
      <c r="AD12" s="26">
        <v>9725.0585968019441</v>
      </c>
      <c r="AE12" s="26">
        <v>41745.314146552977</v>
      </c>
      <c r="AF12" s="26">
        <v>12523.594243965896</v>
      </c>
      <c r="AG12" s="26">
        <v>0</v>
      </c>
      <c r="AH12" s="26">
        <v>0</v>
      </c>
      <c r="AI12" s="26">
        <v>248599.90957565309</v>
      </c>
      <c r="AJ12" s="26">
        <v>39544.297295024713</v>
      </c>
      <c r="AK12" s="26">
        <v>0</v>
      </c>
      <c r="AL12" s="26">
        <v>0</v>
      </c>
      <c r="AM12" s="27">
        <v>9586600.6587408166</v>
      </c>
      <c r="AN12" s="27">
        <v>6696198.7164743198</v>
      </c>
    </row>
    <row r="13" spans="1:40" ht="24.9" customHeight="1">
      <c r="A13" s="18">
        <v>8</v>
      </c>
      <c r="B13" s="81" t="s">
        <v>32</v>
      </c>
      <c r="C13" s="26">
        <v>152230.21929979324</v>
      </c>
      <c r="D13" s="26">
        <v>152230.21929979324</v>
      </c>
      <c r="E13" s="26">
        <v>152694.79979252044</v>
      </c>
      <c r="F13" s="26">
        <v>152694.79979252044</v>
      </c>
      <c r="G13" s="26">
        <v>212066.22992846824</v>
      </c>
      <c r="H13" s="26">
        <v>194448.47727125019</v>
      </c>
      <c r="I13" s="26">
        <v>4562427.3748985864</v>
      </c>
      <c r="J13" s="26">
        <v>4503340.8577752989</v>
      </c>
      <c r="K13" s="26">
        <v>540858.36917853972</v>
      </c>
      <c r="L13" s="26">
        <v>142247.43673153664</v>
      </c>
      <c r="M13" s="26">
        <v>307066.1812739236</v>
      </c>
      <c r="N13" s="26">
        <v>263523.74919122923</v>
      </c>
      <c r="O13" s="26">
        <v>0</v>
      </c>
      <c r="P13" s="26">
        <v>0</v>
      </c>
      <c r="Q13" s="26">
        <v>0</v>
      </c>
      <c r="R13" s="26">
        <v>0</v>
      </c>
      <c r="S13" s="26">
        <v>0</v>
      </c>
      <c r="T13" s="26">
        <v>0</v>
      </c>
      <c r="U13" s="26">
        <v>0</v>
      </c>
      <c r="V13" s="26">
        <v>0</v>
      </c>
      <c r="W13" s="26">
        <v>0</v>
      </c>
      <c r="X13" s="26">
        <v>0</v>
      </c>
      <c r="Y13" s="26">
        <v>5090.1049122921831</v>
      </c>
      <c r="Z13" s="26">
        <v>509.0113384754095</v>
      </c>
      <c r="AA13" s="26">
        <v>15092.656428470194</v>
      </c>
      <c r="AB13" s="26">
        <v>1719.5393923212305</v>
      </c>
      <c r="AC13" s="26">
        <v>0</v>
      </c>
      <c r="AD13" s="26">
        <v>0</v>
      </c>
      <c r="AE13" s="26">
        <v>0</v>
      </c>
      <c r="AF13" s="26">
        <v>0</v>
      </c>
      <c r="AG13" s="26">
        <v>0</v>
      </c>
      <c r="AH13" s="26">
        <v>0</v>
      </c>
      <c r="AI13" s="26">
        <v>4063.623939215996</v>
      </c>
      <c r="AJ13" s="26">
        <v>2831.0488689360677</v>
      </c>
      <c r="AK13" s="26">
        <v>0</v>
      </c>
      <c r="AL13" s="26">
        <v>0</v>
      </c>
      <c r="AM13" s="27">
        <v>5951589.5596518107</v>
      </c>
      <c r="AN13" s="27">
        <v>5413545.1396613615</v>
      </c>
    </row>
    <row r="14" spans="1:40" ht="24.9" customHeight="1">
      <c r="A14" s="18">
        <v>9</v>
      </c>
      <c r="B14" s="81" t="s">
        <v>34</v>
      </c>
      <c r="C14" s="26">
        <v>126743.59282092968</v>
      </c>
      <c r="D14" s="26">
        <v>126743.59282092968</v>
      </c>
      <c r="E14" s="26">
        <v>79802.069349616329</v>
      </c>
      <c r="F14" s="26">
        <v>79802.069349616329</v>
      </c>
      <c r="G14" s="26">
        <v>62416.35760048942</v>
      </c>
      <c r="H14" s="26">
        <v>62416.35760048942</v>
      </c>
      <c r="I14" s="26">
        <v>2257471.4066257281</v>
      </c>
      <c r="J14" s="26">
        <v>1128846.7457611582</v>
      </c>
      <c r="K14" s="26">
        <v>876120.05965560186</v>
      </c>
      <c r="L14" s="26">
        <v>437598.40361311904</v>
      </c>
      <c r="M14" s="26">
        <v>395897.50212767563</v>
      </c>
      <c r="N14" s="26">
        <v>384657.13935072976</v>
      </c>
      <c r="O14" s="26">
        <v>0</v>
      </c>
      <c r="P14" s="26">
        <v>0</v>
      </c>
      <c r="Q14" s="26">
        <v>0</v>
      </c>
      <c r="R14" s="26">
        <v>0</v>
      </c>
      <c r="S14" s="26">
        <v>0</v>
      </c>
      <c r="T14" s="26">
        <v>0</v>
      </c>
      <c r="U14" s="26">
        <v>0</v>
      </c>
      <c r="V14" s="26">
        <v>0</v>
      </c>
      <c r="W14" s="26">
        <v>0</v>
      </c>
      <c r="X14" s="26">
        <v>0</v>
      </c>
      <c r="Y14" s="26">
        <v>187824.0371602152</v>
      </c>
      <c r="Z14" s="26">
        <v>64815.288724066944</v>
      </c>
      <c r="AA14" s="26">
        <v>230739.90984951434</v>
      </c>
      <c r="AB14" s="26">
        <v>96490.232508559449</v>
      </c>
      <c r="AC14" s="26">
        <v>390185.13680122525</v>
      </c>
      <c r="AD14" s="26">
        <v>160960.20254419505</v>
      </c>
      <c r="AE14" s="26">
        <v>93336.144116817653</v>
      </c>
      <c r="AF14" s="26">
        <v>21608.449730579716</v>
      </c>
      <c r="AG14" s="26">
        <v>0</v>
      </c>
      <c r="AH14" s="26">
        <v>0</v>
      </c>
      <c r="AI14" s="26">
        <v>46191.149117592562</v>
      </c>
      <c r="AJ14" s="26">
        <v>29776.034673398652</v>
      </c>
      <c r="AK14" s="26">
        <v>0</v>
      </c>
      <c r="AL14" s="26">
        <v>0</v>
      </c>
      <c r="AM14" s="27">
        <v>4746727.3652254064</v>
      </c>
      <c r="AN14" s="27">
        <v>2593714.5166768422</v>
      </c>
    </row>
    <row r="15" spans="1:40" ht="24.9" customHeight="1">
      <c r="A15" s="18">
        <v>10</v>
      </c>
      <c r="B15" s="81" t="s">
        <v>38</v>
      </c>
      <c r="C15" s="26">
        <v>23504.099999999991</v>
      </c>
      <c r="D15" s="26">
        <v>23105.099999999991</v>
      </c>
      <c r="E15" s="26">
        <v>424.03</v>
      </c>
      <c r="F15" s="26">
        <v>424.03</v>
      </c>
      <c r="G15" s="26">
        <v>9318.3099999999977</v>
      </c>
      <c r="H15" s="26">
        <v>5438.57</v>
      </c>
      <c r="I15" s="26">
        <v>2802180.99</v>
      </c>
      <c r="J15" s="26">
        <v>2802180.99</v>
      </c>
      <c r="K15" s="26">
        <v>325918.41999999993</v>
      </c>
      <c r="L15" s="26">
        <v>97775.62</v>
      </c>
      <c r="M15" s="26">
        <v>300604.31264428725</v>
      </c>
      <c r="N15" s="26">
        <v>268029.74179328635</v>
      </c>
      <c r="O15" s="26">
        <v>0</v>
      </c>
      <c r="P15" s="26">
        <v>0</v>
      </c>
      <c r="Q15" s="26">
        <v>0</v>
      </c>
      <c r="R15" s="26">
        <v>0</v>
      </c>
      <c r="S15" s="26">
        <v>0</v>
      </c>
      <c r="T15" s="26">
        <v>0</v>
      </c>
      <c r="U15" s="26">
        <v>0</v>
      </c>
      <c r="V15" s="26">
        <v>0</v>
      </c>
      <c r="W15" s="26">
        <v>0</v>
      </c>
      <c r="X15" s="26">
        <v>0</v>
      </c>
      <c r="Y15" s="26">
        <v>8808.8099999999977</v>
      </c>
      <c r="Z15" s="26">
        <v>1321.8230917499995</v>
      </c>
      <c r="AA15" s="26">
        <v>2623.92</v>
      </c>
      <c r="AB15" s="26">
        <v>393.13999999999942</v>
      </c>
      <c r="AC15" s="26">
        <v>0</v>
      </c>
      <c r="AD15" s="26">
        <v>0</v>
      </c>
      <c r="AE15" s="26">
        <v>9595.0300000000025</v>
      </c>
      <c r="AF15" s="26">
        <v>9595.0300000000025</v>
      </c>
      <c r="AG15" s="26">
        <v>0</v>
      </c>
      <c r="AH15" s="26">
        <v>0</v>
      </c>
      <c r="AI15" s="26">
        <v>58783.369999999995</v>
      </c>
      <c r="AJ15" s="26">
        <v>58783.369999999995</v>
      </c>
      <c r="AK15" s="26">
        <v>0</v>
      </c>
      <c r="AL15" s="26">
        <v>0</v>
      </c>
      <c r="AM15" s="27">
        <v>3541761.2926442875</v>
      </c>
      <c r="AN15" s="27">
        <v>3267047.4148850371</v>
      </c>
    </row>
    <row r="16" spans="1:40" ht="24.9" customHeight="1">
      <c r="A16" s="18">
        <v>11</v>
      </c>
      <c r="B16" s="81" t="s">
        <v>88</v>
      </c>
      <c r="C16" s="26">
        <v>16476.012769979305</v>
      </c>
      <c r="D16" s="26">
        <v>8849.664772260483</v>
      </c>
      <c r="E16" s="26">
        <v>661.24229930489298</v>
      </c>
      <c r="F16" s="26">
        <v>661.24229930489298</v>
      </c>
      <c r="G16" s="26">
        <v>59346.016760727383</v>
      </c>
      <c r="H16" s="26">
        <v>34744.330726708693</v>
      </c>
      <c r="I16" s="26">
        <v>2107953.1168267606</v>
      </c>
      <c r="J16" s="26">
        <v>2044959.1795110288</v>
      </c>
      <c r="K16" s="26">
        <v>309551.64978416049</v>
      </c>
      <c r="L16" s="26">
        <v>246356.34304564519</v>
      </c>
      <c r="M16" s="26">
        <v>302223.02331825066</v>
      </c>
      <c r="N16" s="26">
        <v>295213.87637015636</v>
      </c>
      <c r="O16" s="26">
        <v>0</v>
      </c>
      <c r="P16" s="26">
        <v>0</v>
      </c>
      <c r="Q16" s="26">
        <v>51131.219206071823</v>
      </c>
      <c r="R16" s="26">
        <v>1329.1906686231814</v>
      </c>
      <c r="S16" s="26">
        <v>45980.183780654006</v>
      </c>
      <c r="T16" s="26">
        <v>6047.3354615338103</v>
      </c>
      <c r="U16" s="26">
        <v>0</v>
      </c>
      <c r="V16" s="26">
        <v>0</v>
      </c>
      <c r="W16" s="26">
        <v>0</v>
      </c>
      <c r="X16" s="26">
        <v>0</v>
      </c>
      <c r="Y16" s="26">
        <v>4481.4484370295586</v>
      </c>
      <c r="Z16" s="26">
        <v>3001.140662523107</v>
      </c>
      <c r="AA16" s="26">
        <v>387878.65814701188</v>
      </c>
      <c r="AB16" s="26">
        <v>192855.7332809185</v>
      </c>
      <c r="AC16" s="26">
        <v>51286.677989489464</v>
      </c>
      <c r="AD16" s="26">
        <v>20685.612167551335</v>
      </c>
      <c r="AE16" s="26">
        <v>812.05506161296012</v>
      </c>
      <c r="AF16" s="26">
        <v>812.05506161296012</v>
      </c>
      <c r="AG16" s="26">
        <v>0</v>
      </c>
      <c r="AH16" s="26">
        <v>0</v>
      </c>
      <c r="AI16" s="26">
        <v>34877.048072962163</v>
      </c>
      <c r="AJ16" s="26">
        <v>12675.645506483937</v>
      </c>
      <c r="AK16" s="26">
        <v>0</v>
      </c>
      <c r="AL16" s="26">
        <v>0</v>
      </c>
      <c r="AM16" s="27">
        <v>3372658.3524540146</v>
      </c>
      <c r="AN16" s="27">
        <v>2868191.3495343504</v>
      </c>
    </row>
    <row r="17" spans="1:40" ht="24.9" customHeight="1">
      <c r="A17" s="18">
        <v>12</v>
      </c>
      <c r="B17" s="81" t="s">
        <v>90</v>
      </c>
      <c r="C17" s="26">
        <v>2092.9609109646999</v>
      </c>
      <c r="D17" s="26">
        <v>2092.9609109646999</v>
      </c>
      <c r="E17" s="26">
        <v>88.514684615999954</v>
      </c>
      <c r="F17" s="26">
        <v>88.514684615999954</v>
      </c>
      <c r="G17" s="26">
        <v>45955.944880192837</v>
      </c>
      <c r="H17" s="26">
        <v>45955.944880192837</v>
      </c>
      <c r="I17" s="26">
        <v>369245.52212146949</v>
      </c>
      <c r="J17" s="26">
        <v>369245.52212146949</v>
      </c>
      <c r="K17" s="26">
        <v>1779714.9550382178</v>
      </c>
      <c r="L17" s="26">
        <v>1779714.9550382178</v>
      </c>
      <c r="M17" s="26">
        <v>374838.26668921404</v>
      </c>
      <c r="N17" s="26">
        <v>374838.26668921404</v>
      </c>
      <c r="O17" s="26">
        <v>0</v>
      </c>
      <c r="P17" s="26">
        <v>0</v>
      </c>
      <c r="Q17" s="26">
        <v>0</v>
      </c>
      <c r="R17" s="26">
        <v>0</v>
      </c>
      <c r="S17" s="26">
        <v>0</v>
      </c>
      <c r="T17" s="26">
        <v>0</v>
      </c>
      <c r="U17" s="26">
        <v>0</v>
      </c>
      <c r="V17" s="26">
        <v>0</v>
      </c>
      <c r="W17" s="26">
        <v>0</v>
      </c>
      <c r="X17" s="26">
        <v>0</v>
      </c>
      <c r="Y17" s="26">
        <v>5192.5847573608999</v>
      </c>
      <c r="Z17" s="26">
        <v>5192.5847573608999</v>
      </c>
      <c r="AA17" s="26">
        <v>4515.1527155977001</v>
      </c>
      <c r="AB17" s="26">
        <v>4478.8889792976997</v>
      </c>
      <c r="AC17" s="26">
        <v>303.47497923710034</v>
      </c>
      <c r="AD17" s="26">
        <v>303.47497923710034</v>
      </c>
      <c r="AE17" s="26">
        <v>68746.685780070635</v>
      </c>
      <c r="AF17" s="26">
        <v>68746.685780070635</v>
      </c>
      <c r="AG17" s="26">
        <v>0</v>
      </c>
      <c r="AH17" s="26">
        <v>0</v>
      </c>
      <c r="AI17" s="26">
        <v>8087.3046513670033</v>
      </c>
      <c r="AJ17" s="26">
        <v>8060.106849167003</v>
      </c>
      <c r="AK17" s="26">
        <v>0</v>
      </c>
      <c r="AL17" s="26">
        <v>0</v>
      </c>
      <c r="AM17" s="27">
        <v>2658781.3672083085</v>
      </c>
      <c r="AN17" s="27">
        <v>2658717.9056698084</v>
      </c>
    </row>
    <row r="18" spans="1:40" ht="24.9" customHeight="1">
      <c r="A18" s="18">
        <v>13</v>
      </c>
      <c r="B18" s="81" t="s">
        <v>31</v>
      </c>
      <c r="C18" s="26">
        <v>20448.850248613551</v>
      </c>
      <c r="D18" s="26">
        <v>20448.850248613551</v>
      </c>
      <c r="E18" s="26">
        <v>9596.2077304046288</v>
      </c>
      <c r="F18" s="26">
        <v>9596.2077304046288</v>
      </c>
      <c r="G18" s="26">
        <v>48194.256672776122</v>
      </c>
      <c r="H18" s="26">
        <v>48194.256672776122</v>
      </c>
      <c r="I18" s="26">
        <v>1077194.5427393441</v>
      </c>
      <c r="J18" s="26">
        <v>1077194.5427393441</v>
      </c>
      <c r="K18" s="26">
        <v>391115.50035513425</v>
      </c>
      <c r="L18" s="26">
        <v>203032.02117123519</v>
      </c>
      <c r="M18" s="26">
        <v>322025.83089536644</v>
      </c>
      <c r="N18" s="26">
        <v>285120.65379196592</v>
      </c>
      <c r="O18" s="26">
        <v>0</v>
      </c>
      <c r="P18" s="26">
        <v>0</v>
      </c>
      <c r="Q18" s="26">
        <v>112057.77890110388</v>
      </c>
      <c r="R18" s="26">
        <v>0</v>
      </c>
      <c r="S18" s="26">
        <v>121907.93098901026</v>
      </c>
      <c r="T18" s="26">
        <v>0</v>
      </c>
      <c r="U18" s="26">
        <v>0</v>
      </c>
      <c r="V18" s="26">
        <v>0</v>
      </c>
      <c r="W18" s="26">
        <v>0</v>
      </c>
      <c r="X18" s="26">
        <v>0</v>
      </c>
      <c r="Y18" s="26">
        <v>72248.844323072495</v>
      </c>
      <c r="Z18" s="26">
        <v>9771.1524471724988</v>
      </c>
      <c r="AA18" s="26">
        <v>141095.44911231793</v>
      </c>
      <c r="AB18" s="26">
        <v>56860.527241319214</v>
      </c>
      <c r="AC18" s="26">
        <v>0</v>
      </c>
      <c r="AD18" s="26">
        <v>0</v>
      </c>
      <c r="AE18" s="26">
        <v>56078.104490787504</v>
      </c>
      <c r="AF18" s="26">
        <v>35011.146088487512</v>
      </c>
      <c r="AG18" s="26">
        <v>0</v>
      </c>
      <c r="AH18" s="26">
        <v>0</v>
      </c>
      <c r="AI18" s="26">
        <v>138604.43144674227</v>
      </c>
      <c r="AJ18" s="26">
        <v>92657.862810742256</v>
      </c>
      <c r="AK18" s="26">
        <v>0</v>
      </c>
      <c r="AL18" s="26">
        <v>0</v>
      </c>
      <c r="AM18" s="27">
        <v>2510567.7279046737</v>
      </c>
      <c r="AN18" s="27">
        <v>1837887.2209420609</v>
      </c>
    </row>
    <row r="19" spans="1:40" ht="24.9" customHeight="1">
      <c r="A19" s="18">
        <v>14</v>
      </c>
      <c r="B19" s="81" t="s">
        <v>96</v>
      </c>
      <c r="C19" s="26">
        <v>101895.78330400004</v>
      </c>
      <c r="D19" s="26">
        <v>45367.863979000074</v>
      </c>
      <c r="E19" s="26">
        <v>0</v>
      </c>
      <c r="F19" s="26">
        <v>0</v>
      </c>
      <c r="G19" s="26">
        <v>18583.449999999983</v>
      </c>
      <c r="H19" s="26">
        <v>7498.1951981522998</v>
      </c>
      <c r="I19" s="26">
        <v>0</v>
      </c>
      <c r="J19" s="26">
        <v>0</v>
      </c>
      <c r="K19" s="26">
        <v>530887.32999999891</v>
      </c>
      <c r="L19" s="26">
        <v>186188.61797710415</v>
      </c>
      <c r="M19" s="26">
        <v>267395.72029211558</v>
      </c>
      <c r="N19" s="26">
        <v>254505.97015249851</v>
      </c>
      <c r="O19" s="26">
        <v>0</v>
      </c>
      <c r="P19" s="26">
        <v>0</v>
      </c>
      <c r="Q19" s="26">
        <v>467398.82000000018</v>
      </c>
      <c r="R19" s="26">
        <v>552.04408362903632</v>
      </c>
      <c r="S19" s="26">
        <v>459507.95000000042</v>
      </c>
      <c r="T19" s="26">
        <v>187.31027144484688</v>
      </c>
      <c r="U19" s="26">
        <v>0</v>
      </c>
      <c r="V19" s="26">
        <v>0</v>
      </c>
      <c r="W19" s="26">
        <v>0</v>
      </c>
      <c r="X19" s="26">
        <v>0</v>
      </c>
      <c r="Y19" s="26">
        <v>11983.61</v>
      </c>
      <c r="Z19" s="26">
        <v>2396.7156656657608</v>
      </c>
      <c r="AA19" s="26">
        <v>177147.94000000064</v>
      </c>
      <c r="AB19" s="26">
        <v>40731.222367884795</v>
      </c>
      <c r="AC19" s="26">
        <v>79789.750000000087</v>
      </c>
      <c r="AD19" s="26">
        <v>4904.1743424694869</v>
      </c>
      <c r="AE19" s="26">
        <v>0</v>
      </c>
      <c r="AF19" s="26">
        <v>0</v>
      </c>
      <c r="AG19" s="26">
        <v>0</v>
      </c>
      <c r="AH19" s="26">
        <v>0</v>
      </c>
      <c r="AI19" s="26">
        <v>44526.169999999976</v>
      </c>
      <c r="AJ19" s="26">
        <v>14838.261843748363</v>
      </c>
      <c r="AK19" s="26">
        <v>0</v>
      </c>
      <c r="AL19" s="26">
        <v>0</v>
      </c>
      <c r="AM19" s="27">
        <v>2159116.5235961159</v>
      </c>
      <c r="AN19" s="27">
        <v>557170.3758815974</v>
      </c>
    </row>
    <row r="20" spans="1:40" ht="24.9" customHeight="1">
      <c r="A20" s="18">
        <v>15</v>
      </c>
      <c r="B20" s="81" t="s">
        <v>40</v>
      </c>
      <c r="C20" s="26">
        <v>924.84134729555933</v>
      </c>
      <c r="D20" s="26">
        <v>924.84134729555933</v>
      </c>
      <c r="E20" s="26">
        <v>14.29169420629699</v>
      </c>
      <c r="F20" s="26">
        <v>14.29169420629699</v>
      </c>
      <c r="G20" s="26">
        <v>31745.978947035794</v>
      </c>
      <c r="H20" s="26">
        <v>17524.749777815963</v>
      </c>
      <c r="I20" s="26">
        <v>408187.72423085204</v>
      </c>
      <c r="J20" s="26">
        <v>408187.72423085204</v>
      </c>
      <c r="K20" s="26">
        <v>203163.80637690634</v>
      </c>
      <c r="L20" s="26">
        <v>166637.67591341547</v>
      </c>
      <c r="M20" s="26">
        <v>261946.12496187925</v>
      </c>
      <c r="N20" s="26">
        <v>258778.21030842452</v>
      </c>
      <c r="O20" s="26">
        <v>0</v>
      </c>
      <c r="P20" s="26">
        <v>0</v>
      </c>
      <c r="Q20" s="26">
        <v>464368.23658207955</v>
      </c>
      <c r="R20" s="26">
        <v>30735.139683449292</v>
      </c>
      <c r="S20" s="26">
        <v>387843.92857848638</v>
      </c>
      <c r="T20" s="26">
        <v>15888.905564787809</v>
      </c>
      <c r="U20" s="26">
        <v>0</v>
      </c>
      <c r="V20" s="26">
        <v>0</v>
      </c>
      <c r="W20" s="26">
        <v>0</v>
      </c>
      <c r="X20" s="26">
        <v>0</v>
      </c>
      <c r="Y20" s="26">
        <v>49544.852093453192</v>
      </c>
      <c r="Z20" s="26">
        <v>9910.2177293345085</v>
      </c>
      <c r="AA20" s="26">
        <v>110338.28344835251</v>
      </c>
      <c r="AB20" s="26">
        <v>9681.8135709836388</v>
      </c>
      <c r="AC20" s="26">
        <v>0</v>
      </c>
      <c r="AD20" s="26">
        <v>0</v>
      </c>
      <c r="AE20" s="26">
        <v>0</v>
      </c>
      <c r="AF20" s="26">
        <v>0</v>
      </c>
      <c r="AG20" s="26">
        <v>0</v>
      </c>
      <c r="AH20" s="26">
        <v>0</v>
      </c>
      <c r="AI20" s="26">
        <v>21326.987632697059</v>
      </c>
      <c r="AJ20" s="26">
        <v>8128.2973069391428</v>
      </c>
      <c r="AK20" s="26">
        <v>0</v>
      </c>
      <c r="AL20" s="26">
        <v>0</v>
      </c>
      <c r="AM20" s="27">
        <v>1939405.055893244</v>
      </c>
      <c r="AN20" s="27">
        <v>926411.8671275042</v>
      </c>
    </row>
    <row r="21" spans="1:40" ht="24.9" customHeight="1">
      <c r="A21" s="18">
        <v>16</v>
      </c>
      <c r="B21" s="81" t="s">
        <v>37</v>
      </c>
      <c r="C21" s="26">
        <v>3522.2386000000024</v>
      </c>
      <c r="D21" s="26">
        <v>3522.2386000000024</v>
      </c>
      <c r="E21" s="26">
        <v>771.44160194000017</v>
      </c>
      <c r="F21" s="26">
        <v>771.44160194000017</v>
      </c>
      <c r="G21" s="26">
        <v>84621.519611290118</v>
      </c>
      <c r="H21" s="26">
        <v>14377.419611290101</v>
      </c>
      <c r="I21" s="26">
        <v>244661.51415374991</v>
      </c>
      <c r="J21" s="26">
        <v>244661.51415374991</v>
      </c>
      <c r="K21" s="26">
        <v>352494.03148560121</v>
      </c>
      <c r="L21" s="26">
        <v>352494.03148560121</v>
      </c>
      <c r="M21" s="26">
        <v>333181.15812542348</v>
      </c>
      <c r="N21" s="26">
        <v>329381.54129255342</v>
      </c>
      <c r="O21" s="26">
        <v>0</v>
      </c>
      <c r="P21" s="26">
        <v>0</v>
      </c>
      <c r="Q21" s="26">
        <v>211333.61</v>
      </c>
      <c r="R21" s="26">
        <v>0</v>
      </c>
      <c r="S21" s="26">
        <v>97447.48</v>
      </c>
      <c r="T21" s="26">
        <v>0</v>
      </c>
      <c r="U21" s="26">
        <v>0</v>
      </c>
      <c r="V21" s="26">
        <v>0</v>
      </c>
      <c r="W21" s="26">
        <v>0</v>
      </c>
      <c r="X21" s="26">
        <v>0</v>
      </c>
      <c r="Y21" s="26">
        <v>42439.593424750004</v>
      </c>
      <c r="Z21" s="26">
        <v>37554.659529447716</v>
      </c>
      <c r="AA21" s="26">
        <v>74368.993166910295</v>
      </c>
      <c r="AB21" s="26">
        <v>58906.134202489535</v>
      </c>
      <c r="AC21" s="26">
        <v>0</v>
      </c>
      <c r="AD21" s="26">
        <v>0</v>
      </c>
      <c r="AE21" s="26">
        <v>83830.604467230078</v>
      </c>
      <c r="AF21" s="26">
        <v>83830.604467230078</v>
      </c>
      <c r="AG21" s="26">
        <v>0</v>
      </c>
      <c r="AH21" s="26">
        <v>0</v>
      </c>
      <c r="AI21" s="26">
        <v>80610.528427750309</v>
      </c>
      <c r="AJ21" s="26">
        <v>61820.194762010098</v>
      </c>
      <c r="AK21" s="26">
        <v>0</v>
      </c>
      <c r="AL21" s="26">
        <v>0</v>
      </c>
      <c r="AM21" s="27">
        <v>1609282.7130646454</v>
      </c>
      <c r="AN21" s="27">
        <v>1187319.7797063121</v>
      </c>
    </row>
    <row r="22" spans="1:40" ht="24.9" customHeight="1">
      <c r="A22" s="18">
        <v>17</v>
      </c>
      <c r="B22" s="81" t="s">
        <v>39</v>
      </c>
      <c r="C22" s="26">
        <v>568.74193000000002</v>
      </c>
      <c r="D22" s="26">
        <v>568.74193000000002</v>
      </c>
      <c r="E22" s="26">
        <v>0</v>
      </c>
      <c r="F22" s="26">
        <v>0</v>
      </c>
      <c r="G22" s="26">
        <v>4116.4732840000188</v>
      </c>
      <c r="H22" s="26">
        <v>4116.4732840000188</v>
      </c>
      <c r="I22" s="26">
        <v>0</v>
      </c>
      <c r="J22" s="26">
        <v>0</v>
      </c>
      <c r="K22" s="26">
        <v>869222.03666799527</v>
      </c>
      <c r="L22" s="26">
        <v>869222.03666799527</v>
      </c>
      <c r="M22" s="26">
        <v>278182.96644411463</v>
      </c>
      <c r="N22" s="26">
        <v>278182.96644411463</v>
      </c>
      <c r="O22" s="26">
        <v>0</v>
      </c>
      <c r="P22" s="26">
        <v>0</v>
      </c>
      <c r="Q22" s="26">
        <v>0</v>
      </c>
      <c r="R22" s="26">
        <v>0</v>
      </c>
      <c r="S22" s="26">
        <v>0</v>
      </c>
      <c r="T22" s="26">
        <v>0</v>
      </c>
      <c r="U22" s="26">
        <v>0</v>
      </c>
      <c r="V22" s="26">
        <v>0</v>
      </c>
      <c r="W22" s="26">
        <v>0</v>
      </c>
      <c r="X22" s="26">
        <v>0</v>
      </c>
      <c r="Y22" s="26">
        <v>0</v>
      </c>
      <c r="Z22" s="26">
        <v>0</v>
      </c>
      <c r="AA22" s="26">
        <v>30</v>
      </c>
      <c r="AB22" s="26">
        <v>30</v>
      </c>
      <c r="AC22" s="26">
        <v>0</v>
      </c>
      <c r="AD22" s="26">
        <v>0</v>
      </c>
      <c r="AE22" s="26">
        <v>5822.5334320000002</v>
      </c>
      <c r="AF22" s="26">
        <v>5822.5334320000002</v>
      </c>
      <c r="AG22" s="26">
        <v>89.129029000000003</v>
      </c>
      <c r="AH22" s="26">
        <v>89.129029000000003</v>
      </c>
      <c r="AI22" s="26">
        <v>0</v>
      </c>
      <c r="AJ22" s="26">
        <v>0</v>
      </c>
      <c r="AK22" s="26">
        <v>0</v>
      </c>
      <c r="AL22" s="26">
        <v>0</v>
      </c>
      <c r="AM22" s="27">
        <v>1158031.88078711</v>
      </c>
      <c r="AN22" s="27">
        <v>1158031.88078711</v>
      </c>
    </row>
    <row r="23" spans="1:40" ht="24.9" customHeight="1">
      <c r="A23" s="18">
        <v>18</v>
      </c>
      <c r="B23" s="81" t="s">
        <v>89</v>
      </c>
      <c r="C23" s="26">
        <v>43.315068493150676</v>
      </c>
      <c r="D23" s="26">
        <v>43.315068493150676</v>
      </c>
      <c r="E23" s="26">
        <v>30</v>
      </c>
      <c r="F23" s="26">
        <v>30</v>
      </c>
      <c r="G23" s="26">
        <v>2343.5438179720495</v>
      </c>
      <c r="H23" s="26">
        <v>2343.5438179720495</v>
      </c>
      <c r="I23" s="26">
        <v>0</v>
      </c>
      <c r="J23" s="26">
        <v>0</v>
      </c>
      <c r="K23" s="26">
        <v>267016.67292171461</v>
      </c>
      <c r="L23" s="26">
        <v>266492.48945082416</v>
      </c>
      <c r="M23" s="26">
        <v>254828.59488931618</v>
      </c>
      <c r="N23" s="26">
        <v>254828.59488931618</v>
      </c>
      <c r="O23" s="26">
        <v>0</v>
      </c>
      <c r="P23" s="26">
        <v>0</v>
      </c>
      <c r="Q23" s="26">
        <v>0</v>
      </c>
      <c r="R23" s="26">
        <v>0</v>
      </c>
      <c r="S23" s="26">
        <v>0</v>
      </c>
      <c r="T23" s="26">
        <v>0</v>
      </c>
      <c r="U23" s="26">
        <v>0</v>
      </c>
      <c r="V23" s="26">
        <v>0</v>
      </c>
      <c r="W23" s="26">
        <v>0</v>
      </c>
      <c r="X23" s="26">
        <v>0</v>
      </c>
      <c r="Y23" s="26">
        <v>0</v>
      </c>
      <c r="Z23" s="26">
        <v>0</v>
      </c>
      <c r="AA23" s="26">
        <v>8458.1425777891727</v>
      </c>
      <c r="AB23" s="26">
        <v>2989.8123159123761</v>
      </c>
      <c r="AC23" s="26">
        <v>163.50887671232877</v>
      </c>
      <c r="AD23" s="26">
        <v>-9.74222187971111</v>
      </c>
      <c r="AE23" s="26">
        <v>28092.296814887806</v>
      </c>
      <c r="AF23" s="26">
        <v>28092.296814887806</v>
      </c>
      <c r="AG23" s="26">
        <v>0</v>
      </c>
      <c r="AH23" s="26">
        <v>0</v>
      </c>
      <c r="AI23" s="26">
        <v>6708.5344588209864</v>
      </c>
      <c r="AJ23" s="26">
        <v>2907.961181008955</v>
      </c>
      <c r="AK23" s="26">
        <v>0</v>
      </c>
      <c r="AL23" s="26">
        <v>0</v>
      </c>
      <c r="AM23" s="27">
        <v>567684.60942570621</v>
      </c>
      <c r="AN23" s="27">
        <v>557718.27131653496</v>
      </c>
    </row>
    <row r="24" spans="1:40" ht="13.8">
      <c r="A24" s="11"/>
      <c r="B24" s="84" t="s">
        <v>22</v>
      </c>
      <c r="C24" s="28">
        <v>14048007.660597766</v>
      </c>
      <c r="D24" s="28">
        <v>12444599.078848513</v>
      </c>
      <c r="E24" s="28">
        <v>765533.44600169279</v>
      </c>
      <c r="F24" s="28">
        <v>762560.84003653319</v>
      </c>
      <c r="G24" s="28">
        <v>3359145.3996732845</v>
      </c>
      <c r="H24" s="28">
        <v>3024132.7616519649</v>
      </c>
      <c r="I24" s="28">
        <v>64797349.278427236</v>
      </c>
      <c r="J24" s="28">
        <v>62691616.604989037</v>
      </c>
      <c r="K24" s="28">
        <v>27308877.009979356</v>
      </c>
      <c r="L24" s="28">
        <v>25262748.35037132</v>
      </c>
      <c r="M24" s="28">
        <v>8559969.694213653</v>
      </c>
      <c r="N24" s="28">
        <v>8275528.9800912747</v>
      </c>
      <c r="O24" s="28">
        <v>67176.240979285722</v>
      </c>
      <c r="P24" s="28">
        <v>11784.457737527468</v>
      </c>
      <c r="Q24" s="28">
        <v>1567137.1738672554</v>
      </c>
      <c r="R24" s="28">
        <v>49345.693040432729</v>
      </c>
      <c r="S24" s="28">
        <v>1612760.9833481512</v>
      </c>
      <c r="T24" s="28">
        <v>223218.72587896162</v>
      </c>
      <c r="U24" s="28">
        <v>115103.23556834925</v>
      </c>
      <c r="V24" s="28">
        <v>63973.467541170459</v>
      </c>
      <c r="W24" s="28">
        <v>10829.11</v>
      </c>
      <c r="X24" s="28">
        <v>832.13146766224929</v>
      </c>
      <c r="Y24" s="28">
        <v>2102208.4079822786</v>
      </c>
      <c r="Z24" s="28">
        <v>1375054.9867773561</v>
      </c>
      <c r="AA24" s="28">
        <v>22961597.961314704</v>
      </c>
      <c r="AB24" s="28">
        <v>7886546.1074672565</v>
      </c>
      <c r="AC24" s="28">
        <v>2289691.3821605826</v>
      </c>
      <c r="AD24" s="28">
        <v>374812.6796085916</v>
      </c>
      <c r="AE24" s="28">
        <v>2839470.9545467868</v>
      </c>
      <c r="AF24" s="28">
        <v>948502.61060438701</v>
      </c>
      <c r="AG24" s="28">
        <v>78850.390228910546</v>
      </c>
      <c r="AH24" s="28">
        <v>78850.390228910546</v>
      </c>
      <c r="AI24" s="28">
        <v>5927639.6793291857</v>
      </c>
      <c r="AJ24" s="28">
        <v>2327357.1380803697</v>
      </c>
      <c r="AK24" s="28">
        <v>0</v>
      </c>
      <c r="AL24" s="28">
        <v>0</v>
      </c>
      <c r="AM24" s="28">
        <v>158411348.00821844</v>
      </c>
      <c r="AN24" s="28">
        <v>125801465.00442128</v>
      </c>
    </row>
    <row r="25" spans="1:40">
      <c r="AM25" s="33"/>
      <c r="AN25" s="33"/>
    </row>
    <row r="26" spans="1:40" s="54" customFormat="1" ht="14.4">
      <c r="B26" s="55" t="s">
        <v>48</v>
      </c>
      <c r="AM26" s="56"/>
      <c r="AN26" s="56"/>
    </row>
    <row r="27" spans="1:40" s="54" customFormat="1" ht="12.75" customHeight="1">
      <c r="B27" s="96" t="s">
        <v>54</v>
      </c>
      <c r="C27" s="96"/>
      <c r="D27" s="96"/>
      <c r="E27" s="96"/>
      <c r="F27" s="96"/>
      <c r="G27" s="96"/>
      <c r="H27" s="96"/>
      <c r="I27" s="96"/>
      <c r="J27" s="96"/>
      <c r="K27" s="96"/>
      <c r="L27" s="96"/>
      <c r="M27" s="96"/>
      <c r="N27" s="96"/>
      <c r="AM27" s="56"/>
      <c r="AN27" s="56"/>
    </row>
    <row r="28" spans="1:40" s="54" customFormat="1" ht="14.4">
      <c r="B28" s="96"/>
      <c r="C28" s="96"/>
      <c r="D28" s="96"/>
      <c r="E28" s="96"/>
      <c r="F28" s="96"/>
      <c r="G28" s="96"/>
      <c r="H28" s="96"/>
      <c r="I28" s="96"/>
      <c r="J28" s="96"/>
      <c r="K28" s="96"/>
      <c r="L28" s="96"/>
      <c r="M28" s="96"/>
      <c r="N28" s="96"/>
      <c r="AM28" s="56"/>
      <c r="AN28" s="56"/>
    </row>
    <row r="29" spans="1:40" s="54" customFormat="1" ht="14.4">
      <c r="B29" s="61" t="s">
        <v>55</v>
      </c>
    </row>
    <row r="30" spans="1:40" s="54" customFormat="1" ht="14.4">
      <c r="B30" s="61" t="s">
        <v>56</v>
      </c>
      <c r="AM30" s="56"/>
      <c r="AN30" s="56"/>
    </row>
    <row r="32" spans="1:40">
      <c r="AM32" s="14"/>
      <c r="AN32" s="14"/>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activeCell="B1" sqref="B1"/>
      <selection pane="topRight" activeCell="B1" sqref="B1"/>
      <selection pane="bottomLeft" activeCell="B1" sqref="B1"/>
      <selection pane="bottomRight" activeCell="B5" sqref="B5:B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54" customFormat="1" ht="20.25" customHeight="1">
      <c r="A1" s="51" t="s">
        <v>57</v>
      </c>
      <c r="B1" s="55"/>
      <c r="C1" s="55"/>
      <c r="D1" s="55"/>
      <c r="E1" s="55"/>
      <c r="F1" s="55"/>
      <c r="G1" s="55"/>
      <c r="H1" s="55"/>
      <c r="I1" s="55"/>
      <c r="J1" s="55"/>
      <c r="K1" s="55"/>
      <c r="L1" s="62"/>
    </row>
    <row r="2" spans="1:154" s="54" customFormat="1" ht="20.25" customHeight="1">
      <c r="A2" s="51" t="str">
        <f>'Number of Policies'!A2</f>
        <v>Reporting period: 1 January 2021 - 31 March 2021</v>
      </c>
      <c r="B2" s="55"/>
      <c r="C2" s="55"/>
      <c r="D2" s="55"/>
      <c r="E2" s="55"/>
      <c r="F2" s="55"/>
      <c r="G2" s="55"/>
      <c r="H2" s="55"/>
      <c r="I2" s="55"/>
      <c r="J2" s="55"/>
      <c r="K2" s="55"/>
      <c r="L2" s="62"/>
    </row>
    <row r="3" spans="1:154" s="54" customFormat="1" ht="14.4">
      <c r="A3" s="42" t="s">
        <v>2</v>
      </c>
      <c r="B3" s="55"/>
      <c r="C3" s="55"/>
      <c r="D3" s="55"/>
      <c r="E3" s="55"/>
      <c r="F3" s="55"/>
      <c r="G3" s="55"/>
      <c r="H3" s="55"/>
      <c r="I3" s="55"/>
      <c r="J3" s="55"/>
      <c r="K3" s="55"/>
      <c r="L3" s="62"/>
    </row>
    <row r="4" spans="1:154" s="54" customFormat="1" ht="9" customHeight="1">
      <c r="A4" s="63"/>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154" s="42" customFormat="1" ht="64.5" customHeight="1">
      <c r="A5" s="87" t="s">
        <v>0</v>
      </c>
      <c r="B5" s="87" t="s">
        <v>3</v>
      </c>
      <c r="C5" s="90" t="s">
        <v>4</v>
      </c>
      <c r="D5" s="91"/>
      <c r="E5" s="91"/>
      <c r="F5" s="91"/>
      <c r="G5" s="91"/>
      <c r="H5" s="91"/>
      <c r="I5" s="91"/>
      <c r="J5" s="92"/>
      <c r="K5" s="90" t="s">
        <v>5</v>
      </c>
      <c r="L5" s="91"/>
      <c r="M5" s="91"/>
      <c r="N5" s="91"/>
      <c r="O5" s="91"/>
      <c r="P5" s="91"/>
      <c r="Q5" s="91"/>
      <c r="R5" s="92"/>
      <c r="S5" s="90" t="s">
        <v>6</v>
      </c>
      <c r="T5" s="91"/>
      <c r="U5" s="91"/>
      <c r="V5" s="91"/>
      <c r="W5" s="91"/>
      <c r="X5" s="91"/>
      <c r="Y5" s="91"/>
      <c r="Z5" s="92"/>
      <c r="AA5" s="90" t="s">
        <v>7</v>
      </c>
      <c r="AB5" s="91"/>
      <c r="AC5" s="91"/>
      <c r="AD5" s="91"/>
      <c r="AE5" s="91"/>
      <c r="AF5" s="91"/>
      <c r="AG5" s="91"/>
      <c r="AH5" s="92"/>
      <c r="AI5" s="90" t="s">
        <v>8</v>
      </c>
      <c r="AJ5" s="91"/>
      <c r="AK5" s="91"/>
      <c r="AL5" s="91"/>
      <c r="AM5" s="91"/>
      <c r="AN5" s="91"/>
      <c r="AO5" s="91"/>
      <c r="AP5" s="92"/>
      <c r="AQ5" s="90" t="s">
        <v>9</v>
      </c>
      <c r="AR5" s="91"/>
      <c r="AS5" s="91"/>
      <c r="AT5" s="91"/>
      <c r="AU5" s="91"/>
      <c r="AV5" s="91"/>
      <c r="AW5" s="91"/>
      <c r="AX5" s="92"/>
      <c r="AY5" s="90" t="s">
        <v>10</v>
      </c>
      <c r="AZ5" s="91"/>
      <c r="BA5" s="91"/>
      <c r="BB5" s="91"/>
      <c r="BC5" s="91"/>
      <c r="BD5" s="91"/>
      <c r="BE5" s="91"/>
      <c r="BF5" s="92"/>
      <c r="BG5" s="90" t="s">
        <v>11</v>
      </c>
      <c r="BH5" s="91"/>
      <c r="BI5" s="91"/>
      <c r="BJ5" s="91"/>
      <c r="BK5" s="91"/>
      <c r="BL5" s="91"/>
      <c r="BM5" s="91"/>
      <c r="BN5" s="92"/>
      <c r="BO5" s="90" t="s">
        <v>12</v>
      </c>
      <c r="BP5" s="91"/>
      <c r="BQ5" s="91"/>
      <c r="BR5" s="91"/>
      <c r="BS5" s="91"/>
      <c r="BT5" s="91"/>
      <c r="BU5" s="91"/>
      <c r="BV5" s="92"/>
      <c r="BW5" s="90" t="s">
        <v>13</v>
      </c>
      <c r="BX5" s="91"/>
      <c r="BY5" s="91"/>
      <c r="BZ5" s="91"/>
      <c r="CA5" s="91"/>
      <c r="CB5" s="91"/>
      <c r="CC5" s="91"/>
      <c r="CD5" s="92"/>
      <c r="CE5" s="90" t="s">
        <v>14</v>
      </c>
      <c r="CF5" s="91"/>
      <c r="CG5" s="91"/>
      <c r="CH5" s="91"/>
      <c r="CI5" s="91"/>
      <c r="CJ5" s="91"/>
      <c r="CK5" s="91"/>
      <c r="CL5" s="92"/>
      <c r="CM5" s="90" t="s">
        <v>15</v>
      </c>
      <c r="CN5" s="91"/>
      <c r="CO5" s="91"/>
      <c r="CP5" s="91"/>
      <c r="CQ5" s="91"/>
      <c r="CR5" s="91"/>
      <c r="CS5" s="91"/>
      <c r="CT5" s="92"/>
      <c r="CU5" s="90" t="s">
        <v>16</v>
      </c>
      <c r="CV5" s="91"/>
      <c r="CW5" s="91"/>
      <c r="CX5" s="91"/>
      <c r="CY5" s="91"/>
      <c r="CZ5" s="91"/>
      <c r="DA5" s="91"/>
      <c r="DB5" s="92"/>
      <c r="DC5" s="90" t="s">
        <v>17</v>
      </c>
      <c r="DD5" s="91"/>
      <c r="DE5" s="91"/>
      <c r="DF5" s="91"/>
      <c r="DG5" s="91"/>
      <c r="DH5" s="91"/>
      <c r="DI5" s="91"/>
      <c r="DJ5" s="92"/>
      <c r="DK5" s="90" t="s">
        <v>18</v>
      </c>
      <c r="DL5" s="91"/>
      <c r="DM5" s="91"/>
      <c r="DN5" s="91"/>
      <c r="DO5" s="91"/>
      <c r="DP5" s="91"/>
      <c r="DQ5" s="91"/>
      <c r="DR5" s="92"/>
      <c r="DS5" s="90" t="s">
        <v>19</v>
      </c>
      <c r="DT5" s="91"/>
      <c r="DU5" s="91"/>
      <c r="DV5" s="91"/>
      <c r="DW5" s="91"/>
      <c r="DX5" s="91"/>
      <c r="DY5" s="91"/>
      <c r="DZ5" s="92"/>
      <c r="EA5" s="90" t="s">
        <v>20</v>
      </c>
      <c r="EB5" s="91"/>
      <c r="EC5" s="91"/>
      <c r="ED5" s="91"/>
      <c r="EE5" s="91"/>
      <c r="EF5" s="91"/>
      <c r="EG5" s="91"/>
      <c r="EH5" s="92"/>
      <c r="EI5" s="90" t="s">
        <v>21</v>
      </c>
      <c r="EJ5" s="91"/>
      <c r="EK5" s="91"/>
      <c r="EL5" s="91"/>
      <c r="EM5" s="91"/>
      <c r="EN5" s="91"/>
      <c r="EO5" s="91"/>
      <c r="EP5" s="92"/>
      <c r="EQ5" s="90" t="s">
        <v>22</v>
      </c>
      <c r="ER5" s="91"/>
      <c r="ES5" s="91"/>
      <c r="ET5" s="91"/>
      <c r="EU5" s="91"/>
      <c r="EV5" s="91"/>
      <c r="EW5" s="91"/>
      <c r="EX5" s="92"/>
    </row>
    <row r="6" spans="1:154" s="42" customFormat="1" ht="42" customHeight="1">
      <c r="A6" s="88"/>
      <c r="B6" s="88"/>
      <c r="C6" s="93" t="s">
        <v>58</v>
      </c>
      <c r="D6" s="94"/>
      <c r="E6" s="94"/>
      <c r="F6" s="95"/>
      <c r="G6" s="93" t="s">
        <v>59</v>
      </c>
      <c r="H6" s="94"/>
      <c r="I6" s="94"/>
      <c r="J6" s="95"/>
      <c r="K6" s="93" t="s">
        <v>58</v>
      </c>
      <c r="L6" s="94"/>
      <c r="M6" s="94"/>
      <c r="N6" s="95"/>
      <c r="O6" s="93" t="s">
        <v>59</v>
      </c>
      <c r="P6" s="94"/>
      <c r="Q6" s="94"/>
      <c r="R6" s="95"/>
      <c r="S6" s="93" t="s">
        <v>58</v>
      </c>
      <c r="T6" s="94"/>
      <c r="U6" s="94"/>
      <c r="V6" s="95"/>
      <c r="W6" s="93" t="s">
        <v>59</v>
      </c>
      <c r="X6" s="94"/>
      <c r="Y6" s="94"/>
      <c r="Z6" s="95"/>
      <c r="AA6" s="93" t="s">
        <v>58</v>
      </c>
      <c r="AB6" s="94"/>
      <c r="AC6" s="94"/>
      <c r="AD6" s="95"/>
      <c r="AE6" s="93" t="s">
        <v>59</v>
      </c>
      <c r="AF6" s="94"/>
      <c r="AG6" s="94"/>
      <c r="AH6" s="95"/>
      <c r="AI6" s="93" t="s">
        <v>58</v>
      </c>
      <c r="AJ6" s="94"/>
      <c r="AK6" s="94"/>
      <c r="AL6" s="95"/>
      <c r="AM6" s="93" t="s">
        <v>59</v>
      </c>
      <c r="AN6" s="94"/>
      <c r="AO6" s="94"/>
      <c r="AP6" s="95"/>
      <c r="AQ6" s="93" t="s">
        <v>58</v>
      </c>
      <c r="AR6" s="94"/>
      <c r="AS6" s="94"/>
      <c r="AT6" s="95"/>
      <c r="AU6" s="93" t="s">
        <v>59</v>
      </c>
      <c r="AV6" s="94"/>
      <c r="AW6" s="94"/>
      <c r="AX6" s="95"/>
      <c r="AY6" s="93" t="s">
        <v>58</v>
      </c>
      <c r="AZ6" s="94"/>
      <c r="BA6" s="94"/>
      <c r="BB6" s="95"/>
      <c r="BC6" s="93" t="s">
        <v>59</v>
      </c>
      <c r="BD6" s="94"/>
      <c r="BE6" s="94"/>
      <c r="BF6" s="95"/>
      <c r="BG6" s="93" t="s">
        <v>58</v>
      </c>
      <c r="BH6" s="94"/>
      <c r="BI6" s="94"/>
      <c r="BJ6" s="95"/>
      <c r="BK6" s="93" t="s">
        <v>59</v>
      </c>
      <c r="BL6" s="94"/>
      <c r="BM6" s="94"/>
      <c r="BN6" s="95"/>
      <c r="BO6" s="93" t="s">
        <v>58</v>
      </c>
      <c r="BP6" s="94"/>
      <c r="BQ6" s="94"/>
      <c r="BR6" s="95"/>
      <c r="BS6" s="93" t="s">
        <v>59</v>
      </c>
      <c r="BT6" s="94"/>
      <c r="BU6" s="94"/>
      <c r="BV6" s="95"/>
      <c r="BW6" s="93" t="s">
        <v>58</v>
      </c>
      <c r="BX6" s="94"/>
      <c r="BY6" s="94"/>
      <c r="BZ6" s="95"/>
      <c r="CA6" s="93" t="s">
        <v>59</v>
      </c>
      <c r="CB6" s="94"/>
      <c r="CC6" s="94"/>
      <c r="CD6" s="95"/>
      <c r="CE6" s="93" t="s">
        <v>58</v>
      </c>
      <c r="CF6" s="94"/>
      <c r="CG6" s="94"/>
      <c r="CH6" s="95"/>
      <c r="CI6" s="93" t="s">
        <v>59</v>
      </c>
      <c r="CJ6" s="94"/>
      <c r="CK6" s="94"/>
      <c r="CL6" s="95"/>
      <c r="CM6" s="93" t="s">
        <v>58</v>
      </c>
      <c r="CN6" s="94"/>
      <c r="CO6" s="94"/>
      <c r="CP6" s="95"/>
      <c r="CQ6" s="93" t="s">
        <v>59</v>
      </c>
      <c r="CR6" s="94"/>
      <c r="CS6" s="94"/>
      <c r="CT6" s="95"/>
      <c r="CU6" s="93" t="s">
        <v>58</v>
      </c>
      <c r="CV6" s="94"/>
      <c r="CW6" s="94"/>
      <c r="CX6" s="95"/>
      <c r="CY6" s="93" t="s">
        <v>59</v>
      </c>
      <c r="CZ6" s="94"/>
      <c r="DA6" s="94"/>
      <c r="DB6" s="95"/>
      <c r="DC6" s="93" t="s">
        <v>58</v>
      </c>
      <c r="DD6" s="94"/>
      <c r="DE6" s="94"/>
      <c r="DF6" s="95"/>
      <c r="DG6" s="93" t="s">
        <v>59</v>
      </c>
      <c r="DH6" s="94"/>
      <c r="DI6" s="94"/>
      <c r="DJ6" s="95"/>
      <c r="DK6" s="93" t="s">
        <v>58</v>
      </c>
      <c r="DL6" s="94"/>
      <c r="DM6" s="94"/>
      <c r="DN6" s="95"/>
      <c r="DO6" s="93" t="s">
        <v>59</v>
      </c>
      <c r="DP6" s="94"/>
      <c r="DQ6" s="94"/>
      <c r="DR6" s="95"/>
      <c r="DS6" s="93" t="s">
        <v>58</v>
      </c>
      <c r="DT6" s="94"/>
      <c r="DU6" s="94"/>
      <c r="DV6" s="95"/>
      <c r="DW6" s="93" t="s">
        <v>59</v>
      </c>
      <c r="DX6" s="94"/>
      <c r="DY6" s="94"/>
      <c r="DZ6" s="95"/>
      <c r="EA6" s="93" t="s">
        <v>58</v>
      </c>
      <c r="EB6" s="94"/>
      <c r="EC6" s="94"/>
      <c r="ED6" s="95"/>
      <c r="EE6" s="93" t="s">
        <v>59</v>
      </c>
      <c r="EF6" s="94"/>
      <c r="EG6" s="94"/>
      <c r="EH6" s="95"/>
      <c r="EI6" s="93" t="s">
        <v>58</v>
      </c>
      <c r="EJ6" s="94"/>
      <c r="EK6" s="94"/>
      <c r="EL6" s="95"/>
      <c r="EM6" s="93" t="s">
        <v>59</v>
      </c>
      <c r="EN6" s="94"/>
      <c r="EO6" s="94"/>
      <c r="EP6" s="95"/>
      <c r="EQ6" s="93" t="s">
        <v>58</v>
      </c>
      <c r="ER6" s="94"/>
      <c r="ES6" s="94"/>
      <c r="ET6" s="95"/>
      <c r="EU6" s="93" t="s">
        <v>59</v>
      </c>
      <c r="EV6" s="94"/>
      <c r="EW6" s="94"/>
      <c r="EX6" s="95"/>
    </row>
    <row r="7" spans="1:154" s="42" customFormat="1" ht="60" customHeight="1">
      <c r="A7" s="89"/>
      <c r="B7" s="89"/>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81" t="s">
        <v>30</v>
      </c>
      <c r="C8" s="26">
        <v>409473.8400000002</v>
      </c>
      <c r="D8" s="26">
        <v>459591.95999999996</v>
      </c>
      <c r="E8" s="26">
        <v>20000</v>
      </c>
      <c r="F8" s="26">
        <v>889065.80000000016</v>
      </c>
      <c r="G8" s="26">
        <v>267622.14239390625</v>
      </c>
      <c r="H8" s="26">
        <v>280213.98320775357</v>
      </c>
      <c r="I8" s="26">
        <v>12194.174398340372</v>
      </c>
      <c r="J8" s="26">
        <v>560030.30000000016</v>
      </c>
      <c r="K8" s="26">
        <v>7871.2999999999956</v>
      </c>
      <c r="L8" s="26">
        <v>35533.879999999997</v>
      </c>
      <c r="M8" s="26">
        <v>0</v>
      </c>
      <c r="N8" s="26">
        <v>43405.179999999993</v>
      </c>
      <c r="O8" s="26">
        <v>7871.2999999999956</v>
      </c>
      <c r="P8" s="26">
        <v>35533.879999999997</v>
      </c>
      <c r="Q8" s="26">
        <v>0</v>
      </c>
      <c r="R8" s="26">
        <v>43405.179999999993</v>
      </c>
      <c r="S8" s="26">
        <v>32265.350000000002</v>
      </c>
      <c r="T8" s="26">
        <v>0</v>
      </c>
      <c r="U8" s="26">
        <v>0</v>
      </c>
      <c r="V8" s="26">
        <v>32265.350000000002</v>
      </c>
      <c r="W8" s="26">
        <v>32265.350000000002</v>
      </c>
      <c r="X8" s="26">
        <v>0</v>
      </c>
      <c r="Y8" s="26">
        <v>0</v>
      </c>
      <c r="Z8" s="26">
        <v>32265.350000000002</v>
      </c>
      <c r="AA8" s="26">
        <v>7529286.7934999987</v>
      </c>
      <c r="AB8" s="26">
        <v>2257452.3317999998</v>
      </c>
      <c r="AC8" s="26">
        <v>3607376.9246999999</v>
      </c>
      <c r="AD8" s="26">
        <v>13394116.049999997</v>
      </c>
      <c r="AE8" s="26">
        <v>7009135.8568260213</v>
      </c>
      <c r="AF8" s="26">
        <v>2101499.1881508138</v>
      </c>
      <c r="AG8" s="26">
        <v>3358166.0050231628</v>
      </c>
      <c r="AH8" s="26">
        <v>12468801.049999997</v>
      </c>
      <c r="AI8" s="26">
        <v>2040256.04814684</v>
      </c>
      <c r="AJ8" s="26">
        <v>1929086.4518531605</v>
      </c>
      <c r="AK8" s="26">
        <v>0</v>
      </c>
      <c r="AL8" s="26">
        <v>3969342.5000000005</v>
      </c>
      <c r="AM8" s="26">
        <v>2040256.04814684</v>
      </c>
      <c r="AN8" s="26">
        <v>1929086.4518531605</v>
      </c>
      <c r="AO8" s="26">
        <v>0</v>
      </c>
      <c r="AP8" s="26">
        <v>3969342.5000000005</v>
      </c>
      <c r="AQ8" s="26">
        <v>314602.45067728759</v>
      </c>
      <c r="AR8" s="26">
        <v>268076.61932271242</v>
      </c>
      <c r="AS8" s="26">
        <v>0</v>
      </c>
      <c r="AT8" s="26">
        <v>582679.07000000007</v>
      </c>
      <c r="AU8" s="26">
        <v>307385.29067728762</v>
      </c>
      <c r="AV8" s="26">
        <v>268076.61932271242</v>
      </c>
      <c r="AW8" s="26">
        <v>0</v>
      </c>
      <c r="AX8" s="26">
        <v>575461.91</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35442.400000000009</v>
      </c>
      <c r="CN8" s="26">
        <v>0</v>
      </c>
      <c r="CO8" s="26">
        <v>0</v>
      </c>
      <c r="CP8" s="26">
        <v>35442.400000000009</v>
      </c>
      <c r="CQ8" s="26">
        <v>753.51000000000931</v>
      </c>
      <c r="CR8" s="26">
        <v>0</v>
      </c>
      <c r="CS8" s="26">
        <v>0</v>
      </c>
      <c r="CT8" s="26">
        <v>753.51000000000931</v>
      </c>
      <c r="CU8" s="26">
        <v>1418019.7963570005</v>
      </c>
      <c r="CV8" s="26">
        <v>2472861.2036429998</v>
      </c>
      <c r="CW8" s="26">
        <v>0</v>
      </c>
      <c r="CX8" s="26">
        <v>3890881</v>
      </c>
      <c r="CY8" s="26">
        <v>452400.95902106899</v>
      </c>
      <c r="CZ8" s="26">
        <v>577017.45097893151</v>
      </c>
      <c r="DA8" s="26">
        <v>0</v>
      </c>
      <c r="DB8" s="26">
        <v>1029418.4100000005</v>
      </c>
      <c r="DC8" s="26">
        <v>0</v>
      </c>
      <c r="DD8" s="26">
        <v>0</v>
      </c>
      <c r="DE8" s="26">
        <v>0</v>
      </c>
      <c r="DF8" s="26">
        <v>0</v>
      </c>
      <c r="DG8" s="26">
        <v>0</v>
      </c>
      <c r="DH8" s="26">
        <v>0</v>
      </c>
      <c r="DI8" s="26">
        <v>0</v>
      </c>
      <c r="DJ8" s="26">
        <v>0</v>
      </c>
      <c r="DK8" s="26">
        <v>561469.23</v>
      </c>
      <c r="DL8" s="26">
        <v>24290</v>
      </c>
      <c r="DM8" s="26">
        <v>0</v>
      </c>
      <c r="DN8" s="26">
        <v>585759.23</v>
      </c>
      <c r="DO8" s="26">
        <v>112304.35534978472</v>
      </c>
      <c r="DP8" s="26">
        <v>4858.4546502152407</v>
      </c>
      <c r="DQ8" s="26">
        <v>0</v>
      </c>
      <c r="DR8" s="26">
        <v>117162.80999999995</v>
      </c>
      <c r="DS8" s="26">
        <v>0</v>
      </c>
      <c r="DT8" s="26">
        <v>0</v>
      </c>
      <c r="DU8" s="26">
        <v>0</v>
      </c>
      <c r="DV8" s="26">
        <v>0</v>
      </c>
      <c r="DW8" s="26">
        <v>0</v>
      </c>
      <c r="DX8" s="26">
        <v>0</v>
      </c>
      <c r="DY8" s="26">
        <v>0</v>
      </c>
      <c r="DZ8" s="26">
        <v>0</v>
      </c>
      <c r="EA8" s="26">
        <v>1661.0199999999672</v>
      </c>
      <c r="EB8" s="26">
        <v>0</v>
      </c>
      <c r="EC8" s="26">
        <v>0</v>
      </c>
      <c r="ED8" s="26">
        <v>1661.0199999999672</v>
      </c>
      <c r="EE8" s="26">
        <v>830.5099999999843</v>
      </c>
      <c r="EF8" s="26">
        <v>0</v>
      </c>
      <c r="EG8" s="26">
        <v>0</v>
      </c>
      <c r="EH8" s="26">
        <v>830.5099999999843</v>
      </c>
      <c r="EI8" s="26">
        <v>0</v>
      </c>
      <c r="EJ8" s="26">
        <v>0</v>
      </c>
      <c r="EK8" s="26">
        <v>0</v>
      </c>
      <c r="EL8" s="26">
        <v>0</v>
      </c>
      <c r="EM8" s="26">
        <v>0</v>
      </c>
      <c r="EN8" s="26">
        <v>0</v>
      </c>
      <c r="EO8" s="26">
        <v>0</v>
      </c>
      <c r="EP8" s="26">
        <v>0</v>
      </c>
      <c r="EQ8" s="26">
        <v>12350348.228681127</v>
      </c>
      <c r="ER8" s="26">
        <v>7446892.4466188727</v>
      </c>
      <c r="ES8" s="26">
        <v>3627376.9246999999</v>
      </c>
      <c r="ET8" s="26">
        <v>23424617.599999998</v>
      </c>
      <c r="EU8" s="26">
        <v>10230825.322414907</v>
      </c>
      <c r="EV8" s="26">
        <v>5196286.0281635867</v>
      </c>
      <c r="EW8" s="26">
        <v>3370360.1794215031</v>
      </c>
      <c r="EX8" s="26">
        <v>18797471.530000001</v>
      </c>
    </row>
    <row r="9" spans="1:154" s="9" customFormat="1" ht="24.9" customHeight="1">
      <c r="A9" s="18">
        <v>2</v>
      </c>
      <c r="B9" s="81" t="s">
        <v>29</v>
      </c>
      <c r="C9" s="26">
        <v>3887.68</v>
      </c>
      <c r="D9" s="26">
        <v>4350408.7399999956</v>
      </c>
      <c r="E9" s="26">
        <v>0</v>
      </c>
      <c r="F9" s="26">
        <v>4354296.4199999953</v>
      </c>
      <c r="G9" s="26">
        <v>0</v>
      </c>
      <c r="H9" s="26">
        <v>4347578.9899999956</v>
      </c>
      <c r="I9" s="26">
        <v>0</v>
      </c>
      <c r="J9" s="26">
        <v>4347578.9899999956</v>
      </c>
      <c r="K9" s="26">
        <v>0</v>
      </c>
      <c r="L9" s="26">
        <v>0</v>
      </c>
      <c r="M9" s="26">
        <v>0</v>
      </c>
      <c r="N9" s="26">
        <v>0</v>
      </c>
      <c r="O9" s="26">
        <v>0</v>
      </c>
      <c r="P9" s="26">
        <v>0</v>
      </c>
      <c r="Q9" s="26">
        <v>0</v>
      </c>
      <c r="R9" s="26">
        <v>0</v>
      </c>
      <c r="S9" s="26">
        <v>34973.61</v>
      </c>
      <c r="T9" s="26">
        <v>3295</v>
      </c>
      <c r="U9" s="26">
        <v>0</v>
      </c>
      <c r="V9" s="26">
        <v>38268.61</v>
      </c>
      <c r="W9" s="26">
        <v>-1.0000000002037268E-2</v>
      </c>
      <c r="X9" s="26">
        <v>3295</v>
      </c>
      <c r="Y9" s="26">
        <v>0</v>
      </c>
      <c r="Z9" s="26">
        <v>3294.989999999998</v>
      </c>
      <c r="AA9" s="26">
        <v>0</v>
      </c>
      <c r="AB9" s="26">
        <v>0</v>
      </c>
      <c r="AC9" s="26">
        <v>0</v>
      </c>
      <c r="AD9" s="26">
        <v>0</v>
      </c>
      <c r="AE9" s="26">
        <v>0</v>
      </c>
      <c r="AF9" s="26">
        <v>0</v>
      </c>
      <c r="AG9" s="26">
        <v>0</v>
      </c>
      <c r="AH9" s="26">
        <v>0</v>
      </c>
      <c r="AI9" s="26">
        <v>1965664.4200000006</v>
      </c>
      <c r="AJ9" s="26">
        <v>2783434.7300000014</v>
      </c>
      <c r="AK9" s="26">
        <v>345451.21</v>
      </c>
      <c r="AL9" s="26">
        <v>5094550.3600000022</v>
      </c>
      <c r="AM9" s="26">
        <v>1965664.4200000006</v>
      </c>
      <c r="AN9" s="26">
        <v>2775618.3500000015</v>
      </c>
      <c r="AO9" s="26">
        <v>345451.21</v>
      </c>
      <c r="AP9" s="26">
        <v>5086733.9800000023</v>
      </c>
      <c r="AQ9" s="26">
        <v>232988.44777777779</v>
      </c>
      <c r="AR9" s="26">
        <v>373205.11094771244</v>
      </c>
      <c r="AS9" s="26">
        <v>0</v>
      </c>
      <c r="AT9" s="26">
        <v>606193.55872549023</v>
      </c>
      <c r="AU9" s="26">
        <v>232988.44777777779</v>
      </c>
      <c r="AV9" s="26">
        <v>373205.11094771244</v>
      </c>
      <c r="AW9" s="26">
        <v>0</v>
      </c>
      <c r="AX9" s="26">
        <v>606193.55872549023</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36431.61</v>
      </c>
      <c r="CN9" s="26">
        <v>0</v>
      </c>
      <c r="CO9" s="26">
        <v>0</v>
      </c>
      <c r="CP9" s="26">
        <v>36431.61</v>
      </c>
      <c r="CQ9" s="26">
        <v>36431.61</v>
      </c>
      <c r="CR9" s="26">
        <v>0</v>
      </c>
      <c r="CS9" s="26">
        <v>0</v>
      </c>
      <c r="CT9" s="26">
        <v>36431.61</v>
      </c>
      <c r="CU9" s="26">
        <v>847593.7699999999</v>
      </c>
      <c r="CV9" s="26">
        <v>169669.60235294118</v>
      </c>
      <c r="CW9" s="26">
        <v>0</v>
      </c>
      <c r="CX9" s="26">
        <v>1017263.3723529411</v>
      </c>
      <c r="CY9" s="26">
        <v>170940.95999999996</v>
      </c>
      <c r="CZ9" s="26">
        <v>106611.47235294117</v>
      </c>
      <c r="DA9" s="26">
        <v>0</v>
      </c>
      <c r="DB9" s="26">
        <v>277552.43235294113</v>
      </c>
      <c r="DC9" s="26">
        <v>0</v>
      </c>
      <c r="DD9" s="26">
        <v>0</v>
      </c>
      <c r="DE9" s="26">
        <v>0</v>
      </c>
      <c r="DF9" s="26">
        <v>0</v>
      </c>
      <c r="DG9" s="26">
        <v>0</v>
      </c>
      <c r="DH9" s="26">
        <v>0</v>
      </c>
      <c r="DI9" s="26">
        <v>0</v>
      </c>
      <c r="DJ9" s="26">
        <v>0</v>
      </c>
      <c r="DK9" s="26">
        <v>510771</v>
      </c>
      <c r="DL9" s="26">
        <v>0</v>
      </c>
      <c r="DM9" s="26">
        <v>0</v>
      </c>
      <c r="DN9" s="26">
        <v>510771</v>
      </c>
      <c r="DO9" s="26">
        <v>259880.5</v>
      </c>
      <c r="DP9" s="26">
        <v>0</v>
      </c>
      <c r="DQ9" s="26">
        <v>0</v>
      </c>
      <c r="DR9" s="26">
        <v>259880.5</v>
      </c>
      <c r="DS9" s="26">
        <v>0</v>
      </c>
      <c r="DT9" s="26">
        <v>0</v>
      </c>
      <c r="DU9" s="26">
        <v>0</v>
      </c>
      <c r="DV9" s="26">
        <v>0</v>
      </c>
      <c r="DW9" s="26">
        <v>0</v>
      </c>
      <c r="DX9" s="26">
        <v>0</v>
      </c>
      <c r="DY9" s="26">
        <v>0</v>
      </c>
      <c r="DZ9" s="26">
        <v>0</v>
      </c>
      <c r="EA9" s="26">
        <v>113097.11</v>
      </c>
      <c r="EB9" s="26">
        <v>120329.60999999993</v>
      </c>
      <c r="EC9" s="26">
        <v>0</v>
      </c>
      <c r="ED9" s="26">
        <v>233426.71999999991</v>
      </c>
      <c r="EE9" s="26">
        <v>113097.11</v>
      </c>
      <c r="EF9" s="26">
        <v>112459.47999999992</v>
      </c>
      <c r="EG9" s="26">
        <v>0</v>
      </c>
      <c r="EH9" s="26">
        <v>225556.58999999991</v>
      </c>
      <c r="EI9" s="26">
        <v>0</v>
      </c>
      <c r="EJ9" s="26">
        <v>0</v>
      </c>
      <c r="EK9" s="26">
        <v>0</v>
      </c>
      <c r="EL9" s="26">
        <v>0</v>
      </c>
      <c r="EM9" s="26">
        <v>0</v>
      </c>
      <c r="EN9" s="26">
        <v>0</v>
      </c>
      <c r="EO9" s="26">
        <v>0</v>
      </c>
      <c r="EP9" s="26">
        <v>0</v>
      </c>
      <c r="EQ9" s="26">
        <v>3745407.6477777781</v>
      </c>
      <c r="ER9" s="26">
        <v>7800342.793300651</v>
      </c>
      <c r="ES9" s="26">
        <v>345451.21</v>
      </c>
      <c r="ET9" s="26">
        <v>11891201.651078429</v>
      </c>
      <c r="EU9" s="26">
        <v>2779003.0377777782</v>
      </c>
      <c r="EV9" s="26">
        <v>7718768.4033006504</v>
      </c>
      <c r="EW9" s="26">
        <v>345451.21</v>
      </c>
      <c r="EX9" s="26">
        <v>10843222.651078429</v>
      </c>
    </row>
    <row r="10" spans="1:154" ht="24.9" customHeight="1">
      <c r="A10" s="18">
        <v>3</v>
      </c>
      <c r="B10" s="81" t="s">
        <v>33</v>
      </c>
      <c r="C10" s="26">
        <v>2998961.7499999995</v>
      </c>
      <c r="D10" s="26">
        <v>0</v>
      </c>
      <c r="E10" s="26">
        <v>0</v>
      </c>
      <c r="F10" s="26">
        <v>2998961.7499999995</v>
      </c>
      <c r="G10" s="26">
        <v>744852.6444030623</v>
      </c>
      <c r="H10" s="26">
        <v>0</v>
      </c>
      <c r="I10" s="26">
        <v>0</v>
      </c>
      <c r="J10" s="26">
        <v>744852.6444030623</v>
      </c>
      <c r="K10" s="26">
        <v>0</v>
      </c>
      <c r="L10" s="26">
        <v>824.32999999999993</v>
      </c>
      <c r="M10" s="26">
        <v>0</v>
      </c>
      <c r="N10" s="26">
        <v>824.32999999999993</v>
      </c>
      <c r="O10" s="26">
        <v>0</v>
      </c>
      <c r="P10" s="26">
        <v>824.32999999999993</v>
      </c>
      <c r="Q10" s="26">
        <v>0</v>
      </c>
      <c r="R10" s="26">
        <v>824.32999999999993</v>
      </c>
      <c r="S10" s="26">
        <v>5005.83</v>
      </c>
      <c r="T10" s="26">
        <v>290.47000000000003</v>
      </c>
      <c r="U10" s="26">
        <v>0</v>
      </c>
      <c r="V10" s="26">
        <v>5296.3</v>
      </c>
      <c r="W10" s="26">
        <v>1626.4575</v>
      </c>
      <c r="X10" s="26">
        <v>290.47000000000003</v>
      </c>
      <c r="Y10" s="26">
        <v>0</v>
      </c>
      <c r="Z10" s="26">
        <v>1916.9275</v>
      </c>
      <c r="AA10" s="26">
        <v>2050078.8999999724</v>
      </c>
      <c r="AB10" s="26">
        <v>827.32999999999993</v>
      </c>
      <c r="AC10" s="26">
        <v>0</v>
      </c>
      <c r="AD10" s="26">
        <v>2050906.2299999725</v>
      </c>
      <c r="AE10" s="26">
        <v>2050078.8999999724</v>
      </c>
      <c r="AF10" s="26">
        <v>827.32999999999993</v>
      </c>
      <c r="AG10" s="26">
        <v>0</v>
      </c>
      <c r="AH10" s="26">
        <v>2050906.2299999725</v>
      </c>
      <c r="AI10" s="26">
        <v>1765272</v>
      </c>
      <c r="AJ10" s="26">
        <v>3023555.6499999994</v>
      </c>
      <c r="AK10" s="26">
        <v>30172.819999999996</v>
      </c>
      <c r="AL10" s="26">
        <v>4819000.47</v>
      </c>
      <c r="AM10" s="26">
        <v>1765146</v>
      </c>
      <c r="AN10" s="26">
        <v>3016637.5499999993</v>
      </c>
      <c r="AO10" s="26">
        <v>21238.973999999995</v>
      </c>
      <c r="AP10" s="26">
        <v>4803022.5239999993</v>
      </c>
      <c r="AQ10" s="26">
        <v>130342.15777777779</v>
      </c>
      <c r="AR10" s="26">
        <v>407733.68094771239</v>
      </c>
      <c r="AS10" s="26">
        <v>0</v>
      </c>
      <c r="AT10" s="26">
        <v>538075.83872549015</v>
      </c>
      <c r="AU10" s="26">
        <v>130342.15777777779</v>
      </c>
      <c r="AV10" s="26">
        <v>406302.8809477124</v>
      </c>
      <c r="AW10" s="26">
        <v>0</v>
      </c>
      <c r="AX10" s="26">
        <v>536645.03872549022</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36401.040000000001</v>
      </c>
      <c r="CN10" s="26">
        <v>3949.5</v>
      </c>
      <c r="CO10" s="26">
        <v>0</v>
      </c>
      <c r="CP10" s="26">
        <v>40350.54</v>
      </c>
      <c r="CQ10" s="26">
        <v>36401.040000000001</v>
      </c>
      <c r="CR10" s="26">
        <v>3949.5</v>
      </c>
      <c r="CS10" s="26">
        <v>0</v>
      </c>
      <c r="CT10" s="26">
        <v>40350.54</v>
      </c>
      <c r="CU10" s="26">
        <v>304118.30999999994</v>
      </c>
      <c r="CV10" s="26">
        <v>96096.99</v>
      </c>
      <c r="CW10" s="26">
        <v>0</v>
      </c>
      <c r="CX10" s="26">
        <v>400215.29999999993</v>
      </c>
      <c r="CY10" s="26">
        <v>242443.30004657994</v>
      </c>
      <c r="CZ10" s="26">
        <v>96096.99</v>
      </c>
      <c r="DA10" s="26">
        <v>0</v>
      </c>
      <c r="DB10" s="26">
        <v>338540.29004657996</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49711.740000000005</v>
      </c>
      <c r="DU10" s="26">
        <v>0</v>
      </c>
      <c r="DV10" s="26">
        <v>49711.740000000005</v>
      </c>
      <c r="DW10" s="26">
        <v>0</v>
      </c>
      <c r="DX10" s="26">
        <v>49711.740000000005</v>
      </c>
      <c r="DY10" s="26">
        <v>0</v>
      </c>
      <c r="DZ10" s="26">
        <v>49711.740000000005</v>
      </c>
      <c r="EA10" s="26">
        <v>0</v>
      </c>
      <c r="EB10" s="26">
        <v>0</v>
      </c>
      <c r="EC10" s="26">
        <v>0</v>
      </c>
      <c r="ED10" s="26">
        <v>0</v>
      </c>
      <c r="EE10" s="26">
        <v>0</v>
      </c>
      <c r="EF10" s="26">
        <v>0</v>
      </c>
      <c r="EG10" s="26">
        <v>0</v>
      </c>
      <c r="EH10" s="26">
        <v>0</v>
      </c>
      <c r="EI10" s="26">
        <v>0</v>
      </c>
      <c r="EJ10" s="26">
        <v>0</v>
      </c>
      <c r="EK10" s="26">
        <v>0</v>
      </c>
      <c r="EL10" s="26">
        <v>0</v>
      </c>
      <c r="EM10" s="26">
        <v>0</v>
      </c>
      <c r="EN10" s="26">
        <v>0</v>
      </c>
      <c r="EO10" s="26">
        <v>0</v>
      </c>
      <c r="EP10" s="26">
        <v>0</v>
      </c>
      <c r="EQ10" s="26">
        <v>7290179.98777775</v>
      </c>
      <c r="ER10" s="26">
        <v>3582989.6909477124</v>
      </c>
      <c r="ES10" s="26">
        <v>30172.819999999996</v>
      </c>
      <c r="ET10" s="26">
        <v>10903342.498725463</v>
      </c>
      <c r="EU10" s="26">
        <v>4970890.4997273926</v>
      </c>
      <c r="EV10" s="26">
        <v>3574640.790947712</v>
      </c>
      <c r="EW10" s="26">
        <v>21238.973999999995</v>
      </c>
      <c r="EX10" s="26">
        <v>8566770.2646751031</v>
      </c>
    </row>
    <row r="11" spans="1:154" ht="24.9" customHeight="1">
      <c r="A11" s="18">
        <v>4</v>
      </c>
      <c r="B11" s="81" t="s">
        <v>28</v>
      </c>
      <c r="C11" s="26">
        <v>36000</v>
      </c>
      <c r="D11" s="26">
        <v>0</v>
      </c>
      <c r="E11" s="26">
        <v>30000</v>
      </c>
      <c r="F11" s="26">
        <v>66000</v>
      </c>
      <c r="G11" s="26">
        <v>36000</v>
      </c>
      <c r="H11" s="26">
        <v>0</v>
      </c>
      <c r="I11" s="26">
        <v>30000</v>
      </c>
      <c r="J11" s="26">
        <v>66000</v>
      </c>
      <c r="K11" s="26">
        <v>0</v>
      </c>
      <c r="L11" s="26">
        <v>10033.990000000002</v>
      </c>
      <c r="M11" s="26">
        <v>0</v>
      </c>
      <c r="N11" s="26">
        <v>10033.990000000002</v>
      </c>
      <c r="O11" s="26">
        <v>0</v>
      </c>
      <c r="P11" s="26">
        <v>10033.990000000002</v>
      </c>
      <c r="Q11" s="26">
        <v>0</v>
      </c>
      <c r="R11" s="26">
        <v>10033.990000000002</v>
      </c>
      <c r="S11" s="26">
        <v>0</v>
      </c>
      <c r="T11" s="26">
        <v>0</v>
      </c>
      <c r="U11" s="26">
        <v>0</v>
      </c>
      <c r="V11" s="26">
        <v>0</v>
      </c>
      <c r="W11" s="26">
        <v>0</v>
      </c>
      <c r="X11" s="26">
        <v>0</v>
      </c>
      <c r="Y11" s="26">
        <v>0</v>
      </c>
      <c r="Z11" s="26">
        <v>0</v>
      </c>
      <c r="AA11" s="26">
        <v>6840630.7543456266</v>
      </c>
      <c r="AB11" s="26">
        <v>92847.097193547554</v>
      </c>
      <c r="AC11" s="26">
        <v>3712666.8177807298</v>
      </c>
      <c r="AD11" s="26">
        <v>10646144.669319903</v>
      </c>
      <c r="AE11" s="26">
        <v>6840630.7543456266</v>
      </c>
      <c r="AF11" s="26">
        <v>92847.097193547554</v>
      </c>
      <c r="AG11" s="26">
        <v>3712666.8177807298</v>
      </c>
      <c r="AH11" s="26">
        <v>10646144.669319903</v>
      </c>
      <c r="AI11" s="26">
        <v>0</v>
      </c>
      <c r="AJ11" s="26">
        <v>0</v>
      </c>
      <c r="AK11" s="26">
        <v>0</v>
      </c>
      <c r="AL11" s="26">
        <v>0</v>
      </c>
      <c r="AM11" s="26">
        <v>0</v>
      </c>
      <c r="AN11" s="26">
        <v>0</v>
      </c>
      <c r="AO11" s="26">
        <v>0</v>
      </c>
      <c r="AP11" s="26">
        <v>0</v>
      </c>
      <c r="AQ11" s="26">
        <v>170.27777777777783</v>
      </c>
      <c r="AR11" s="26">
        <v>21293.420947712431</v>
      </c>
      <c r="AS11" s="26">
        <v>0</v>
      </c>
      <c r="AT11" s="26">
        <v>21463.698725490209</v>
      </c>
      <c r="AU11" s="26">
        <v>170.27777777777783</v>
      </c>
      <c r="AV11" s="26">
        <v>21293.420947712431</v>
      </c>
      <c r="AW11" s="26">
        <v>0</v>
      </c>
      <c r="AX11" s="26">
        <v>21463.698725490209</v>
      </c>
      <c r="AY11" s="26">
        <v>0</v>
      </c>
      <c r="AZ11" s="26">
        <v>0</v>
      </c>
      <c r="BA11" s="26">
        <v>0</v>
      </c>
      <c r="BB11" s="26">
        <v>0</v>
      </c>
      <c r="BC11" s="26">
        <v>0</v>
      </c>
      <c r="BD11" s="26">
        <v>0</v>
      </c>
      <c r="BE11" s="26">
        <v>0</v>
      </c>
      <c r="BF11" s="26">
        <v>0</v>
      </c>
      <c r="BG11" s="26">
        <v>0</v>
      </c>
      <c r="BH11" s="26">
        <v>0</v>
      </c>
      <c r="BI11" s="26">
        <v>0</v>
      </c>
      <c r="BJ11" s="26">
        <v>0</v>
      </c>
      <c r="BK11" s="26">
        <v>0</v>
      </c>
      <c r="BL11" s="26">
        <v>0</v>
      </c>
      <c r="BM11" s="26">
        <v>0</v>
      </c>
      <c r="BN11" s="26">
        <v>0</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0</v>
      </c>
      <c r="CN11" s="26">
        <v>0</v>
      </c>
      <c r="CO11" s="26">
        <v>0</v>
      </c>
      <c r="CP11" s="26">
        <v>0</v>
      </c>
      <c r="CQ11" s="26">
        <v>0</v>
      </c>
      <c r="CR11" s="26">
        <v>0</v>
      </c>
      <c r="CS11" s="26">
        <v>0</v>
      </c>
      <c r="CT11" s="26">
        <v>0</v>
      </c>
      <c r="CU11" s="26">
        <v>0</v>
      </c>
      <c r="CV11" s="26">
        <v>0</v>
      </c>
      <c r="CW11" s="26">
        <v>0</v>
      </c>
      <c r="CX11" s="26">
        <v>0</v>
      </c>
      <c r="CY11" s="26">
        <v>0</v>
      </c>
      <c r="CZ11" s="26">
        <v>0</v>
      </c>
      <c r="DA11" s="26">
        <v>0</v>
      </c>
      <c r="DB11" s="26">
        <v>0</v>
      </c>
      <c r="DC11" s="26">
        <v>0</v>
      </c>
      <c r="DD11" s="26">
        <v>0</v>
      </c>
      <c r="DE11" s="26">
        <v>0</v>
      </c>
      <c r="DF11" s="26">
        <v>0</v>
      </c>
      <c r="DG11" s="26">
        <v>0</v>
      </c>
      <c r="DH11" s="26">
        <v>0</v>
      </c>
      <c r="DI11" s="26">
        <v>0</v>
      </c>
      <c r="DJ11" s="26">
        <v>0</v>
      </c>
      <c r="DK11" s="26">
        <v>0</v>
      </c>
      <c r="DL11" s="26">
        <v>0</v>
      </c>
      <c r="DM11" s="26">
        <v>0</v>
      </c>
      <c r="DN11" s="26">
        <v>0</v>
      </c>
      <c r="DO11" s="26">
        <v>0</v>
      </c>
      <c r="DP11" s="26">
        <v>0</v>
      </c>
      <c r="DQ11" s="26">
        <v>0</v>
      </c>
      <c r="DR11" s="26">
        <v>0</v>
      </c>
      <c r="DS11" s="26">
        <v>0</v>
      </c>
      <c r="DT11" s="26">
        <v>0</v>
      </c>
      <c r="DU11" s="26">
        <v>0</v>
      </c>
      <c r="DV11" s="26">
        <v>0</v>
      </c>
      <c r="DW11" s="26">
        <v>0</v>
      </c>
      <c r="DX11" s="26">
        <v>0</v>
      </c>
      <c r="DY11" s="26">
        <v>0</v>
      </c>
      <c r="DZ11" s="26">
        <v>0</v>
      </c>
      <c r="EA11" s="26">
        <v>0</v>
      </c>
      <c r="EB11" s="26">
        <v>0</v>
      </c>
      <c r="EC11" s="26">
        <v>0</v>
      </c>
      <c r="ED11" s="26">
        <v>0</v>
      </c>
      <c r="EE11" s="26">
        <v>0</v>
      </c>
      <c r="EF11" s="26">
        <v>0</v>
      </c>
      <c r="EG11" s="26">
        <v>0</v>
      </c>
      <c r="EH11" s="26">
        <v>0</v>
      </c>
      <c r="EI11" s="26">
        <v>0</v>
      </c>
      <c r="EJ11" s="26">
        <v>0</v>
      </c>
      <c r="EK11" s="26">
        <v>0</v>
      </c>
      <c r="EL11" s="26">
        <v>0</v>
      </c>
      <c r="EM11" s="26">
        <v>0</v>
      </c>
      <c r="EN11" s="26">
        <v>0</v>
      </c>
      <c r="EO11" s="26">
        <v>0</v>
      </c>
      <c r="EP11" s="26">
        <v>0</v>
      </c>
      <c r="EQ11" s="26">
        <v>6876801.0321234046</v>
      </c>
      <c r="ER11" s="26">
        <v>124174.50814125998</v>
      </c>
      <c r="ES11" s="26">
        <v>3742666.8177807298</v>
      </c>
      <c r="ET11" s="26">
        <v>10743642.358045394</v>
      </c>
      <c r="EU11" s="26">
        <v>6876801.0321234046</v>
      </c>
      <c r="EV11" s="26">
        <v>124174.50814125998</v>
      </c>
      <c r="EW11" s="26">
        <v>3742666.8177807298</v>
      </c>
      <c r="EX11" s="26">
        <v>10743642.358045394</v>
      </c>
    </row>
    <row r="12" spans="1:154" ht="24.9" customHeight="1">
      <c r="A12" s="18">
        <v>5</v>
      </c>
      <c r="B12" s="81" t="s">
        <v>87</v>
      </c>
      <c r="C12" s="26">
        <v>24825.57</v>
      </c>
      <c r="D12" s="26">
        <v>0</v>
      </c>
      <c r="E12" s="26">
        <v>0</v>
      </c>
      <c r="F12" s="26">
        <v>24825.57</v>
      </c>
      <c r="G12" s="26">
        <v>24825.57</v>
      </c>
      <c r="H12" s="26">
        <v>0</v>
      </c>
      <c r="I12" s="26">
        <v>0</v>
      </c>
      <c r="J12" s="26">
        <v>24825.57</v>
      </c>
      <c r="K12" s="26">
        <v>3985.21</v>
      </c>
      <c r="L12" s="26">
        <v>5280.24</v>
      </c>
      <c r="M12" s="26">
        <v>0</v>
      </c>
      <c r="N12" s="26">
        <v>9265.4500000000007</v>
      </c>
      <c r="O12" s="26">
        <v>3985.21</v>
      </c>
      <c r="P12" s="26">
        <v>5280.24</v>
      </c>
      <c r="Q12" s="26">
        <v>0</v>
      </c>
      <c r="R12" s="26">
        <v>9265.4500000000007</v>
      </c>
      <c r="S12" s="26">
        <v>6000</v>
      </c>
      <c r="T12" s="26">
        <v>1033</v>
      </c>
      <c r="U12" s="26">
        <v>3000</v>
      </c>
      <c r="V12" s="26">
        <v>10033</v>
      </c>
      <c r="W12" s="26">
        <v>6000</v>
      </c>
      <c r="X12" s="26">
        <v>1033</v>
      </c>
      <c r="Y12" s="26">
        <v>3000</v>
      </c>
      <c r="Z12" s="26">
        <v>10033</v>
      </c>
      <c r="AA12" s="26">
        <v>5356695.96</v>
      </c>
      <c r="AB12" s="26">
        <v>289999.92</v>
      </c>
      <c r="AC12" s="26">
        <v>1259146.3600000001</v>
      </c>
      <c r="AD12" s="26">
        <v>6905842.2400000002</v>
      </c>
      <c r="AE12" s="26">
        <v>5356695.96</v>
      </c>
      <c r="AF12" s="26">
        <v>289999.92</v>
      </c>
      <c r="AG12" s="26">
        <v>1259146.3600000001</v>
      </c>
      <c r="AH12" s="26">
        <v>6905842.2400000002</v>
      </c>
      <c r="AI12" s="26">
        <v>463735.94</v>
      </c>
      <c r="AJ12" s="26">
        <v>894074.64</v>
      </c>
      <c r="AK12" s="26">
        <v>0</v>
      </c>
      <c r="AL12" s="26">
        <v>1357810.58</v>
      </c>
      <c r="AM12" s="26">
        <v>463735.94</v>
      </c>
      <c r="AN12" s="26">
        <v>894074.64</v>
      </c>
      <c r="AO12" s="26">
        <v>0</v>
      </c>
      <c r="AP12" s="26">
        <v>1357810.58</v>
      </c>
      <c r="AQ12" s="26">
        <v>80111.66777777778</v>
      </c>
      <c r="AR12" s="26">
        <v>173723.00094771243</v>
      </c>
      <c r="AS12" s="26">
        <v>0</v>
      </c>
      <c r="AT12" s="26">
        <v>253834.66872549022</v>
      </c>
      <c r="AU12" s="26">
        <v>80111.66777777778</v>
      </c>
      <c r="AV12" s="26">
        <v>173723.00094771243</v>
      </c>
      <c r="AW12" s="26">
        <v>0</v>
      </c>
      <c r="AX12" s="26">
        <v>253834.66872549022</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111084.24</v>
      </c>
      <c r="CN12" s="26">
        <v>0</v>
      </c>
      <c r="CO12" s="26">
        <v>0</v>
      </c>
      <c r="CP12" s="26">
        <v>111084.24</v>
      </c>
      <c r="CQ12" s="26">
        <v>111084.24</v>
      </c>
      <c r="CR12" s="26">
        <v>0</v>
      </c>
      <c r="CS12" s="26">
        <v>0</v>
      </c>
      <c r="CT12" s="26">
        <v>111084.24</v>
      </c>
      <c r="CU12" s="26">
        <v>14781.17</v>
      </c>
      <c r="CV12" s="26">
        <v>115</v>
      </c>
      <c r="CW12" s="26">
        <v>0</v>
      </c>
      <c r="CX12" s="26">
        <v>14896.17</v>
      </c>
      <c r="CY12" s="26">
        <v>14781.17</v>
      </c>
      <c r="CZ12" s="26">
        <v>115</v>
      </c>
      <c r="DA12" s="26">
        <v>0</v>
      </c>
      <c r="DB12" s="26">
        <v>14896.17</v>
      </c>
      <c r="DC12" s="26">
        <v>8975</v>
      </c>
      <c r="DD12" s="26">
        <v>12902</v>
      </c>
      <c r="DE12" s="26">
        <v>0</v>
      </c>
      <c r="DF12" s="26">
        <v>21877</v>
      </c>
      <c r="DG12" s="26">
        <v>8975</v>
      </c>
      <c r="DH12" s="26">
        <v>12902</v>
      </c>
      <c r="DI12" s="26">
        <v>0</v>
      </c>
      <c r="DJ12" s="26">
        <v>21877</v>
      </c>
      <c r="DK12" s="26">
        <v>548413.29</v>
      </c>
      <c r="DL12" s="26">
        <v>0</v>
      </c>
      <c r="DM12" s="26">
        <v>0</v>
      </c>
      <c r="DN12" s="26">
        <v>548413.29</v>
      </c>
      <c r="DO12" s="26">
        <v>274206.64500000002</v>
      </c>
      <c r="DP12" s="26">
        <v>0</v>
      </c>
      <c r="DQ12" s="26">
        <v>0</v>
      </c>
      <c r="DR12" s="26">
        <v>274206.64500000002</v>
      </c>
      <c r="DS12" s="26">
        <v>0</v>
      </c>
      <c r="DT12" s="26">
        <v>0</v>
      </c>
      <c r="DU12" s="26">
        <v>0</v>
      </c>
      <c r="DV12" s="26">
        <v>0</v>
      </c>
      <c r="DW12" s="26">
        <v>0</v>
      </c>
      <c r="DX12" s="26">
        <v>0</v>
      </c>
      <c r="DY12" s="26">
        <v>0</v>
      </c>
      <c r="DZ12" s="26">
        <v>0</v>
      </c>
      <c r="EA12" s="26">
        <v>0</v>
      </c>
      <c r="EB12" s="26">
        <v>0</v>
      </c>
      <c r="EC12" s="26">
        <v>0</v>
      </c>
      <c r="ED12" s="26">
        <v>0</v>
      </c>
      <c r="EE12" s="26">
        <v>0</v>
      </c>
      <c r="EF12" s="26">
        <v>0</v>
      </c>
      <c r="EG12" s="26">
        <v>0</v>
      </c>
      <c r="EH12" s="26">
        <v>0</v>
      </c>
      <c r="EI12" s="26">
        <v>0</v>
      </c>
      <c r="EJ12" s="26">
        <v>0</v>
      </c>
      <c r="EK12" s="26">
        <v>0</v>
      </c>
      <c r="EL12" s="26">
        <v>0</v>
      </c>
      <c r="EM12" s="26">
        <v>0</v>
      </c>
      <c r="EN12" s="26">
        <v>0</v>
      </c>
      <c r="EO12" s="26">
        <v>0</v>
      </c>
      <c r="EP12" s="26">
        <v>0</v>
      </c>
      <c r="EQ12" s="26">
        <v>6618608.0477777785</v>
      </c>
      <c r="ER12" s="26">
        <v>1377127.8009477125</v>
      </c>
      <c r="ES12" s="26">
        <v>1262146.3600000001</v>
      </c>
      <c r="ET12" s="26">
        <v>9257882.2087254897</v>
      </c>
      <c r="EU12" s="26">
        <v>6344401.402777778</v>
      </c>
      <c r="EV12" s="26">
        <v>1377127.8009477125</v>
      </c>
      <c r="EW12" s="26">
        <v>1262146.3600000001</v>
      </c>
      <c r="EX12" s="26">
        <v>8983675.5637254901</v>
      </c>
    </row>
    <row r="13" spans="1:154" ht="24.9" customHeight="1">
      <c r="A13" s="18">
        <v>6</v>
      </c>
      <c r="B13" s="81" t="s">
        <v>32</v>
      </c>
      <c r="C13" s="26">
        <v>0</v>
      </c>
      <c r="D13" s="26">
        <v>0</v>
      </c>
      <c r="E13" s="26">
        <v>15000</v>
      </c>
      <c r="F13" s="26">
        <v>15000</v>
      </c>
      <c r="G13" s="26">
        <v>0</v>
      </c>
      <c r="H13" s="26">
        <v>0</v>
      </c>
      <c r="I13" s="26">
        <v>15000</v>
      </c>
      <c r="J13" s="26">
        <v>15000</v>
      </c>
      <c r="K13" s="26">
        <v>0</v>
      </c>
      <c r="L13" s="26">
        <v>10322.209999999999</v>
      </c>
      <c r="M13" s="26">
        <v>0</v>
      </c>
      <c r="N13" s="26">
        <v>10322.209999999999</v>
      </c>
      <c r="O13" s="26">
        <v>0</v>
      </c>
      <c r="P13" s="26">
        <v>10322.209999999999</v>
      </c>
      <c r="Q13" s="26">
        <v>0</v>
      </c>
      <c r="R13" s="26">
        <v>10322.209999999999</v>
      </c>
      <c r="S13" s="26">
        <v>4000</v>
      </c>
      <c r="T13" s="26">
        <v>0</v>
      </c>
      <c r="U13" s="26">
        <v>0</v>
      </c>
      <c r="V13" s="26">
        <v>4000</v>
      </c>
      <c r="W13" s="26">
        <v>4000</v>
      </c>
      <c r="X13" s="26">
        <v>0</v>
      </c>
      <c r="Y13" s="26">
        <v>0</v>
      </c>
      <c r="Z13" s="26">
        <v>4000</v>
      </c>
      <c r="AA13" s="26">
        <v>2008550.7080903626</v>
      </c>
      <c r="AB13" s="26">
        <v>60186.782906178625</v>
      </c>
      <c r="AC13" s="26">
        <v>1675912.0035034553</v>
      </c>
      <c r="AD13" s="26">
        <v>3744649.4944999963</v>
      </c>
      <c r="AE13" s="26">
        <v>2008550.7080903626</v>
      </c>
      <c r="AF13" s="26">
        <v>60186.782906178625</v>
      </c>
      <c r="AG13" s="26">
        <v>1675912.0035034553</v>
      </c>
      <c r="AH13" s="26">
        <v>3744649.4944999963</v>
      </c>
      <c r="AI13" s="26">
        <v>341008.28</v>
      </c>
      <c r="AJ13" s="26">
        <v>208534.64</v>
      </c>
      <c r="AK13" s="26">
        <v>375205.67</v>
      </c>
      <c r="AL13" s="26">
        <v>924748.59000000008</v>
      </c>
      <c r="AM13" s="26">
        <v>85675.820000000036</v>
      </c>
      <c r="AN13" s="26">
        <v>52133.66</v>
      </c>
      <c r="AO13" s="26">
        <v>93801.417499999981</v>
      </c>
      <c r="AP13" s="26">
        <v>231610.89750000002</v>
      </c>
      <c r="AQ13" s="26">
        <v>17892.067777777778</v>
      </c>
      <c r="AR13" s="26">
        <v>38272.420947712431</v>
      </c>
      <c r="AS13" s="26">
        <v>18449.16</v>
      </c>
      <c r="AT13" s="26">
        <v>74613.648725490217</v>
      </c>
      <c r="AU13" s="26">
        <v>6738.2252777777776</v>
      </c>
      <c r="AV13" s="26">
        <v>25538.170947712431</v>
      </c>
      <c r="AW13" s="26">
        <v>4612.2899999999991</v>
      </c>
      <c r="AX13" s="26">
        <v>36888.686225490208</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0</v>
      </c>
      <c r="CN13" s="26">
        <v>0</v>
      </c>
      <c r="CO13" s="26">
        <v>0</v>
      </c>
      <c r="CP13" s="26">
        <v>0</v>
      </c>
      <c r="CQ13" s="26">
        <v>0</v>
      </c>
      <c r="CR13" s="26">
        <v>0</v>
      </c>
      <c r="CS13" s="26">
        <v>0</v>
      </c>
      <c r="CT13" s="26">
        <v>0</v>
      </c>
      <c r="CU13" s="26">
        <v>0</v>
      </c>
      <c r="CV13" s="26">
        <v>0</v>
      </c>
      <c r="CW13" s="26">
        <v>0</v>
      </c>
      <c r="CX13" s="26">
        <v>0</v>
      </c>
      <c r="CY13" s="26">
        <v>0</v>
      </c>
      <c r="CZ13" s="26">
        <v>0</v>
      </c>
      <c r="DA13" s="26">
        <v>0</v>
      </c>
      <c r="DB13" s="26">
        <v>0</v>
      </c>
      <c r="DC13" s="26">
        <v>0</v>
      </c>
      <c r="DD13" s="26">
        <v>0</v>
      </c>
      <c r="DE13" s="26">
        <v>0</v>
      </c>
      <c r="DF13" s="26">
        <v>0</v>
      </c>
      <c r="DG13" s="26">
        <v>0</v>
      </c>
      <c r="DH13" s="26">
        <v>0</v>
      </c>
      <c r="DI13" s="26">
        <v>0</v>
      </c>
      <c r="DJ13" s="26">
        <v>0</v>
      </c>
      <c r="DK13" s="26">
        <v>0</v>
      </c>
      <c r="DL13" s="26">
        <v>0</v>
      </c>
      <c r="DM13" s="26">
        <v>0</v>
      </c>
      <c r="DN13" s="26">
        <v>0</v>
      </c>
      <c r="DO13" s="26">
        <v>0</v>
      </c>
      <c r="DP13" s="26">
        <v>0</v>
      </c>
      <c r="DQ13" s="26">
        <v>0</v>
      </c>
      <c r="DR13" s="26">
        <v>0</v>
      </c>
      <c r="DS13" s="26">
        <v>0</v>
      </c>
      <c r="DT13" s="26">
        <v>0</v>
      </c>
      <c r="DU13" s="26">
        <v>0</v>
      </c>
      <c r="DV13" s="26">
        <v>0</v>
      </c>
      <c r="DW13" s="26">
        <v>0</v>
      </c>
      <c r="DX13" s="26">
        <v>0</v>
      </c>
      <c r="DY13" s="26">
        <v>0</v>
      </c>
      <c r="DZ13" s="26">
        <v>0</v>
      </c>
      <c r="EA13" s="26">
        <v>0</v>
      </c>
      <c r="EB13" s="26">
        <v>0</v>
      </c>
      <c r="EC13" s="26">
        <v>0</v>
      </c>
      <c r="ED13" s="26">
        <v>0</v>
      </c>
      <c r="EE13" s="26">
        <v>0</v>
      </c>
      <c r="EF13" s="26">
        <v>0</v>
      </c>
      <c r="EG13" s="26">
        <v>0</v>
      </c>
      <c r="EH13" s="26">
        <v>0</v>
      </c>
      <c r="EI13" s="26">
        <v>0</v>
      </c>
      <c r="EJ13" s="26">
        <v>0</v>
      </c>
      <c r="EK13" s="26">
        <v>0</v>
      </c>
      <c r="EL13" s="26">
        <v>0</v>
      </c>
      <c r="EM13" s="26">
        <v>0</v>
      </c>
      <c r="EN13" s="26">
        <v>0</v>
      </c>
      <c r="EO13" s="26">
        <v>0</v>
      </c>
      <c r="EP13" s="26">
        <v>0</v>
      </c>
      <c r="EQ13" s="26">
        <v>2371451.05586814</v>
      </c>
      <c r="ER13" s="26">
        <v>317316.05385389109</v>
      </c>
      <c r="ES13" s="26">
        <v>2084566.8335034552</v>
      </c>
      <c r="ET13" s="26">
        <v>4773333.9432254862</v>
      </c>
      <c r="EU13" s="26">
        <v>2104964.7533681402</v>
      </c>
      <c r="EV13" s="26">
        <v>148180.82385389105</v>
      </c>
      <c r="EW13" s="26">
        <v>1789325.7110034553</v>
      </c>
      <c r="EX13" s="26">
        <v>4042471.2882254864</v>
      </c>
    </row>
    <row r="14" spans="1:154" ht="24.9" customHeight="1">
      <c r="A14" s="18">
        <v>7</v>
      </c>
      <c r="B14" s="81" t="s">
        <v>35</v>
      </c>
      <c r="C14" s="26">
        <v>7.2759576141834259E-12</v>
      </c>
      <c r="D14" s="26">
        <v>0</v>
      </c>
      <c r="E14" s="26">
        <v>0</v>
      </c>
      <c r="F14" s="26">
        <v>7.2759576141834259E-12</v>
      </c>
      <c r="G14" s="26">
        <v>7.2759576141834259E-12</v>
      </c>
      <c r="H14" s="26">
        <v>0</v>
      </c>
      <c r="I14" s="26">
        <v>0</v>
      </c>
      <c r="J14" s="26">
        <v>7.2759576141834259E-12</v>
      </c>
      <c r="K14" s="26">
        <v>0</v>
      </c>
      <c r="L14" s="26">
        <v>0</v>
      </c>
      <c r="M14" s="26">
        <v>0</v>
      </c>
      <c r="N14" s="26">
        <v>0</v>
      </c>
      <c r="O14" s="26">
        <v>0</v>
      </c>
      <c r="P14" s="26">
        <v>0</v>
      </c>
      <c r="Q14" s="26">
        <v>0</v>
      </c>
      <c r="R14" s="26">
        <v>0</v>
      </c>
      <c r="S14" s="26">
        <v>9074.66</v>
      </c>
      <c r="T14" s="26">
        <v>0</v>
      </c>
      <c r="U14" s="26">
        <v>0</v>
      </c>
      <c r="V14" s="26">
        <v>9074.66</v>
      </c>
      <c r="W14" s="26">
        <v>9074.66</v>
      </c>
      <c r="X14" s="26">
        <v>0</v>
      </c>
      <c r="Y14" s="26">
        <v>0</v>
      </c>
      <c r="Z14" s="26">
        <v>9074.66</v>
      </c>
      <c r="AA14" s="26">
        <v>1828443.6952000016</v>
      </c>
      <c r="AB14" s="26">
        <v>240624.83019999907</v>
      </c>
      <c r="AC14" s="26">
        <v>511401.21460000036</v>
      </c>
      <c r="AD14" s="26">
        <v>2580469.7400000012</v>
      </c>
      <c r="AE14" s="26">
        <v>1828443.6952000016</v>
      </c>
      <c r="AF14" s="26">
        <v>240624.83019999907</v>
      </c>
      <c r="AG14" s="26">
        <v>511401.21460000036</v>
      </c>
      <c r="AH14" s="26">
        <v>2580469.7400000012</v>
      </c>
      <c r="AI14" s="26">
        <v>371195.79522300005</v>
      </c>
      <c r="AJ14" s="26">
        <v>529107.51578499994</v>
      </c>
      <c r="AK14" s="26">
        <v>947.548992</v>
      </c>
      <c r="AL14" s="26">
        <v>901250.8600000001</v>
      </c>
      <c r="AM14" s="26">
        <v>371195.79522300005</v>
      </c>
      <c r="AN14" s="26">
        <v>529107.51578499994</v>
      </c>
      <c r="AO14" s="26">
        <v>947.548992</v>
      </c>
      <c r="AP14" s="26">
        <v>901250.8600000001</v>
      </c>
      <c r="AQ14" s="26">
        <v>218781.14717428744</v>
      </c>
      <c r="AR14" s="26">
        <v>70069.482825712446</v>
      </c>
      <c r="AS14" s="26">
        <v>0</v>
      </c>
      <c r="AT14" s="26">
        <v>288850.62999999989</v>
      </c>
      <c r="AU14" s="26">
        <v>145902.92717428744</v>
      </c>
      <c r="AV14" s="26">
        <v>70069.482825712446</v>
      </c>
      <c r="AW14" s="26">
        <v>0</v>
      </c>
      <c r="AX14" s="26">
        <v>215972.40999999989</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908.25000000002547</v>
      </c>
      <c r="CN14" s="26">
        <v>0</v>
      </c>
      <c r="CO14" s="26">
        <v>0</v>
      </c>
      <c r="CP14" s="26">
        <v>908.25000000002547</v>
      </c>
      <c r="CQ14" s="26">
        <v>454.15000000002146</v>
      </c>
      <c r="CR14" s="26">
        <v>0</v>
      </c>
      <c r="CS14" s="26">
        <v>0</v>
      </c>
      <c r="CT14" s="26">
        <v>454.15000000002146</v>
      </c>
      <c r="CU14" s="26">
        <v>125729.9369630009</v>
      </c>
      <c r="CV14" s="26">
        <v>1910.0330370000001</v>
      </c>
      <c r="CW14" s="26">
        <v>0</v>
      </c>
      <c r="CX14" s="26">
        <v>127639.9700000009</v>
      </c>
      <c r="CY14" s="26">
        <v>29847.152800997617</v>
      </c>
      <c r="CZ14" s="26">
        <v>1455.0371990000001</v>
      </c>
      <c r="DA14" s="26">
        <v>0</v>
      </c>
      <c r="DB14" s="26">
        <v>31302.189999997616</v>
      </c>
      <c r="DC14" s="26">
        <v>0</v>
      </c>
      <c r="DD14" s="26">
        <v>0</v>
      </c>
      <c r="DE14" s="26">
        <v>0</v>
      </c>
      <c r="DF14" s="26">
        <v>0</v>
      </c>
      <c r="DG14" s="26">
        <v>0</v>
      </c>
      <c r="DH14" s="26">
        <v>0</v>
      </c>
      <c r="DI14" s="26">
        <v>0</v>
      </c>
      <c r="DJ14" s="26">
        <v>0</v>
      </c>
      <c r="DK14" s="26">
        <v>50392</v>
      </c>
      <c r="DL14" s="26">
        <v>0</v>
      </c>
      <c r="DM14" s="26">
        <v>0</v>
      </c>
      <c r="DN14" s="26">
        <v>50392</v>
      </c>
      <c r="DO14" s="26">
        <v>15117.599999999999</v>
      </c>
      <c r="DP14" s="26">
        <v>0</v>
      </c>
      <c r="DQ14" s="26">
        <v>0</v>
      </c>
      <c r="DR14" s="26">
        <v>15117.599999999999</v>
      </c>
      <c r="DS14" s="26">
        <v>0</v>
      </c>
      <c r="DT14" s="26">
        <v>0</v>
      </c>
      <c r="DU14" s="26">
        <v>0</v>
      </c>
      <c r="DV14" s="26">
        <v>0</v>
      </c>
      <c r="DW14" s="26">
        <v>0</v>
      </c>
      <c r="DX14" s="26">
        <v>0</v>
      </c>
      <c r="DY14" s="26">
        <v>0</v>
      </c>
      <c r="DZ14" s="26">
        <v>0</v>
      </c>
      <c r="EA14" s="26">
        <v>11994.338729999996</v>
      </c>
      <c r="EB14" s="26">
        <v>810.93127000000004</v>
      </c>
      <c r="EC14" s="26">
        <v>0</v>
      </c>
      <c r="ED14" s="26">
        <v>12805.269999999997</v>
      </c>
      <c r="EE14" s="26">
        <v>3002.6422899999961</v>
      </c>
      <c r="EF14" s="26">
        <v>202.75770999999997</v>
      </c>
      <c r="EG14" s="26">
        <v>0</v>
      </c>
      <c r="EH14" s="26">
        <v>3205.399999999996</v>
      </c>
      <c r="EI14" s="26">
        <v>0</v>
      </c>
      <c r="EJ14" s="26">
        <v>0</v>
      </c>
      <c r="EK14" s="26">
        <v>0</v>
      </c>
      <c r="EL14" s="26">
        <v>0</v>
      </c>
      <c r="EM14" s="26">
        <v>0</v>
      </c>
      <c r="EN14" s="26">
        <v>0</v>
      </c>
      <c r="EO14" s="26">
        <v>0</v>
      </c>
      <c r="EP14" s="26">
        <v>0</v>
      </c>
      <c r="EQ14" s="26">
        <v>2616519.8232902898</v>
      </c>
      <c r="ER14" s="26">
        <v>842522.79311771132</v>
      </c>
      <c r="ES14" s="26">
        <v>512348.76359200035</v>
      </c>
      <c r="ET14" s="26">
        <v>3971391.3800000022</v>
      </c>
      <c r="EU14" s="26">
        <v>2403038.6226882865</v>
      </c>
      <c r="EV14" s="26">
        <v>841459.62371971144</v>
      </c>
      <c r="EW14" s="26">
        <v>512348.76359200035</v>
      </c>
      <c r="EX14" s="26">
        <v>3756847.0099999988</v>
      </c>
    </row>
    <row r="15" spans="1:154" ht="24.9" customHeight="1">
      <c r="A15" s="18">
        <v>8</v>
      </c>
      <c r="B15" s="81" t="s">
        <v>34</v>
      </c>
      <c r="C15" s="26">
        <v>0</v>
      </c>
      <c r="D15" s="26">
        <v>0</v>
      </c>
      <c r="E15" s="26">
        <v>0</v>
      </c>
      <c r="F15" s="26">
        <v>0</v>
      </c>
      <c r="G15" s="26">
        <v>0</v>
      </c>
      <c r="H15" s="26">
        <v>0</v>
      </c>
      <c r="I15" s="26">
        <v>0</v>
      </c>
      <c r="J15" s="26">
        <v>0</v>
      </c>
      <c r="K15" s="26">
        <v>0</v>
      </c>
      <c r="L15" s="26">
        <v>6235.25</v>
      </c>
      <c r="M15" s="26">
        <v>0</v>
      </c>
      <c r="N15" s="26">
        <v>6235.25</v>
      </c>
      <c r="O15" s="26">
        <v>0</v>
      </c>
      <c r="P15" s="26">
        <v>6235.25</v>
      </c>
      <c r="Q15" s="26">
        <v>0</v>
      </c>
      <c r="R15" s="26">
        <v>6235.25</v>
      </c>
      <c r="S15" s="26">
        <v>2500</v>
      </c>
      <c r="T15" s="26">
        <v>1208</v>
      </c>
      <c r="U15" s="26">
        <v>0</v>
      </c>
      <c r="V15" s="26">
        <v>3708</v>
      </c>
      <c r="W15" s="26">
        <v>2500</v>
      </c>
      <c r="X15" s="26">
        <v>1208</v>
      </c>
      <c r="Y15" s="26">
        <v>0</v>
      </c>
      <c r="Z15" s="26">
        <v>3708</v>
      </c>
      <c r="AA15" s="26">
        <v>1472916.4235999936</v>
      </c>
      <c r="AB15" s="26">
        <v>5948.376400000001</v>
      </c>
      <c r="AC15" s="26">
        <v>0</v>
      </c>
      <c r="AD15" s="26">
        <v>1478864.7999999935</v>
      </c>
      <c r="AE15" s="26">
        <v>787045.84179999714</v>
      </c>
      <c r="AF15" s="26">
        <v>2974.1882000000005</v>
      </c>
      <c r="AG15" s="26">
        <v>0</v>
      </c>
      <c r="AH15" s="26">
        <v>790020.02999999712</v>
      </c>
      <c r="AI15" s="26">
        <v>220576.75999999998</v>
      </c>
      <c r="AJ15" s="26">
        <v>351216.19999999995</v>
      </c>
      <c r="AK15" s="26">
        <v>575345.64</v>
      </c>
      <c r="AL15" s="26">
        <v>1147138.6000000001</v>
      </c>
      <c r="AM15" s="26">
        <v>115472.11499999996</v>
      </c>
      <c r="AN15" s="26">
        <v>184075.90499999994</v>
      </c>
      <c r="AO15" s="26">
        <v>332008.68000000005</v>
      </c>
      <c r="AP15" s="26">
        <v>631556.69999999995</v>
      </c>
      <c r="AQ15" s="26">
        <v>79109.577777777769</v>
      </c>
      <c r="AR15" s="26">
        <v>70205.610947712441</v>
      </c>
      <c r="AS15" s="26">
        <v>31092.2</v>
      </c>
      <c r="AT15" s="26">
        <v>180407.38872549022</v>
      </c>
      <c r="AU15" s="26">
        <v>54217.077777777769</v>
      </c>
      <c r="AV15" s="26">
        <v>70205.610947712441</v>
      </c>
      <c r="AW15" s="26">
        <v>31092.2</v>
      </c>
      <c r="AX15" s="26">
        <v>155514.88872549022</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5368.2399999999989</v>
      </c>
      <c r="CN15" s="26">
        <v>0</v>
      </c>
      <c r="CO15" s="26">
        <v>0</v>
      </c>
      <c r="CP15" s="26">
        <v>5368.2399999999989</v>
      </c>
      <c r="CQ15" s="26">
        <v>2684.1199999999994</v>
      </c>
      <c r="CR15" s="26">
        <v>0</v>
      </c>
      <c r="CS15" s="26">
        <v>0</v>
      </c>
      <c r="CT15" s="26">
        <v>2684.1199999999994</v>
      </c>
      <c r="CU15" s="26">
        <v>8360.31</v>
      </c>
      <c r="CV15" s="26">
        <v>398010.38</v>
      </c>
      <c r="CW15" s="26">
        <v>0</v>
      </c>
      <c r="CX15" s="26">
        <v>406370.69</v>
      </c>
      <c r="CY15" s="26">
        <v>3314.1709162296629</v>
      </c>
      <c r="CZ15" s="26">
        <v>119279.91400000016</v>
      </c>
      <c r="DA15" s="26">
        <v>0</v>
      </c>
      <c r="DB15" s="26">
        <v>122594.08491622983</v>
      </c>
      <c r="DC15" s="26">
        <v>0</v>
      </c>
      <c r="DD15" s="26">
        <v>16777.759999999998</v>
      </c>
      <c r="DE15" s="26">
        <v>0</v>
      </c>
      <c r="DF15" s="26">
        <v>16777.759999999998</v>
      </c>
      <c r="DG15" s="26">
        <v>0</v>
      </c>
      <c r="DH15" s="26">
        <v>16777.759999999998</v>
      </c>
      <c r="DI15" s="26">
        <v>0</v>
      </c>
      <c r="DJ15" s="26">
        <v>16777.759999999998</v>
      </c>
      <c r="DK15" s="26">
        <v>14889.8</v>
      </c>
      <c r="DL15" s="26">
        <v>0</v>
      </c>
      <c r="DM15" s="26">
        <v>0</v>
      </c>
      <c r="DN15" s="26">
        <v>14889.8</v>
      </c>
      <c r="DO15" s="26">
        <v>2977.9599999999973</v>
      </c>
      <c r="DP15" s="26">
        <v>0</v>
      </c>
      <c r="DQ15" s="26">
        <v>0</v>
      </c>
      <c r="DR15" s="26">
        <v>2977.9599999999973</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1803721.1113777715</v>
      </c>
      <c r="ER15" s="26">
        <v>849601.57734771236</v>
      </c>
      <c r="ES15" s="26">
        <v>606437.84</v>
      </c>
      <c r="ET15" s="26">
        <v>3259760.5287254839</v>
      </c>
      <c r="EU15" s="26">
        <v>968211.28549400461</v>
      </c>
      <c r="EV15" s="26">
        <v>400756.62814771256</v>
      </c>
      <c r="EW15" s="26">
        <v>363100.88000000006</v>
      </c>
      <c r="EX15" s="26">
        <v>1732068.7936417174</v>
      </c>
    </row>
    <row r="16" spans="1:154" ht="24.9" customHeight="1">
      <c r="A16" s="18">
        <v>9</v>
      </c>
      <c r="B16" s="81" t="s">
        <v>36</v>
      </c>
      <c r="C16" s="26">
        <v>16000</v>
      </c>
      <c r="D16" s="26">
        <v>0</v>
      </c>
      <c r="E16" s="26">
        <v>18000</v>
      </c>
      <c r="F16" s="26">
        <v>34000</v>
      </c>
      <c r="G16" s="26">
        <v>16000</v>
      </c>
      <c r="H16" s="26">
        <v>0</v>
      </c>
      <c r="I16" s="26">
        <v>18000</v>
      </c>
      <c r="J16" s="26">
        <v>34000</v>
      </c>
      <c r="K16" s="26">
        <v>0</v>
      </c>
      <c r="L16" s="26">
        <v>0</v>
      </c>
      <c r="M16" s="26">
        <v>0</v>
      </c>
      <c r="N16" s="26">
        <v>0</v>
      </c>
      <c r="O16" s="26">
        <v>0</v>
      </c>
      <c r="P16" s="26">
        <v>0</v>
      </c>
      <c r="Q16" s="26">
        <v>0</v>
      </c>
      <c r="R16" s="26">
        <v>0</v>
      </c>
      <c r="S16" s="26">
        <v>7000</v>
      </c>
      <c r="T16" s="26">
        <v>0</v>
      </c>
      <c r="U16" s="26">
        <v>2500</v>
      </c>
      <c r="V16" s="26">
        <v>9500</v>
      </c>
      <c r="W16" s="26">
        <v>7000</v>
      </c>
      <c r="X16" s="26">
        <v>0</v>
      </c>
      <c r="Y16" s="26">
        <v>2500</v>
      </c>
      <c r="Z16" s="26">
        <v>9500</v>
      </c>
      <c r="AA16" s="26">
        <v>1150028</v>
      </c>
      <c r="AB16" s="26">
        <v>49473</v>
      </c>
      <c r="AC16" s="26">
        <v>575819</v>
      </c>
      <c r="AD16" s="26">
        <v>1775320</v>
      </c>
      <c r="AE16" s="26">
        <v>1150028</v>
      </c>
      <c r="AF16" s="26">
        <v>49473</v>
      </c>
      <c r="AG16" s="26">
        <v>575819</v>
      </c>
      <c r="AH16" s="26">
        <v>1775320</v>
      </c>
      <c r="AI16" s="26">
        <v>91111</v>
      </c>
      <c r="AJ16" s="26">
        <v>228384</v>
      </c>
      <c r="AK16" s="26">
        <v>188253</v>
      </c>
      <c r="AL16" s="26">
        <v>507748</v>
      </c>
      <c r="AM16" s="26">
        <v>91111</v>
      </c>
      <c r="AN16" s="26">
        <v>228384</v>
      </c>
      <c r="AO16" s="26">
        <v>188253</v>
      </c>
      <c r="AP16" s="26">
        <v>507748</v>
      </c>
      <c r="AQ16" s="26">
        <v>18040.277777777777</v>
      </c>
      <c r="AR16" s="26">
        <v>44888.420947712431</v>
      </c>
      <c r="AS16" s="26">
        <v>10175</v>
      </c>
      <c r="AT16" s="26">
        <v>73103.698725490205</v>
      </c>
      <c r="AU16" s="26">
        <v>18040.277777777777</v>
      </c>
      <c r="AV16" s="26">
        <v>44888.420947712431</v>
      </c>
      <c r="AW16" s="26">
        <v>10175</v>
      </c>
      <c r="AX16" s="26">
        <v>73103.698725490205</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14940</v>
      </c>
      <c r="CN16" s="26">
        <v>0</v>
      </c>
      <c r="CO16" s="26">
        <v>0</v>
      </c>
      <c r="CP16" s="26">
        <v>14940</v>
      </c>
      <c r="CQ16" s="26">
        <v>11658.41</v>
      </c>
      <c r="CR16" s="26">
        <v>0</v>
      </c>
      <c r="CS16" s="26">
        <v>0</v>
      </c>
      <c r="CT16" s="26">
        <v>11658.41</v>
      </c>
      <c r="CU16" s="26">
        <v>64174</v>
      </c>
      <c r="CV16" s="26">
        <v>0</v>
      </c>
      <c r="CW16" s="26">
        <v>584</v>
      </c>
      <c r="CX16" s="26">
        <v>64758</v>
      </c>
      <c r="CY16" s="26">
        <v>23794.605000000003</v>
      </c>
      <c r="CZ16" s="26">
        <v>0</v>
      </c>
      <c r="DA16" s="26">
        <v>292</v>
      </c>
      <c r="DB16" s="26">
        <v>24086.605000000003</v>
      </c>
      <c r="DC16" s="26">
        <v>0</v>
      </c>
      <c r="DD16" s="26">
        <v>4009</v>
      </c>
      <c r="DE16" s="26">
        <v>0</v>
      </c>
      <c r="DF16" s="26">
        <v>4009</v>
      </c>
      <c r="DG16" s="26">
        <v>0</v>
      </c>
      <c r="DH16" s="26">
        <v>4009</v>
      </c>
      <c r="DI16" s="26">
        <v>0</v>
      </c>
      <c r="DJ16" s="26">
        <v>4009</v>
      </c>
      <c r="DK16" s="26">
        <v>97505</v>
      </c>
      <c r="DL16" s="26">
        <v>0</v>
      </c>
      <c r="DM16" s="26">
        <v>0</v>
      </c>
      <c r="DN16" s="26">
        <v>97505</v>
      </c>
      <c r="DO16" s="26">
        <v>39001.921999999999</v>
      </c>
      <c r="DP16" s="26">
        <v>0</v>
      </c>
      <c r="DQ16" s="26">
        <v>0</v>
      </c>
      <c r="DR16" s="26">
        <v>39001.921999999999</v>
      </c>
      <c r="DS16" s="26">
        <v>0</v>
      </c>
      <c r="DT16" s="26">
        <v>0</v>
      </c>
      <c r="DU16" s="26">
        <v>0</v>
      </c>
      <c r="DV16" s="26">
        <v>0</v>
      </c>
      <c r="DW16" s="26">
        <v>0</v>
      </c>
      <c r="DX16" s="26">
        <v>0</v>
      </c>
      <c r="DY16" s="26">
        <v>0</v>
      </c>
      <c r="DZ16" s="26">
        <v>0</v>
      </c>
      <c r="EA16" s="26">
        <v>0</v>
      </c>
      <c r="EB16" s="26">
        <v>0</v>
      </c>
      <c r="EC16" s="26">
        <v>2242</v>
      </c>
      <c r="ED16" s="26">
        <v>2242</v>
      </c>
      <c r="EE16" s="26">
        <v>0</v>
      </c>
      <c r="EF16" s="26">
        <v>0</v>
      </c>
      <c r="EG16" s="26">
        <v>1121.01</v>
      </c>
      <c r="EH16" s="26">
        <v>1121.01</v>
      </c>
      <c r="EI16" s="26">
        <v>0</v>
      </c>
      <c r="EJ16" s="26">
        <v>0</v>
      </c>
      <c r="EK16" s="26">
        <v>0</v>
      </c>
      <c r="EL16" s="26">
        <v>0</v>
      </c>
      <c r="EM16" s="26">
        <v>0</v>
      </c>
      <c r="EN16" s="26">
        <v>0</v>
      </c>
      <c r="EO16" s="26">
        <v>0</v>
      </c>
      <c r="EP16" s="26">
        <v>0</v>
      </c>
      <c r="EQ16" s="26">
        <v>1458798.2777777778</v>
      </c>
      <c r="ER16" s="26">
        <v>326754.42094771244</v>
      </c>
      <c r="ES16" s="26">
        <v>797573</v>
      </c>
      <c r="ET16" s="26">
        <v>2583125.6987254904</v>
      </c>
      <c r="EU16" s="26">
        <v>1356634.2147777777</v>
      </c>
      <c r="EV16" s="26">
        <v>326754.42094771244</v>
      </c>
      <c r="EW16" s="26">
        <v>796160.01</v>
      </c>
      <c r="EX16" s="26">
        <v>2479548.6457254901</v>
      </c>
    </row>
    <row r="17" spans="1:154" ht="24.9" customHeight="1">
      <c r="A17" s="18">
        <v>10</v>
      </c>
      <c r="B17" s="81" t="s">
        <v>38</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71.7</v>
      </c>
      <c r="AB17" s="26">
        <v>5769.39</v>
      </c>
      <c r="AC17" s="26">
        <v>1739309.91</v>
      </c>
      <c r="AD17" s="26">
        <v>1745151</v>
      </c>
      <c r="AE17" s="26">
        <v>71.7</v>
      </c>
      <c r="AF17" s="26">
        <v>5769.39</v>
      </c>
      <c r="AG17" s="26">
        <v>1739309.91</v>
      </c>
      <c r="AH17" s="26">
        <v>1745151</v>
      </c>
      <c r="AI17" s="26">
        <v>9554.1</v>
      </c>
      <c r="AJ17" s="26">
        <v>121146.28999999998</v>
      </c>
      <c r="AK17" s="26">
        <v>155982.41000000003</v>
      </c>
      <c r="AL17" s="26">
        <v>286682.80000000005</v>
      </c>
      <c r="AM17" s="26">
        <v>2866.2300000000005</v>
      </c>
      <c r="AN17" s="26">
        <v>36343.887000000002</v>
      </c>
      <c r="AO17" s="26">
        <v>46794.723000000013</v>
      </c>
      <c r="AP17" s="26">
        <v>86004.840000000026</v>
      </c>
      <c r="AQ17" s="26">
        <v>170.28</v>
      </c>
      <c r="AR17" s="26">
        <v>32459.42</v>
      </c>
      <c r="AS17" s="26">
        <v>17142.559999999998</v>
      </c>
      <c r="AT17" s="26">
        <v>49772.259999999995</v>
      </c>
      <c r="AU17" s="26">
        <v>170.28</v>
      </c>
      <c r="AV17" s="26">
        <v>24643.219999999998</v>
      </c>
      <c r="AW17" s="26">
        <v>5142.768</v>
      </c>
      <c r="AX17" s="26">
        <v>29956.267999999996</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0</v>
      </c>
      <c r="CN17" s="26">
        <v>0</v>
      </c>
      <c r="CO17" s="26">
        <v>0</v>
      </c>
      <c r="CP17" s="26">
        <v>0</v>
      </c>
      <c r="CQ17" s="26">
        <v>0</v>
      </c>
      <c r="CR17" s="26">
        <v>0</v>
      </c>
      <c r="CS17" s="26">
        <v>0</v>
      </c>
      <c r="CT17" s="26">
        <v>0</v>
      </c>
      <c r="CU17" s="26">
        <v>0</v>
      </c>
      <c r="CV17" s="26">
        <v>0</v>
      </c>
      <c r="CW17" s="26">
        <v>0</v>
      </c>
      <c r="CX17" s="26">
        <v>0</v>
      </c>
      <c r="CY17" s="26">
        <v>0</v>
      </c>
      <c r="CZ17" s="26">
        <v>0</v>
      </c>
      <c r="DA17" s="26">
        <v>0</v>
      </c>
      <c r="DB17" s="26">
        <v>0</v>
      </c>
      <c r="DC17" s="26">
        <v>0</v>
      </c>
      <c r="DD17" s="26">
        <v>0</v>
      </c>
      <c r="DE17" s="26">
        <v>0</v>
      </c>
      <c r="DF17" s="26">
        <v>0</v>
      </c>
      <c r="DG17" s="26">
        <v>0</v>
      </c>
      <c r="DH17" s="26">
        <v>0</v>
      </c>
      <c r="DI17" s="26">
        <v>0</v>
      </c>
      <c r="DJ17" s="26">
        <v>0</v>
      </c>
      <c r="DK17" s="26">
        <v>225306.02</v>
      </c>
      <c r="DL17" s="26">
        <v>0</v>
      </c>
      <c r="DM17" s="26">
        <v>0</v>
      </c>
      <c r="DN17" s="26">
        <v>225306.02</v>
      </c>
      <c r="DO17" s="26">
        <v>225306.02</v>
      </c>
      <c r="DP17" s="26">
        <v>0</v>
      </c>
      <c r="DQ17" s="26">
        <v>0</v>
      </c>
      <c r="DR17" s="26">
        <v>225306.02</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235102.09999999998</v>
      </c>
      <c r="ER17" s="26">
        <v>159375.09999999998</v>
      </c>
      <c r="ES17" s="26">
        <v>1912434.88</v>
      </c>
      <c r="ET17" s="26">
        <v>2306912.08</v>
      </c>
      <c r="EU17" s="26">
        <v>228414.22999999998</v>
      </c>
      <c r="EV17" s="26">
        <v>66756.497000000003</v>
      </c>
      <c r="EW17" s="26">
        <v>1791247.4009999998</v>
      </c>
      <c r="EX17" s="26">
        <v>2086418.128</v>
      </c>
    </row>
    <row r="18" spans="1:154" ht="24.9" customHeight="1">
      <c r="A18" s="18">
        <v>11</v>
      </c>
      <c r="B18" s="81" t="s">
        <v>31</v>
      </c>
      <c r="C18" s="26">
        <v>7500</v>
      </c>
      <c r="D18" s="26">
        <v>0</v>
      </c>
      <c r="E18" s="26">
        <v>0</v>
      </c>
      <c r="F18" s="26">
        <v>7500</v>
      </c>
      <c r="G18" s="26">
        <v>7500</v>
      </c>
      <c r="H18" s="26">
        <v>0</v>
      </c>
      <c r="I18" s="26">
        <v>0</v>
      </c>
      <c r="J18" s="26">
        <v>7500</v>
      </c>
      <c r="K18" s="26">
        <v>160</v>
      </c>
      <c r="L18" s="26">
        <v>0</v>
      </c>
      <c r="M18" s="26">
        <v>0</v>
      </c>
      <c r="N18" s="26">
        <v>160</v>
      </c>
      <c r="O18" s="26">
        <v>160</v>
      </c>
      <c r="P18" s="26">
        <v>0</v>
      </c>
      <c r="Q18" s="26">
        <v>0</v>
      </c>
      <c r="R18" s="26">
        <v>160</v>
      </c>
      <c r="S18" s="26">
        <v>0</v>
      </c>
      <c r="T18" s="26">
        <v>0</v>
      </c>
      <c r="U18" s="26">
        <v>0</v>
      </c>
      <c r="V18" s="26">
        <v>0</v>
      </c>
      <c r="W18" s="26">
        <v>0</v>
      </c>
      <c r="X18" s="26">
        <v>0</v>
      </c>
      <c r="Y18" s="26">
        <v>0</v>
      </c>
      <c r="Z18" s="26">
        <v>0</v>
      </c>
      <c r="AA18" s="26">
        <v>863850.39000000327</v>
      </c>
      <c r="AB18" s="26">
        <v>0</v>
      </c>
      <c r="AC18" s="26">
        <v>75926.790000000008</v>
      </c>
      <c r="AD18" s="26">
        <v>939777.18000000331</v>
      </c>
      <c r="AE18" s="26">
        <v>863850.39000000327</v>
      </c>
      <c r="AF18" s="26">
        <v>0</v>
      </c>
      <c r="AG18" s="26">
        <v>75926.790000000008</v>
      </c>
      <c r="AH18" s="26">
        <v>939777.18000000331</v>
      </c>
      <c r="AI18" s="26">
        <v>41136.130000000005</v>
      </c>
      <c r="AJ18" s="26">
        <v>261952.14999999991</v>
      </c>
      <c r="AK18" s="26">
        <v>507074.24</v>
      </c>
      <c r="AL18" s="26">
        <v>810162.5199999999</v>
      </c>
      <c r="AM18" s="26">
        <v>24628.065000000002</v>
      </c>
      <c r="AN18" s="26">
        <v>136035.97499999995</v>
      </c>
      <c r="AO18" s="26">
        <v>255129.8792</v>
      </c>
      <c r="AP18" s="26">
        <v>415793.91919999995</v>
      </c>
      <c r="AQ18" s="26">
        <v>38306.517777777779</v>
      </c>
      <c r="AR18" s="26">
        <v>91343.15094771242</v>
      </c>
      <c r="AS18" s="26">
        <v>47060.63</v>
      </c>
      <c r="AT18" s="26">
        <v>176710.2987254902</v>
      </c>
      <c r="AU18" s="26">
        <v>19268.39777777778</v>
      </c>
      <c r="AV18" s="26">
        <v>56893.745947712421</v>
      </c>
      <c r="AW18" s="26">
        <v>23731.814999999999</v>
      </c>
      <c r="AX18" s="26">
        <v>99893.9587254902</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1455.3899999999999</v>
      </c>
      <c r="CV18" s="26">
        <v>91502.399999999994</v>
      </c>
      <c r="CW18" s="26">
        <v>0</v>
      </c>
      <c r="CX18" s="26">
        <v>92957.79</v>
      </c>
      <c r="CY18" s="26">
        <v>300.61699999999996</v>
      </c>
      <c r="CZ18" s="26">
        <v>32398.440000000002</v>
      </c>
      <c r="DA18" s="26">
        <v>0</v>
      </c>
      <c r="DB18" s="26">
        <v>32699.057000000001</v>
      </c>
      <c r="DC18" s="26">
        <v>0</v>
      </c>
      <c r="DD18" s="26">
        <v>0</v>
      </c>
      <c r="DE18" s="26">
        <v>0</v>
      </c>
      <c r="DF18" s="26">
        <v>0</v>
      </c>
      <c r="DG18" s="26">
        <v>0</v>
      </c>
      <c r="DH18" s="26">
        <v>0</v>
      </c>
      <c r="DI18" s="26">
        <v>0</v>
      </c>
      <c r="DJ18" s="26">
        <v>0</v>
      </c>
      <c r="DK18" s="26">
        <v>10000</v>
      </c>
      <c r="DL18" s="26">
        <v>0</v>
      </c>
      <c r="DM18" s="26">
        <v>0</v>
      </c>
      <c r="DN18" s="26">
        <v>10000</v>
      </c>
      <c r="DO18" s="26">
        <v>5000</v>
      </c>
      <c r="DP18" s="26">
        <v>0</v>
      </c>
      <c r="DQ18" s="26">
        <v>0</v>
      </c>
      <c r="DR18" s="26">
        <v>5000</v>
      </c>
      <c r="DS18" s="26">
        <v>0</v>
      </c>
      <c r="DT18" s="26">
        <v>0</v>
      </c>
      <c r="DU18" s="26">
        <v>0</v>
      </c>
      <c r="DV18" s="26">
        <v>0</v>
      </c>
      <c r="DW18" s="26">
        <v>0</v>
      </c>
      <c r="DX18" s="26">
        <v>0</v>
      </c>
      <c r="DY18" s="26">
        <v>0</v>
      </c>
      <c r="DZ18" s="26">
        <v>0</v>
      </c>
      <c r="EA18" s="26">
        <v>1182.21</v>
      </c>
      <c r="EB18" s="26">
        <v>0</v>
      </c>
      <c r="EC18" s="26">
        <v>0</v>
      </c>
      <c r="ED18" s="26">
        <v>1182.21</v>
      </c>
      <c r="EE18" s="26">
        <v>236.44200000000001</v>
      </c>
      <c r="EF18" s="26">
        <v>0</v>
      </c>
      <c r="EG18" s="26">
        <v>0</v>
      </c>
      <c r="EH18" s="26">
        <v>236.44200000000001</v>
      </c>
      <c r="EI18" s="26">
        <v>0</v>
      </c>
      <c r="EJ18" s="26">
        <v>0</v>
      </c>
      <c r="EK18" s="26">
        <v>0</v>
      </c>
      <c r="EL18" s="26">
        <v>0</v>
      </c>
      <c r="EM18" s="26">
        <v>0</v>
      </c>
      <c r="EN18" s="26">
        <v>0</v>
      </c>
      <c r="EO18" s="26">
        <v>0</v>
      </c>
      <c r="EP18" s="26">
        <v>0</v>
      </c>
      <c r="EQ18" s="26">
        <v>963590.637777781</v>
      </c>
      <c r="ER18" s="26">
        <v>444797.70094771229</v>
      </c>
      <c r="ES18" s="26">
        <v>630061.66</v>
      </c>
      <c r="ET18" s="26">
        <v>2038449.9987254934</v>
      </c>
      <c r="EU18" s="26">
        <v>920943.91177778109</v>
      </c>
      <c r="EV18" s="26">
        <v>225328.16094771237</v>
      </c>
      <c r="EW18" s="26">
        <v>354788.48420000001</v>
      </c>
      <c r="EX18" s="26">
        <v>1501060.5569254935</v>
      </c>
    </row>
    <row r="19" spans="1:154" ht="24.9" customHeight="1">
      <c r="A19" s="18">
        <v>12</v>
      </c>
      <c r="B19" s="81" t="s">
        <v>88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705640.14049208141</v>
      </c>
      <c r="AB19" s="26">
        <v>15789.989453955881</v>
      </c>
      <c r="AC19" s="26">
        <v>778679.60665718361</v>
      </c>
      <c r="AD19" s="26">
        <v>1500109.7366032209</v>
      </c>
      <c r="AE19" s="26">
        <v>705640.14049208141</v>
      </c>
      <c r="AF19" s="26">
        <v>15789.989453955881</v>
      </c>
      <c r="AG19" s="26">
        <v>778679.60665718361</v>
      </c>
      <c r="AH19" s="26">
        <v>1500109.7366032209</v>
      </c>
      <c r="AI19" s="26">
        <v>103075.19</v>
      </c>
      <c r="AJ19" s="26">
        <v>41330.449999999997</v>
      </c>
      <c r="AK19" s="26">
        <v>154441.08000000002</v>
      </c>
      <c r="AL19" s="26">
        <v>298846.72000000003</v>
      </c>
      <c r="AM19" s="26">
        <v>88097.835484848503</v>
      </c>
      <c r="AN19" s="26">
        <v>37644.329629629625</v>
      </c>
      <c r="AO19" s="26">
        <v>153887.12922859783</v>
      </c>
      <c r="AP19" s="26">
        <v>279629.29434307595</v>
      </c>
      <c r="AQ19" s="26">
        <v>19590.347777777777</v>
      </c>
      <c r="AR19" s="26">
        <v>32087.740947712431</v>
      </c>
      <c r="AS19" s="26">
        <v>5490</v>
      </c>
      <c r="AT19" s="26">
        <v>57168.088725490205</v>
      </c>
      <c r="AU19" s="26">
        <v>18391.140552128076</v>
      </c>
      <c r="AV19" s="26">
        <v>32087.740947712431</v>
      </c>
      <c r="AW19" s="26">
        <v>5490</v>
      </c>
      <c r="AX19" s="26">
        <v>55968.881499840507</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0</v>
      </c>
      <c r="CO19" s="26">
        <v>0</v>
      </c>
      <c r="CP19" s="26">
        <v>0</v>
      </c>
      <c r="CQ19" s="26">
        <v>0</v>
      </c>
      <c r="CR19" s="26">
        <v>0</v>
      </c>
      <c r="CS19" s="26">
        <v>0</v>
      </c>
      <c r="CT19" s="26">
        <v>0</v>
      </c>
      <c r="CU19" s="26">
        <v>0</v>
      </c>
      <c r="CV19" s="26">
        <v>0</v>
      </c>
      <c r="CW19" s="26">
        <v>0</v>
      </c>
      <c r="CX19" s="26">
        <v>0</v>
      </c>
      <c r="CY19" s="26">
        <v>0</v>
      </c>
      <c r="CZ19" s="26">
        <v>0</v>
      </c>
      <c r="DA19" s="26">
        <v>0</v>
      </c>
      <c r="DB19" s="26">
        <v>0</v>
      </c>
      <c r="DC19" s="26">
        <v>0</v>
      </c>
      <c r="DD19" s="26">
        <v>0</v>
      </c>
      <c r="DE19" s="26">
        <v>0</v>
      </c>
      <c r="DF19" s="26">
        <v>0</v>
      </c>
      <c r="DG19" s="26">
        <v>0</v>
      </c>
      <c r="DH19" s="26">
        <v>0</v>
      </c>
      <c r="DI19" s="26">
        <v>0</v>
      </c>
      <c r="DJ19" s="26">
        <v>0</v>
      </c>
      <c r="DK19" s="26">
        <v>0</v>
      </c>
      <c r="DL19" s="26">
        <v>0</v>
      </c>
      <c r="DM19" s="26">
        <v>0</v>
      </c>
      <c r="DN19" s="26">
        <v>0</v>
      </c>
      <c r="DO19" s="26">
        <v>0</v>
      </c>
      <c r="DP19" s="26">
        <v>0</v>
      </c>
      <c r="DQ19" s="26">
        <v>0</v>
      </c>
      <c r="DR19" s="26">
        <v>0</v>
      </c>
      <c r="DS19" s="26">
        <v>0</v>
      </c>
      <c r="DT19" s="26">
        <v>0</v>
      </c>
      <c r="DU19" s="26">
        <v>0</v>
      </c>
      <c r="DV19" s="26">
        <v>0</v>
      </c>
      <c r="DW19" s="26">
        <v>0</v>
      </c>
      <c r="DX19" s="26">
        <v>0</v>
      </c>
      <c r="DY19" s="26">
        <v>0</v>
      </c>
      <c r="DZ19" s="26">
        <v>0</v>
      </c>
      <c r="EA19" s="26">
        <v>0</v>
      </c>
      <c r="EB19" s="26">
        <v>0</v>
      </c>
      <c r="EC19" s="26">
        <v>0</v>
      </c>
      <c r="ED19" s="26">
        <v>0</v>
      </c>
      <c r="EE19" s="26">
        <v>0</v>
      </c>
      <c r="EF19" s="26">
        <v>0</v>
      </c>
      <c r="EG19" s="26">
        <v>0</v>
      </c>
      <c r="EH19" s="26">
        <v>0</v>
      </c>
      <c r="EI19" s="26">
        <v>0</v>
      </c>
      <c r="EJ19" s="26">
        <v>0</v>
      </c>
      <c r="EK19" s="26">
        <v>0</v>
      </c>
      <c r="EL19" s="26">
        <v>0</v>
      </c>
      <c r="EM19" s="26">
        <v>0</v>
      </c>
      <c r="EN19" s="26">
        <v>0</v>
      </c>
      <c r="EO19" s="26">
        <v>0</v>
      </c>
      <c r="EP19" s="26">
        <v>0</v>
      </c>
      <c r="EQ19" s="26">
        <v>828305.67826985917</v>
      </c>
      <c r="ER19" s="26">
        <v>89208.180401668302</v>
      </c>
      <c r="ES19" s="26">
        <v>938610.68665718357</v>
      </c>
      <c r="ET19" s="26">
        <v>1856124.5453287112</v>
      </c>
      <c r="EU19" s="26">
        <v>812129.11652905797</v>
      </c>
      <c r="EV19" s="26">
        <v>85522.060031297937</v>
      </c>
      <c r="EW19" s="26">
        <v>938056.73588578147</v>
      </c>
      <c r="EX19" s="26">
        <v>1835707.9124461373</v>
      </c>
    </row>
    <row r="20" spans="1:154" ht="24.9" customHeight="1">
      <c r="A20" s="18">
        <v>13</v>
      </c>
      <c r="B20" s="81" t="s">
        <v>90</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32593.349999999995</v>
      </c>
      <c r="AB20" s="26">
        <v>68789.5</v>
      </c>
      <c r="AC20" s="26">
        <v>34327.96</v>
      </c>
      <c r="AD20" s="26">
        <v>135710.81</v>
      </c>
      <c r="AE20" s="26">
        <v>32593.349999999995</v>
      </c>
      <c r="AF20" s="26">
        <v>68789.5</v>
      </c>
      <c r="AG20" s="26">
        <v>34327.96</v>
      </c>
      <c r="AH20" s="26">
        <v>135710.81</v>
      </c>
      <c r="AI20" s="26">
        <v>6420.1</v>
      </c>
      <c r="AJ20" s="26">
        <v>373352.82999999996</v>
      </c>
      <c r="AK20" s="26">
        <v>611175.74000000011</v>
      </c>
      <c r="AL20" s="26">
        <v>990948.67</v>
      </c>
      <c r="AM20" s="26">
        <v>6420.1</v>
      </c>
      <c r="AN20" s="26">
        <v>373352.82999999996</v>
      </c>
      <c r="AO20" s="26">
        <v>611175.74000000011</v>
      </c>
      <c r="AP20" s="26">
        <v>990948.67</v>
      </c>
      <c r="AQ20" s="26">
        <v>7410.2777777777774</v>
      </c>
      <c r="AR20" s="26">
        <v>94847.123888888891</v>
      </c>
      <c r="AS20" s="26">
        <v>79613.469999999987</v>
      </c>
      <c r="AT20" s="26">
        <v>181870.87166666664</v>
      </c>
      <c r="AU20" s="26">
        <v>7410.2777777777774</v>
      </c>
      <c r="AV20" s="26">
        <v>94847.123888888891</v>
      </c>
      <c r="AW20" s="26">
        <v>79613.469999999987</v>
      </c>
      <c r="AX20" s="26">
        <v>181870.87166666664</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0</v>
      </c>
      <c r="CV20" s="26">
        <v>205</v>
      </c>
      <c r="CW20" s="26">
        <v>0</v>
      </c>
      <c r="CX20" s="26">
        <v>205</v>
      </c>
      <c r="CY20" s="26">
        <v>0</v>
      </c>
      <c r="CZ20" s="26">
        <v>205</v>
      </c>
      <c r="DA20" s="26">
        <v>0</v>
      </c>
      <c r="DB20" s="26">
        <v>205</v>
      </c>
      <c r="DC20" s="26">
        <v>0</v>
      </c>
      <c r="DD20" s="26">
        <v>0</v>
      </c>
      <c r="DE20" s="26">
        <v>0</v>
      </c>
      <c r="DF20" s="26">
        <v>0</v>
      </c>
      <c r="DG20" s="26">
        <v>0</v>
      </c>
      <c r="DH20" s="26">
        <v>0</v>
      </c>
      <c r="DI20" s="26">
        <v>0</v>
      </c>
      <c r="DJ20" s="26">
        <v>0</v>
      </c>
      <c r="DK20" s="26">
        <v>0</v>
      </c>
      <c r="DL20" s="26">
        <v>0</v>
      </c>
      <c r="DM20" s="26">
        <v>0</v>
      </c>
      <c r="DN20" s="26">
        <v>0</v>
      </c>
      <c r="DO20" s="26">
        <v>0</v>
      </c>
      <c r="DP20" s="26">
        <v>0</v>
      </c>
      <c r="DQ20" s="26">
        <v>0</v>
      </c>
      <c r="DR20" s="26">
        <v>0</v>
      </c>
      <c r="DS20" s="26">
        <v>0</v>
      </c>
      <c r="DT20" s="26">
        <v>0</v>
      </c>
      <c r="DU20" s="26">
        <v>0</v>
      </c>
      <c r="DV20" s="26">
        <v>0</v>
      </c>
      <c r="DW20" s="26">
        <v>0</v>
      </c>
      <c r="DX20" s="26">
        <v>0</v>
      </c>
      <c r="DY20" s="26">
        <v>0</v>
      </c>
      <c r="DZ20" s="26">
        <v>0</v>
      </c>
      <c r="EA20" s="26">
        <v>0</v>
      </c>
      <c r="EB20" s="26">
        <v>0</v>
      </c>
      <c r="EC20" s="26">
        <v>0</v>
      </c>
      <c r="ED20" s="26">
        <v>0</v>
      </c>
      <c r="EE20" s="26">
        <v>0</v>
      </c>
      <c r="EF20" s="26">
        <v>0</v>
      </c>
      <c r="EG20" s="26">
        <v>0</v>
      </c>
      <c r="EH20" s="26">
        <v>0</v>
      </c>
      <c r="EI20" s="26">
        <v>0</v>
      </c>
      <c r="EJ20" s="26">
        <v>0</v>
      </c>
      <c r="EK20" s="26">
        <v>0</v>
      </c>
      <c r="EL20" s="26">
        <v>0</v>
      </c>
      <c r="EM20" s="26">
        <v>0</v>
      </c>
      <c r="EN20" s="26">
        <v>0</v>
      </c>
      <c r="EO20" s="26">
        <v>0</v>
      </c>
      <c r="EP20" s="26">
        <v>0</v>
      </c>
      <c r="EQ20" s="26">
        <v>46423.727777777778</v>
      </c>
      <c r="ER20" s="26">
        <v>537194.45388888882</v>
      </c>
      <c r="ES20" s="26">
        <v>725117.17</v>
      </c>
      <c r="ET20" s="26">
        <v>1308735.3516666666</v>
      </c>
      <c r="EU20" s="26">
        <v>46423.727777777778</v>
      </c>
      <c r="EV20" s="26">
        <v>537194.45388888882</v>
      </c>
      <c r="EW20" s="26">
        <v>725117.17</v>
      </c>
      <c r="EX20" s="26">
        <v>1308735.3516666666</v>
      </c>
    </row>
    <row r="21" spans="1:154" ht="24.9" customHeight="1">
      <c r="A21" s="18">
        <v>14</v>
      </c>
      <c r="B21" s="81"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76164.08</v>
      </c>
      <c r="AB21" s="26">
        <v>0</v>
      </c>
      <c r="AC21" s="26">
        <v>118639.29</v>
      </c>
      <c r="AD21" s="26">
        <v>194803.37</v>
      </c>
      <c r="AE21" s="26">
        <v>76164.08</v>
      </c>
      <c r="AF21" s="26">
        <v>0</v>
      </c>
      <c r="AG21" s="26">
        <v>118639.29</v>
      </c>
      <c r="AH21" s="26">
        <v>194803.37</v>
      </c>
      <c r="AI21" s="26">
        <v>61192.1</v>
      </c>
      <c r="AJ21" s="26">
        <v>279400.58</v>
      </c>
      <c r="AK21" s="26">
        <v>117584.90999999999</v>
      </c>
      <c r="AL21" s="26">
        <v>458177.58999999997</v>
      </c>
      <c r="AM21" s="26">
        <v>61192.1</v>
      </c>
      <c r="AN21" s="26">
        <v>279400.58</v>
      </c>
      <c r="AO21" s="26">
        <v>117584.90999999999</v>
      </c>
      <c r="AP21" s="26">
        <v>458177.58999999997</v>
      </c>
      <c r="AQ21" s="26">
        <v>163780.71782977777</v>
      </c>
      <c r="AR21" s="26">
        <v>72887.510947712435</v>
      </c>
      <c r="AS21" s="26">
        <v>4370</v>
      </c>
      <c r="AT21" s="26">
        <v>241038.22877749021</v>
      </c>
      <c r="AU21" s="26">
        <v>87222.717829777772</v>
      </c>
      <c r="AV21" s="26">
        <v>72887.510947712435</v>
      </c>
      <c r="AW21" s="26">
        <v>4370</v>
      </c>
      <c r="AX21" s="26">
        <v>164480.22877749021</v>
      </c>
      <c r="AY21" s="26">
        <v>0</v>
      </c>
      <c r="AZ21" s="26">
        <v>0</v>
      </c>
      <c r="BA21" s="26">
        <v>0</v>
      </c>
      <c r="BB21" s="26">
        <v>0</v>
      </c>
      <c r="BC21" s="26">
        <v>0</v>
      </c>
      <c r="BD21" s="26">
        <v>0</v>
      </c>
      <c r="BE21" s="26">
        <v>0</v>
      </c>
      <c r="BF21" s="26">
        <v>0</v>
      </c>
      <c r="BG21" s="26">
        <v>0</v>
      </c>
      <c r="BH21" s="26">
        <v>0</v>
      </c>
      <c r="BI21" s="26">
        <v>0</v>
      </c>
      <c r="BJ21" s="26">
        <v>0</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10725.231</v>
      </c>
      <c r="CV21" s="26">
        <v>0</v>
      </c>
      <c r="CW21" s="26">
        <v>0</v>
      </c>
      <c r="CX21" s="26">
        <v>10725.231</v>
      </c>
      <c r="CY21" s="26">
        <v>10725.231</v>
      </c>
      <c r="CZ21" s="26">
        <v>0</v>
      </c>
      <c r="DA21" s="26">
        <v>0</v>
      </c>
      <c r="DB21" s="26">
        <v>10725.231</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102629.68120000001</v>
      </c>
      <c r="EB21" s="26">
        <v>0</v>
      </c>
      <c r="EC21" s="26">
        <v>0</v>
      </c>
      <c r="ED21" s="26">
        <v>102629.68120000001</v>
      </c>
      <c r="EE21" s="26">
        <v>102629.68120000001</v>
      </c>
      <c r="EF21" s="26">
        <v>0</v>
      </c>
      <c r="EG21" s="26">
        <v>0</v>
      </c>
      <c r="EH21" s="26">
        <v>102629.68120000001</v>
      </c>
      <c r="EI21" s="26">
        <v>0</v>
      </c>
      <c r="EJ21" s="26">
        <v>0</v>
      </c>
      <c r="EK21" s="26">
        <v>0</v>
      </c>
      <c r="EL21" s="26">
        <v>0</v>
      </c>
      <c r="EM21" s="26">
        <v>0</v>
      </c>
      <c r="EN21" s="26">
        <v>0</v>
      </c>
      <c r="EO21" s="26">
        <v>0</v>
      </c>
      <c r="EP21" s="26">
        <v>0</v>
      </c>
      <c r="EQ21" s="26">
        <v>414491.81002977781</v>
      </c>
      <c r="ER21" s="26">
        <v>352288.09094771242</v>
      </c>
      <c r="ES21" s="26">
        <v>240594.19999999998</v>
      </c>
      <c r="ET21" s="26">
        <v>1007374.1009774902</v>
      </c>
      <c r="EU21" s="26">
        <v>337933.81002977776</v>
      </c>
      <c r="EV21" s="26">
        <v>352288.09094771242</v>
      </c>
      <c r="EW21" s="26">
        <v>240594.19999999998</v>
      </c>
      <c r="EX21" s="26">
        <v>930816.10097749019</v>
      </c>
    </row>
    <row r="22" spans="1:154" ht="24.9" customHeight="1">
      <c r="A22" s="18">
        <v>15</v>
      </c>
      <c r="B22" s="81" t="s">
        <v>39</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494414.58000000019</v>
      </c>
      <c r="AJ22" s="26">
        <v>0</v>
      </c>
      <c r="AK22" s="26">
        <v>0</v>
      </c>
      <c r="AL22" s="26">
        <v>494414.58000000019</v>
      </c>
      <c r="AM22" s="26">
        <v>494414.58000000019</v>
      </c>
      <c r="AN22" s="26">
        <v>0</v>
      </c>
      <c r="AO22" s="26">
        <v>0</v>
      </c>
      <c r="AP22" s="26">
        <v>494414.58000000019</v>
      </c>
      <c r="AQ22" s="26">
        <v>34641.467777777783</v>
      </c>
      <c r="AR22" s="26">
        <v>21293.420947712431</v>
      </c>
      <c r="AS22" s="26">
        <v>0</v>
      </c>
      <c r="AT22" s="26">
        <v>55934.888725490215</v>
      </c>
      <c r="AU22" s="26">
        <v>34641.467777777783</v>
      </c>
      <c r="AV22" s="26">
        <v>21293.420947712431</v>
      </c>
      <c r="AW22" s="26">
        <v>0</v>
      </c>
      <c r="AX22" s="26">
        <v>55934.888725490215</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0</v>
      </c>
      <c r="CN22" s="26">
        <v>0</v>
      </c>
      <c r="CO22" s="26">
        <v>0</v>
      </c>
      <c r="CP22" s="26">
        <v>0</v>
      </c>
      <c r="CQ22" s="26">
        <v>0</v>
      </c>
      <c r="CR22" s="26">
        <v>0</v>
      </c>
      <c r="CS22" s="26">
        <v>0</v>
      </c>
      <c r="CT22" s="26">
        <v>0</v>
      </c>
      <c r="CU22" s="26">
        <v>0</v>
      </c>
      <c r="CV22" s="26">
        <v>0</v>
      </c>
      <c r="CW22" s="26">
        <v>0</v>
      </c>
      <c r="CX22" s="26">
        <v>0</v>
      </c>
      <c r="CY22" s="26">
        <v>0</v>
      </c>
      <c r="CZ22" s="26">
        <v>0</v>
      </c>
      <c r="DA22" s="26">
        <v>0</v>
      </c>
      <c r="DB22" s="26">
        <v>0</v>
      </c>
      <c r="DC22" s="26">
        <v>0</v>
      </c>
      <c r="DD22" s="26">
        <v>0</v>
      </c>
      <c r="DE22" s="26">
        <v>0</v>
      </c>
      <c r="DF22" s="26">
        <v>0</v>
      </c>
      <c r="DG22" s="26">
        <v>0</v>
      </c>
      <c r="DH22" s="26">
        <v>0</v>
      </c>
      <c r="DI22" s="26">
        <v>0</v>
      </c>
      <c r="DJ22" s="26">
        <v>0</v>
      </c>
      <c r="DK22" s="26">
        <v>0</v>
      </c>
      <c r="DL22" s="26">
        <v>0</v>
      </c>
      <c r="DM22" s="26">
        <v>0</v>
      </c>
      <c r="DN22" s="26">
        <v>0</v>
      </c>
      <c r="DO22" s="26">
        <v>0</v>
      </c>
      <c r="DP22" s="26">
        <v>0</v>
      </c>
      <c r="DQ22" s="26">
        <v>0</v>
      </c>
      <c r="DR22" s="26">
        <v>0</v>
      </c>
      <c r="DS22" s="26">
        <v>0</v>
      </c>
      <c r="DT22" s="26">
        <v>0</v>
      </c>
      <c r="DU22" s="26">
        <v>0</v>
      </c>
      <c r="DV22" s="26">
        <v>0</v>
      </c>
      <c r="DW22" s="26">
        <v>0</v>
      </c>
      <c r="DX22" s="26">
        <v>0</v>
      </c>
      <c r="DY22" s="26">
        <v>0</v>
      </c>
      <c r="DZ22" s="26">
        <v>0</v>
      </c>
      <c r="EA22" s="26">
        <v>0</v>
      </c>
      <c r="EB22" s="26">
        <v>0</v>
      </c>
      <c r="EC22" s="26">
        <v>0</v>
      </c>
      <c r="ED22" s="26">
        <v>0</v>
      </c>
      <c r="EE22" s="26">
        <v>0</v>
      </c>
      <c r="EF22" s="26">
        <v>0</v>
      </c>
      <c r="EG22" s="26">
        <v>0</v>
      </c>
      <c r="EH22" s="26">
        <v>0</v>
      </c>
      <c r="EI22" s="26">
        <v>0</v>
      </c>
      <c r="EJ22" s="26">
        <v>0</v>
      </c>
      <c r="EK22" s="26">
        <v>0</v>
      </c>
      <c r="EL22" s="26">
        <v>0</v>
      </c>
      <c r="EM22" s="26">
        <v>0</v>
      </c>
      <c r="EN22" s="26">
        <v>0</v>
      </c>
      <c r="EO22" s="26">
        <v>0</v>
      </c>
      <c r="EP22" s="26">
        <v>0</v>
      </c>
      <c r="EQ22" s="26">
        <v>529056.047777778</v>
      </c>
      <c r="ER22" s="26">
        <v>21293.420947712431</v>
      </c>
      <c r="ES22" s="26">
        <v>0</v>
      </c>
      <c r="ET22" s="26">
        <v>550349.46872549038</v>
      </c>
      <c r="EU22" s="26">
        <v>529056.047777778</v>
      </c>
      <c r="EV22" s="26">
        <v>21293.420947712431</v>
      </c>
      <c r="EW22" s="26">
        <v>0</v>
      </c>
      <c r="EX22" s="26">
        <v>550349.46872549038</v>
      </c>
    </row>
    <row r="23" spans="1:154" ht="24.9" customHeight="1">
      <c r="A23" s="18">
        <v>16</v>
      </c>
      <c r="B23" s="81" t="s">
        <v>96</v>
      </c>
      <c r="C23" s="26">
        <v>20058.61</v>
      </c>
      <c r="D23" s="26">
        <v>0</v>
      </c>
      <c r="E23" s="26">
        <v>0</v>
      </c>
      <c r="F23" s="26">
        <v>20058.61</v>
      </c>
      <c r="G23" s="26">
        <v>2005.8610000000044</v>
      </c>
      <c r="H23" s="26">
        <v>0</v>
      </c>
      <c r="I23" s="26">
        <v>0</v>
      </c>
      <c r="J23" s="26">
        <v>2005.8610000000044</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293583.77000000025</v>
      </c>
      <c r="AJ23" s="26">
        <v>153774.96999999986</v>
      </c>
      <c r="AK23" s="26">
        <v>0</v>
      </c>
      <c r="AL23" s="26">
        <v>447358.74000000011</v>
      </c>
      <c r="AM23" s="26">
        <v>137420.32200000004</v>
      </c>
      <c r="AN23" s="26">
        <v>66505.417999999889</v>
      </c>
      <c r="AO23" s="26">
        <v>0</v>
      </c>
      <c r="AP23" s="26">
        <v>203925.73999999993</v>
      </c>
      <c r="AQ23" s="26">
        <v>2430.2777777777778</v>
      </c>
      <c r="AR23" s="26">
        <v>44385.370947712428</v>
      </c>
      <c r="AS23" s="26">
        <v>0</v>
      </c>
      <c r="AT23" s="26">
        <v>46815.648725490209</v>
      </c>
      <c r="AU23" s="26">
        <v>2022.2777777777778</v>
      </c>
      <c r="AV23" s="26">
        <v>27495.810947712431</v>
      </c>
      <c r="AW23" s="26">
        <v>0</v>
      </c>
      <c r="AX23" s="26">
        <v>29518.088725490208</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43</v>
      </c>
      <c r="CN23" s="26">
        <v>0</v>
      </c>
      <c r="CO23" s="26">
        <v>0</v>
      </c>
      <c r="CP23" s="26">
        <v>43</v>
      </c>
      <c r="CQ23" s="26">
        <v>8.6000000000003638</v>
      </c>
      <c r="CR23" s="26">
        <v>0</v>
      </c>
      <c r="CS23" s="26">
        <v>0</v>
      </c>
      <c r="CT23" s="26">
        <v>8.6000000000003638</v>
      </c>
      <c r="CU23" s="26">
        <v>0</v>
      </c>
      <c r="CV23" s="26">
        <v>17423.47</v>
      </c>
      <c r="CW23" s="26">
        <v>0</v>
      </c>
      <c r="CX23" s="26">
        <v>17423.47</v>
      </c>
      <c r="CY23" s="26">
        <v>0</v>
      </c>
      <c r="CZ23" s="26">
        <v>2613.5205000000005</v>
      </c>
      <c r="DA23" s="26">
        <v>0</v>
      </c>
      <c r="DB23" s="26">
        <v>2613.5205000000005</v>
      </c>
      <c r="DC23" s="26">
        <v>0</v>
      </c>
      <c r="DD23" s="26">
        <v>0</v>
      </c>
      <c r="DE23" s="26">
        <v>0</v>
      </c>
      <c r="DF23" s="26">
        <v>0</v>
      </c>
      <c r="DG23" s="26">
        <v>0</v>
      </c>
      <c r="DH23" s="26">
        <v>0</v>
      </c>
      <c r="DI23" s="26">
        <v>0</v>
      </c>
      <c r="DJ23" s="26">
        <v>0</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0</v>
      </c>
      <c r="EB23" s="26">
        <v>0</v>
      </c>
      <c r="EC23" s="26">
        <v>0</v>
      </c>
      <c r="ED23" s="26">
        <v>0</v>
      </c>
      <c r="EE23" s="26">
        <v>0</v>
      </c>
      <c r="EF23" s="26">
        <v>0</v>
      </c>
      <c r="EG23" s="26">
        <v>0</v>
      </c>
      <c r="EH23" s="26">
        <v>0</v>
      </c>
      <c r="EI23" s="26">
        <v>0</v>
      </c>
      <c r="EJ23" s="26">
        <v>0</v>
      </c>
      <c r="EK23" s="26">
        <v>0</v>
      </c>
      <c r="EL23" s="26">
        <v>0</v>
      </c>
      <c r="EM23" s="26">
        <v>0</v>
      </c>
      <c r="EN23" s="26">
        <v>0</v>
      </c>
      <c r="EO23" s="26">
        <v>0</v>
      </c>
      <c r="EP23" s="26">
        <v>0</v>
      </c>
      <c r="EQ23" s="26">
        <v>316115.65777777799</v>
      </c>
      <c r="ER23" s="26">
        <v>215583.81094771228</v>
      </c>
      <c r="ES23" s="26">
        <v>0</v>
      </c>
      <c r="ET23" s="26">
        <v>531699.46872549027</v>
      </c>
      <c r="EU23" s="26">
        <v>141457.06077777784</v>
      </c>
      <c r="EV23" s="26">
        <v>96614.749447712311</v>
      </c>
      <c r="EW23" s="26">
        <v>0</v>
      </c>
      <c r="EX23" s="26">
        <v>238071.81022549016</v>
      </c>
    </row>
    <row r="24" spans="1:154" ht="24.9" customHeight="1">
      <c r="A24" s="18">
        <v>17</v>
      </c>
      <c r="B24" s="81" t="s">
        <v>40</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274558.17198680318</v>
      </c>
      <c r="AB24" s="26">
        <v>41426.181413197184</v>
      </c>
      <c r="AC24" s="26">
        <v>0</v>
      </c>
      <c r="AD24" s="26">
        <v>315984.35340000037</v>
      </c>
      <c r="AE24" s="26">
        <v>274558.17198680318</v>
      </c>
      <c r="AF24" s="26">
        <v>41426.181413197184</v>
      </c>
      <c r="AG24" s="26">
        <v>0</v>
      </c>
      <c r="AH24" s="26">
        <v>315984.35340000037</v>
      </c>
      <c r="AI24" s="26">
        <v>3418.35</v>
      </c>
      <c r="AJ24" s="26">
        <v>0</v>
      </c>
      <c r="AK24" s="26">
        <v>0</v>
      </c>
      <c r="AL24" s="26">
        <v>3418.35</v>
      </c>
      <c r="AM24" s="26">
        <v>2722.5699999999997</v>
      </c>
      <c r="AN24" s="26">
        <v>0</v>
      </c>
      <c r="AO24" s="26">
        <v>0</v>
      </c>
      <c r="AP24" s="26">
        <v>2722.5699999999997</v>
      </c>
      <c r="AQ24" s="26">
        <v>170.27777777777783</v>
      </c>
      <c r="AR24" s="26">
        <v>24893.420947712431</v>
      </c>
      <c r="AS24" s="26">
        <v>0</v>
      </c>
      <c r="AT24" s="26">
        <v>25063.698725490209</v>
      </c>
      <c r="AU24" s="26">
        <v>170.27777777777783</v>
      </c>
      <c r="AV24" s="26">
        <v>22373.420947712431</v>
      </c>
      <c r="AW24" s="26">
        <v>0</v>
      </c>
      <c r="AX24" s="26">
        <v>22543.698725490209</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278146.79976458091</v>
      </c>
      <c r="ER24" s="26">
        <v>66319.602360909616</v>
      </c>
      <c r="ES24" s="26">
        <v>0</v>
      </c>
      <c r="ET24" s="26">
        <v>344466.40212549054</v>
      </c>
      <c r="EU24" s="26">
        <v>277451.01976458094</v>
      </c>
      <c r="EV24" s="26">
        <v>63799.602360909616</v>
      </c>
      <c r="EW24" s="26">
        <v>0</v>
      </c>
      <c r="EX24" s="26">
        <v>341250.62212549057</v>
      </c>
    </row>
    <row r="25" spans="1:154" ht="24.9" customHeight="1">
      <c r="A25" s="18">
        <v>18</v>
      </c>
      <c r="B25" s="81" t="s">
        <v>89</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0</v>
      </c>
      <c r="AJ25" s="26">
        <v>9229</v>
      </c>
      <c r="AK25" s="26">
        <v>0</v>
      </c>
      <c r="AL25" s="26">
        <v>9229</v>
      </c>
      <c r="AM25" s="26">
        <v>0</v>
      </c>
      <c r="AN25" s="26">
        <v>9229</v>
      </c>
      <c r="AO25" s="26">
        <v>0</v>
      </c>
      <c r="AP25" s="26">
        <v>9229</v>
      </c>
      <c r="AQ25" s="26">
        <v>170.27777777777783</v>
      </c>
      <c r="AR25" s="26">
        <v>23507.420947712431</v>
      </c>
      <c r="AS25" s="26">
        <v>0</v>
      </c>
      <c r="AT25" s="26">
        <v>23677.698725490209</v>
      </c>
      <c r="AU25" s="26">
        <v>170.27777777777783</v>
      </c>
      <c r="AV25" s="26">
        <v>23507.420947712431</v>
      </c>
      <c r="AW25" s="26">
        <v>0</v>
      </c>
      <c r="AX25" s="26">
        <v>23677.698725490209</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0</v>
      </c>
      <c r="CN25" s="26">
        <v>0</v>
      </c>
      <c r="CO25" s="26">
        <v>0</v>
      </c>
      <c r="CP25" s="26">
        <v>0</v>
      </c>
      <c r="CQ25" s="26">
        <v>0</v>
      </c>
      <c r="CR25" s="26">
        <v>0</v>
      </c>
      <c r="CS25" s="26">
        <v>0</v>
      </c>
      <c r="CT25" s="26">
        <v>0</v>
      </c>
      <c r="CU25" s="26">
        <v>0</v>
      </c>
      <c r="CV25" s="26">
        <v>0</v>
      </c>
      <c r="CW25" s="26">
        <v>0</v>
      </c>
      <c r="CX25" s="26">
        <v>0</v>
      </c>
      <c r="CY25" s="26">
        <v>0</v>
      </c>
      <c r="CZ25" s="26">
        <v>0</v>
      </c>
      <c r="DA25" s="26">
        <v>0</v>
      </c>
      <c r="DB25" s="26">
        <v>0</v>
      </c>
      <c r="DC25" s="26">
        <v>0</v>
      </c>
      <c r="DD25" s="26">
        <v>0</v>
      </c>
      <c r="DE25" s="26">
        <v>0</v>
      </c>
      <c r="DF25" s="26">
        <v>0</v>
      </c>
      <c r="DG25" s="26">
        <v>0</v>
      </c>
      <c r="DH25" s="26">
        <v>0</v>
      </c>
      <c r="DI25" s="26">
        <v>0</v>
      </c>
      <c r="DJ25" s="26">
        <v>0</v>
      </c>
      <c r="DK25" s="26">
        <v>7566.95</v>
      </c>
      <c r="DL25" s="26">
        <v>0</v>
      </c>
      <c r="DM25" s="26">
        <v>0</v>
      </c>
      <c r="DN25" s="26">
        <v>7566.95</v>
      </c>
      <c r="DO25" s="26">
        <v>7566.95</v>
      </c>
      <c r="DP25" s="26">
        <v>0</v>
      </c>
      <c r="DQ25" s="26">
        <v>0</v>
      </c>
      <c r="DR25" s="26">
        <v>7566.95</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7737.2277777777781</v>
      </c>
      <c r="ER25" s="26">
        <v>32736.420947712431</v>
      </c>
      <c r="ES25" s="26">
        <v>0</v>
      </c>
      <c r="ET25" s="26">
        <v>40473.648725490202</v>
      </c>
      <c r="EU25" s="26">
        <v>7737.2277777777781</v>
      </c>
      <c r="EV25" s="26">
        <v>32736.420947712431</v>
      </c>
      <c r="EW25" s="26">
        <v>0</v>
      </c>
      <c r="EX25" s="26">
        <v>40473.648725490202</v>
      </c>
    </row>
    <row r="26" spans="1:154" ht="13.8">
      <c r="A26" s="19"/>
      <c r="B26" s="85" t="s">
        <v>22</v>
      </c>
      <c r="C26" s="28">
        <v>3516707.4499999993</v>
      </c>
      <c r="D26" s="28">
        <v>4810000.6999999955</v>
      </c>
      <c r="E26" s="28">
        <v>83000</v>
      </c>
      <c r="F26" s="28">
        <v>8409708.1499999948</v>
      </c>
      <c r="G26" s="28">
        <v>1098806.2177969685</v>
      </c>
      <c r="H26" s="28">
        <v>4627792.9732077494</v>
      </c>
      <c r="I26" s="28">
        <v>75194.174398340372</v>
      </c>
      <c r="J26" s="28">
        <v>5801793.365403058</v>
      </c>
      <c r="K26" s="28">
        <v>12016.509999999995</v>
      </c>
      <c r="L26" s="28">
        <v>68229.899999999994</v>
      </c>
      <c r="M26" s="28">
        <v>0</v>
      </c>
      <c r="N26" s="28">
        <v>80246.41</v>
      </c>
      <c r="O26" s="28">
        <v>12016.509999999995</v>
      </c>
      <c r="P26" s="28">
        <v>68229.899999999994</v>
      </c>
      <c r="Q26" s="28">
        <v>0</v>
      </c>
      <c r="R26" s="28">
        <v>80246.41</v>
      </c>
      <c r="S26" s="28">
        <v>100819.45000000001</v>
      </c>
      <c r="T26" s="28">
        <v>5826.47</v>
      </c>
      <c r="U26" s="28">
        <v>5500</v>
      </c>
      <c r="V26" s="28">
        <v>112145.92000000001</v>
      </c>
      <c r="W26" s="28">
        <v>62466.457500000004</v>
      </c>
      <c r="X26" s="28">
        <v>5826.47</v>
      </c>
      <c r="Y26" s="28">
        <v>5500</v>
      </c>
      <c r="Z26" s="28">
        <v>73792.927499999991</v>
      </c>
      <c r="AA26" s="28">
        <v>30189509.067214839</v>
      </c>
      <c r="AB26" s="28">
        <v>3129134.7293668785</v>
      </c>
      <c r="AC26" s="28">
        <v>14089205.877241367</v>
      </c>
      <c r="AD26" s="28">
        <v>47407849.673823088</v>
      </c>
      <c r="AE26" s="28">
        <v>28983487.548740868</v>
      </c>
      <c r="AF26" s="28">
        <v>2970207.3975176928</v>
      </c>
      <c r="AG26" s="28">
        <v>13839994.957564531</v>
      </c>
      <c r="AH26" s="28">
        <v>45793689.903823085</v>
      </c>
      <c r="AI26" s="28">
        <v>8271614.5633698404</v>
      </c>
      <c r="AJ26" s="28">
        <v>11187580.09763816</v>
      </c>
      <c r="AK26" s="28">
        <v>3061634.2689920003</v>
      </c>
      <c r="AL26" s="28">
        <v>22520828.930000007</v>
      </c>
      <c r="AM26" s="28">
        <v>7716018.94085469</v>
      </c>
      <c r="AN26" s="28">
        <v>10547630.092267791</v>
      </c>
      <c r="AO26" s="28">
        <v>2166273.2119205981</v>
      </c>
      <c r="AP26" s="28">
        <v>20429922.24504308</v>
      </c>
      <c r="AQ26" s="28">
        <v>1358708.5145702416</v>
      </c>
      <c r="AR26" s="28">
        <v>1905172.3493052872</v>
      </c>
      <c r="AS26" s="28">
        <v>213393.01999999996</v>
      </c>
      <c r="AT26" s="28">
        <v>3477273.8838755297</v>
      </c>
      <c r="AU26" s="28">
        <v>1145363.4648445919</v>
      </c>
      <c r="AV26" s="28">
        <v>1829332.1343052876</v>
      </c>
      <c r="AW26" s="28">
        <v>164227.54300000001</v>
      </c>
      <c r="AX26" s="28">
        <v>3138923.1421498801</v>
      </c>
      <c r="AY26" s="28">
        <v>0</v>
      </c>
      <c r="AZ26" s="28">
        <v>0</v>
      </c>
      <c r="BA26" s="28">
        <v>0</v>
      </c>
      <c r="BB26" s="28">
        <v>0</v>
      </c>
      <c r="BC26" s="28">
        <v>0</v>
      </c>
      <c r="BD26" s="28">
        <v>0</v>
      </c>
      <c r="BE26" s="28">
        <v>0</v>
      </c>
      <c r="BF26" s="28">
        <v>0</v>
      </c>
      <c r="BG26" s="28">
        <v>0</v>
      </c>
      <c r="BH26" s="28">
        <v>0</v>
      </c>
      <c r="BI26" s="28">
        <v>0</v>
      </c>
      <c r="BJ26" s="28">
        <v>0</v>
      </c>
      <c r="BK26" s="28">
        <v>0</v>
      </c>
      <c r="BL26" s="28">
        <v>0</v>
      </c>
      <c r="BM26" s="28">
        <v>0</v>
      </c>
      <c r="BN26" s="28">
        <v>0</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240618.78000000006</v>
      </c>
      <c r="CN26" s="28">
        <v>3949.5</v>
      </c>
      <c r="CO26" s="28">
        <v>0</v>
      </c>
      <c r="CP26" s="28">
        <v>244568.28000000006</v>
      </c>
      <c r="CQ26" s="28">
        <v>199475.68000000005</v>
      </c>
      <c r="CR26" s="28">
        <v>3949.5</v>
      </c>
      <c r="CS26" s="28">
        <v>0</v>
      </c>
      <c r="CT26" s="28">
        <v>203425.18000000005</v>
      </c>
      <c r="CU26" s="28">
        <v>2794957.9143200014</v>
      </c>
      <c r="CV26" s="28">
        <v>3247794.0790329413</v>
      </c>
      <c r="CW26" s="28">
        <v>584</v>
      </c>
      <c r="CX26" s="28">
        <v>6043335.9933529412</v>
      </c>
      <c r="CY26" s="28">
        <v>948548.16578487621</v>
      </c>
      <c r="CZ26" s="28">
        <v>935792.82503087271</v>
      </c>
      <c r="DA26" s="28">
        <v>292</v>
      </c>
      <c r="DB26" s="28">
        <v>1884632.9908157489</v>
      </c>
      <c r="DC26" s="28">
        <v>8975</v>
      </c>
      <c r="DD26" s="28">
        <v>33688.759999999995</v>
      </c>
      <c r="DE26" s="28">
        <v>0</v>
      </c>
      <c r="DF26" s="28">
        <v>42663.759999999995</v>
      </c>
      <c r="DG26" s="28">
        <v>8975</v>
      </c>
      <c r="DH26" s="28">
        <v>33688.759999999995</v>
      </c>
      <c r="DI26" s="28">
        <v>0</v>
      </c>
      <c r="DJ26" s="28">
        <v>42663.759999999995</v>
      </c>
      <c r="DK26" s="28">
        <v>2026313.29</v>
      </c>
      <c r="DL26" s="28">
        <v>24290</v>
      </c>
      <c r="DM26" s="28">
        <v>0</v>
      </c>
      <c r="DN26" s="28">
        <v>2050603.29</v>
      </c>
      <c r="DO26" s="28">
        <v>941361.95234978467</v>
      </c>
      <c r="DP26" s="28">
        <v>4858.4546502152407</v>
      </c>
      <c r="DQ26" s="28">
        <v>0</v>
      </c>
      <c r="DR26" s="28">
        <v>946220.40699999989</v>
      </c>
      <c r="DS26" s="28">
        <v>0</v>
      </c>
      <c r="DT26" s="28">
        <v>49711.740000000005</v>
      </c>
      <c r="DU26" s="28">
        <v>0</v>
      </c>
      <c r="DV26" s="28">
        <v>49711.740000000005</v>
      </c>
      <c r="DW26" s="28">
        <v>0</v>
      </c>
      <c r="DX26" s="28">
        <v>49711.740000000005</v>
      </c>
      <c r="DY26" s="28">
        <v>0</v>
      </c>
      <c r="DZ26" s="28">
        <v>49711.740000000005</v>
      </c>
      <c r="EA26" s="28">
        <v>230564.35992999998</v>
      </c>
      <c r="EB26" s="28">
        <v>121140.54126999993</v>
      </c>
      <c r="EC26" s="28">
        <v>2242</v>
      </c>
      <c r="ED26" s="28">
        <v>353946.90119999985</v>
      </c>
      <c r="EE26" s="28">
        <v>219796.38548999999</v>
      </c>
      <c r="EF26" s="28">
        <v>112662.23770999993</v>
      </c>
      <c r="EG26" s="28">
        <v>1121.01</v>
      </c>
      <c r="EH26" s="28">
        <v>333579.63319999992</v>
      </c>
      <c r="EI26" s="28">
        <v>0</v>
      </c>
      <c r="EJ26" s="28">
        <v>0</v>
      </c>
      <c r="EK26" s="28">
        <v>0</v>
      </c>
      <c r="EL26" s="28">
        <v>0</v>
      </c>
      <c r="EM26" s="28">
        <v>0</v>
      </c>
      <c r="EN26" s="28">
        <v>0</v>
      </c>
      <c r="EO26" s="28">
        <v>0</v>
      </c>
      <c r="EP26" s="28">
        <v>0</v>
      </c>
      <c r="EQ26" s="28">
        <v>48750804.899404928</v>
      </c>
      <c r="ER26" s="28">
        <v>24586518.866613261</v>
      </c>
      <c r="ES26" s="28">
        <v>17455559.166233368</v>
      </c>
      <c r="ET26" s="28">
        <v>90792882.932251558</v>
      </c>
      <c r="EU26" s="28">
        <v>41336316.323361769</v>
      </c>
      <c r="EV26" s="28">
        <v>21189682.484689608</v>
      </c>
      <c r="EW26" s="28">
        <v>16252602.896883473</v>
      </c>
      <c r="EX26" s="28">
        <v>78778601.704934865</v>
      </c>
    </row>
    <row r="27" spans="1:154" s="12" customFormat="1" ht="12.75" customHeight="1">
      <c r="EX27" s="34"/>
    </row>
    <row r="28" spans="1:154" s="54" customFormat="1" ht="14.4">
      <c r="A28" s="64"/>
      <c r="B28" s="55" t="s">
        <v>48</v>
      </c>
      <c r="O28" s="65"/>
      <c r="P28" s="65"/>
      <c r="Q28" s="65"/>
      <c r="R28" s="65"/>
      <c r="S28" s="65"/>
      <c r="T28" s="65"/>
      <c r="U28" s="66"/>
      <c r="V28" s="66"/>
      <c r="W28" s="66"/>
      <c r="X28" s="66"/>
      <c r="Y28" s="66"/>
      <c r="Z28" s="66"/>
      <c r="AA28" s="66"/>
      <c r="AB28" s="66"/>
      <c r="AC28" s="66"/>
      <c r="AD28" s="66"/>
      <c r="AE28" s="66"/>
      <c r="AF28" s="66"/>
      <c r="AG28" s="66"/>
      <c r="AH28" s="66"/>
      <c r="AI28" s="66"/>
      <c r="AJ28" s="66"/>
      <c r="AK28" s="66"/>
      <c r="AL28" s="66"/>
      <c r="AM28" s="56"/>
      <c r="AN28" s="56"/>
    </row>
    <row r="29" spans="1:154" s="54" customFormat="1" ht="21" customHeight="1">
      <c r="A29" s="64"/>
      <c r="B29" s="99" t="s">
        <v>60</v>
      </c>
      <c r="C29" s="99"/>
      <c r="D29" s="99"/>
      <c r="E29" s="99"/>
      <c r="F29" s="99"/>
      <c r="G29" s="99"/>
      <c r="H29" s="99"/>
      <c r="I29" s="99"/>
      <c r="J29" s="99"/>
      <c r="K29" s="99"/>
      <c r="L29" s="99"/>
      <c r="M29" s="99"/>
      <c r="N29" s="99"/>
      <c r="O29" s="67"/>
      <c r="P29" s="67"/>
      <c r="Q29" s="67"/>
      <c r="R29" s="67"/>
      <c r="S29" s="67"/>
      <c r="T29" s="67"/>
      <c r="U29" s="68"/>
      <c r="V29" s="68"/>
      <c r="W29" s="68"/>
      <c r="X29" s="68"/>
      <c r="Y29" s="68"/>
      <c r="Z29" s="68"/>
      <c r="AA29" s="68"/>
      <c r="AB29" s="68"/>
      <c r="AC29" s="68"/>
      <c r="AD29" s="68"/>
      <c r="AE29" s="68"/>
      <c r="AF29" s="68"/>
      <c r="AG29" s="68"/>
      <c r="AH29" s="68"/>
      <c r="AI29" s="68"/>
      <c r="AJ29" s="68"/>
      <c r="AK29" s="68"/>
      <c r="AL29" s="68"/>
      <c r="AM29" s="56"/>
      <c r="AN29" s="56"/>
    </row>
    <row r="30" spans="1:154" s="54" customFormat="1" ht="14.4">
      <c r="B30" s="99"/>
      <c r="C30" s="99"/>
      <c r="D30" s="99"/>
      <c r="E30" s="99"/>
      <c r="F30" s="99"/>
      <c r="G30" s="99"/>
      <c r="H30" s="99"/>
      <c r="I30" s="99"/>
      <c r="J30" s="99"/>
      <c r="K30" s="99"/>
      <c r="L30" s="99"/>
      <c r="M30" s="99"/>
      <c r="N30" s="99"/>
      <c r="AM30" s="56"/>
      <c r="AN30" s="56"/>
    </row>
    <row r="31" spans="1:154" s="54" customFormat="1" ht="14.4">
      <c r="B31" s="61" t="s">
        <v>61</v>
      </c>
      <c r="AM31" s="56"/>
      <c r="AN31" s="56"/>
    </row>
    <row r="32" spans="1:154" s="54" customFormat="1" ht="14.4">
      <c r="B32" s="61" t="s">
        <v>62</v>
      </c>
    </row>
    <row r="33" spans="39:40" s="8" customFormat="1">
      <c r="AM33" s="15"/>
      <c r="AN33" s="15"/>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activeCell="B1" sqref="B1"/>
      <selection pane="topRight" activeCell="B1" sqref="B1"/>
      <selection pane="bottomLeft" activeCell="B1" sqref="B1"/>
      <selection pane="bottomRight" activeCell="B5" sqref="B5:B6"/>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54" customFormat="1" ht="20.25" customHeight="1">
      <c r="A1" s="100" t="s">
        <v>63</v>
      </c>
      <c r="B1" s="100"/>
      <c r="C1" s="100"/>
      <c r="D1" s="100"/>
      <c r="E1" s="100"/>
      <c r="F1" s="100"/>
      <c r="G1" s="100"/>
      <c r="H1" s="100"/>
      <c r="I1" s="100"/>
      <c r="J1" s="100"/>
      <c r="K1" s="100"/>
      <c r="L1" s="51"/>
    </row>
    <row r="2" spans="1:45" s="54" customFormat="1" ht="20.25" customHeight="1">
      <c r="A2" s="69" t="str">
        <f>'Wr. Prem. &amp;  Re Prem.'!A2</f>
        <v>Reporting period: 1 January 2021 - 31 March 2021</v>
      </c>
      <c r="B2" s="62"/>
      <c r="C2" s="62"/>
      <c r="D2" s="62"/>
      <c r="E2" s="62"/>
      <c r="F2" s="62"/>
      <c r="G2" s="62"/>
      <c r="H2" s="62"/>
      <c r="I2" s="62"/>
      <c r="J2" s="62"/>
      <c r="K2" s="62"/>
      <c r="L2" s="51"/>
    </row>
    <row r="3" spans="1:45" s="54" customFormat="1" ht="20.25" customHeight="1">
      <c r="A3" s="62"/>
      <c r="B3" s="62"/>
      <c r="C3" s="62"/>
      <c r="D3" s="62"/>
      <c r="E3" s="62"/>
      <c r="F3" s="62"/>
      <c r="G3" s="62"/>
      <c r="H3" s="62"/>
      <c r="I3" s="62"/>
      <c r="J3" s="62"/>
      <c r="K3" s="62"/>
      <c r="L3" s="51"/>
    </row>
    <row r="4" spans="1:45" s="54" customFormat="1" ht="15" customHeight="1">
      <c r="A4" s="42" t="s">
        <v>2</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8"/>
      <c r="AN4" s="58"/>
    </row>
    <row r="5" spans="1:45" s="54" customFormat="1" ht="69.75" customHeight="1">
      <c r="A5" s="87" t="s">
        <v>0</v>
      </c>
      <c r="B5" s="87" t="s">
        <v>3</v>
      </c>
      <c r="C5" s="101" t="s">
        <v>4</v>
      </c>
      <c r="D5" s="101"/>
      <c r="E5" s="97" t="s">
        <v>5</v>
      </c>
      <c r="F5" s="98"/>
      <c r="G5" s="97" t="s">
        <v>6</v>
      </c>
      <c r="H5" s="98"/>
      <c r="I5" s="97" t="s">
        <v>7</v>
      </c>
      <c r="J5" s="98"/>
      <c r="K5" s="97" t="s">
        <v>8</v>
      </c>
      <c r="L5" s="98"/>
      <c r="M5" s="97" t="s">
        <v>9</v>
      </c>
      <c r="N5" s="98"/>
      <c r="O5" s="97" t="s">
        <v>10</v>
      </c>
      <c r="P5" s="98"/>
      <c r="Q5" s="97" t="s">
        <v>11</v>
      </c>
      <c r="R5" s="98"/>
      <c r="S5" s="97" t="s">
        <v>12</v>
      </c>
      <c r="T5" s="98"/>
      <c r="U5" s="97" t="s">
        <v>13</v>
      </c>
      <c r="V5" s="98"/>
      <c r="W5" s="97" t="s">
        <v>14</v>
      </c>
      <c r="X5" s="98"/>
      <c r="Y5" s="97" t="s">
        <v>15</v>
      </c>
      <c r="Z5" s="98"/>
      <c r="AA5" s="97" t="s">
        <v>16</v>
      </c>
      <c r="AB5" s="98"/>
      <c r="AC5" s="97" t="s">
        <v>17</v>
      </c>
      <c r="AD5" s="98"/>
      <c r="AE5" s="90" t="s">
        <v>18</v>
      </c>
      <c r="AF5" s="92"/>
      <c r="AG5" s="90" t="s">
        <v>19</v>
      </c>
      <c r="AH5" s="92"/>
      <c r="AI5" s="102" t="s">
        <v>20</v>
      </c>
      <c r="AJ5" s="103"/>
      <c r="AK5" s="102" t="s">
        <v>21</v>
      </c>
      <c r="AL5" s="103"/>
      <c r="AM5" s="102" t="s">
        <v>22</v>
      </c>
      <c r="AN5" s="103"/>
    </row>
    <row r="6" spans="1:45" s="54" customFormat="1" ht="93" customHeight="1">
      <c r="A6" s="89"/>
      <c r="B6" s="89"/>
      <c r="C6" s="53" t="s">
        <v>64</v>
      </c>
      <c r="D6" s="53" t="s">
        <v>65</v>
      </c>
      <c r="E6" s="53" t="s">
        <v>64</v>
      </c>
      <c r="F6" s="53" t="s">
        <v>65</v>
      </c>
      <c r="G6" s="53" t="s">
        <v>64</v>
      </c>
      <c r="H6" s="53" t="s">
        <v>65</v>
      </c>
      <c r="I6" s="53" t="s">
        <v>64</v>
      </c>
      <c r="J6" s="53" t="s">
        <v>65</v>
      </c>
      <c r="K6" s="53" t="s">
        <v>64</v>
      </c>
      <c r="L6" s="53" t="s">
        <v>65</v>
      </c>
      <c r="M6" s="53" t="s">
        <v>64</v>
      </c>
      <c r="N6" s="53" t="s">
        <v>65</v>
      </c>
      <c r="O6" s="53" t="s">
        <v>64</v>
      </c>
      <c r="P6" s="53" t="s">
        <v>65</v>
      </c>
      <c r="Q6" s="53" t="s">
        <v>64</v>
      </c>
      <c r="R6" s="53" t="s">
        <v>65</v>
      </c>
      <c r="S6" s="53" t="s">
        <v>64</v>
      </c>
      <c r="T6" s="53" t="s">
        <v>65</v>
      </c>
      <c r="U6" s="53" t="s">
        <v>64</v>
      </c>
      <c r="V6" s="53" t="s">
        <v>65</v>
      </c>
      <c r="W6" s="53" t="s">
        <v>64</v>
      </c>
      <c r="X6" s="53" t="s">
        <v>65</v>
      </c>
      <c r="Y6" s="53" t="s">
        <v>64</v>
      </c>
      <c r="Z6" s="53" t="s">
        <v>65</v>
      </c>
      <c r="AA6" s="53" t="s">
        <v>64</v>
      </c>
      <c r="AB6" s="53" t="s">
        <v>65</v>
      </c>
      <c r="AC6" s="53" t="s">
        <v>64</v>
      </c>
      <c r="AD6" s="53" t="s">
        <v>65</v>
      </c>
      <c r="AE6" s="53" t="s">
        <v>64</v>
      </c>
      <c r="AF6" s="53" t="s">
        <v>65</v>
      </c>
      <c r="AG6" s="53" t="s">
        <v>64</v>
      </c>
      <c r="AH6" s="53" t="s">
        <v>65</v>
      </c>
      <c r="AI6" s="53" t="s">
        <v>64</v>
      </c>
      <c r="AJ6" s="53" t="s">
        <v>65</v>
      </c>
      <c r="AK6" s="53" t="s">
        <v>64</v>
      </c>
      <c r="AL6" s="53" t="s">
        <v>65</v>
      </c>
      <c r="AM6" s="53" t="s">
        <v>64</v>
      </c>
      <c r="AN6" s="53" t="s">
        <v>65</v>
      </c>
    </row>
    <row r="7" spans="1:45" ht="24.9" customHeight="1">
      <c r="A7" s="18">
        <v>1</v>
      </c>
      <c r="B7" s="81" t="s">
        <v>30</v>
      </c>
      <c r="C7" s="26">
        <v>709748.34000000008</v>
      </c>
      <c r="D7" s="26">
        <v>393159.83000000007</v>
      </c>
      <c r="E7" s="26">
        <v>39515.489999999991</v>
      </c>
      <c r="F7" s="26">
        <v>39515.489999999991</v>
      </c>
      <c r="G7" s="26">
        <v>39830.469999999994</v>
      </c>
      <c r="H7" s="26">
        <v>39830.469999999994</v>
      </c>
      <c r="I7" s="26">
        <v>16383581.969999999</v>
      </c>
      <c r="J7" s="26">
        <v>15458266.969999999</v>
      </c>
      <c r="K7" s="26">
        <v>3012858.5100000002</v>
      </c>
      <c r="L7" s="26">
        <v>3012858.5100000002</v>
      </c>
      <c r="M7" s="26">
        <v>495611.70999999996</v>
      </c>
      <c r="N7" s="26">
        <v>491795.87999999995</v>
      </c>
      <c r="O7" s="26">
        <v>0</v>
      </c>
      <c r="P7" s="26">
        <v>0</v>
      </c>
      <c r="Q7" s="26">
        <v>0</v>
      </c>
      <c r="R7" s="26">
        <v>0</v>
      </c>
      <c r="S7" s="26">
        <v>0</v>
      </c>
      <c r="T7" s="26">
        <v>0</v>
      </c>
      <c r="U7" s="26">
        <v>0</v>
      </c>
      <c r="V7" s="26">
        <v>0</v>
      </c>
      <c r="W7" s="26">
        <v>0</v>
      </c>
      <c r="X7" s="26">
        <v>0</v>
      </c>
      <c r="Y7" s="26">
        <v>26866.280000000002</v>
      </c>
      <c r="Z7" s="26">
        <v>-4387.7999999999965</v>
      </c>
      <c r="AA7" s="26">
        <v>274281.49</v>
      </c>
      <c r="AB7" s="26">
        <v>195794.08000000013</v>
      </c>
      <c r="AC7" s="26">
        <v>108160</v>
      </c>
      <c r="AD7" s="26">
        <v>0</v>
      </c>
      <c r="AE7" s="26">
        <v>210037.26999999996</v>
      </c>
      <c r="AF7" s="26">
        <v>42018.437999999995</v>
      </c>
      <c r="AG7" s="26">
        <v>0</v>
      </c>
      <c r="AH7" s="26">
        <v>0</v>
      </c>
      <c r="AI7" s="26">
        <v>-73349.95</v>
      </c>
      <c r="AJ7" s="26">
        <v>-42545.42</v>
      </c>
      <c r="AK7" s="26">
        <v>0</v>
      </c>
      <c r="AL7" s="26">
        <v>0</v>
      </c>
      <c r="AM7" s="27">
        <v>21227141.580000002</v>
      </c>
      <c r="AN7" s="27">
        <v>19626306.447999999</v>
      </c>
      <c r="AS7" s="32"/>
    </row>
    <row r="8" spans="1:45" ht="24.9" customHeight="1">
      <c r="A8" s="18">
        <v>2</v>
      </c>
      <c r="B8" s="81" t="s">
        <v>87</v>
      </c>
      <c r="C8" s="26">
        <v>152236.75999999998</v>
      </c>
      <c r="D8" s="26">
        <v>152236.75999999998</v>
      </c>
      <c r="E8" s="26">
        <v>20670.044259999984</v>
      </c>
      <c r="F8" s="26">
        <v>20670.044259999984</v>
      </c>
      <c r="G8" s="26">
        <v>10111.5</v>
      </c>
      <c r="H8" s="26">
        <v>10111.5</v>
      </c>
      <c r="I8" s="26">
        <v>6921404.5600000005</v>
      </c>
      <c r="J8" s="26">
        <v>6921404.5600000005</v>
      </c>
      <c r="K8" s="26">
        <v>1177135.6316000002</v>
      </c>
      <c r="L8" s="26">
        <v>1177535.6316000002</v>
      </c>
      <c r="M8" s="26">
        <v>246846.41931372546</v>
      </c>
      <c r="N8" s="26">
        <v>246846.41931372546</v>
      </c>
      <c r="O8" s="26">
        <v>0</v>
      </c>
      <c r="P8" s="26">
        <v>0</v>
      </c>
      <c r="Q8" s="26">
        <v>0</v>
      </c>
      <c r="R8" s="26">
        <v>0</v>
      </c>
      <c r="S8" s="26">
        <v>0</v>
      </c>
      <c r="T8" s="26">
        <v>0</v>
      </c>
      <c r="U8" s="26">
        <v>0</v>
      </c>
      <c r="V8" s="26">
        <v>0</v>
      </c>
      <c r="W8" s="26">
        <v>0</v>
      </c>
      <c r="X8" s="26">
        <v>0</v>
      </c>
      <c r="Y8" s="26">
        <v>113110.73999999999</v>
      </c>
      <c r="Z8" s="26">
        <v>113110.73999999999</v>
      </c>
      <c r="AA8" s="26">
        <v>15063.490000000007</v>
      </c>
      <c r="AB8" s="26">
        <v>15063.490000000007</v>
      </c>
      <c r="AC8" s="26">
        <v>21742.370000000014</v>
      </c>
      <c r="AD8" s="26">
        <v>21742.370000000014</v>
      </c>
      <c r="AE8" s="26">
        <v>4192133.9130999986</v>
      </c>
      <c r="AF8" s="26">
        <v>304911.15559999831</v>
      </c>
      <c r="AG8" s="26">
        <v>1066.0619409999999</v>
      </c>
      <c r="AH8" s="26">
        <v>1066.0619409999999</v>
      </c>
      <c r="AI8" s="26">
        <v>387.95339400000375</v>
      </c>
      <c r="AJ8" s="26">
        <v>387.95339400000375</v>
      </c>
      <c r="AK8" s="26">
        <v>0</v>
      </c>
      <c r="AL8" s="26">
        <v>0</v>
      </c>
      <c r="AM8" s="27">
        <v>12871909.443608724</v>
      </c>
      <c r="AN8" s="27">
        <v>8985086.6861087233</v>
      </c>
      <c r="AS8" s="32"/>
    </row>
    <row r="9" spans="1:45" ht="24.9" customHeight="1">
      <c r="A9" s="18">
        <v>3</v>
      </c>
      <c r="B9" s="81" t="s">
        <v>28</v>
      </c>
      <c r="C9" s="26">
        <v>152352</v>
      </c>
      <c r="D9" s="26">
        <v>152352</v>
      </c>
      <c r="E9" s="26">
        <v>12967.036034800007</v>
      </c>
      <c r="F9" s="26">
        <v>12967.036034800007</v>
      </c>
      <c r="G9" s="26">
        <v>1000</v>
      </c>
      <c r="H9" s="26">
        <v>1000</v>
      </c>
      <c r="I9" s="26">
        <v>12169474.04680194</v>
      </c>
      <c r="J9" s="26">
        <v>12235006.04680194</v>
      </c>
      <c r="K9" s="26">
        <v>0</v>
      </c>
      <c r="L9" s="26">
        <v>0</v>
      </c>
      <c r="M9" s="26">
        <v>13069.179313725497</v>
      </c>
      <c r="N9" s="26">
        <v>13069.179313725497</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12348862.262150465</v>
      </c>
      <c r="AN9" s="27">
        <v>12414394.262150465</v>
      </c>
      <c r="AS9" s="32"/>
    </row>
    <row r="10" spans="1:45" ht="24.9" customHeight="1">
      <c r="A10" s="18">
        <v>4</v>
      </c>
      <c r="B10" s="81" t="s">
        <v>33</v>
      </c>
      <c r="C10" s="26">
        <v>2782292.7799999993</v>
      </c>
      <c r="D10" s="26">
        <v>682185.51440306194</v>
      </c>
      <c r="E10" s="26">
        <v>824.32999999999993</v>
      </c>
      <c r="F10" s="26">
        <v>824.32999999999993</v>
      </c>
      <c r="G10" s="26">
        <v>3429.4700000000003</v>
      </c>
      <c r="H10" s="26">
        <v>1450.4175000000002</v>
      </c>
      <c r="I10" s="26">
        <v>2638007.3499999726</v>
      </c>
      <c r="J10" s="26">
        <v>2638007.3499999726</v>
      </c>
      <c r="K10" s="26">
        <v>3477971.37</v>
      </c>
      <c r="L10" s="26">
        <v>3463854.1239999998</v>
      </c>
      <c r="M10" s="26">
        <v>586685.82872549025</v>
      </c>
      <c r="N10" s="26">
        <v>588321.03872549022</v>
      </c>
      <c r="O10" s="26">
        <v>0</v>
      </c>
      <c r="P10" s="26">
        <v>0</v>
      </c>
      <c r="Q10" s="26">
        <v>0</v>
      </c>
      <c r="R10" s="26">
        <v>0</v>
      </c>
      <c r="S10" s="26">
        <v>0</v>
      </c>
      <c r="T10" s="26">
        <v>0</v>
      </c>
      <c r="U10" s="26">
        <v>0</v>
      </c>
      <c r="V10" s="26">
        <v>0</v>
      </c>
      <c r="W10" s="26">
        <v>0</v>
      </c>
      <c r="X10" s="26">
        <v>0</v>
      </c>
      <c r="Y10" s="26">
        <v>150407.04000000001</v>
      </c>
      <c r="Z10" s="26">
        <v>150407.04000000001</v>
      </c>
      <c r="AA10" s="26">
        <v>339220.54999999993</v>
      </c>
      <c r="AB10" s="26">
        <v>407670.08004657971</v>
      </c>
      <c r="AC10" s="26">
        <v>0</v>
      </c>
      <c r="AD10" s="26">
        <v>0</v>
      </c>
      <c r="AE10" s="26">
        <v>0</v>
      </c>
      <c r="AF10" s="26">
        <v>0</v>
      </c>
      <c r="AG10" s="26">
        <v>69680.480000000025</v>
      </c>
      <c r="AH10" s="26">
        <v>69680.480000000025</v>
      </c>
      <c r="AI10" s="26">
        <v>5123.2600000000093</v>
      </c>
      <c r="AJ10" s="26">
        <v>5123.2600000000093</v>
      </c>
      <c r="AK10" s="26">
        <v>0</v>
      </c>
      <c r="AL10" s="26">
        <v>0</v>
      </c>
      <c r="AM10" s="27">
        <v>10053642.458725462</v>
      </c>
      <c r="AN10" s="27">
        <v>8007523.6346751042</v>
      </c>
      <c r="AS10" s="32"/>
    </row>
    <row r="11" spans="1:45" ht="24.9" customHeight="1">
      <c r="A11" s="18">
        <v>5</v>
      </c>
      <c r="B11" s="81" t="s">
        <v>29</v>
      </c>
      <c r="C11" s="26">
        <v>3198503.2511579869</v>
      </c>
      <c r="D11" s="26">
        <v>3191785.8211579872</v>
      </c>
      <c r="E11" s="26">
        <v>0</v>
      </c>
      <c r="F11" s="26">
        <v>0</v>
      </c>
      <c r="G11" s="26">
        <v>48222.179999999746</v>
      </c>
      <c r="H11" s="26">
        <v>13512.41000000004</v>
      </c>
      <c r="I11" s="26">
        <v>0</v>
      </c>
      <c r="J11" s="26">
        <v>0</v>
      </c>
      <c r="K11" s="26">
        <v>4304708.5729552191</v>
      </c>
      <c r="L11" s="26">
        <v>4297984.8568772189</v>
      </c>
      <c r="M11" s="26">
        <v>566042.60337972548</v>
      </c>
      <c r="N11" s="26">
        <v>559503.73337972548</v>
      </c>
      <c r="O11" s="26">
        <v>0</v>
      </c>
      <c r="P11" s="26">
        <v>0</v>
      </c>
      <c r="Q11" s="26">
        <v>200870.29039999936</v>
      </c>
      <c r="R11" s="26">
        <v>0</v>
      </c>
      <c r="S11" s="26">
        <v>0</v>
      </c>
      <c r="T11" s="26">
        <v>0</v>
      </c>
      <c r="U11" s="26">
        <v>0</v>
      </c>
      <c r="V11" s="26">
        <v>0</v>
      </c>
      <c r="W11" s="26">
        <v>0</v>
      </c>
      <c r="X11" s="26">
        <v>0</v>
      </c>
      <c r="Y11" s="26">
        <v>69749.972923999914</v>
      </c>
      <c r="Z11" s="26">
        <v>69749.972923999914</v>
      </c>
      <c r="AA11" s="26">
        <v>1024603.1044469674</v>
      </c>
      <c r="AB11" s="26">
        <v>13416.270350938779</v>
      </c>
      <c r="AC11" s="26">
        <v>0</v>
      </c>
      <c r="AD11" s="26">
        <v>0</v>
      </c>
      <c r="AE11" s="26">
        <v>18875</v>
      </c>
      <c r="AF11" s="26">
        <v>15773</v>
      </c>
      <c r="AG11" s="26">
        <v>0</v>
      </c>
      <c r="AH11" s="26">
        <v>0</v>
      </c>
      <c r="AI11" s="26">
        <v>90411.418008624969</v>
      </c>
      <c r="AJ11" s="26">
        <v>60774.088008624902</v>
      </c>
      <c r="AK11" s="26">
        <v>0</v>
      </c>
      <c r="AL11" s="26">
        <v>0</v>
      </c>
      <c r="AM11" s="27">
        <v>9521986.3932725228</v>
      </c>
      <c r="AN11" s="27">
        <v>8222500.1526984945</v>
      </c>
      <c r="AS11" s="32"/>
    </row>
    <row r="12" spans="1:45" ht="24.9" customHeight="1">
      <c r="A12" s="18">
        <v>6</v>
      </c>
      <c r="B12" s="81" t="s">
        <v>40</v>
      </c>
      <c r="C12" s="26">
        <v>0</v>
      </c>
      <c r="D12" s="26">
        <v>0</v>
      </c>
      <c r="E12" s="26">
        <v>0</v>
      </c>
      <c r="F12" s="26">
        <v>0</v>
      </c>
      <c r="G12" s="26">
        <v>0</v>
      </c>
      <c r="H12" s="26">
        <v>0</v>
      </c>
      <c r="I12" s="26">
        <v>382596.4628000001</v>
      </c>
      <c r="J12" s="26">
        <v>382596.4628000001</v>
      </c>
      <c r="K12" s="26">
        <v>-3640.8399999999929</v>
      </c>
      <c r="L12" s="26">
        <v>-10067.975999999993</v>
      </c>
      <c r="M12" s="26">
        <v>15969.179313725488</v>
      </c>
      <c r="N12" s="26">
        <v>13449.179313725488</v>
      </c>
      <c r="O12" s="26">
        <v>0</v>
      </c>
      <c r="P12" s="26">
        <v>0</v>
      </c>
      <c r="Q12" s="26">
        <v>5559869.2800000003</v>
      </c>
      <c r="R12" s="26">
        <v>0</v>
      </c>
      <c r="S12" s="26">
        <v>0</v>
      </c>
      <c r="T12" s="26">
        <v>0</v>
      </c>
      <c r="U12" s="26">
        <v>0</v>
      </c>
      <c r="V12" s="26">
        <v>0</v>
      </c>
      <c r="W12" s="26">
        <v>0</v>
      </c>
      <c r="X12" s="26">
        <v>0</v>
      </c>
      <c r="Y12" s="26">
        <v>1000</v>
      </c>
      <c r="Z12" s="26">
        <v>200</v>
      </c>
      <c r="AA12" s="26">
        <v>10891.300000000001</v>
      </c>
      <c r="AB12" s="26">
        <v>2096.548810000002</v>
      </c>
      <c r="AC12" s="26">
        <v>0</v>
      </c>
      <c r="AD12" s="26">
        <v>0</v>
      </c>
      <c r="AE12" s="26">
        <v>0</v>
      </c>
      <c r="AF12" s="26">
        <v>0</v>
      </c>
      <c r="AG12" s="26">
        <v>0</v>
      </c>
      <c r="AH12" s="26">
        <v>0</v>
      </c>
      <c r="AI12" s="26">
        <v>0</v>
      </c>
      <c r="AJ12" s="26">
        <v>0</v>
      </c>
      <c r="AK12" s="26">
        <v>0</v>
      </c>
      <c r="AL12" s="26">
        <v>0</v>
      </c>
      <c r="AM12" s="27">
        <v>5966685.3821137259</v>
      </c>
      <c r="AN12" s="27">
        <v>388274.21492372564</v>
      </c>
      <c r="AS12" s="32"/>
    </row>
    <row r="13" spans="1:45" ht="24.9" customHeight="1">
      <c r="A13" s="18">
        <v>7</v>
      </c>
      <c r="B13" s="81" t="s">
        <v>32</v>
      </c>
      <c r="C13" s="26">
        <v>4000</v>
      </c>
      <c r="D13" s="26">
        <v>4000</v>
      </c>
      <c r="E13" s="26">
        <v>-5447.01</v>
      </c>
      <c r="F13" s="26">
        <v>-5447.01</v>
      </c>
      <c r="G13" s="26">
        <v>-3333.33</v>
      </c>
      <c r="H13" s="26">
        <v>-3333.33</v>
      </c>
      <c r="I13" s="26">
        <v>5343136.2699999996</v>
      </c>
      <c r="J13" s="26">
        <v>5327136.2699999996</v>
      </c>
      <c r="K13" s="26">
        <v>498435.86000000004</v>
      </c>
      <c r="L13" s="26">
        <v>120406.34000000007</v>
      </c>
      <c r="M13" s="26">
        <v>51359.179313725501</v>
      </c>
      <c r="N13" s="26">
        <v>24779.179313725599</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5888150.9693137258</v>
      </c>
      <c r="AN13" s="27">
        <v>5467541.4493137253</v>
      </c>
      <c r="AS13" s="32"/>
    </row>
    <row r="14" spans="1:45" ht="24.9" customHeight="1">
      <c r="A14" s="18">
        <v>8</v>
      </c>
      <c r="B14" s="81" t="s">
        <v>35</v>
      </c>
      <c r="C14" s="26">
        <v>2420.3199999999997</v>
      </c>
      <c r="D14" s="26">
        <v>1248.8699999999999</v>
      </c>
      <c r="E14" s="26">
        <v>0</v>
      </c>
      <c r="F14" s="26">
        <v>0</v>
      </c>
      <c r="G14" s="26">
        <v>1583.3</v>
      </c>
      <c r="H14" s="26">
        <v>1583.3</v>
      </c>
      <c r="I14" s="26">
        <v>3129802.035800003</v>
      </c>
      <c r="J14" s="26">
        <v>3129802.035800003</v>
      </c>
      <c r="K14" s="26">
        <v>1037036.0200000001</v>
      </c>
      <c r="L14" s="26">
        <v>1037035.7500000001</v>
      </c>
      <c r="M14" s="26">
        <v>37868.539999999964</v>
      </c>
      <c r="N14" s="26">
        <v>98656.409999999974</v>
      </c>
      <c r="O14" s="26">
        <v>0</v>
      </c>
      <c r="P14" s="26">
        <v>0</v>
      </c>
      <c r="Q14" s="26">
        <v>0</v>
      </c>
      <c r="R14" s="26">
        <v>0</v>
      </c>
      <c r="S14" s="26">
        <v>0</v>
      </c>
      <c r="T14" s="26">
        <v>0</v>
      </c>
      <c r="U14" s="26">
        <v>0</v>
      </c>
      <c r="V14" s="26">
        <v>0</v>
      </c>
      <c r="W14" s="26">
        <v>0</v>
      </c>
      <c r="X14" s="26">
        <v>0</v>
      </c>
      <c r="Y14" s="26">
        <v>21153.41</v>
      </c>
      <c r="Z14" s="26">
        <v>10576.72</v>
      </c>
      <c r="AA14" s="26">
        <v>1102811.51</v>
      </c>
      <c r="AB14" s="26">
        <v>4567.2500000000764</v>
      </c>
      <c r="AC14" s="26">
        <v>0</v>
      </c>
      <c r="AD14" s="26">
        <v>0.01</v>
      </c>
      <c r="AE14" s="26">
        <v>36472.080000000002</v>
      </c>
      <c r="AF14" s="26">
        <v>10192.679999999998</v>
      </c>
      <c r="AG14" s="26">
        <v>0</v>
      </c>
      <c r="AH14" s="26">
        <v>0</v>
      </c>
      <c r="AI14" s="26">
        <v>97240.349999999991</v>
      </c>
      <c r="AJ14" s="26">
        <v>31963.859999999986</v>
      </c>
      <c r="AK14" s="26">
        <v>0</v>
      </c>
      <c r="AL14" s="26">
        <v>0</v>
      </c>
      <c r="AM14" s="27">
        <v>5466387.5658000028</v>
      </c>
      <c r="AN14" s="27">
        <v>4325626.8858000021</v>
      </c>
      <c r="AS14" s="32"/>
    </row>
    <row r="15" spans="1:45" ht="24.9" customHeight="1">
      <c r="A15" s="18">
        <v>9</v>
      </c>
      <c r="B15" s="81" t="s">
        <v>34</v>
      </c>
      <c r="C15" s="26">
        <v>-65167</v>
      </c>
      <c r="D15" s="26">
        <v>-65167</v>
      </c>
      <c r="E15" s="26">
        <v>7554.4402930000069</v>
      </c>
      <c r="F15" s="26">
        <v>7554.4402930000069</v>
      </c>
      <c r="G15" s="26">
        <v>6600.0000000000036</v>
      </c>
      <c r="H15" s="26">
        <v>6600.0000000000036</v>
      </c>
      <c r="I15" s="26">
        <v>2209308.0841999804</v>
      </c>
      <c r="J15" s="26">
        <v>1080477.6914499796</v>
      </c>
      <c r="K15" s="26">
        <v>801778.41028000019</v>
      </c>
      <c r="L15" s="26">
        <v>315198.21702999994</v>
      </c>
      <c r="M15" s="26">
        <v>171695.20431372555</v>
      </c>
      <c r="N15" s="26">
        <v>167059.25304488788</v>
      </c>
      <c r="O15" s="26">
        <v>0</v>
      </c>
      <c r="P15" s="26">
        <v>0</v>
      </c>
      <c r="Q15" s="26">
        <v>0</v>
      </c>
      <c r="R15" s="26">
        <v>0</v>
      </c>
      <c r="S15" s="26">
        <v>38572.618135999888</v>
      </c>
      <c r="T15" s="26">
        <v>0</v>
      </c>
      <c r="U15" s="26">
        <v>0</v>
      </c>
      <c r="V15" s="26">
        <v>0</v>
      </c>
      <c r="W15" s="26">
        <v>0</v>
      </c>
      <c r="X15" s="26">
        <v>0</v>
      </c>
      <c r="Y15" s="26">
        <v>-11517.471928000019</v>
      </c>
      <c r="Z15" s="26">
        <v>-8330.1888640000161</v>
      </c>
      <c r="AA15" s="26">
        <v>51007.97100000002</v>
      </c>
      <c r="AB15" s="26">
        <v>11703.828265754855</v>
      </c>
      <c r="AC15" s="26">
        <v>-7524.4443856000071</v>
      </c>
      <c r="AD15" s="26">
        <v>-7524.4443856000071</v>
      </c>
      <c r="AE15" s="26">
        <v>12315.8</v>
      </c>
      <c r="AF15" s="26">
        <v>2463.1599999999976</v>
      </c>
      <c r="AG15" s="26">
        <v>0</v>
      </c>
      <c r="AH15" s="26">
        <v>0</v>
      </c>
      <c r="AI15" s="26">
        <v>1952.5779999999577</v>
      </c>
      <c r="AJ15" s="26">
        <v>11471.266333333322</v>
      </c>
      <c r="AK15" s="26">
        <v>0</v>
      </c>
      <c r="AL15" s="26">
        <v>0</v>
      </c>
      <c r="AM15" s="27">
        <v>3216576.1899091057</v>
      </c>
      <c r="AN15" s="27">
        <v>1521506.2231673552</v>
      </c>
      <c r="AS15" s="32"/>
    </row>
    <row r="16" spans="1:45" ht="24.9" customHeight="1">
      <c r="A16" s="18">
        <v>10</v>
      </c>
      <c r="B16" s="81" t="s">
        <v>38</v>
      </c>
      <c r="C16" s="26">
        <v>0</v>
      </c>
      <c r="D16" s="26">
        <v>0</v>
      </c>
      <c r="E16" s="26">
        <v>0</v>
      </c>
      <c r="F16" s="26">
        <v>0</v>
      </c>
      <c r="G16" s="26">
        <v>0</v>
      </c>
      <c r="H16" s="26">
        <v>0</v>
      </c>
      <c r="I16" s="26">
        <v>1865349.03</v>
      </c>
      <c r="J16" s="26">
        <v>1865349.03</v>
      </c>
      <c r="K16" s="26">
        <v>219299.78000000003</v>
      </c>
      <c r="L16" s="26">
        <v>40953.470000000045</v>
      </c>
      <c r="M16" s="26">
        <v>27237.749999999993</v>
      </c>
      <c r="N16" s="26">
        <v>17319.457999999991</v>
      </c>
      <c r="O16" s="26">
        <v>0</v>
      </c>
      <c r="P16" s="26">
        <v>0</v>
      </c>
      <c r="Q16" s="26">
        <v>0</v>
      </c>
      <c r="R16" s="26">
        <v>0</v>
      </c>
      <c r="S16" s="26">
        <v>0</v>
      </c>
      <c r="T16" s="26">
        <v>0</v>
      </c>
      <c r="U16" s="26">
        <v>0</v>
      </c>
      <c r="V16" s="26">
        <v>0</v>
      </c>
      <c r="W16" s="26">
        <v>0</v>
      </c>
      <c r="X16" s="26">
        <v>0</v>
      </c>
      <c r="Y16" s="26">
        <v>1605.4</v>
      </c>
      <c r="Z16" s="26">
        <v>240.80999999999995</v>
      </c>
      <c r="AA16" s="26">
        <v>0</v>
      </c>
      <c r="AB16" s="26">
        <v>0</v>
      </c>
      <c r="AC16" s="26">
        <v>0</v>
      </c>
      <c r="AD16" s="26">
        <v>0</v>
      </c>
      <c r="AE16" s="26">
        <v>225306.02</v>
      </c>
      <c r="AF16" s="26">
        <v>225306.02</v>
      </c>
      <c r="AG16" s="26">
        <v>0</v>
      </c>
      <c r="AH16" s="26">
        <v>0</v>
      </c>
      <c r="AI16" s="26">
        <v>0</v>
      </c>
      <c r="AJ16" s="26">
        <v>0</v>
      </c>
      <c r="AK16" s="26">
        <v>0</v>
      </c>
      <c r="AL16" s="26">
        <v>0</v>
      </c>
      <c r="AM16" s="27">
        <v>2338797.98</v>
      </c>
      <c r="AN16" s="27">
        <v>2149168.7880000002</v>
      </c>
      <c r="AS16" s="32"/>
    </row>
    <row r="17" spans="1:45" ht="24.9" customHeight="1">
      <c r="A17" s="18">
        <v>11</v>
      </c>
      <c r="B17" s="81" t="s">
        <v>90</v>
      </c>
      <c r="C17" s="26">
        <v>0</v>
      </c>
      <c r="D17" s="26">
        <v>0</v>
      </c>
      <c r="E17" s="26">
        <v>0</v>
      </c>
      <c r="F17" s="26">
        <v>0</v>
      </c>
      <c r="G17" s="26">
        <v>0</v>
      </c>
      <c r="H17" s="26">
        <v>0</v>
      </c>
      <c r="I17" s="26">
        <v>239230.46</v>
      </c>
      <c r="J17" s="26">
        <v>239230.46</v>
      </c>
      <c r="K17" s="26">
        <v>1385327.93</v>
      </c>
      <c r="L17" s="26">
        <v>1385327.93</v>
      </c>
      <c r="M17" s="26">
        <v>203507.48166666663</v>
      </c>
      <c r="N17" s="26">
        <v>203507.48166666663</v>
      </c>
      <c r="O17" s="26">
        <v>0</v>
      </c>
      <c r="P17" s="26">
        <v>0</v>
      </c>
      <c r="Q17" s="26">
        <v>0</v>
      </c>
      <c r="R17" s="26">
        <v>0</v>
      </c>
      <c r="S17" s="26">
        <v>0</v>
      </c>
      <c r="T17" s="26">
        <v>0</v>
      </c>
      <c r="U17" s="26">
        <v>0</v>
      </c>
      <c r="V17" s="26">
        <v>0</v>
      </c>
      <c r="W17" s="26">
        <v>0</v>
      </c>
      <c r="X17" s="26">
        <v>0</v>
      </c>
      <c r="Y17" s="26">
        <v>499.99999999999989</v>
      </c>
      <c r="Z17" s="26">
        <v>499.99999999999989</v>
      </c>
      <c r="AA17" s="26">
        <v>1605</v>
      </c>
      <c r="AB17" s="26">
        <v>1605</v>
      </c>
      <c r="AC17" s="26">
        <v>0</v>
      </c>
      <c r="AD17" s="26">
        <v>0</v>
      </c>
      <c r="AE17" s="26">
        <v>0</v>
      </c>
      <c r="AF17" s="26">
        <v>0</v>
      </c>
      <c r="AG17" s="26">
        <v>0</v>
      </c>
      <c r="AH17" s="26">
        <v>0</v>
      </c>
      <c r="AI17" s="26">
        <v>900</v>
      </c>
      <c r="AJ17" s="26">
        <v>900</v>
      </c>
      <c r="AK17" s="26">
        <v>0</v>
      </c>
      <c r="AL17" s="26">
        <v>0</v>
      </c>
      <c r="AM17" s="27">
        <v>1831070.8716666666</v>
      </c>
      <c r="AN17" s="27">
        <v>1831070.8716666666</v>
      </c>
      <c r="AS17" s="32"/>
    </row>
    <row r="18" spans="1:45" ht="24.9" customHeight="1">
      <c r="A18" s="18">
        <v>12</v>
      </c>
      <c r="B18" s="81" t="s">
        <v>36</v>
      </c>
      <c r="C18" s="26">
        <v>71500</v>
      </c>
      <c r="D18" s="26">
        <v>71500</v>
      </c>
      <c r="E18" s="26">
        <v>0</v>
      </c>
      <c r="F18" s="26">
        <v>0</v>
      </c>
      <c r="G18" s="26">
        <v>4992</v>
      </c>
      <c r="H18" s="26">
        <v>4992</v>
      </c>
      <c r="I18" s="26">
        <v>1945053</v>
      </c>
      <c r="J18" s="26">
        <v>1945053</v>
      </c>
      <c r="K18" s="26">
        <v>-450701.46</v>
      </c>
      <c r="L18" s="26">
        <v>-464144.46</v>
      </c>
      <c r="M18" s="26">
        <v>70384.179313725501</v>
      </c>
      <c r="N18" s="26">
        <v>75466.029313725507</v>
      </c>
      <c r="O18" s="26">
        <v>0</v>
      </c>
      <c r="P18" s="26">
        <v>0</v>
      </c>
      <c r="Q18" s="26">
        <v>0</v>
      </c>
      <c r="R18" s="26">
        <v>0</v>
      </c>
      <c r="S18" s="26">
        <v>0</v>
      </c>
      <c r="T18" s="26">
        <v>0</v>
      </c>
      <c r="U18" s="26">
        <v>0</v>
      </c>
      <c r="V18" s="26">
        <v>0</v>
      </c>
      <c r="W18" s="26">
        <v>0</v>
      </c>
      <c r="X18" s="26">
        <v>0</v>
      </c>
      <c r="Y18" s="26">
        <v>-18325</v>
      </c>
      <c r="Z18" s="26">
        <v>-8660.9600000000028</v>
      </c>
      <c r="AA18" s="26">
        <v>137347.72</v>
      </c>
      <c r="AB18" s="26">
        <v>75963.367500000197</v>
      </c>
      <c r="AC18" s="26">
        <v>-88</v>
      </c>
      <c r="AD18" s="26">
        <v>-88</v>
      </c>
      <c r="AE18" s="26">
        <v>-0.13000000000465661</v>
      </c>
      <c r="AF18" s="26">
        <v>-0.13000000000465661</v>
      </c>
      <c r="AG18" s="26">
        <v>0</v>
      </c>
      <c r="AH18" s="26">
        <v>0</v>
      </c>
      <c r="AI18" s="26">
        <v>-161319</v>
      </c>
      <c r="AJ18" s="26">
        <v>-80659.595000000001</v>
      </c>
      <c r="AK18" s="26">
        <v>0</v>
      </c>
      <c r="AL18" s="26">
        <v>0</v>
      </c>
      <c r="AM18" s="27">
        <v>1598843.3093137257</v>
      </c>
      <c r="AN18" s="27">
        <v>1619421.2518137258</v>
      </c>
      <c r="AS18" s="32"/>
    </row>
    <row r="19" spans="1:45" ht="24.9" customHeight="1">
      <c r="A19" s="18">
        <v>13</v>
      </c>
      <c r="B19" s="81" t="s">
        <v>31</v>
      </c>
      <c r="C19" s="26">
        <v>0</v>
      </c>
      <c r="D19" s="26">
        <v>0</v>
      </c>
      <c r="E19" s="26">
        <v>5451.693373000001</v>
      </c>
      <c r="F19" s="26">
        <v>5451.693373000001</v>
      </c>
      <c r="G19" s="26">
        <v>16128.25</v>
      </c>
      <c r="H19" s="26">
        <v>16128.25</v>
      </c>
      <c r="I19" s="26">
        <v>875307.69999997679</v>
      </c>
      <c r="J19" s="26">
        <v>875307.69999997679</v>
      </c>
      <c r="K19" s="26">
        <v>78853.409999999683</v>
      </c>
      <c r="L19" s="26">
        <v>34760.787699999681</v>
      </c>
      <c r="M19" s="26">
        <v>193720.70931372553</v>
      </c>
      <c r="N19" s="26">
        <v>103326.67431372548</v>
      </c>
      <c r="O19" s="26">
        <v>0</v>
      </c>
      <c r="P19" s="26">
        <v>0</v>
      </c>
      <c r="Q19" s="26">
        <v>0</v>
      </c>
      <c r="R19" s="26">
        <v>0</v>
      </c>
      <c r="S19" s="26">
        <v>0</v>
      </c>
      <c r="T19" s="26">
        <v>0</v>
      </c>
      <c r="U19" s="26">
        <v>0</v>
      </c>
      <c r="V19" s="26">
        <v>0</v>
      </c>
      <c r="W19" s="26">
        <v>0</v>
      </c>
      <c r="X19" s="26">
        <v>0</v>
      </c>
      <c r="Y19" s="26">
        <v>1.6000000000000227</v>
      </c>
      <c r="Z19" s="26">
        <v>0.48000000000000687</v>
      </c>
      <c r="AA19" s="26">
        <v>-1958.3399999995454</v>
      </c>
      <c r="AB19" s="26">
        <v>-13421.607999999775</v>
      </c>
      <c r="AC19" s="26">
        <v>0</v>
      </c>
      <c r="AD19" s="26">
        <v>0</v>
      </c>
      <c r="AE19" s="26">
        <v>-149888.29000000015</v>
      </c>
      <c r="AF19" s="26">
        <v>-74944.1350000003</v>
      </c>
      <c r="AG19" s="26">
        <v>0</v>
      </c>
      <c r="AH19" s="26">
        <v>0</v>
      </c>
      <c r="AI19" s="26">
        <v>54182.21</v>
      </c>
      <c r="AJ19" s="26">
        <v>32836.441999999995</v>
      </c>
      <c r="AK19" s="26">
        <v>0</v>
      </c>
      <c r="AL19" s="26">
        <v>0</v>
      </c>
      <c r="AM19" s="27">
        <v>1071798.9426867024</v>
      </c>
      <c r="AN19" s="27">
        <v>979446.28438670188</v>
      </c>
      <c r="AS19" s="32"/>
    </row>
    <row r="20" spans="1:45" ht="24.9" customHeight="1">
      <c r="A20" s="18">
        <v>14</v>
      </c>
      <c r="B20" s="81" t="s">
        <v>39</v>
      </c>
      <c r="C20" s="26">
        <v>0</v>
      </c>
      <c r="D20" s="26">
        <v>0</v>
      </c>
      <c r="E20" s="26">
        <v>0</v>
      </c>
      <c r="F20" s="26">
        <v>0</v>
      </c>
      <c r="G20" s="26">
        <v>0</v>
      </c>
      <c r="H20" s="26">
        <v>0</v>
      </c>
      <c r="I20" s="26">
        <v>0</v>
      </c>
      <c r="J20" s="26">
        <v>0</v>
      </c>
      <c r="K20" s="26">
        <v>680811.51355060074</v>
      </c>
      <c r="L20" s="26">
        <v>680811.51355060074</v>
      </c>
      <c r="M20" s="26">
        <v>44362.599313725499</v>
      </c>
      <c r="N20" s="26">
        <v>44362.599313725499</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725174.11286432622</v>
      </c>
      <c r="AN20" s="27">
        <v>725174.11286432622</v>
      </c>
      <c r="AS20" s="32"/>
    </row>
    <row r="21" spans="1:45" ht="24.9" customHeight="1">
      <c r="A21" s="18">
        <v>15</v>
      </c>
      <c r="B21" s="81" t="s">
        <v>96</v>
      </c>
      <c r="C21" s="26">
        <v>51262.14</v>
      </c>
      <c r="D21" s="26">
        <v>5126.2139999999999</v>
      </c>
      <c r="E21" s="26">
        <v>0</v>
      </c>
      <c r="F21" s="26">
        <v>0</v>
      </c>
      <c r="G21" s="26">
        <v>0</v>
      </c>
      <c r="H21" s="26">
        <v>0</v>
      </c>
      <c r="I21" s="26">
        <v>0</v>
      </c>
      <c r="J21" s="26">
        <v>0</v>
      </c>
      <c r="K21" s="26">
        <v>381936.57600000012</v>
      </c>
      <c r="L21" s="26">
        <v>105489.64799999993</v>
      </c>
      <c r="M21" s="26">
        <v>43721.129313725512</v>
      </c>
      <c r="N21" s="26">
        <v>22983.569313725515</v>
      </c>
      <c r="O21" s="26">
        <v>0</v>
      </c>
      <c r="P21" s="26">
        <v>0</v>
      </c>
      <c r="Q21" s="26">
        <v>0</v>
      </c>
      <c r="R21" s="26">
        <v>0</v>
      </c>
      <c r="S21" s="26">
        <v>0</v>
      </c>
      <c r="T21" s="26">
        <v>0</v>
      </c>
      <c r="U21" s="26">
        <v>0</v>
      </c>
      <c r="V21" s="26">
        <v>0</v>
      </c>
      <c r="W21" s="26">
        <v>0</v>
      </c>
      <c r="X21" s="26">
        <v>0</v>
      </c>
      <c r="Y21" s="26">
        <v>-7127</v>
      </c>
      <c r="Z21" s="26">
        <v>-1425.3999999999996</v>
      </c>
      <c r="AA21" s="26">
        <v>26423.47</v>
      </c>
      <c r="AB21" s="26">
        <v>3963.5204999999987</v>
      </c>
      <c r="AC21" s="26">
        <v>0</v>
      </c>
      <c r="AD21" s="26">
        <v>0</v>
      </c>
      <c r="AE21" s="26">
        <v>0</v>
      </c>
      <c r="AF21" s="26">
        <v>0</v>
      </c>
      <c r="AG21" s="26">
        <v>0</v>
      </c>
      <c r="AH21" s="26">
        <v>0</v>
      </c>
      <c r="AI21" s="26">
        <v>-1000</v>
      </c>
      <c r="AJ21" s="26">
        <v>-200</v>
      </c>
      <c r="AK21" s="26">
        <v>0</v>
      </c>
      <c r="AL21" s="26">
        <v>0</v>
      </c>
      <c r="AM21" s="27">
        <v>495216.31531372562</v>
      </c>
      <c r="AN21" s="27">
        <v>135937.55181372544</v>
      </c>
      <c r="AS21" s="32"/>
    </row>
    <row r="22" spans="1:45" ht="24.9" customHeight="1">
      <c r="A22" s="18">
        <v>16</v>
      </c>
      <c r="B22" s="81" t="s">
        <v>37</v>
      </c>
      <c r="C22" s="26">
        <v>0</v>
      </c>
      <c r="D22" s="26">
        <v>0</v>
      </c>
      <c r="E22" s="26">
        <v>0</v>
      </c>
      <c r="F22" s="26">
        <v>0</v>
      </c>
      <c r="G22" s="26">
        <v>0</v>
      </c>
      <c r="H22" s="26">
        <v>0</v>
      </c>
      <c r="I22" s="26">
        <v>199716.38</v>
      </c>
      <c r="J22" s="26">
        <v>199716.38</v>
      </c>
      <c r="K22" s="26">
        <v>259624.28999999998</v>
      </c>
      <c r="L22" s="26">
        <v>259624.28999999998</v>
      </c>
      <c r="M22" s="26">
        <v>-86107.880634274523</v>
      </c>
      <c r="N22" s="26">
        <v>-86107.880634274523</v>
      </c>
      <c r="O22" s="26">
        <v>0</v>
      </c>
      <c r="P22" s="26">
        <v>0</v>
      </c>
      <c r="Q22" s="26">
        <v>0</v>
      </c>
      <c r="R22" s="26">
        <v>0</v>
      </c>
      <c r="S22" s="26">
        <v>0</v>
      </c>
      <c r="T22" s="26">
        <v>0</v>
      </c>
      <c r="U22" s="26">
        <v>0</v>
      </c>
      <c r="V22" s="26">
        <v>0</v>
      </c>
      <c r="W22" s="26">
        <v>0</v>
      </c>
      <c r="X22" s="26">
        <v>0</v>
      </c>
      <c r="Y22" s="26">
        <v>500</v>
      </c>
      <c r="Z22" s="26">
        <v>500</v>
      </c>
      <c r="AA22" s="26">
        <v>36253.131000000001</v>
      </c>
      <c r="AB22" s="26">
        <v>36253.131000000001</v>
      </c>
      <c r="AC22" s="26">
        <v>0</v>
      </c>
      <c r="AD22" s="26">
        <v>0</v>
      </c>
      <c r="AE22" s="26">
        <v>0</v>
      </c>
      <c r="AF22" s="26">
        <v>0</v>
      </c>
      <c r="AG22" s="26">
        <v>0</v>
      </c>
      <c r="AH22" s="26">
        <v>0</v>
      </c>
      <c r="AI22" s="26">
        <v>24429.681200000006</v>
      </c>
      <c r="AJ22" s="26">
        <v>24429.681200000006</v>
      </c>
      <c r="AK22" s="26">
        <v>0</v>
      </c>
      <c r="AL22" s="26">
        <v>0</v>
      </c>
      <c r="AM22" s="27">
        <v>434415.60156572546</v>
      </c>
      <c r="AN22" s="27">
        <v>434415.60156572546</v>
      </c>
      <c r="AS22" s="32"/>
    </row>
    <row r="23" spans="1:45" ht="24.9" customHeight="1">
      <c r="A23" s="18">
        <v>17</v>
      </c>
      <c r="B23" s="81" t="s">
        <v>88</v>
      </c>
      <c r="C23" s="26">
        <v>-22000</v>
      </c>
      <c r="D23" s="26">
        <v>-22000</v>
      </c>
      <c r="E23" s="26">
        <v>0</v>
      </c>
      <c r="F23" s="26">
        <v>0</v>
      </c>
      <c r="G23" s="26">
        <v>-600</v>
      </c>
      <c r="H23" s="26">
        <v>-600</v>
      </c>
      <c r="I23" s="26">
        <v>958696.81660322053</v>
      </c>
      <c r="J23" s="26">
        <v>958696.81660322053</v>
      </c>
      <c r="K23" s="26">
        <v>8667.7800000002026</v>
      </c>
      <c r="L23" s="26">
        <v>-18088.007832100313</v>
      </c>
      <c r="M23" s="26">
        <v>26093.199313725494</v>
      </c>
      <c r="N23" s="26">
        <v>23247.983421409124</v>
      </c>
      <c r="O23" s="26">
        <v>0</v>
      </c>
      <c r="P23" s="26">
        <v>0</v>
      </c>
      <c r="Q23" s="26">
        <v>0</v>
      </c>
      <c r="R23" s="26">
        <v>0</v>
      </c>
      <c r="S23" s="26">
        <v>0</v>
      </c>
      <c r="T23" s="26">
        <v>0</v>
      </c>
      <c r="U23" s="26">
        <v>0</v>
      </c>
      <c r="V23" s="26">
        <v>0</v>
      </c>
      <c r="W23" s="26">
        <v>0</v>
      </c>
      <c r="X23" s="26">
        <v>0</v>
      </c>
      <c r="Y23" s="26">
        <v>0</v>
      </c>
      <c r="Z23" s="26">
        <v>0</v>
      </c>
      <c r="AA23" s="26">
        <v>-677879.59999999986</v>
      </c>
      <c r="AB23" s="26">
        <v>-85892.809116421035</v>
      </c>
      <c r="AC23" s="26">
        <v>48000</v>
      </c>
      <c r="AD23" s="26">
        <v>705.88235294117476</v>
      </c>
      <c r="AE23" s="26">
        <v>0</v>
      </c>
      <c r="AF23" s="26">
        <v>0</v>
      </c>
      <c r="AG23" s="26">
        <v>0</v>
      </c>
      <c r="AH23" s="26">
        <v>0</v>
      </c>
      <c r="AI23" s="26">
        <v>-12000</v>
      </c>
      <c r="AJ23" s="26">
        <v>-6000</v>
      </c>
      <c r="AK23" s="26">
        <v>0</v>
      </c>
      <c r="AL23" s="26">
        <v>0</v>
      </c>
      <c r="AM23" s="27">
        <v>328978.1959169464</v>
      </c>
      <c r="AN23" s="27">
        <v>850069.86542904959</v>
      </c>
      <c r="AS23" s="32"/>
    </row>
    <row r="24" spans="1:45" ht="24.9" customHeight="1">
      <c r="A24" s="18">
        <v>18</v>
      </c>
      <c r="B24" s="81" t="s">
        <v>89</v>
      </c>
      <c r="C24" s="26">
        <v>0</v>
      </c>
      <c r="D24" s="26">
        <v>0</v>
      </c>
      <c r="E24" s="26">
        <v>0</v>
      </c>
      <c r="F24" s="26">
        <v>0</v>
      </c>
      <c r="G24" s="26">
        <v>0</v>
      </c>
      <c r="H24" s="26">
        <v>0</v>
      </c>
      <c r="I24" s="26">
        <v>0</v>
      </c>
      <c r="J24" s="26">
        <v>0</v>
      </c>
      <c r="K24" s="26">
        <v>20040</v>
      </c>
      <c r="L24" s="26">
        <v>20040</v>
      </c>
      <c r="M24" s="26">
        <v>15283.179313725501</v>
      </c>
      <c r="N24" s="26">
        <v>15283.179313725501</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-957.54</v>
      </c>
      <c r="AF24" s="26">
        <v>-957.54</v>
      </c>
      <c r="AG24" s="26">
        <v>0</v>
      </c>
      <c r="AH24" s="26">
        <v>0</v>
      </c>
      <c r="AI24" s="26">
        <v>0</v>
      </c>
      <c r="AJ24" s="26">
        <v>0</v>
      </c>
      <c r="AK24" s="26">
        <v>0</v>
      </c>
      <c r="AL24" s="26">
        <v>0</v>
      </c>
      <c r="AM24" s="27">
        <v>34365.6393137255</v>
      </c>
      <c r="AN24" s="27">
        <v>34365.6393137255</v>
      </c>
      <c r="AS24" s="32"/>
    </row>
    <row r="25" spans="1:45" ht="13.8">
      <c r="A25" s="11"/>
      <c r="B25" s="84" t="s">
        <v>22</v>
      </c>
      <c r="C25" s="28">
        <v>7037148.5911579868</v>
      </c>
      <c r="D25" s="28">
        <v>4566428.0095610488</v>
      </c>
      <c r="E25" s="28">
        <v>81536.023960799997</v>
      </c>
      <c r="F25" s="28">
        <v>81536.023960799997</v>
      </c>
      <c r="G25" s="28">
        <v>127963.83999999973</v>
      </c>
      <c r="H25" s="28">
        <v>91275.017500000045</v>
      </c>
      <c r="I25" s="28">
        <v>55260664.166205093</v>
      </c>
      <c r="J25" s="28">
        <v>53256050.773455091</v>
      </c>
      <c r="K25" s="28">
        <v>16890143.354385819</v>
      </c>
      <c r="L25" s="28">
        <v>15459580.624925716</v>
      </c>
      <c r="M25" s="28">
        <v>2723350.1905885884</v>
      </c>
      <c r="N25" s="28">
        <v>2622869.3664274337</v>
      </c>
      <c r="O25" s="28">
        <v>0</v>
      </c>
      <c r="P25" s="28">
        <v>0</v>
      </c>
      <c r="Q25" s="28">
        <v>5760739.5703999996</v>
      </c>
      <c r="R25" s="28">
        <v>0</v>
      </c>
      <c r="S25" s="28">
        <v>38572.618135999888</v>
      </c>
      <c r="T25" s="28">
        <v>0</v>
      </c>
      <c r="U25" s="28">
        <v>0</v>
      </c>
      <c r="V25" s="28">
        <v>0</v>
      </c>
      <c r="W25" s="28">
        <v>0</v>
      </c>
      <c r="X25" s="28">
        <v>0</v>
      </c>
      <c r="Y25" s="28">
        <v>347924.97099599987</v>
      </c>
      <c r="Z25" s="28">
        <v>322481.41405999975</v>
      </c>
      <c r="AA25" s="28">
        <v>2339670.7964469688</v>
      </c>
      <c r="AB25" s="28">
        <v>668782.14935685298</v>
      </c>
      <c r="AC25" s="28">
        <v>170289.92561440001</v>
      </c>
      <c r="AD25" s="28">
        <v>14835.81796734118</v>
      </c>
      <c r="AE25" s="28">
        <v>4544294.1230999976</v>
      </c>
      <c r="AF25" s="28">
        <v>524762.64859999786</v>
      </c>
      <c r="AG25" s="28">
        <v>70746.541941000032</v>
      </c>
      <c r="AH25" s="28">
        <v>70746.541941000032</v>
      </c>
      <c r="AI25" s="28">
        <v>26958.500602624925</v>
      </c>
      <c r="AJ25" s="28">
        <v>38481.535935958222</v>
      </c>
      <c r="AK25" s="28">
        <v>0</v>
      </c>
      <c r="AL25" s="28">
        <v>0</v>
      </c>
      <c r="AM25" s="28">
        <v>95420003.213535294</v>
      </c>
      <c r="AN25" s="28">
        <v>77717829.923691228</v>
      </c>
    </row>
    <row r="26" spans="1:45">
      <c r="AN26" s="32"/>
    </row>
    <row r="27" spans="1:45" s="54" customFormat="1" ht="14.4">
      <c r="B27" s="55" t="s">
        <v>48</v>
      </c>
      <c r="C27" s="70"/>
      <c r="D27" s="70"/>
      <c r="E27" s="70"/>
      <c r="F27" s="70"/>
      <c r="G27" s="70"/>
      <c r="H27" s="70"/>
      <c r="I27" s="70"/>
      <c r="J27" s="70"/>
      <c r="K27" s="70"/>
      <c r="L27" s="70"/>
      <c r="M27" s="70"/>
      <c r="N27" s="70"/>
    </row>
    <row r="28" spans="1:45" s="54" customFormat="1" ht="9" customHeight="1">
      <c r="B28" s="71"/>
      <c r="C28" s="71"/>
      <c r="D28" s="71"/>
      <c r="E28" s="71"/>
      <c r="F28" s="71"/>
      <c r="G28" s="71"/>
      <c r="H28" s="71"/>
      <c r="I28" s="71"/>
      <c r="J28" s="71"/>
      <c r="K28" s="71"/>
      <c r="L28" s="71"/>
      <c r="M28" s="71"/>
      <c r="N28" s="71"/>
    </row>
    <row r="29" spans="1:45" s="54" customFormat="1" ht="14.4">
      <c r="B29" s="61" t="s">
        <v>66</v>
      </c>
    </row>
    <row r="30" spans="1:45" s="54" customFormat="1" ht="14.4">
      <c r="B30" s="61" t="s">
        <v>67</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6" activePane="bottomRight" state="frozen"/>
      <selection activeCell="B1" sqref="B1"/>
      <selection pane="topRight" activeCell="B1" sqref="B1"/>
      <selection pane="bottomLeft" activeCell="B1" sqref="B1"/>
      <selection pane="bottomRight" activeCell="B25" sqref="B25"/>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72"/>
      <c r="B1" s="72"/>
      <c r="C1" s="72"/>
      <c r="D1" s="72"/>
    </row>
    <row r="2" spans="1:5" ht="12.75" customHeight="1">
      <c r="A2" s="104" t="s">
        <v>93</v>
      </c>
      <c r="B2" s="104"/>
      <c r="C2" s="104"/>
      <c r="D2" s="104"/>
    </row>
    <row r="3" spans="1:5" ht="12.75" customHeight="1">
      <c r="A3" s="104"/>
      <c r="B3" s="104"/>
      <c r="C3" s="104"/>
      <c r="D3" s="104"/>
      <c r="E3" s="2"/>
    </row>
    <row r="4" spans="1:5">
      <c r="A4" s="104"/>
      <c r="B4" s="104"/>
      <c r="C4" s="104"/>
      <c r="D4" s="104"/>
      <c r="E4" s="2"/>
    </row>
    <row r="5" spans="1:5" ht="13.8">
      <c r="A5" s="72"/>
      <c r="B5" s="72"/>
      <c r="C5" s="72"/>
      <c r="D5" s="72"/>
    </row>
    <row r="6" spans="1:5" ht="43.5" customHeight="1">
      <c r="A6" s="73" t="s">
        <v>0</v>
      </c>
      <c r="B6" s="73" t="s">
        <v>68</v>
      </c>
      <c r="C6" s="73" t="s">
        <v>69</v>
      </c>
      <c r="D6" s="73" t="s">
        <v>70</v>
      </c>
    </row>
    <row r="7" spans="1:5" ht="27" customHeight="1">
      <c r="A7" s="6">
        <v>1</v>
      </c>
      <c r="B7" s="74" t="s">
        <v>4</v>
      </c>
      <c r="C7" s="29">
        <f>HLOOKUP(B7,'Wr. Prem. &amp;  Re Prem.'!$4:$24,21,FALSE)</f>
        <v>17426529.397144575</v>
      </c>
      <c r="D7" s="21">
        <f>C7/$C$25</f>
        <v>7.4727101291294853E-2</v>
      </c>
    </row>
    <row r="8" spans="1:5" ht="27" customHeight="1">
      <c r="A8" s="6">
        <v>2</v>
      </c>
      <c r="B8" s="74" t="s">
        <v>5</v>
      </c>
      <c r="C8" s="29">
        <f>HLOOKUP(B8,'Wr. Prem. &amp;  Re Prem.'!$4:$24,21,FALSE)</f>
        <v>1032914.53442046</v>
      </c>
      <c r="D8" s="21">
        <f t="shared" ref="D8:D21" si="0">C8/$C$25</f>
        <v>4.4292645586410228E-3</v>
      </c>
    </row>
    <row r="9" spans="1:5" ht="27" customHeight="1">
      <c r="A9" s="6">
        <v>3</v>
      </c>
      <c r="B9" s="74" t="s">
        <v>6</v>
      </c>
      <c r="C9" s="29">
        <f>HLOOKUP(B9,'Wr. Prem. &amp;  Re Prem.'!$4:$24,21,FALSE)</f>
        <v>4943761.1978288274</v>
      </c>
      <c r="D9" s="21">
        <f t="shared" si="0"/>
        <v>2.1199456034582616E-2</v>
      </c>
    </row>
    <row r="10" spans="1:5" ht="27" customHeight="1">
      <c r="A10" s="6">
        <v>4</v>
      </c>
      <c r="B10" s="74" t="s">
        <v>7</v>
      </c>
      <c r="C10" s="29">
        <f>HLOOKUP(B10,'Wr. Prem. &amp;  Re Prem.'!$4:$24,21,FALSE)</f>
        <v>124659778.01873691</v>
      </c>
      <c r="D10" s="21">
        <f t="shared" si="0"/>
        <v>0.53455645967480314</v>
      </c>
    </row>
    <row r="11" spans="1:5" ht="38.25" customHeight="1">
      <c r="A11" s="6">
        <v>5</v>
      </c>
      <c r="B11" s="74" t="s">
        <v>8</v>
      </c>
      <c r="C11" s="29">
        <f>HLOOKUP(B11,'Wr. Prem. &amp;  Re Prem.'!$4:$24,21,FALSE)</f>
        <v>41363132.919863686</v>
      </c>
      <c r="D11" s="21">
        <f t="shared" si="0"/>
        <v>0.17737020108745311</v>
      </c>
    </row>
    <row r="12" spans="1:5" ht="27" customHeight="1">
      <c r="A12" s="6">
        <v>6</v>
      </c>
      <c r="B12" s="74" t="s">
        <v>9</v>
      </c>
      <c r="C12" s="29">
        <f>HLOOKUP(B12,'Wr. Prem. &amp;  Re Prem.'!$4:$24,21,FALSE)</f>
        <v>10810329.339654706</v>
      </c>
      <c r="D12" s="21">
        <f t="shared" si="0"/>
        <v>4.6356021738269929E-2</v>
      </c>
    </row>
    <row r="13" spans="1:5" ht="27" customHeight="1">
      <c r="A13" s="6">
        <v>7</v>
      </c>
      <c r="B13" s="74" t="s">
        <v>10</v>
      </c>
      <c r="C13" s="29">
        <f>HLOOKUP(B13,'Wr. Prem. &amp;  Re Prem.'!$4:$24,21,FALSE)</f>
        <v>0</v>
      </c>
      <c r="D13" s="21">
        <f t="shared" si="0"/>
        <v>0</v>
      </c>
    </row>
    <row r="14" spans="1:5" ht="27" customHeight="1">
      <c r="A14" s="6">
        <v>8</v>
      </c>
      <c r="B14" s="74" t="s">
        <v>11</v>
      </c>
      <c r="C14" s="29">
        <f>HLOOKUP(B14,'Wr. Prem. &amp;  Re Prem.'!$4:$24,21,FALSE)</f>
        <v>1801013.9661710002</v>
      </c>
      <c r="D14" s="21">
        <f t="shared" si="0"/>
        <v>7.7229693882219239E-3</v>
      </c>
    </row>
    <row r="15" spans="1:5" ht="27" customHeight="1">
      <c r="A15" s="6">
        <v>9</v>
      </c>
      <c r="B15" s="74" t="s">
        <v>12</v>
      </c>
      <c r="C15" s="29">
        <f>HLOOKUP(B15,'Wr. Prem. &amp;  Re Prem.'!$4:$24,21,FALSE)</f>
        <v>1198919.7383460002</v>
      </c>
      <c r="D15" s="21">
        <f t="shared" si="0"/>
        <v>5.1411152895535443E-3</v>
      </c>
    </row>
    <row r="16" spans="1:5" ht="27" customHeight="1">
      <c r="A16" s="6">
        <v>10</v>
      </c>
      <c r="B16" s="74" t="s">
        <v>13</v>
      </c>
      <c r="C16" s="29">
        <f>HLOOKUP(B16,'Wr. Prem. &amp;  Re Prem.'!$4:$24,21,FALSE)</f>
        <v>275786.91379999998</v>
      </c>
      <c r="D16" s="21">
        <f t="shared" si="0"/>
        <v>1.182608204575895E-3</v>
      </c>
    </row>
    <row r="17" spans="1:7" ht="27" customHeight="1">
      <c r="A17" s="6">
        <v>11</v>
      </c>
      <c r="B17" s="74" t="s">
        <v>14</v>
      </c>
      <c r="C17" s="29">
        <f>HLOOKUP(B17,'Wr. Prem. &amp;  Re Prem.'!$4:$24,21,FALSE)</f>
        <v>661</v>
      </c>
      <c r="D17" s="21">
        <f t="shared" si="0"/>
        <v>2.834449294398198E-6</v>
      </c>
    </row>
    <row r="18" spans="1:7" ht="27" customHeight="1">
      <c r="A18" s="6">
        <v>12</v>
      </c>
      <c r="B18" s="74" t="s">
        <v>15</v>
      </c>
      <c r="C18" s="29">
        <f>HLOOKUP(B18,'Wr. Prem. &amp;  Re Prem.'!$4:$24,21,FALSE)</f>
        <v>2833256.2082616114</v>
      </c>
      <c r="D18" s="21">
        <f t="shared" si="0"/>
        <v>1.2149351074669348E-2</v>
      </c>
    </row>
    <row r="19" spans="1:7" ht="27" customHeight="1">
      <c r="A19" s="6">
        <v>13</v>
      </c>
      <c r="B19" s="74" t="s">
        <v>16</v>
      </c>
      <c r="C19" s="29">
        <f>HLOOKUP(B19,'Wr. Prem. &amp;  Re Prem.'!$4:$24,21,FALSE)</f>
        <v>17409372.719768073</v>
      </c>
      <c r="D19" s="21">
        <f t="shared" si="0"/>
        <v>7.4653531348656363E-2</v>
      </c>
    </row>
    <row r="20" spans="1:7" ht="27" customHeight="1">
      <c r="A20" s="6">
        <v>14</v>
      </c>
      <c r="B20" s="74" t="s">
        <v>17</v>
      </c>
      <c r="C20" s="29">
        <f>HLOOKUP(B20,'Wr. Prem. &amp;  Re Prem.'!$4:$24,21,FALSE)</f>
        <v>2140267.4408781826</v>
      </c>
      <c r="D20" s="21">
        <f t="shared" si="0"/>
        <v>9.1777300115288979E-3</v>
      </c>
    </row>
    <row r="21" spans="1:7" ht="27" customHeight="1">
      <c r="A21" s="6">
        <v>15</v>
      </c>
      <c r="B21" s="74" t="s">
        <v>18</v>
      </c>
      <c r="C21" s="29">
        <f>HLOOKUP(B21,'Wr. Prem. &amp;  Re Prem.'!$4:$24,21,FALSE)</f>
        <v>2396340.7356937919</v>
      </c>
      <c r="D21" s="21">
        <f t="shared" si="0"/>
        <v>1.027580379338113E-2</v>
      </c>
    </row>
    <row r="22" spans="1:7" ht="27" customHeight="1">
      <c r="A22" s="6">
        <v>16</v>
      </c>
      <c r="B22" s="74" t="s">
        <v>19</v>
      </c>
      <c r="C22" s="29">
        <f>HLOOKUP(B22,'Wr. Prem. &amp;  Re Prem.'!$4:$24,21,FALSE)</f>
        <v>56193.332880000205</v>
      </c>
      <c r="D22" s="21">
        <f>C22/$C$25</f>
        <v>2.4096392243812351E-4</v>
      </c>
    </row>
    <row r="23" spans="1:7" ht="27" customHeight="1">
      <c r="A23" s="6">
        <v>17</v>
      </c>
      <c r="B23" s="74" t="s">
        <v>20</v>
      </c>
      <c r="C23" s="29">
        <f>HLOOKUP(B23,'Wr. Prem. &amp;  Re Prem.'!$4:$24,21,FALSE)</f>
        <v>4854009.1307554655</v>
      </c>
      <c r="D23" s="21">
        <f>C23/$C$25</f>
        <v>2.0814588132635765E-2</v>
      </c>
    </row>
    <row r="24" spans="1:7" ht="27" customHeight="1">
      <c r="A24" s="6">
        <v>18</v>
      </c>
      <c r="B24" s="74" t="s">
        <v>21</v>
      </c>
      <c r="C24" s="29">
        <f>HLOOKUP(B24,'Wr. Prem. &amp;  Re Prem.'!$4:$24,21,FALSE)</f>
        <v>0</v>
      </c>
      <c r="D24" s="21">
        <f>C24/$C$25</f>
        <v>0</v>
      </c>
    </row>
    <row r="25" spans="1:7" ht="27" customHeight="1">
      <c r="A25" s="3"/>
      <c r="B25" s="75" t="s">
        <v>22</v>
      </c>
      <c r="C25" s="22">
        <f>SUM(C7:C24)</f>
        <v>233202266.59420329</v>
      </c>
      <c r="D25" s="23">
        <f>SUM(D7:D24)</f>
        <v>1</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C6" activePane="bottomRight" state="frozen"/>
      <selection activeCell="B1" sqref="B1"/>
      <selection pane="topRight" activeCell="B1" sqref="B1"/>
      <selection pane="bottomLeft" activeCell="B1" sqref="B1"/>
      <selection pane="bottomRight" activeCell="B4" sqref="B4:B5"/>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54" customFormat="1" ht="27.75" customHeight="1">
      <c r="A1" s="55" t="s">
        <v>71</v>
      </c>
      <c r="B1" s="55"/>
      <c r="C1" s="55"/>
      <c r="D1" s="55"/>
      <c r="E1" s="55"/>
      <c r="F1" s="55"/>
      <c r="G1" s="55"/>
      <c r="H1" s="55"/>
      <c r="I1" s="55"/>
      <c r="J1" s="55"/>
      <c r="K1" s="55"/>
      <c r="L1" s="55"/>
      <c r="M1" s="55"/>
      <c r="N1" s="55"/>
      <c r="O1" s="55"/>
    </row>
    <row r="2" spans="1:40" s="54" customFormat="1" ht="27.75" customHeight="1">
      <c r="A2" s="55" t="str">
        <f>'Inccured Claims'!A2</f>
        <v>Reporting period: 1 January 2021 - 31 March 2021</v>
      </c>
      <c r="B2" s="55"/>
      <c r="C2" s="55"/>
      <c r="D2" s="55"/>
      <c r="E2" s="55"/>
      <c r="F2" s="55"/>
      <c r="G2" s="55"/>
      <c r="H2" s="55"/>
      <c r="I2" s="55"/>
      <c r="J2" s="55"/>
      <c r="K2" s="55"/>
      <c r="L2" s="55"/>
      <c r="M2" s="55"/>
      <c r="N2" s="55"/>
      <c r="O2" s="55"/>
    </row>
    <row r="3" spans="1:40" s="76" customFormat="1" ht="17.25" customHeight="1">
      <c r="A3" s="42" t="s">
        <v>72</v>
      </c>
      <c r="C3" s="77"/>
      <c r="E3" s="77"/>
      <c r="G3" s="77"/>
      <c r="I3" s="77"/>
      <c r="K3" s="77"/>
      <c r="M3" s="77"/>
      <c r="O3" s="77"/>
      <c r="Q3" s="77"/>
      <c r="S3" s="77"/>
      <c r="U3" s="77"/>
      <c r="W3" s="77"/>
      <c r="Y3" s="77"/>
      <c r="AA3" s="77"/>
      <c r="AC3" s="77"/>
      <c r="AE3" s="77"/>
      <c r="AG3" s="77"/>
      <c r="AI3" s="77"/>
      <c r="AK3" s="77"/>
    </row>
    <row r="4" spans="1:40" s="78" customFormat="1" ht="96" customHeight="1">
      <c r="A4" s="87" t="s">
        <v>0</v>
      </c>
      <c r="B4" s="87" t="s">
        <v>3</v>
      </c>
      <c r="C4" s="101" t="s">
        <v>4</v>
      </c>
      <c r="D4" s="101"/>
      <c r="E4" s="97" t="s">
        <v>5</v>
      </c>
      <c r="F4" s="98"/>
      <c r="G4" s="97" t="s">
        <v>6</v>
      </c>
      <c r="H4" s="98"/>
      <c r="I4" s="97" t="s">
        <v>7</v>
      </c>
      <c r="J4" s="98"/>
      <c r="K4" s="97" t="s">
        <v>8</v>
      </c>
      <c r="L4" s="98"/>
      <c r="M4" s="97" t="s">
        <v>9</v>
      </c>
      <c r="N4" s="98"/>
      <c r="O4" s="97" t="s">
        <v>10</v>
      </c>
      <c r="P4" s="98"/>
      <c r="Q4" s="97" t="s">
        <v>11</v>
      </c>
      <c r="R4" s="98"/>
      <c r="S4" s="97" t="s">
        <v>12</v>
      </c>
      <c r="T4" s="98"/>
      <c r="U4" s="97" t="s">
        <v>13</v>
      </c>
      <c r="V4" s="98"/>
      <c r="W4" s="97" t="s">
        <v>14</v>
      </c>
      <c r="X4" s="98"/>
      <c r="Y4" s="97" t="s">
        <v>15</v>
      </c>
      <c r="Z4" s="98"/>
      <c r="AA4" s="97" t="s">
        <v>16</v>
      </c>
      <c r="AB4" s="98"/>
      <c r="AC4" s="97" t="s">
        <v>17</v>
      </c>
      <c r="AD4" s="98"/>
      <c r="AE4" s="90" t="s">
        <v>18</v>
      </c>
      <c r="AF4" s="92"/>
      <c r="AG4" s="90" t="s">
        <v>19</v>
      </c>
      <c r="AH4" s="92"/>
      <c r="AI4" s="102" t="s">
        <v>20</v>
      </c>
      <c r="AJ4" s="103"/>
      <c r="AK4" s="102" t="s">
        <v>21</v>
      </c>
      <c r="AL4" s="103"/>
      <c r="AM4" s="102" t="s">
        <v>22</v>
      </c>
      <c r="AN4" s="103"/>
    </row>
    <row r="5" spans="1:40" s="78" customFormat="1" ht="48.75" customHeight="1">
      <c r="A5" s="89"/>
      <c r="B5" s="89"/>
      <c r="C5" s="53" t="s">
        <v>46</v>
      </c>
      <c r="D5" s="53" t="s">
        <v>73</v>
      </c>
      <c r="E5" s="53" t="s">
        <v>46</v>
      </c>
      <c r="F5" s="53" t="s">
        <v>73</v>
      </c>
      <c r="G5" s="53" t="s">
        <v>46</v>
      </c>
      <c r="H5" s="53" t="s">
        <v>73</v>
      </c>
      <c r="I5" s="53" t="s">
        <v>46</v>
      </c>
      <c r="J5" s="53" t="s">
        <v>73</v>
      </c>
      <c r="K5" s="53" t="s">
        <v>46</v>
      </c>
      <c r="L5" s="53" t="s">
        <v>73</v>
      </c>
      <c r="M5" s="53" t="s">
        <v>46</v>
      </c>
      <c r="N5" s="53" t="s">
        <v>73</v>
      </c>
      <c r="O5" s="53" t="s">
        <v>46</v>
      </c>
      <c r="P5" s="53" t="s">
        <v>73</v>
      </c>
      <c r="Q5" s="53" t="s">
        <v>46</v>
      </c>
      <c r="R5" s="53" t="s">
        <v>73</v>
      </c>
      <c r="S5" s="53" t="s">
        <v>46</v>
      </c>
      <c r="T5" s="53" t="s">
        <v>73</v>
      </c>
      <c r="U5" s="53" t="s">
        <v>46</v>
      </c>
      <c r="V5" s="53" t="s">
        <v>73</v>
      </c>
      <c r="W5" s="53" t="s">
        <v>46</v>
      </c>
      <c r="X5" s="53" t="s">
        <v>73</v>
      </c>
      <c r="Y5" s="53" t="s">
        <v>46</v>
      </c>
      <c r="Z5" s="53" t="s">
        <v>73</v>
      </c>
      <c r="AA5" s="53" t="s">
        <v>46</v>
      </c>
      <c r="AB5" s="53" t="s">
        <v>73</v>
      </c>
      <c r="AC5" s="53" t="s">
        <v>46</v>
      </c>
      <c r="AD5" s="53" t="s">
        <v>73</v>
      </c>
      <c r="AE5" s="53" t="s">
        <v>46</v>
      </c>
      <c r="AF5" s="53" t="s">
        <v>73</v>
      </c>
      <c r="AG5" s="53" t="s">
        <v>46</v>
      </c>
      <c r="AH5" s="53" t="s">
        <v>73</v>
      </c>
      <c r="AI5" s="53" t="s">
        <v>46</v>
      </c>
      <c r="AJ5" s="53" t="s">
        <v>73</v>
      </c>
      <c r="AK5" s="53" t="s">
        <v>46</v>
      </c>
      <c r="AL5" s="53" t="s">
        <v>73</v>
      </c>
      <c r="AM5" s="53" t="s">
        <v>46</v>
      </c>
      <c r="AN5" s="53" t="s">
        <v>73</v>
      </c>
    </row>
    <row r="6" spans="1:40" ht="24.9" customHeight="1">
      <c r="A6" s="18">
        <v>1</v>
      </c>
      <c r="B6" s="81" t="s">
        <v>88</v>
      </c>
      <c r="C6" s="26">
        <v>0</v>
      </c>
      <c r="D6" s="26">
        <v>0</v>
      </c>
      <c r="E6" s="26">
        <v>0</v>
      </c>
      <c r="F6" s="26">
        <v>0</v>
      </c>
      <c r="G6" s="26">
        <v>0</v>
      </c>
      <c r="H6" s="26">
        <v>0</v>
      </c>
      <c r="I6" s="26">
        <v>3019742.6767500001</v>
      </c>
      <c r="J6" s="26">
        <v>15994.931399999998</v>
      </c>
      <c r="K6" s="26">
        <v>0</v>
      </c>
      <c r="L6" s="26">
        <v>0</v>
      </c>
      <c r="M6" s="26">
        <v>0</v>
      </c>
      <c r="N6" s="26">
        <v>0</v>
      </c>
      <c r="O6" s="26">
        <v>0</v>
      </c>
      <c r="P6" s="26">
        <v>0</v>
      </c>
      <c r="Q6" s="26">
        <v>0</v>
      </c>
      <c r="R6" s="26">
        <v>0</v>
      </c>
      <c r="S6" s="26">
        <v>0</v>
      </c>
      <c r="T6" s="26">
        <v>0</v>
      </c>
      <c r="U6" s="26">
        <v>0</v>
      </c>
      <c r="V6" s="26">
        <v>0</v>
      </c>
      <c r="W6" s="26">
        <v>0</v>
      </c>
      <c r="X6" s="26">
        <v>0</v>
      </c>
      <c r="Y6" s="26">
        <v>0</v>
      </c>
      <c r="Z6" s="26">
        <v>0</v>
      </c>
      <c r="AA6" s="26">
        <v>0</v>
      </c>
      <c r="AB6" s="26">
        <v>0</v>
      </c>
      <c r="AC6" s="26">
        <v>0</v>
      </c>
      <c r="AD6" s="26">
        <v>0</v>
      </c>
      <c r="AE6" s="26">
        <v>0</v>
      </c>
      <c r="AF6" s="26">
        <v>0</v>
      </c>
      <c r="AG6" s="26">
        <v>0</v>
      </c>
      <c r="AH6" s="26">
        <v>0</v>
      </c>
      <c r="AI6" s="26">
        <v>0</v>
      </c>
      <c r="AJ6" s="26">
        <v>0</v>
      </c>
      <c r="AK6" s="26">
        <v>0</v>
      </c>
      <c r="AL6" s="26">
        <v>0</v>
      </c>
      <c r="AM6" s="27">
        <v>3019742.6767500001</v>
      </c>
      <c r="AN6" s="27">
        <v>15994.931399999998</v>
      </c>
    </row>
    <row r="7" spans="1:40" ht="24.9" customHeight="1">
      <c r="A7" s="18">
        <v>2</v>
      </c>
      <c r="B7" s="81" t="s">
        <v>35</v>
      </c>
      <c r="C7" s="26">
        <v>0</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16663</v>
      </c>
      <c r="Z7" s="26">
        <v>1899.4543714178001</v>
      </c>
      <c r="AA7" s="26">
        <v>110171.81347000001</v>
      </c>
      <c r="AB7" s="26">
        <v>105746.5578430388</v>
      </c>
      <c r="AC7" s="26">
        <v>2243.7396020000001</v>
      </c>
      <c r="AD7" s="26">
        <v>1810.7853628922001</v>
      </c>
      <c r="AE7" s="26">
        <v>0</v>
      </c>
      <c r="AF7" s="26">
        <v>0</v>
      </c>
      <c r="AG7" s="26">
        <v>0</v>
      </c>
      <c r="AH7" s="26">
        <v>0</v>
      </c>
      <c r="AI7" s="26">
        <v>300</v>
      </c>
      <c r="AJ7" s="26">
        <v>461.11013800000001</v>
      </c>
      <c r="AK7" s="26">
        <v>0</v>
      </c>
      <c r="AL7" s="26">
        <v>0</v>
      </c>
      <c r="AM7" s="27">
        <v>129378.55307200001</v>
      </c>
      <c r="AN7" s="27">
        <v>109917.9077153488</v>
      </c>
    </row>
    <row r="8" spans="1:40" ht="24.9" customHeight="1">
      <c r="A8" s="18">
        <v>3</v>
      </c>
      <c r="B8" s="81" t="s">
        <v>29</v>
      </c>
      <c r="C8" s="26">
        <v>0</v>
      </c>
      <c r="D8" s="26">
        <v>0</v>
      </c>
      <c r="E8" s="26">
        <v>0</v>
      </c>
      <c r="F8" s="26">
        <v>0</v>
      </c>
      <c r="G8" s="26">
        <v>0</v>
      </c>
      <c r="H8" s="26">
        <v>0</v>
      </c>
      <c r="I8" s="26">
        <v>46218.466759000141</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0</v>
      </c>
      <c r="AB8" s="26">
        <v>0</v>
      </c>
      <c r="AC8" s="26">
        <v>0</v>
      </c>
      <c r="AD8" s="26">
        <v>0</v>
      </c>
      <c r="AE8" s="26">
        <v>0</v>
      </c>
      <c r="AF8" s="26">
        <v>0</v>
      </c>
      <c r="AG8" s="26">
        <v>0</v>
      </c>
      <c r="AH8" s="26">
        <v>0</v>
      </c>
      <c r="AI8" s="26">
        <v>0</v>
      </c>
      <c r="AJ8" s="26">
        <v>0</v>
      </c>
      <c r="AK8" s="26">
        <v>0</v>
      </c>
      <c r="AL8" s="26">
        <v>0</v>
      </c>
      <c r="AM8" s="27">
        <v>46218.466759000141</v>
      </c>
      <c r="AN8" s="27">
        <v>0</v>
      </c>
    </row>
    <row r="9" spans="1:40" ht="24.9" customHeight="1">
      <c r="A9" s="18">
        <v>4</v>
      </c>
      <c r="B9" s="81" t="s">
        <v>30</v>
      </c>
      <c r="C9" s="26">
        <v>0</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46217.185663999997</v>
      </c>
      <c r="AB9" s="26">
        <v>42533.444879854404</v>
      </c>
      <c r="AC9" s="26">
        <v>0</v>
      </c>
      <c r="AD9" s="26">
        <v>0</v>
      </c>
      <c r="AE9" s="26">
        <v>0</v>
      </c>
      <c r="AF9" s="26">
        <v>0</v>
      </c>
      <c r="AG9" s="26">
        <v>0</v>
      </c>
      <c r="AH9" s="26">
        <v>0</v>
      </c>
      <c r="AI9" s="26">
        <v>0</v>
      </c>
      <c r="AJ9" s="26">
        <v>0</v>
      </c>
      <c r="AK9" s="26">
        <v>0</v>
      </c>
      <c r="AL9" s="26">
        <v>0</v>
      </c>
      <c r="AM9" s="27">
        <v>46217.185663999997</v>
      </c>
      <c r="AN9" s="27">
        <v>42533.444879854404</v>
      </c>
    </row>
    <row r="10" spans="1:40" ht="24.9" customHeight="1">
      <c r="A10" s="18">
        <v>5</v>
      </c>
      <c r="B10" s="81" t="s">
        <v>28</v>
      </c>
      <c r="C10" s="26">
        <v>0</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1050</v>
      </c>
      <c r="Z10" s="26">
        <v>0</v>
      </c>
      <c r="AA10" s="26">
        <v>0</v>
      </c>
      <c r="AB10" s="26">
        <v>0</v>
      </c>
      <c r="AC10" s="26">
        <v>0</v>
      </c>
      <c r="AD10" s="26">
        <v>0</v>
      </c>
      <c r="AE10" s="26">
        <v>0</v>
      </c>
      <c r="AF10" s="26">
        <v>0</v>
      </c>
      <c r="AG10" s="26">
        <v>0</v>
      </c>
      <c r="AH10" s="26">
        <v>0</v>
      </c>
      <c r="AI10" s="26">
        <v>0</v>
      </c>
      <c r="AJ10" s="26">
        <v>0</v>
      </c>
      <c r="AK10" s="26">
        <v>1050</v>
      </c>
      <c r="AL10" s="26">
        <v>0</v>
      </c>
      <c r="AM10" s="27">
        <v>2100</v>
      </c>
      <c r="AN10" s="27">
        <v>0</v>
      </c>
    </row>
    <row r="11" spans="1:40" ht="24.9" customHeight="1">
      <c r="A11" s="18">
        <v>6</v>
      </c>
      <c r="B11" s="81" t="s">
        <v>39</v>
      </c>
      <c r="C11" s="26">
        <v>0</v>
      </c>
      <c r="D11" s="26">
        <v>0</v>
      </c>
      <c r="E11" s="26">
        <v>0</v>
      </c>
      <c r="F11" s="26">
        <v>0</v>
      </c>
      <c r="G11" s="26">
        <v>0</v>
      </c>
      <c r="H11" s="26">
        <v>0</v>
      </c>
      <c r="I11" s="26">
        <v>0</v>
      </c>
      <c r="J11" s="26">
        <v>0</v>
      </c>
      <c r="K11" s="26">
        <v>0</v>
      </c>
      <c r="L11" s="26">
        <v>0</v>
      </c>
      <c r="M11" s="26">
        <v>7.7944599999999991</v>
      </c>
      <c r="N11" s="26">
        <v>0</v>
      </c>
      <c r="O11" s="26">
        <v>0</v>
      </c>
      <c r="P11" s="26">
        <v>0</v>
      </c>
      <c r="Q11" s="26">
        <v>0</v>
      </c>
      <c r="R11" s="26">
        <v>0</v>
      </c>
      <c r="S11" s="26">
        <v>0</v>
      </c>
      <c r="T11" s="26">
        <v>0</v>
      </c>
      <c r="U11" s="26">
        <v>0</v>
      </c>
      <c r="V11" s="26">
        <v>0</v>
      </c>
      <c r="W11" s="26">
        <v>0</v>
      </c>
      <c r="X11" s="26">
        <v>0</v>
      </c>
      <c r="Y11" s="26">
        <v>0</v>
      </c>
      <c r="Z11" s="26">
        <v>0</v>
      </c>
      <c r="AA11" s="26">
        <v>780</v>
      </c>
      <c r="AB11" s="26">
        <v>0</v>
      </c>
      <c r="AC11" s="26">
        <v>0</v>
      </c>
      <c r="AD11" s="26">
        <v>0</v>
      </c>
      <c r="AE11" s="26">
        <v>0</v>
      </c>
      <c r="AF11" s="26">
        <v>0</v>
      </c>
      <c r="AG11" s="26">
        <v>0</v>
      </c>
      <c r="AH11" s="26">
        <v>0</v>
      </c>
      <c r="AI11" s="26">
        <v>0</v>
      </c>
      <c r="AJ11" s="26">
        <v>0</v>
      </c>
      <c r="AK11" s="26">
        <v>0</v>
      </c>
      <c r="AL11" s="26">
        <v>0</v>
      </c>
      <c r="AM11" s="27">
        <v>787.79445999999996</v>
      </c>
      <c r="AN11" s="27">
        <v>0</v>
      </c>
    </row>
    <row r="12" spans="1:40" ht="24.9" customHeight="1">
      <c r="A12" s="18">
        <v>7</v>
      </c>
      <c r="B12" s="81" t="s">
        <v>34</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ht="24.9" customHeight="1">
      <c r="A13" s="18">
        <v>8</v>
      </c>
      <c r="B13" s="81" t="s">
        <v>87</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81"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81" t="s">
        <v>36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81" t="s">
        <v>32</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81" t="s">
        <v>40</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81" t="s">
        <v>37</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81" t="s">
        <v>89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81" t="s">
        <v>33</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81" t="s">
        <v>38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81" t="s">
        <v>96</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81"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84" t="s">
        <v>22</v>
      </c>
      <c r="C24" s="28">
        <v>0</v>
      </c>
      <c r="D24" s="28">
        <v>0</v>
      </c>
      <c r="E24" s="28">
        <v>0</v>
      </c>
      <c r="F24" s="28">
        <v>0</v>
      </c>
      <c r="G24" s="28">
        <v>0</v>
      </c>
      <c r="H24" s="28">
        <v>0</v>
      </c>
      <c r="I24" s="28">
        <v>3065961.1435090001</v>
      </c>
      <c r="J24" s="28">
        <v>15994.931399999998</v>
      </c>
      <c r="K24" s="28">
        <v>0</v>
      </c>
      <c r="L24" s="28">
        <v>0</v>
      </c>
      <c r="M24" s="28">
        <v>7.7944599999999991</v>
      </c>
      <c r="N24" s="28">
        <v>0</v>
      </c>
      <c r="O24" s="28">
        <v>0</v>
      </c>
      <c r="P24" s="28">
        <v>0</v>
      </c>
      <c r="Q24" s="28">
        <v>0</v>
      </c>
      <c r="R24" s="28">
        <v>0</v>
      </c>
      <c r="S24" s="28">
        <v>0</v>
      </c>
      <c r="T24" s="28">
        <v>0</v>
      </c>
      <c r="U24" s="28">
        <v>0</v>
      </c>
      <c r="V24" s="28">
        <v>0</v>
      </c>
      <c r="W24" s="28">
        <v>0</v>
      </c>
      <c r="X24" s="28">
        <v>0</v>
      </c>
      <c r="Y24" s="28">
        <v>17713</v>
      </c>
      <c r="Z24" s="28">
        <v>1899.4543714178001</v>
      </c>
      <c r="AA24" s="28">
        <v>157168.99913400001</v>
      </c>
      <c r="AB24" s="28">
        <v>148280.0027228932</v>
      </c>
      <c r="AC24" s="28">
        <v>2243.7396020000001</v>
      </c>
      <c r="AD24" s="28">
        <v>1810.7853628922001</v>
      </c>
      <c r="AE24" s="28">
        <v>0</v>
      </c>
      <c r="AF24" s="28">
        <v>0</v>
      </c>
      <c r="AG24" s="28">
        <v>0</v>
      </c>
      <c r="AH24" s="28">
        <v>0</v>
      </c>
      <c r="AI24" s="28">
        <v>300</v>
      </c>
      <c r="AJ24" s="28">
        <v>461.11013800000001</v>
      </c>
      <c r="AK24" s="28">
        <v>1050</v>
      </c>
      <c r="AL24" s="28">
        <v>0</v>
      </c>
      <c r="AM24" s="28">
        <v>3244444.676705</v>
      </c>
      <c r="AN24" s="28">
        <v>168446.28399520321</v>
      </c>
    </row>
    <row r="25" spans="1:40" ht="14.25" customHeight="1"/>
    <row r="26" spans="1:40" s="78" customFormat="1" ht="14.4">
      <c r="B26" s="55" t="s">
        <v>48</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row>
    <row r="27" spans="1:40" s="78" customFormat="1" ht="12.75" customHeight="1">
      <c r="B27" s="105" t="s">
        <v>74</v>
      </c>
      <c r="C27" s="105"/>
      <c r="D27" s="105"/>
      <c r="E27" s="105"/>
      <c r="F27" s="105"/>
      <c r="G27" s="105"/>
      <c r="H27" s="105"/>
      <c r="I27" s="105"/>
      <c r="J27" s="105"/>
      <c r="K27" s="105"/>
      <c r="L27" s="105"/>
      <c r="M27" s="105"/>
      <c r="N27" s="105"/>
      <c r="O27" s="105"/>
      <c r="P27" s="105"/>
      <c r="Q27" s="105"/>
      <c r="R27" s="105"/>
      <c r="S27" s="105"/>
      <c r="AM27" s="79"/>
      <c r="AN27" s="79"/>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2021-05-28T08:22:41Z</dcterms:modified>
</cp:coreProperties>
</file>