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1 II- pirveladi\Saitze dasadebi 2021 II\ENG\"/>
    </mc:Choice>
  </mc:AlternateContent>
  <xr:revisionPtr revIDLastSave="0" documentId="13_ncr:1_{6B7EFEEB-285B-461F-ADE4-8585CAAB7DE2}"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<sst xmlns="http://schemas.openxmlformats.org/spreadsheetml/2006/main" count="1372" uniqueCount="97">
  <si>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</si>
  <si>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</si>
  <si>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</si>
  <si>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</si>
  <si>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</si>
  <si>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</si>
  <si>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</si>
  <si>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</si>
  <si>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</si>
  <si>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</si>
  <si>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</si>
  <si>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</si>
  <si>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</si>
  <si>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</si>
  <si>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</si>
  <si>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</si>
  <si>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</si>
  <si>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</si>
  <si>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</si>
  <si>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</si>
  <si>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</si>
  <si>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</si>
  <si>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</si>
  <si>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</si>
  <si>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</si>
  <si>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</si>
  <si>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</si>
  <si>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</si>
  <si>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</si>
  <si>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</si>
  <si>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</si>
  <si>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</si>
  <si>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</si>
  <si>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</si>
  <si>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</si>
  <si>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</si>
  <si>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</si>
  <si>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</si>
  <si>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</si>
  <si>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</si>
  <si>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</si>
  <si>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</si>
  <si>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</si>
  <si>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</si>
  <si>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</si>
  <si>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</si>
  <si>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</si>
  <si>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</si>
  <si>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</si>
  <si>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</si>
  <si>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</si>
  <si>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</si>
  <si>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</si>
  <si>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</si>
  <si>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</si>
  <si>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</si>
  <si>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</si>
  <si>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</si>
  <si>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</si>
  <si>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</si>
  <si>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</si>
  <si>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</si>
  <si>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</si>
  <si>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</si>
  <si>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</si>
  <si>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</si>
  <si>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</si>
  <si>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</si>
  <si>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</si>
  <si>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</si>
  <si>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</si>
  <si>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</si>
  <si>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</si>
  <si>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</si>
  <si>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</si>
  <si>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</si>
  <si>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</si>
  <si>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</si>
  <si>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</si>
  <si>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</si>
  <si>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</si>
  <si>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</si>
  <si>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</si>
  <si>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</si>
  <si>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</si>
  <si>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</si>
  <si>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</si>
  <si>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</si>
  <si>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</si>
  <si>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</si>
  <si>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</si>
  <si>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</si>
  <si>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Reporting period: 1 January 2021 - 30 June 2021</t>
  </si>
  <si>
    <t>Written Premium (Gross) includes insurance premium, which belongs to direct insurance contracts (including long-term contracts) validated during the reporting period (01.01.2021-30.06.2021)despite the fact whether premium is paid or not to the Insurer.</t>
  </si>
  <si>
    <t xml:space="preserve">Structure of Insurance Market by Classes of Insurance by 30.06.2021  - (Direct Insurance Business)        </t>
  </si>
  <si>
    <t xml:space="preserve">Incurred claims represent incurred claims during the reporting period (01.01.2021-30.06.2021) </t>
  </si>
  <si>
    <t>Structure of Insurance Market by Classes of Insurance as at 30.06.2021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</si>
</sst>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92</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88"/>
      <c r="B5" s="88"/>
      <c r="C5" s="93" t="s">
        <v>23</v>
      </c>
      <c r="D5" s="94"/>
      <c r="E5" s="94"/>
      <c r="F5" s="95"/>
      <c r="G5" s="44" t="s">
        <v>24</v>
      </c>
      <c r="H5" s="93" t="s">
        <v>23</v>
      </c>
      <c r="I5" s="94"/>
      <c r="J5" s="94"/>
      <c r="K5" s="95"/>
      <c r="L5" s="44" t="s">
        <v>24</v>
      </c>
      <c r="M5" s="93" t="s">
        <v>23</v>
      </c>
      <c r="N5" s="94"/>
      <c r="O5" s="94"/>
      <c r="P5" s="95"/>
      <c r="Q5" s="44" t="s">
        <v>24</v>
      </c>
      <c r="R5" s="93" t="s">
        <v>23</v>
      </c>
      <c r="S5" s="94"/>
      <c r="T5" s="94"/>
      <c r="U5" s="95"/>
      <c r="V5" s="93" t="s">
        <v>24</v>
      </c>
      <c r="W5" s="94"/>
      <c r="X5" s="94"/>
      <c r="Y5" s="95"/>
      <c r="Z5" s="93" t="s">
        <v>23</v>
      </c>
      <c r="AA5" s="94"/>
      <c r="AB5" s="94"/>
      <c r="AC5" s="95"/>
      <c r="AD5" s="44" t="s">
        <v>24</v>
      </c>
      <c r="AE5" s="93" t="s">
        <v>23</v>
      </c>
      <c r="AF5" s="94"/>
      <c r="AG5" s="94"/>
      <c r="AH5" s="95"/>
      <c r="AI5" s="44" t="s">
        <v>24</v>
      </c>
      <c r="AJ5" s="93" t="s">
        <v>23</v>
      </c>
      <c r="AK5" s="94"/>
      <c r="AL5" s="94"/>
      <c r="AM5" s="95"/>
      <c r="AN5" s="44" t="s">
        <v>24</v>
      </c>
      <c r="AO5" s="93" t="s">
        <v>23</v>
      </c>
      <c r="AP5" s="94"/>
      <c r="AQ5" s="94"/>
      <c r="AR5" s="95"/>
      <c r="AS5" s="44" t="s">
        <v>24</v>
      </c>
      <c r="AT5" s="93" t="s">
        <v>23</v>
      </c>
      <c r="AU5" s="94"/>
      <c r="AV5" s="94"/>
      <c r="AW5" s="95"/>
      <c r="AX5" s="44" t="s">
        <v>24</v>
      </c>
      <c r="AY5" s="93" t="s">
        <v>23</v>
      </c>
      <c r="AZ5" s="94"/>
      <c r="BA5" s="94"/>
      <c r="BB5" s="95"/>
      <c r="BC5" s="44" t="s">
        <v>24</v>
      </c>
      <c r="BD5" s="93" t="s">
        <v>23</v>
      </c>
      <c r="BE5" s="94"/>
      <c r="BF5" s="94"/>
      <c r="BG5" s="95"/>
      <c r="BH5" s="44" t="s">
        <v>24</v>
      </c>
      <c r="BI5" s="93" t="s">
        <v>23</v>
      </c>
      <c r="BJ5" s="94"/>
      <c r="BK5" s="94"/>
      <c r="BL5" s="95"/>
      <c r="BM5" s="44" t="s">
        <v>24</v>
      </c>
      <c r="BN5" s="93" t="s">
        <v>23</v>
      </c>
      <c r="BO5" s="94"/>
      <c r="BP5" s="94"/>
      <c r="BQ5" s="95"/>
      <c r="BR5" s="44" t="s">
        <v>24</v>
      </c>
      <c r="BS5" s="93" t="s">
        <v>23</v>
      </c>
      <c r="BT5" s="94"/>
      <c r="BU5" s="94"/>
      <c r="BV5" s="95"/>
      <c r="BW5" s="44" t="s">
        <v>24</v>
      </c>
      <c r="BX5" s="93" t="s">
        <v>23</v>
      </c>
      <c r="BY5" s="94"/>
      <c r="BZ5" s="94"/>
      <c r="CA5" s="95"/>
      <c r="CB5" s="44" t="s">
        <v>24</v>
      </c>
      <c r="CC5" s="93" t="s">
        <v>23</v>
      </c>
      <c r="CD5" s="94"/>
      <c r="CE5" s="94"/>
      <c r="CF5" s="95"/>
      <c r="CG5" s="44" t="s">
        <v>24</v>
      </c>
      <c r="CH5" s="93" t="s">
        <v>23</v>
      </c>
      <c r="CI5" s="94"/>
      <c r="CJ5" s="94"/>
      <c r="CK5" s="95"/>
      <c r="CL5" s="44" t="s">
        <v>24</v>
      </c>
      <c r="CM5" s="93" t="s">
        <v>23</v>
      </c>
      <c r="CN5" s="94"/>
      <c r="CO5" s="94"/>
      <c r="CP5" s="95"/>
      <c r="CQ5" s="44" t="s">
        <v>24</v>
      </c>
      <c r="CR5" s="93" t="s">
        <v>23</v>
      </c>
      <c r="CS5" s="94"/>
      <c r="CT5" s="94"/>
      <c r="CU5" s="95"/>
      <c r="CV5" s="44" t="s">
        <v>24</v>
      </c>
    </row>
    <row r="6" spans="1:106" s="42" customFormat="1" ht="65.2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33</v>
      </c>
      <c r="C7" s="26">
        <v>216</v>
      </c>
      <c r="D7" s="26">
        <v>876341</v>
      </c>
      <c r="E7" s="26">
        <v>0</v>
      </c>
      <c r="F7" s="26">
        <v>876557</v>
      </c>
      <c r="G7" s="26">
        <v>883</v>
      </c>
      <c r="H7" s="26">
        <v>0</v>
      </c>
      <c r="I7" s="26">
        <v>4807</v>
      </c>
      <c r="J7" s="26">
        <v>0</v>
      </c>
      <c r="K7" s="26">
        <v>4807</v>
      </c>
      <c r="L7" s="26">
        <v>2052</v>
      </c>
      <c r="M7" s="26">
        <v>10656</v>
      </c>
      <c r="N7" s="26">
        <v>11752</v>
      </c>
      <c r="O7" s="26">
        <v>300</v>
      </c>
      <c r="P7" s="26">
        <v>22708</v>
      </c>
      <c r="Q7" s="26">
        <v>23221</v>
      </c>
      <c r="R7" s="26">
        <v>15293</v>
      </c>
      <c r="S7" s="26">
        <v>371</v>
      </c>
      <c r="T7" s="26">
        <v>0</v>
      </c>
      <c r="U7" s="26">
        <v>15664</v>
      </c>
      <c r="V7" s="26">
        <v>20376</v>
      </c>
      <c r="W7" s="26">
        <v>532</v>
      </c>
      <c r="X7" s="26">
        <v>0</v>
      </c>
      <c r="Y7" s="26">
        <v>20908</v>
      </c>
      <c r="Z7" s="26">
        <v>3165</v>
      </c>
      <c r="AA7" s="26">
        <v>7875</v>
      </c>
      <c r="AB7" s="26">
        <v>300</v>
      </c>
      <c r="AC7" s="26">
        <v>11340</v>
      </c>
      <c r="AD7" s="26">
        <v>19926</v>
      </c>
      <c r="AE7" s="26">
        <v>6229</v>
      </c>
      <c r="AF7" s="26">
        <v>208629</v>
      </c>
      <c r="AG7" s="26">
        <v>0</v>
      </c>
      <c r="AH7" s="26">
        <v>214858</v>
      </c>
      <c r="AI7" s="26">
        <v>58747</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2943</v>
      </c>
      <c r="BJ7" s="26">
        <v>0</v>
      </c>
      <c r="BK7" s="26">
        <v>0</v>
      </c>
      <c r="BL7" s="26">
        <v>2943</v>
      </c>
      <c r="BM7" s="26">
        <v>1205</v>
      </c>
      <c r="BN7" s="26">
        <v>2046</v>
      </c>
      <c r="BO7" s="26">
        <v>54951</v>
      </c>
      <c r="BP7" s="26">
        <v>0</v>
      </c>
      <c r="BQ7" s="26">
        <v>56997</v>
      </c>
      <c r="BR7" s="26">
        <v>15988</v>
      </c>
      <c r="BS7" s="26">
        <v>1</v>
      </c>
      <c r="BT7" s="26">
        <v>0</v>
      </c>
      <c r="BU7" s="26">
        <v>0</v>
      </c>
      <c r="BV7" s="26">
        <v>1</v>
      </c>
      <c r="BW7" s="26">
        <v>1</v>
      </c>
      <c r="BX7" s="26">
        <v>40</v>
      </c>
      <c r="BY7" s="26">
        <v>1</v>
      </c>
      <c r="BZ7" s="26">
        <v>0</v>
      </c>
      <c r="CA7" s="26">
        <v>41</v>
      </c>
      <c r="CB7" s="26">
        <v>29</v>
      </c>
      <c r="CC7" s="26">
        <v>0</v>
      </c>
      <c r="CD7" s="26">
        <v>1089</v>
      </c>
      <c r="CE7" s="26">
        <v>0</v>
      </c>
      <c r="CF7" s="26">
        <v>1089</v>
      </c>
      <c r="CG7" s="26">
        <v>1722</v>
      </c>
      <c r="CH7" s="26">
        <v>91</v>
      </c>
      <c r="CI7" s="26">
        <v>0</v>
      </c>
      <c r="CJ7" s="26">
        <v>0</v>
      </c>
      <c r="CK7" s="26">
        <v>91</v>
      </c>
      <c r="CL7" s="26">
        <v>159</v>
      </c>
      <c r="CM7" s="26">
        <v>0</v>
      </c>
      <c r="CN7" s="26">
        <v>0</v>
      </c>
      <c r="CO7" s="26">
        <v>0</v>
      </c>
      <c r="CP7" s="26">
        <v>0</v>
      </c>
      <c r="CQ7" s="26">
        <v>0</v>
      </c>
      <c r="CR7" s="86">
        <v>40680</v>
      </c>
      <c r="CS7" s="26">
        <v>1165816</v>
      </c>
      <c r="CT7" s="26">
        <v>600</v>
      </c>
      <c r="CU7" s="26">
        <v>1207096</v>
      </c>
      <c r="CV7" s="26">
        <v>144841</v>
      </c>
      <c r="CW7" s="37"/>
      <c r="CX7" s="37"/>
      <c r="CY7" s="37"/>
      <c r="CZ7" s="37"/>
      <c r="DA7" s="37"/>
      <c r="DB7" s="37"/>
    </row>
    <row r="8" spans="1:106" s="9" customFormat="1" ht="24.9" customHeight="1">
      <c r="A8" s="18">
        <v>2</v>
      </c>
      <c r="B8" s="81" t="s">
        <v>29</v>
      </c>
      <c r="C8" s="26">
        <v>639</v>
      </c>
      <c r="D8" s="26">
        <v>412807</v>
      </c>
      <c r="E8" s="26">
        <v>0</v>
      </c>
      <c r="F8" s="26">
        <v>413446</v>
      </c>
      <c r="G8" s="26">
        <v>846772</v>
      </c>
      <c r="H8" s="26">
        <v>0</v>
      </c>
      <c r="I8" s="26">
        <v>1249</v>
      </c>
      <c r="J8" s="26">
        <v>0</v>
      </c>
      <c r="K8" s="26">
        <v>1249</v>
      </c>
      <c r="L8" s="26">
        <v>405</v>
      </c>
      <c r="M8" s="26">
        <v>19756</v>
      </c>
      <c r="N8" s="26">
        <v>3763</v>
      </c>
      <c r="O8" s="26">
        <v>443</v>
      </c>
      <c r="P8" s="26">
        <v>23962</v>
      </c>
      <c r="Q8" s="26">
        <v>33211</v>
      </c>
      <c r="R8" s="26">
        <v>988</v>
      </c>
      <c r="S8" s="26">
        <v>31</v>
      </c>
      <c r="T8" s="26">
        <v>0</v>
      </c>
      <c r="U8" s="26">
        <v>1019</v>
      </c>
      <c r="V8" s="26">
        <v>1512</v>
      </c>
      <c r="W8" s="26">
        <v>31</v>
      </c>
      <c r="X8" s="26">
        <v>0</v>
      </c>
      <c r="Y8" s="26">
        <v>1543</v>
      </c>
      <c r="Z8" s="26">
        <v>5298</v>
      </c>
      <c r="AA8" s="26">
        <v>5499</v>
      </c>
      <c r="AB8" s="26">
        <v>964</v>
      </c>
      <c r="AC8" s="26">
        <v>11761</v>
      </c>
      <c r="AD8" s="26">
        <v>17982</v>
      </c>
      <c r="AE8" s="26">
        <v>8925</v>
      </c>
      <c r="AF8" s="26">
        <v>216438</v>
      </c>
      <c r="AG8" s="26">
        <v>10</v>
      </c>
      <c r="AH8" s="26">
        <v>225373</v>
      </c>
      <c r="AI8" s="26">
        <v>76400</v>
      </c>
      <c r="AJ8" s="26">
        <v>0</v>
      </c>
      <c r="AK8" s="26">
        <v>0</v>
      </c>
      <c r="AL8" s="26">
        <v>0</v>
      </c>
      <c r="AM8" s="26">
        <v>0</v>
      </c>
      <c r="AN8" s="26">
        <v>0</v>
      </c>
      <c r="AO8" s="26">
        <v>1</v>
      </c>
      <c r="AP8" s="26">
        <v>0</v>
      </c>
      <c r="AQ8" s="26">
        <v>2</v>
      </c>
      <c r="AR8" s="26">
        <v>3</v>
      </c>
      <c r="AS8" s="26">
        <v>3</v>
      </c>
      <c r="AT8" s="26">
        <v>0</v>
      </c>
      <c r="AU8" s="26">
        <v>0</v>
      </c>
      <c r="AV8" s="26">
        <v>0</v>
      </c>
      <c r="AW8" s="26">
        <v>0</v>
      </c>
      <c r="AX8" s="26">
        <v>0</v>
      </c>
      <c r="AY8" s="26">
        <v>1</v>
      </c>
      <c r="AZ8" s="26">
        <v>0</v>
      </c>
      <c r="BA8" s="26">
        <v>0</v>
      </c>
      <c r="BB8" s="26">
        <v>1</v>
      </c>
      <c r="BC8" s="26">
        <v>1</v>
      </c>
      <c r="BD8" s="26">
        <v>0</v>
      </c>
      <c r="BE8" s="26">
        <v>0</v>
      </c>
      <c r="BF8" s="26">
        <v>0</v>
      </c>
      <c r="BG8" s="26">
        <v>0</v>
      </c>
      <c r="BH8" s="26">
        <v>0</v>
      </c>
      <c r="BI8" s="26">
        <v>2673</v>
      </c>
      <c r="BJ8" s="26">
        <v>29</v>
      </c>
      <c r="BK8" s="26">
        <v>0</v>
      </c>
      <c r="BL8" s="26">
        <v>2702</v>
      </c>
      <c r="BM8" s="26">
        <v>736</v>
      </c>
      <c r="BN8" s="26">
        <v>3864</v>
      </c>
      <c r="BO8" s="26">
        <v>51861</v>
      </c>
      <c r="BP8" s="26">
        <v>36</v>
      </c>
      <c r="BQ8" s="26">
        <v>55761</v>
      </c>
      <c r="BR8" s="26">
        <v>125106</v>
      </c>
      <c r="BS8" s="26">
        <v>3</v>
      </c>
      <c r="BT8" s="26">
        <v>0</v>
      </c>
      <c r="BU8" s="26">
        <v>0</v>
      </c>
      <c r="BV8" s="26">
        <v>3</v>
      </c>
      <c r="BW8" s="26">
        <v>5</v>
      </c>
      <c r="BX8" s="26">
        <v>866</v>
      </c>
      <c r="BY8" s="26">
        <v>0</v>
      </c>
      <c r="BZ8" s="26">
        <v>11</v>
      </c>
      <c r="CA8" s="26">
        <v>877</v>
      </c>
      <c r="CB8" s="26">
        <v>937</v>
      </c>
      <c r="CC8" s="26">
        <v>1</v>
      </c>
      <c r="CD8" s="26">
        <v>0</v>
      </c>
      <c r="CE8" s="26">
        <v>0</v>
      </c>
      <c r="CF8" s="26">
        <v>1</v>
      </c>
      <c r="CG8" s="26">
        <v>1</v>
      </c>
      <c r="CH8" s="26">
        <v>689</v>
      </c>
      <c r="CI8" s="26">
        <v>33606</v>
      </c>
      <c r="CJ8" s="26">
        <v>3</v>
      </c>
      <c r="CK8" s="26">
        <v>34298</v>
      </c>
      <c r="CL8" s="26">
        <v>66390</v>
      </c>
      <c r="CM8" s="26">
        <v>0</v>
      </c>
      <c r="CN8" s="26">
        <v>0</v>
      </c>
      <c r="CO8" s="26">
        <v>0</v>
      </c>
      <c r="CP8" s="26">
        <v>0</v>
      </c>
      <c r="CQ8" s="26">
        <v>0</v>
      </c>
      <c r="CR8" s="86">
        <v>43704</v>
      </c>
      <c r="CS8" s="26">
        <v>725283</v>
      </c>
      <c r="CT8" s="26">
        <v>1469</v>
      </c>
      <c r="CU8" s="26">
        <v>770456</v>
      </c>
      <c r="CV8" s="26">
        <v>1169492</v>
      </c>
      <c r="CW8" s="37"/>
      <c r="CX8" s="37"/>
      <c r="CY8" s="37"/>
      <c r="CZ8" s="37"/>
      <c r="DA8" s="37"/>
      <c r="DB8" s="37"/>
    </row>
    <row r="9" spans="1:106" ht="24.9" customHeight="1">
      <c r="A9" s="18">
        <v>3</v>
      </c>
      <c r="B9" s="81" t="s">
        <v>30</v>
      </c>
      <c r="C9" s="26">
        <v>194675</v>
      </c>
      <c r="D9" s="26">
        <v>2935</v>
      </c>
      <c r="E9" s="26">
        <v>28004</v>
      </c>
      <c r="F9" s="26">
        <v>225614</v>
      </c>
      <c r="G9" s="26">
        <v>80362</v>
      </c>
      <c r="H9" s="26">
        <v>55685</v>
      </c>
      <c r="I9" s="26">
        <v>8996</v>
      </c>
      <c r="J9" s="26">
        <v>572</v>
      </c>
      <c r="K9" s="26">
        <v>65253</v>
      </c>
      <c r="L9" s="26">
        <v>53550</v>
      </c>
      <c r="M9" s="26">
        <v>67130</v>
      </c>
      <c r="N9" s="26">
        <v>2390</v>
      </c>
      <c r="O9" s="26">
        <v>0</v>
      </c>
      <c r="P9" s="26">
        <v>69520</v>
      </c>
      <c r="Q9" s="26">
        <v>89578</v>
      </c>
      <c r="R9" s="26">
        <v>66832</v>
      </c>
      <c r="S9" s="26">
        <v>15497</v>
      </c>
      <c r="T9" s="26">
        <v>67257</v>
      </c>
      <c r="U9" s="26">
        <v>149586</v>
      </c>
      <c r="V9" s="26">
        <v>85821</v>
      </c>
      <c r="W9" s="26">
        <v>24989</v>
      </c>
      <c r="X9" s="26">
        <v>62120</v>
      </c>
      <c r="Y9" s="26">
        <v>172930</v>
      </c>
      <c r="Z9" s="26">
        <v>6568</v>
      </c>
      <c r="AA9" s="26">
        <v>4851</v>
      </c>
      <c r="AB9" s="26">
        <v>0</v>
      </c>
      <c r="AC9" s="26">
        <v>11419</v>
      </c>
      <c r="AD9" s="26">
        <v>18615</v>
      </c>
      <c r="AE9" s="26">
        <v>9736</v>
      </c>
      <c r="AF9" s="26">
        <v>206300</v>
      </c>
      <c r="AG9" s="26">
        <v>0</v>
      </c>
      <c r="AH9" s="26">
        <v>216036</v>
      </c>
      <c r="AI9" s="26">
        <v>57932</v>
      </c>
      <c r="AJ9" s="26">
        <v>1</v>
      </c>
      <c r="AK9" s="26">
        <v>0</v>
      </c>
      <c r="AL9" s="26">
        <v>0</v>
      </c>
      <c r="AM9" s="26">
        <v>1</v>
      </c>
      <c r="AN9" s="26">
        <v>2</v>
      </c>
      <c r="AO9" s="26">
        <v>0</v>
      </c>
      <c r="AP9" s="26">
        <v>0</v>
      </c>
      <c r="AQ9" s="26">
        <v>0</v>
      </c>
      <c r="AR9" s="26">
        <v>0</v>
      </c>
      <c r="AS9" s="26">
        <v>0</v>
      </c>
      <c r="AT9" s="26">
        <v>0</v>
      </c>
      <c r="AU9" s="26">
        <v>0</v>
      </c>
      <c r="AV9" s="26">
        <v>0</v>
      </c>
      <c r="AW9" s="26">
        <v>0</v>
      </c>
      <c r="AX9" s="26">
        <v>0</v>
      </c>
      <c r="AY9" s="26">
        <v>7</v>
      </c>
      <c r="AZ9" s="26">
        <v>0</v>
      </c>
      <c r="BA9" s="26">
        <v>0</v>
      </c>
      <c r="BB9" s="26">
        <v>7</v>
      </c>
      <c r="BC9" s="26">
        <v>3</v>
      </c>
      <c r="BD9" s="26">
        <v>0</v>
      </c>
      <c r="BE9" s="26">
        <v>0</v>
      </c>
      <c r="BF9" s="26">
        <v>0</v>
      </c>
      <c r="BG9" s="26">
        <v>0</v>
      </c>
      <c r="BH9" s="26">
        <v>0</v>
      </c>
      <c r="BI9" s="26">
        <v>1973</v>
      </c>
      <c r="BJ9" s="26">
        <v>112</v>
      </c>
      <c r="BK9" s="26">
        <v>1</v>
      </c>
      <c r="BL9" s="26">
        <v>2086</v>
      </c>
      <c r="BM9" s="26">
        <v>1067</v>
      </c>
      <c r="BN9" s="26">
        <v>6252</v>
      </c>
      <c r="BO9" s="26">
        <v>5180</v>
      </c>
      <c r="BP9" s="26">
        <v>0</v>
      </c>
      <c r="BQ9" s="26">
        <v>11432</v>
      </c>
      <c r="BR9" s="26">
        <v>20049</v>
      </c>
      <c r="BS9" s="26">
        <v>2</v>
      </c>
      <c r="BT9" s="26">
        <v>0</v>
      </c>
      <c r="BU9" s="26">
        <v>0</v>
      </c>
      <c r="BV9" s="26">
        <v>2</v>
      </c>
      <c r="BW9" s="26">
        <v>2</v>
      </c>
      <c r="BX9" s="26">
        <v>3231</v>
      </c>
      <c r="BY9" s="26">
        <v>146</v>
      </c>
      <c r="BZ9" s="26">
        <v>0</v>
      </c>
      <c r="CA9" s="26">
        <v>3377</v>
      </c>
      <c r="CB9" s="26">
        <v>3386</v>
      </c>
      <c r="CC9" s="26">
        <v>0</v>
      </c>
      <c r="CD9" s="26">
        <v>0</v>
      </c>
      <c r="CE9" s="26">
        <v>0</v>
      </c>
      <c r="CF9" s="26">
        <v>0</v>
      </c>
      <c r="CG9" s="26">
        <v>0</v>
      </c>
      <c r="CH9" s="26">
        <v>496</v>
      </c>
      <c r="CI9" s="26">
        <v>262</v>
      </c>
      <c r="CJ9" s="26">
        <v>0</v>
      </c>
      <c r="CK9" s="26">
        <v>758</v>
      </c>
      <c r="CL9" s="26">
        <v>1145</v>
      </c>
      <c r="CM9" s="26">
        <v>0</v>
      </c>
      <c r="CN9" s="26">
        <v>0</v>
      </c>
      <c r="CO9" s="26">
        <v>0</v>
      </c>
      <c r="CP9" s="26">
        <v>0</v>
      </c>
      <c r="CQ9" s="26">
        <v>0</v>
      </c>
      <c r="CR9" s="86">
        <v>412588</v>
      </c>
      <c r="CS9" s="26">
        <v>246669</v>
      </c>
      <c r="CT9" s="26">
        <v>95834</v>
      </c>
      <c r="CU9" s="26">
        <v>755091</v>
      </c>
      <c r="CV9" s="26">
        <v>498621</v>
      </c>
      <c r="CW9" s="37"/>
      <c r="CX9" s="37"/>
      <c r="CY9" s="37"/>
      <c r="CZ9" s="37"/>
      <c r="DA9" s="37"/>
      <c r="DB9" s="37"/>
    </row>
    <row r="10" spans="1:106" ht="24.9" customHeight="1">
      <c r="A10" s="18">
        <v>4</v>
      </c>
      <c r="B10" s="81" t="s">
        <v>28</v>
      </c>
      <c r="C10" s="26">
        <v>75724</v>
      </c>
      <c r="D10" s="26">
        <v>9153</v>
      </c>
      <c r="E10" s="26">
        <v>168176</v>
      </c>
      <c r="F10" s="26">
        <v>253053</v>
      </c>
      <c r="G10" s="26">
        <v>138549</v>
      </c>
      <c r="H10" s="26">
        <v>0</v>
      </c>
      <c r="I10" s="26">
        <v>8736</v>
      </c>
      <c r="J10" s="26">
        <v>0</v>
      </c>
      <c r="K10" s="26">
        <v>8736</v>
      </c>
      <c r="L10" s="26">
        <v>3088</v>
      </c>
      <c r="M10" s="26">
        <v>21946</v>
      </c>
      <c r="N10" s="26">
        <v>19413</v>
      </c>
      <c r="O10" s="26">
        <v>15</v>
      </c>
      <c r="P10" s="26">
        <v>41374</v>
      </c>
      <c r="Q10" s="26">
        <v>65536</v>
      </c>
      <c r="R10" s="26">
        <v>44020</v>
      </c>
      <c r="S10" s="26">
        <v>2461</v>
      </c>
      <c r="T10" s="26">
        <v>173710</v>
      </c>
      <c r="U10" s="26">
        <v>220191</v>
      </c>
      <c r="V10" s="26">
        <v>75732</v>
      </c>
      <c r="W10" s="26">
        <v>2462</v>
      </c>
      <c r="X10" s="26">
        <v>92104</v>
      </c>
      <c r="Y10" s="26">
        <v>170298</v>
      </c>
      <c r="Z10" s="26">
        <v>0</v>
      </c>
      <c r="AA10" s="26">
        <v>0</v>
      </c>
      <c r="AB10" s="26">
        <v>0</v>
      </c>
      <c r="AC10" s="26">
        <v>0</v>
      </c>
      <c r="AD10" s="26">
        <v>0</v>
      </c>
      <c r="AE10" s="26">
        <v>3508</v>
      </c>
      <c r="AF10" s="26">
        <v>199606</v>
      </c>
      <c r="AG10" s="26">
        <v>0</v>
      </c>
      <c r="AH10" s="26">
        <v>203114</v>
      </c>
      <c r="AI10" s="26">
        <v>37870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618</v>
      </c>
      <c r="BO10" s="26">
        <v>0</v>
      </c>
      <c r="BP10" s="26">
        <v>0</v>
      </c>
      <c r="BQ10" s="26">
        <v>618</v>
      </c>
      <c r="BR10" s="26">
        <v>611</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5689</v>
      </c>
      <c r="CI10" s="26">
        <v>0</v>
      </c>
      <c r="CJ10" s="26">
        <v>0</v>
      </c>
      <c r="CK10" s="26">
        <v>5689</v>
      </c>
      <c r="CL10" s="26">
        <v>5310</v>
      </c>
      <c r="CM10" s="26">
        <v>0</v>
      </c>
      <c r="CN10" s="26">
        <v>0</v>
      </c>
      <c r="CO10" s="26">
        <v>0</v>
      </c>
      <c r="CP10" s="26">
        <v>0</v>
      </c>
      <c r="CQ10" s="26">
        <v>0</v>
      </c>
      <c r="CR10" s="86">
        <v>151505</v>
      </c>
      <c r="CS10" s="26">
        <v>239369</v>
      </c>
      <c r="CT10" s="26">
        <v>341901</v>
      </c>
      <c r="CU10" s="26">
        <v>732775</v>
      </c>
      <c r="CV10" s="26">
        <v>421262</v>
      </c>
      <c r="CW10" s="37"/>
      <c r="CX10" s="37"/>
      <c r="CY10" s="37"/>
      <c r="CZ10" s="37"/>
      <c r="DA10" s="37"/>
      <c r="DB10" s="37"/>
    </row>
    <row r="11" spans="1:106" ht="24.9" customHeight="1">
      <c r="A11" s="18">
        <v>5</v>
      </c>
      <c r="B11" s="81" t="s">
        <v>87</v>
      </c>
      <c r="C11" s="26">
        <v>54018</v>
      </c>
      <c r="D11" s="26">
        <v>41</v>
      </c>
      <c r="E11" s="26">
        <v>143</v>
      </c>
      <c r="F11" s="26">
        <v>54202</v>
      </c>
      <c r="G11" s="26">
        <v>48311</v>
      </c>
      <c r="H11" s="26">
        <v>616</v>
      </c>
      <c r="I11" s="26">
        <v>1342</v>
      </c>
      <c r="J11" s="26">
        <v>103</v>
      </c>
      <c r="K11" s="26">
        <v>2061</v>
      </c>
      <c r="L11" s="26">
        <v>940</v>
      </c>
      <c r="M11" s="26">
        <v>23095</v>
      </c>
      <c r="N11" s="26">
        <v>1496</v>
      </c>
      <c r="O11" s="26">
        <v>603</v>
      </c>
      <c r="P11" s="26">
        <v>25194</v>
      </c>
      <c r="Q11" s="26">
        <v>28234</v>
      </c>
      <c r="R11" s="26">
        <v>41810</v>
      </c>
      <c r="S11" s="26">
        <v>3299</v>
      </c>
      <c r="T11" s="26">
        <v>11920</v>
      </c>
      <c r="U11" s="26">
        <v>57029</v>
      </c>
      <c r="V11" s="26">
        <v>51491</v>
      </c>
      <c r="W11" s="26">
        <v>5060</v>
      </c>
      <c r="X11" s="26">
        <v>7863</v>
      </c>
      <c r="Y11" s="26">
        <v>64414</v>
      </c>
      <c r="Z11" s="26">
        <v>1491</v>
      </c>
      <c r="AA11" s="26">
        <v>1403</v>
      </c>
      <c r="AB11" s="26">
        <v>3</v>
      </c>
      <c r="AC11" s="26">
        <v>2897</v>
      </c>
      <c r="AD11" s="26">
        <v>4567</v>
      </c>
      <c r="AE11" s="26">
        <v>5011</v>
      </c>
      <c r="AF11" s="26">
        <v>201010</v>
      </c>
      <c r="AG11" s="26">
        <v>3</v>
      </c>
      <c r="AH11" s="26">
        <v>206024</v>
      </c>
      <c r="AI11" s="26">
        <v>42530</v>
      </c>
      <c r="AJ11" s="26">
        <v>0</v>
      </c>
      <c r="AK11" s="26">
        <v>0</v>
      </c>
      <c r="AL11" s="26">
        <v>0</v>
      </c>
      <c r="AM11" s="26">
        <v>0</v>
      </c>
      <c r="AN11" s="26">
        <v>0</v>
      </c>
      <c r="AO11" s="26">
        <v>0</v>
      </c>
      <c r="AP11" s="26">
        <v>0</v>
      </c>
      <c r="AQ11" s="26">
        <v>0</v>
      </c>
      <c r="AR11" s="26">
        <v>0</v>
      </c>
      <c r="AS11" s="26">
        <v>1</v>
      </c>
      <c r="AT11" s="26">
        <v>0</v>
      </c>
      <c r="AU11" s="26">
        <v>0</v>
      </c>
      <c r="AV11" s="26">
        <v>0</v>
      </c>
      <c r="AW11" s="26">
        <v>0</v>
      </c>
      <c r="AX11" s="26">
        <v>0</v>
      </c>
      <c r="AY11" s="26">
        <v>0</v>
      </c>
      <c r="AZ11" s="26">
        <v>0</v>
      </c>
      <c r="BA11" s="26">
        <v>0</v>
      </c>
      <c r="BB11" s="26">
        <v>0</v>
      </c>
      <c r="BC11" s="26">
        <v>1</v>
      </c>
      <c r="BD11" s="26">
        <v>0</v>
      </c>
      <c r="BE11" s="26">
        <v>0</v>
      </c>
      <c r="BF11" s="26">
        <v>0</v>
      </c>
      <c r="BG11" s="26">
        <v>0</v>
      </c>
      <c r="BH11" s="26">
        <v>0</v>
      </c>
      <c r="BI11" s="26">
        <v>413</v>
      </c>
      <c r="BJ11" s="26">
        <v>2</v>
      </c>
      <c r="BK11" s="26">
        <v>0</v>
      </c>
      <c r="BL11" s="26">
        <v>415</v>
      </c>
      <c r="BM11" s="26">
        <v>147</v>
      </c>
      <c r="BN11" s="26">
        <v>1229</v>
      </c>
      <c r="BO11" s="26">
        <v>899</v>
      </c>
      <c r="BP11" s="26">
        <v>0</v>
      </c>
      <c r="BQ11" s="26">
        <v>2128</v>
      </c>
      <c r="BR11" s="26">
        <v>3914</v>
      </c>
      <c r="BS11" s="26">
        <v>1499</v>
      </c>
      <c r="BT11" s="26">
        <v>1403</v>
      </c>
      <c r="BU11" s="26">
        <v>3</v>
      </c>
      <c r="BV11" s="26">
        <v>2905</v>
      </c>
      <c r="BW11" s="26">
        <v>4574</v>
      </c>
      <c r="BX11" s="26">
        <v>3062</v>
      </c>
      <c r="BY11" s="26">
        <v>3</v>
      </c>
      <c r="BZ11" s="26">
        <v>0</v>
      </c>
      <c r="CA11" s="26">
        <v>3065</v>
      </c>
      <c r="CB11" s="26">
        <v>1611</v>
      </c>
      <c r="CC11" s="26">
        <v>0</v>
      </c>
      <c r="CD11" s="26">
        <v>0</v>
      </c>
      <c r="CE11" s="26">
        <v>0</v>
      </c>
      <c r="CF11" s="26">
        <v>0</v>
      </c>
      <c r="CG11" s="26">
        <v>0</v>
      </c>
      <c r="CH11" s="26">
        <v>2237</v>
      </c>
      <c r="CI11" s="26">
        <v>136</v>
      </c>
      <c r="CJ11" s="26">
        <v>131</v>
      </c>
      <c r="CK11" s="26">
        <v>2504</v>
      </c>
      <c r="CL11" s="26">
        <v>3250</v>
      </c>
      <c r="CM11" s="26">
        <v>0</v>
      </c>
      <c r="CN11" s="26">
        <v>0</v>
      </c>
      <c r="CO11" s="26">
        <v>0</v>
      </c>
      <c r="CP11" s="26">
        <v>0</v>
      </c>
      <c r="CQ11" s="26">
        <v>0</v>
      </c>
      <c r="CR11" s="86">
        <v>134481</v>
      </c>
      <c r="CS11" s="26">
        <v>211034</v>
      </c>
      <c r="CT11" s="26">
        <v>12909</v>
      </c>
      <c r="CU11" s="26">
        <v>358424</v>
      </c>
      <c r="CV11" s="26">
        <v>202494</v>
      </c>
      <c r="CW11" s="37"/>
      <c r="CX11" s="37"/>
      <c r="CY11" s="37"/>
      <c r="CZ11" s="37"/>
      <c r="DA11" s="37"/>
      <c r="DB11" s="37"/>
    </row>
    <row r="12" spans="1:106" ht="24.9" customHeight="1">
      <c r="A12" s="18">
        <v>6</v>
      </c>
      <c r="B12" s="81" t="s">
        <v>34</v>
      </c>
      <c r="C12" s="26">
        <v>20434</v>
      </c>
      <c r="D12" s="26">
        <v>2363</v>
      </c>
      <c r="E12" s="26">
        <v>0</v>
      </c>
      <c r="F12" s="26">
        <v>22797</v>
      </c>
      <c r="G12" s="26">
        <v>23368</v>
      </c>
      <c r="H12" s="26">
        <v>13468</v>
      </c>
      <c r="I12" s="26">
        <v>9109</v>
      </c>
      <c r="J12" s="26">
        <v>0</v>
      </c>
      <c r="K12" s="26">
        <v>22577</v>
      </c>
      <c r="L12" s="26">
        <v>17482</v>
      </c>
      <c r="M12" s="26">
        <v>16919</v>
      </c>
      <c r="N12" s="26">
        <v>649</v>
      </c>
      <c r="O12" s="26">
        <v>0</v>
      </c>
      <c r="P12" s="26">
        <v>17568</v>
      </c>
      <c r="Q12" s="26">
        <v>18692</v>
      </c>
      <c r="R12" s="26">
        <v>23863</v>
      </c>
      <c r="S12" s="26">
        <v>17</v>
      </c>
      <c r="T12" s="26">
        <v>0</v>
      </c>
      <c r="U12" s="26">
        <v>23880</v>
      </c>
      <c r="V12" s="26">
        <v>24423</v>
      </c>
      <c r="W12" s="26">
        <v>40</v>
      </c>
      <c r="X12" s="26">
        <v>0</v>
      </c>
      <c r="Y12" s="26">
        <v>24463</v>
      </c>
      <c r="Z12" s="26">
        <v>760</v>
      </c>
      <c r="AA12" s="26">
        <v>1377</v>
      </c>
      <c r="AB12" s="26">
        <v>0</v>
      </c>
      <c r="AC12" s="26">
        <v>2137</v>
      </c>
      <c r="AD12" s="26">
        <v>3432</v>
      </c>
      <c r="AE12" s="26">
        <v>4343</v>
      </c>
      <c r="AF12" s="26">
        <v>200951</v>
      </c>
      <c r="AG12" s="26">
        <v>0</v>
      </c>
      <c r="AH12" s="26">
        <v>205294</v>
      </c>
      <c r="AI12" s="26">
        <v>41411</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1858</v>
      </c>
      <c r="BJ12" s="26">
        <v>2</v>
      </c>
      <c r="BK12" s="26">
        <v>72</v>
      </c>
      <c r="BL12" s="26">
        <v>1932</v>
      </c>
      <c r="BM12" s="26">
        <v>1032</v>
      </c>
      <c r="BN12" s="26">
        <v>203</v>
      </c>
      <c r="BO12" s="26">
        <v>3047</v>
      </c>
      <c r="BP12" s="26">
        <v>0</v>
      </c>
      <c r="BQ12" s="26">
        <v>3250</v>
      </c>
      <c r="BR12" s="26">
        <v>4576</v>
      </c>
      <c r="BS12" s="26">
        <v>3</v>
      </c>
      <c r="BT12" s="26">
        <v>25796</v>
      </c>
      <c r="BU12" s="26">
        <v>0</v>
      </c>
      <c r="BV12" s="26">
        <v>25799</v>
      </c>
      <c r="BW12" s="26">
        <v>48474</v>
      </c>
      <c r="BX12" s="26">
        <v>531</v>
      </c>
      <c r="BY12" s="26">
        <v>40</v>
      </c>
      <c r="BZ12" s="26">
        <v>0</v>
      </c>
      <c r="CA12" s="26">
        <v>571</v>
      </c>
      <c r="CB12" s="26">
        <v>215</v>
      </c>
      <c r="CC12" s="26">
        <v>0</v>
      </c>
      <c r="CD12" s="26">
        <v>0</v>
      </c>
      <c r="CE12" s="26">
        <v>0</v>
      </c>
      <c r="CF12" s="26">
        <v>0</v>
      </c>
      <c r="CG12" s="26">
        <v>0</v>
      </c>
      <c r="CH12" s="26">
        <v>52</v>
      </c>
      <c r="CI12" s="26">
        <v>38</v>
      </c>
      <c r="CJ12" s="26">
        <v>0</v>
      </c>
      <c r="CK12" s="26">
        <v>90</v>
      </c>
      <c r="CL12" s="26">
        <v>162</v>
      </c>
      <c r="CM12" s="26">
        <v>0</v>
      </c>
      <c r="CN12" s="26">
        <v>0</v>
      </c>
      <c r="CO12" s="26">
        <v>0</v>
      </c>
      <c r="CP12" s="26">
        <v>0</v>
      </c>
      <c r="CQ12" s="26">
        <v>0</v>
      </c>
      <c r="CR12" s="86">
        <v>82434</v>
      </c>
      <c r="CS12" s="26">
        <v>243389</v>
      </c>
      <c r="CT12" s="26">
        <v>72</v>
      </c>
      <c r="CU12" s="26">
        <v>325895</v>
      </c>
      <c r="CV12" s="26">
        <v>183307</v>
      </c>
      <c r="CW12" s="37"/>
      <c r="CX12" s="37"/>
      <c r="CY12" s="37"/>
      <c r="CZ12" s="37"/>
      <c r="DA12" s="37"/>
      <c r="DB12" s="37"/>
    </row>
    <row r="13" spans="1:106" ht="24.9" customHeight="1">
      <c r="A13" s="18">
        <v>7</v>
      </c>
      <c r="B13" s="81" t="s">
        <v>32</v>
      </c>
      <c r="C13" s="26">
        <v>4878</v>
      </c>
      <c r="D13" s="26">
        <v>87</v>
      </c>
      <c r="E13" s="26">
        <v>11426</v>
      </c>
      <c r="F13" s="26">
        <v>16391</v>
      </c>
      <c r="G13" s="26">
        <v>17943</v>
      </c>
      <c r="H13" s="26">
        <v>11931</v>
      </c>
      <c r="I13" s="26">
        <v>212</v>
      </c>
      <c r="J13" s="26">
        <v>12830</v>
      </c>
      <c r="K13" s="26">
        <v>24973</v>
      </c>
      <c r="L13" s="26">
        <v>31134</v>
      </c>
      <c r="M13" s="26">
        <v>20708</v>
      </c>
      <c r="N13" s="26">
        <v>500</v>
      </c>
      <c r="O13" s="26">
        <v>9265</v>
      </c>
      <c r="P13" s="26">
        <v>30473</v>
      </c>
      <c r="Q13" s="26">
        <v>30646</v>
      </c>
      <c r="R13" s="26">
        <v>30432</v>
      </c>
      <c r="S13" s="26">
        <v>228</v>
      </c>
      <c r="T13" s="26">
        <v>13960</v>
      </c>
      <c r="U13" s="26">
        <v>44620</v>
      </c>
      <c r="V13" s="26">
        <v>38655</v>
      </c>
      <c r="W13" s="26">
        <v>202</v>
      </c>
      <c r="X13" s="26">
        <v>13655</v>
      </c>
      <c r="Y13" s="26">
        <v>52512</v>
      </c>
      <c r="Z13" s="26">
        <v>411</v>
      </c>
      <c r="AA13" s="26">
        <v>555</v>
      </c>
      <c r="AB13" s="26">
        <v>991</v>
      </c>
      <c r="AC13" s="26">
        <v>1957</v>
      </c>
      <c r="AD13" s="26">
        <v>2391</v>
      </c>
      <c r="AE13" s="26">
        <v>3913</v>
      </c>
      <c r="AF13" s="26">
        <v>200177</v>
      </c>
      <c r="AG13" s="26">
        <v>910</v>
      </c>
      <c r="AH13" s="26">
        <v>205000</v>
      </c>
      <c r="AI13" s="26">
        <v>40161</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30</v>
      </c>
      <c r="BJ13" s="26">
        <v>1</v>
      </c>
      <c r="BK13" s="26">
        <v>0</v>
      </c>
      <c r="BL13" s="26">
        <v>31</v>
      </c>
      <c r="BM13" s="26">
        <v>6</v>
      </c>
      <c r="BN13" s="26">
        <v>2</v>
      </c>
      <c r="BO13" s="26">
        <v>0</v>
      </c>
      <c r="BP13" s="26">
        <v>0</v>
      </c>
      <c r="BQ13" s="26">
        <v>2</v>
      </c>
      <c r="BR13" s="26">
        <v>14</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5</v>
      </c>
      <c r="CM13" s="26">
        <v>0</v>
      </c>
      <c r="CN13" s="26">
        <v>0</v>
      </c>
      <c r="CO13" s="26">
        <v>0</v>
      </c>
      <c r="CP13" s="26">
        <v>0</v>
      </c>
      <c r="CQ13" s="26">
        <v>0</v>
      </c>
      <c r="CR13" s="86">
        <v>72305</v>
      </c>
      <c r="CS13" s="26">
        <v>201760</v>
      </c>
      <c r="CT13" s="26">
        <v>49382</v>
      </c>
      <c r="CU13" s="26">
        <v>323447</v>
      </c>
      <c r="CV13" s="26">
        <v>174812</v>
      </c>
      <c r="CW13" s="37"/>
      <c r="CX13" s="37"/>
      <c r="CY13" s="37"/>
      <c r="CZ13" s="37"/>
      <c r="DA13" s="37"/>
      <c r="DB13" s="37"/>
    </row>
    <row r="14" spans="1:106" ht="24.9" customHeight="1">
      <c r="A14" s="18">
        <v>8</v>
      </c>
      <c r="B14" s="81" t="s">
        <v>38</v>
      </c>
      <c r="C14" s="26">
        <v>0</v>
      </c>
      <c r="D14" s="26">
        <v>0</v>
      </c>
      <c r="E14" s="26">
        <v>7574</v>
      </c>
      <c r="F14" s="26">
        <v>7574</v>
      </c>
      <c r="G14" s="26">
        <v>3961</v>
      </c>
      <c r="H14" s="26">
        <v>0</v>
      </c>
      <c r="I14" s="26">
        <v>23</v>
      </c>
      <c r="J14" s="26">
        <v>88</v>
      </c>
      <c r="K14" s="26">
        <v>111</v>
      </c>
      <c r="L14" s="26">
        <v>23</v>
      </c>
      <c r="M14" s="26">
        <v>679</v>
      </c>
      <c r="N14" s="26">
        <v>1047</v>
      </c>
      <c r="O14" s="26">
        <v>2001</v>
      </c>
      <c r="P14" s="26">
        <v>3727</v>
      </c>
      <c r="Q14" s="26">
        <v>3453</v>
      </c>
      <c r="R14" s="26">
        <v>129</v>
      </c>
      <c r="S14" s="26">
        <v>142</v>
      </c>
      <c r="T14" s="26">
        <v>71954</v>
      </c>
      <c r="U14" s="26">
        <v>72225</v>
      </c>
      <c r="V14" s="26">
        <v>161</v>
      </c>
      <c r="W14" s="26">
        <v>189</v>
      </c>
      <c r="X14" s="26">
        <v>39775</v>
      </c>
      <c r="Y14" s="26">
        <v>40125</v>
      </c>
      <c r="Z14" s="26">
        <v>62</v>
      </c>
      <c r="AA14" s="26">
        <v>1375</v>
      </c>
      <c r="AB14" s="26">
        <v>2001</v>
      </c>
      <c r="AC14" s="26">
        <v>3438</v>
      </c>
      <c r="AD14" s="26">
        <v>3340</v>
      </c>
      <c r="AE14" s="26">
        <v>3890</v>
      </c>
      <c r="AF14" s="26">
        <v>200988</v>
      </c>
      <c r="AG14" s="26">
        <v>2001</v>
      </c>
      <c r="AH14" s="26">
        <v>206879</v>
      </c>
      <c r="AI14" s="26">
        <v>41307</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46</v>
      </c>
      <c r="BJ14" s="26">
        <v>6</v>
      </c>
      <c r="BK14" s="26">
        <v>0</v>
      </c>
      <c r="BL14" s="26">
        <v>52</v>
      </c>
      <c r="BM14" s="26">
        <v>7</v>
      </c>
      <c r="BN14" s="26">
        <v>4</v>
      </c>
      <c r="BO14" s="26">
        <v>3</v>
      </c>
      <c r="BP14" s="26">
        <v>2</v>
      </c>
      <c r="BQ14" s="26">
        <v>9</v>
      </c>
      <c r="BR14" s="26">
        <v>7</v>
      </c>
      <c r="BS14" s="26">
        <v>0</v>
      </c>
      <c r="BT14" s="26">
        <v>0</v>
      </c>
      <c r="BU14" s="26">
        <v>0</v>
      </c>
      <c r="BV14" s="26">
        <v>0</v>
      </c>
      <c r="BW14" s="26">
        <v>0</v>
      </c>
      <c r="BX14" s="26">
        <v>73</v>
      </c>
      <c r="BY14" s="26">
        <v>0</v>
      </c>
      <c r="BZ14" s="26">
        <v>0</v>
      </c>
      <c r="CA14" s="26">
        <v>73</v>
      </c>
      <c r="CB14" s="26">
        <v>78</v>
      </c>
      <c r="CC14" s="26">
        <v>0</v>
      </c>
      <c r="CD14" s="26">
        <v>0</v>
      </c>
      <c r="CE14" s="26">
        <v>0</v>
      </c>
      <c r="CF14" s="26">
        <v>0</v>
      </c>
      <c r="CG14" s="26">
        <v>0</v>
      </c>
      <c r="CH14" s="26">
        <v>184</v>
      </c>
      <c r="CI14" s="26">
        <v>36</v>
      </c>
      <c r="CJ14" s="26">
        <v>0</v>
      </c>
      <c r="CK14" s="26">
        <v>220</v>
      </c>
      <c r="CL14" s="26">
        <v>150</v>
      </c>
      <c r="CM14" s="26">
        <v>0</v>
      </c>
      <c r="CN14" s="26">
        <v>0</v>
      </c>
      <c r="CO14" s="26">
        <v>0</v>
      </c>
      <c r="CP14" s="26">
        <v>0</v>
      </c>
      <c r="CQ14" s="26">
        <v>0</v>
      </c>
      <c r="CR14" s="86">
        <v>5067</v>
      </c>
      <c r="CS14" s="26">
        <v>203620</v>
      </c>
      <c r="CT14" s="26">
        <v>85621</v>
      </c>
      <c r="CU14" s="26">
        <v>294308</v>
      </c>
      <c r="CV14" s="26">
        <v>92451</v>
      </c>
      <c r="CW14" s="37"/>
      <c r="CX14" s="37"/>
      <c r="CY14" s="37"/>
      <c r="CZ14" s="37"/>
      <c r="DA14" s="37"/>
      <c r="DB14" s="37"/>
    </row>
    <row r="15" spans="1:106" ht="24.9" customHeight="1">
      <c r="A15" s="18">
        <v>9</v>
      </c>
      <c r="B15" s="81" t="s">
        <v>35</v>
      </c>
      <c r="C15" s="26">
        <v>1656</v>
      </c>
      <c r="D15" s="26">
        <v>111</v>
      </c>
      <c r="E15" s="26">
        <v>993</v>
      </c>
      <c r="F15" s="26">
        <v>2760</v>
      </c>
      <c r="G15" s="26">
        <v>3182</v>
      </c>
      <c r="H15" s="26">
        <v>64</v>
      </c>
      <c r="I15" s="26">
        <v>922</v>
      </c>
      <c r="J15" s="26">
        <v>0</v>
      </c>
      <c r="K15" s="26">
        <v>986</v>
      </c>
      <c r="L15" s="26">
        <v>416</v>
      </c>
      <c r="M15" s="26">
        <v>21364</v>
      </c>
      <c r="N15" s="26">
        <v>1478</v>
      </c>
      <c r="O15" s="26">
        <v>799</v>
      </c>
      <c r="P15" s="26">
        <v>23641</v>
      </c>
      <c r="Q15" s="26">
        <v>31952</v>
      </c>
      <c r="R15" s="26">
        <v>15990</v>
      </c>
      <c r="S15" s="26">
        <v>1416</v>
      </c>
      <c r="T15" s="26">
        <v>3227</v>
      </c>
      <c r="U15" s="26">
        <v>20633</v>
      </c>
      <c r="V15" s="26">
        <v>23330</v>
      </c>
      <c r="W15" s="26">
        <v>2215</v>
      </c>
      <c r="X15" s="26">
        <v>4358</v>
      </c>
      <c r="Y15" s="26">
        <v>29903</v>
      </c>
      <c r="Z15" s="26">
        <v>1557</v>
      </c>
      <c r="AA15" s="26">
        <v>1700</v>
      </c>
      <c r="AB15" s="26">
        <v>28</v>
      </c>
      <c r="AC15" s="26">
        <v>3285</v>
      </c>
      <c r="AD15" s="26">
        <v>5210</v>
      </c>
      <c r="AE15" s="26">
        <v>5203</v>
      </c>
      <c r="AF15" s="26">
        <v>201354</v>
      </c>
      <c r="AG15" s="26">
        <v>28</v>
      </c>
      <c r="AH15" s="26">
        <v>206585</v>
      </c>
      <c r="AI15" s="26">
        <v>43378</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629</v>
      </c>
      <c r="BJ15" s="26">
        <v>3</v>
      </c>
      <c r="BK15" s="26">
        <v>1</v>
      </c>
      <c r="BL15" s="26">
        <v>633</v>
      </c>
      <c r="BM15" s="26">
        <v>1147</v>
      </c>
      <c r="BN15" s="26">
        <v>1491</v>
      </c>
      <c r="BO15" s="26">
        <v>316</v>
      </c>
      <c r="BP15" s="26">
        <v>2</v>
      </c>
      <c r="BQ15" s="26">
        <v>1809</v>
      </c>
      <c r="BR15" s="26">
        <v>2506</v>
      </c>
      <c r="BS15" s="26">
        <v>30</v>
      </c>
      <c r="BT15" s="26">
        <v>1</v>
      </c>
      <c r="BU15" s="26">
        <v>0</v>
      </c>
      <c r="BV15" s="26">
        <v>31</v>
      </c>
      <c r="BW15" s="26">
        <v>58</v>
      </c>
      <c r="BX15" s="26">
        <v>237</v>
      </c>
      <c r="BY15" s="26">
        <v>10</v>
      </c>
      <c r="BZ15" s="26">
        <v>0</v>
      </c>
      <c r="CA15" s="26">
        <v>247</v>
      </c>
      <c r="CB15" s="26">
        <v>256</v>
      </c>
      <c r="CC15" s="26">
        <v>0</v>
      </c>
      <c r="CD15" s="26">
        <v>0</v>
      </c>
      <c r="CE15" s="26">
        <v>0</v>
      </c>
      <c r="CF15" s="26">
        <v>0</v>
      </c>
      <c r="CG15" s="26">
        <v>0</v>
      </c>
      <c r="CH15" s="26">
        <v>195</v>
      </c>
      <c r="CI15" s="26">
        <v>97</v>
      </c>
      <c r="CJ15" s="26">
        <v>0</v>
      </c>
      <c r="CK15" s="26">
        <v>292</v>
      </c>
      <c r="CL15" s="26">
        <v>507</v>
      </c>
      <c r="CM15" s="26">
        <v>0</v>
      </c>
      <c r="CN15" s="26">
        <v>0</v>
      </c>
      <c r="CO15" s="26">
        <v>0</v>
      </c>
      <c r="CP15" s="26">
        <v>0</v>
      </c>
      <c r="CQ15" s="26">
        <v>0</v>
      </c>
      <c r="CR15" s="86">
        <v>48416</v>
      </c>
      <c r="CS15" s="26">
        <v>207408</v>
      </c>
      <c r="CT15" s="26">
        <v>5078</v>
      </c>
      <c r="CU15" s="26">
        <v>260902</v>
      </c>
      <c r="CV15" s="26">
        <v>118515</v>
      </c>
      <c r="CW15" s="37"/>
      <c r="CX15" s="37"/>
      <c r="CY15" s="37"/>
      <c r="CZ15" s="37"/>
      <c r="DA15" s="37"/>
      <c r="DB15" s="37"/>
    </row>
    <row r="16" spans="1:106" ht="24.9" customHeight="1">
      <c r="A16" s="18">
        <v>10</v>
      </c>
      <c r="B16" s="81" t="s">
        <v>90</v>
      </c>
      <c r="C16" s="26">
        <v>42</v>
      </c>
      <c r="D16" s="26">
        <v>0</v>
      </c>
      <c r="E16" s="26">
        <v>3156</v>
      </c>
      <c r="F16" s="26">
        <v>3198</v>
      </c>
      <c r="G16" s="26">
        <v>1630</v>
      </c>
      <c r="H16" s="26">
        <v>241</v>
      </c>
      <c r="I16" s="26">
        <v>7</v>
      </c>
      <c r="J16" s="26">
        <v>294</v>
      </c>
      <c r="K16" s="26">
        <v>542</v>
      </c>
      <c r="L16" s="26">
        <v>714</v>
      </c>
      <c r="M16" s="26">
        <v>602</v>
      </c>
      <c r="N16" s="26">
        <v>1114</v>
      </c>
      <c r="O16" s="26">
        <v>7697</v>
      </c>
      <c r="P16" s="26">
        <v>9413</v>
      </c>
      <c r="Q16" s="26">
        <v>8153</v>
      </c>
      <c r="R16" s="26">
        <v>704</v>
      </c>
      <c r="S16" s="26">
        <v>1138</v>
      </c>
      <c r="T16" s="26">
        <v>3658</v>
      </c>
      <c r="U16" s="26">
        <v>5500</v>
      </c>
      <c r="V16" s="26">
        <v>974</v>
      </c>
      <c r="W16" s="26">
        <v>1520</v>
      </c>
      <c r="X16" s="26">
        <v>2266</v>
      </c>
      <c r="Y16" s="26">
        <v>4760</v>
      </c>
      <c r="Z16" s="26">
        <v>144</v>
      </c>
      <c r="AA16" s="26">
        <v>1491</v>
      </c>
      <c r="AB16" s="26">
        <v>7267</v>
      </c>
      <c r="AC16" s="26">
        <v>8902</v>
      </c>
      <c r="AD16" s="26">
        <v>8373</v>
      </c>
      <c r="AE16" s="26">
        <v>3652</v>
      </c>
      <c r="AF16" s="26">
        <v>201072</v>
      </c>
      <c r="AG16" s="26">
        <v>7267</v>
      </c>
      <c r="AH16" s="26">
        <v>211991</v>
      </c>
      <c r="AI16" s="26">
        <v>44522</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140</v>
      </c>
      <c r="BJ16" s="26">
        <v>6</v>
      </c>
      <c r="BK16" s="26">
        <v>0</v>
      </c>
      <c r="BL16" s="26">
        <v>146</v>
      </c>
      <c r="BM16" s="26">
        <v>12</v>
      </c>
      <c r="BN16" s="26">
        <v>25</v>
      </c>
      <c r="BO16" s="26">
        <v>6708</v>
      </c>
      <c r="BP16" s="26">
        <v>0</v>
      </c>
      <c r="BQ16" s="26">
        <v>6733</v>
      </c>
      <c r="BR16" s="26">
        <v>6728</v>
      </c>
      <c r="BS16" s="26">
        <v>780</v>
      </c>
      <c r="BT16" s="26">
        <v>0</v>
      </c>
      <c r="BU16" s="26">
        <v>0</v>
      </c>
      <c r="BV16" s="26">
        <v>780</v>
      </c>
      <c r="BW16" s="26">
        <v>780</v>
      </c>
      <c r="BX16" s="26">
        <v>544</v>
      </c>
      <c r="BY16" s="26">
        <v>0</v>
      </c>
      <c r="BZ16" s="26">
        <v>0</v>
      </c>
      <c r="CA16" s="26">
        <v>544</v>
      </c>
      <c r="CB16" s="26">
        <v>291</v>
      </c>
      <c r="CC16" s="26">
        <v>0</v>
      </c>
      <c r="CD16" s="26">
        <v>0</v>
      </c>
      <c r="CE16" s="26">
        <v>0</v>
      </c>
      <c r="CF16" s="26">
        <v>0</v>
      </c>
      <c r="CG16" s="26">
        <v>0</v>
      </c>
      <c r="CH16" s="26">
        <v>10</v>
      </c>
      <c r="CI16" s="26">
        <v>387</v>
      </c>
      <c r="CJ16" s="26">
        <v>1</v>
      </c>
      <c r="CK16" s="26">
        <v>398</v>
      </c>
      <c r="CL16" s="26">
        <v>412</v>
      </c>
      <c r="CM16" s="26">
        <v>0</v>
      </c>
      <c r="CN16" s="26">
        <v>0</v>
      </c>
      <c r="CO16" s="26">
        <v>0</v>
      </c>
      <c r="CP16" s="26">
        <v>0</v>
      </c>
      <c r="CQ16" s="26">
        <v>0</v>
      </c>
      <c r="CR16" s="86">
        <v>6884</v>
      </c>
      <c r="CS16" s="26">
        <v>211923</v>
      </c>
      <c r="CT16" s="26">
        <v>29340</v>
      </c>
      <c r="CU16" s="26">
        <v>248147</v>
      </c>
      <c r="CV16" s="26">
        <v>76375</v>
      </c>
      <c r="CW16" s="37"/>
      <c r="CX16" s="37"/>
      <c r="CY16" s="37"/>
      <c r="CZ16" s="37"/>
      <c r="DA16" s="37"/>
      <c r="DB16" s="37"/>
    </row>
    <row r="17" spans="1:106" ht="24.9" customHeight="1">
      <c r="A17" s="18">
        <v>11</v>
      </c>
      <c r="B17" s="81" t="s">
        <v>36</v>
      </c>
      <c r="C17" s="26">
        <v>5415</v>
      </c>
      <c r="D17" s="26">
        <v>0</v>
      </c>
      <c r="E17" s="26">
        <v>1675</v>
      </c>
      <c r="F17" s="26">
        <v>7090</v>
      </c>
      <c r="G17" s="26">
        <v>21130</v>
      </c>
      <c r="H17" s="26">
        <v>8</v>
      </c>
      <c r="I17" s="26">
        <v>2474</v>
      </c>
      <c r="J17" s="26">
        <v>7</v>
      </c>
      <c r="K17" s="26">
        <v>2489</v>
      </c>
      <c r="L17" s="26">
        <v>735</v>
      </c>
      <c r="M17" s="26">
        <v>9030</v>
      </c>
      <c r="N17" s="26">
        <v>754</v>
      </c>
      <c r="O17" s="26">
        <v>2670</v>
      </c>
      <c r="P17" s="26">
        <v>12454</v>
      </c>
      <c r="Q17" s="26">
        <v>27818</v>
      </c>
      <c r="R17" s="26">
        <v>8487</v>
      </c>
      <c r="S17" s="26">
        <v>427</v>
      </c>
      <c r="T17" s="26">
        <v>1930</v>
      </c>
      <c r="U17" s="26">
        <v>10844</v>
      </c>
      <c r="V17" s="26">
        <v>23263</v>
      </c>
      <c r="W17" s="26">
        <v>631</v>
      </c>
      <c r="X17" s="26">
        <v>2134</v>
      </c>
      <c r="Y17" s="26">
        <v>26028</v>
      </c>
      <c r="Z17" s="26">
        <v>432</v>
      </c>
      <c r="AA17" s="26">
        <v>669</v>
      </c>
      <c r="AB17" s="26">
        <v>2405</v>
      </c>
      <c r="AC17" s="26">
        <v>3506</v>
      </c>
      <c r="AD17" s="26">
        <v>4251</v>
      </c>
      <c r="AE17" s="26">
        <v>4580</v>
      </c>
      <c r="AF17" s="26">
        <v>200285</v>
      </c>
      <c r="AG17" s="26">
        <v>2405</v>
      </c>
      <c r="AH17" s="26">
        <v>207270</v>
      </c>
      <c r="AI17" s="26">
        <v>43033</v>
      </c>
      <c r="AJ17" s="26">
        <v>0</v>
      </c>
      <c r="AK17" s="26">
        <v>0</v>
      </c>
      <c r="AL17" s="26">
        <v>0</v>
      </c>
      <c r="AM17" s="26">
        <v>0</v>
      </c>
      <c r="AN17" s="26">
        <v>0</v>
      </c>
      <c r="AO17" s="26">
        <v>3</v>
      </c>
      <c r="AP17" s="26">
        <v>0</v>
      </c>
      <c r="AQ17" s="26">
        <v>2</v>
      </c>
      <c r="AR17" s="26">
        <v>5</v>
      </c>
      <c r="AS17" s="26">
        <v>9</v>
      </c>
      <c r="AT17" s="26">
        <v>4</v>
      </c>
      <c r="AU17" s="26">
        <v>0</v>
      </c>
      <c r="AV17" s="26">
        <v>1</v>
      </c>
      <c r="AW17" s="26">
        <v>5</v>
      </c>
      <c r="AX17" s="26">
        <v>9</v>
      </c>
      <c r="AY17" s="26">
        <v>1</v>
      </c>
      <c r="AZ17" s="26">
        <v>0</v>
      </c>
      <c r="BA17" s="26">
        <v>2</v>
      </c>
      <c r="BB17" s="26">
        <v>3</v>
      </c>
      <c r="BC17" s="26">
        <v>14</v>
      </c>
      <c r="BD17" s="26">
        <v>1</v>
      </c>
      <c r="BE17" s="26">
        <v>0</v>
      </c>
      <c r="BF17" s="26">
        <v>0</v>
      </c>
      <c r="BG17" s="26">
        <v>1</v>
      </c>
      <c r="BH17" s="26">
        <v>3</v>
      </c>
      <c r="BI17" s="26">
        <v>217</v>
      </c>
      <c r="BJ17" s="26">
        <v>6</v>
      </c>
      <c r="BK17" s="26">
        <v>0</v>
      </c>
      <c r="BL17" s="26">
        <v>223</v>
      </c>
      <c r="BM17" s="26">
        <v>93</v>
      </c>
      <c r="BN17" s="26">
        <v>315</v>
      </c>
      <c r="BO17" s="26">
        <v>85</v>
      </c>
      <c r="BP17" s="26">
        <v>56</v>
      </c>
      <c r="BQ17" s="26">
        <v>456</v>
      </c>
      <c r="BR17" s="26">
        <v>1917</v>
      </c>
      <c r="BS17" s="26">
        <v>21</v>
      </c>
      <c r="BT17" s="26">
        <v>1</v>
      </c>
      <c r="BU17" s="26">
        <v>2</v>
      </c>
      <c r="BV17" s="26">
        <v>24</v>
      </c>
      <c r="BW17" s="26">
        <v>2211</v>
      </c>
      <c r="BX17" s="26">
        <v>351</v>
      </c>
      <c r="BY17" s="26">
        <v>0</v>
      </c>
      <c r="BZ17" s="26">
        <v>0</v>
      </c>
      <c r="CA17" s="26">
        <v>351</v>
      </c>
      <c r="CB17" s="26">
        <v>311</v>
      </c>
      <c r="CC17" s="26">
        <v>0</v>
      </c>
      <c r="CD17" s="26">
        <v>0</v>
      </c>
      <c r="CE17" s="26">
        <v>0</v>
      </c>
      <c r="CF17" s="26">
        <v>0</v>
      </c>
      <c r="CG17" s="26">
        <v>0</v>
      </c>
      <c r="CH17" s="26">
        <v>117</v>
      </c>
      <c r="CI17" s="26">
        <v>42</v>
      </c>
      <c r="CJ17" s="26">
        <v>3</v>
      </c>
      <c r="CK17" s="26">
        <v>162</v>
      </c>
      <c r="CL17" s="26">
        <v>436</v>
      </c>
      <c r="CM17" s="26">
        <v>0</v>
      </c>
      <c r="CN17" s="26">
        <v>0</v>
      </c>
      <c r="CO17" s="26">
        <v>0</v>
      </c>
      <c r="CP17" s="26">
        <v>0</v>
      </c>
      <c r="CQ17" s="26">
        <v>0</v>
      </c>
      <c r="CR17" s="86">
        <v>28982</v>
      </c>
      <c r="CS17" s="26">
        <v>204743</v>
      </c>
      <c r="CT17" s="26">
        <v>11158</v>
      </c>
      <c r="CU17" s="26">
        <v>244883</v>
      </c>
      <c r="CV17" s="26">
        <v>127998</v>
      </c>
      <c r="CW17" s="37"/>
      <c r="CX17" s="37"/>
      <c r="CY17" s="37"/>
      <c r="CZ17" s="37"/>
      <c r="DA17" s="37"/>
      <c r="DB17" s="37"/>
    </row>
    <row r="18" spans="1:106" ht="24.9" customHeight="1">
      <c r="A18" s="18">
        <v>12</v>
      </c>
      <c r="B18" s="81" t="s">
        <v>88</v>
      </c>
      <c r="C18" s="26">
        <v>1334</v>
      </c>
      <c r="D18" s="26">
        <v>25</v>
      </c>
      <c r="E18" s="26">
        <v>2617</v>
      </c>
      <c r="F18" s="26">
        <v>3976</v>
      </c>
      <c r="G18" s="26">
        <v>4257</v>
      </c>
      <c r="H18" s="26">
        <v>0</v>
      </c>
      <c r="I18" s="26">
        <v>71</v>
      </c>
      <c r="J18" s="26">
        <v>0</v>
      </c>
      <c r="K18" s="26">
        <v>71</v>
      </c>
      <c r="L18" s="26">
        <v>22</v>
      </c>
      <c r="M18" s="26">
        <v>5097</v>
      </c>
      <c r="N18" s="26">
        <v>114</v>
      </c>
      <c r="O18" s="26">
        <v>2889</v>
      </c>
      <c r="P18" s="26">
        <v>8100</v>
      </c>
      <c r="Q18" s="26">
        <v>8547</v>
      </c>
      <c r="R18" s="26">
        <v>7816</v>
      </c>
      <c r="S18" s="26">
        <v>93</v>
      </c>
      <c r="T18" s="26">
        <v>6359</v>
      </c>
      <c r="U18" s="26">
        <v>14268</v>
      </c>
      <c r="V18" s="26">
        <v>9187</v>
      </c>
      <c r="W18" s="26">
        <v>110</v>
      </c>
      <c r="X18" s="26">
        <v>6361</v>
      </c>
      <c r="Y18" s="26">
        <v>15658</v>
      </c>
      <c r="Z18" s="26">
        <v>440</v>
      </c>
      <c r="AA18" s="26">
        <v>165</v>
      </c>
      <c r="AB18" s="26">
        <v>0</v>
      </c>
      <c r="AC18" s="26">
        <v>605</v>
      </c>
      <c r="AD18" s="26">
        <v>1173</v>
      </c>
      <c r="AE18" s="26">
        <v>3934</v>
      </c>
      <c r="AF18" s="26">
        <v>199772</v>
      </c>
      <c r="AG18" s="26">
        <v>0</v>
      </c>
      <c r="AH18" s="26">
        <v>203706</v>
      </c>
      <c r="AI18" s="26">
        <v>39019</v>
      </c>
      <c r="AJ18" s="26">
        <v>0</v>
      </c>
      <c r="AK18" s="26">
        <v>0</v>
      </c>
      <c r="AL18" s="26">
        <v>0</v>
      </c>
      <c r="AM18" s="26">
        <v>0</v>
      </c>
      <c r="AN18" s="26">
        <v>0</v>
      </c>
      <c r="AO18" s="26">
        <v>0</v>
      </c>
      <c r="AP18" s="26">
        <v>0</v>
      </c>
      <c r="AQ18" s="26">
        <v>0</v>
      </c>
      <c r="AR18" s="26">
        <v>0</v>
      </c>
      <c r="AS18" s="26">
        <v>1</v>
      </c>
      <c r="AT18" s="26">
        <v>0</v>
      </c>
      <c r="AU18" s="26">
        <v>0</v>
      </c>
      <c r="AV18" s="26">
        <v>0</v>
      </c>
      <c r="AW18" s="26">
        <v>0</v>
      </c>
      <c r="AX18" s="26">
        <v>1</v>
      </c>
      <c r="AY18" s="26">
        <v>0</v>
      </c>
      <c r="AZ18" s="26">
        <v>0</v>
      </c>
      <c r="BA18" s="26">
        <v>0</v>
      </c>
      <c r="BB18" s="26">
        <v>0</v>
      </c>
      <c r="BC18" s="26">
        <v>0</v>
      </c>
      <c r="BD18" s="26">
        <v>0</v>
      </c>
      <c r="BE18" s="26">
        <v>0</v>
      </c>
      <c r="BF18" s="26">
        <v>0</v>
      </c>
      <c r="BG18" s="26">
        <v>0</v>
      </c>
      <c r="BH18" s="26">
        <v>0</v>
      </c>
      <c r="BI18" s="26">
        <v>41</v>
      </c>
      <c r="BJ18" s="26">
        <v>0</v>
      </c>
      <c r="BK18" s="26">
        <v>1</v>
      </c>
      <c r="BL18" s="26">
        <v>42</v>
      </c>
      <c r="BM18" s="26">
        <v>2</v>
      </c>
      <c r="BN18" s="26">
        <v>51</v>
      </c>
      <c r="BO18" s="26">
        <v>0</v>
      </c>
      <c r="BP18" s="26">
        <v>0</v>
      </c>
      <c r="BQ18" s="26">
        <v>51</v>
      </c>
      <c r="BR18" s="26">
        <v>142</v>
      </c>
      <c r="BS18" s="26">
        <v>18</v>
      </c>
      <c r="BT18" s="26">
        <v>0</v>
      </c>
      <c r="BU18" s="26">
        <v>0</v>
      </c>
      <c r="BV18" s="26">
        <v>18</v>
      </c>
      <c r="BW18" s="26">
        <v>26</v>
      </c>
      <c r="BX18" s="26">
        <v>3</v>
      </c>
      <c r="BY18" s="26">
        <v>0</v>
      </c>
      <c r="BZ18" s="26">
        <v>0</v>
      </c>
      <c r="CA18" s="26">
        <v>3</v>
      </c>
      <c r="CB18" s="26">
        <v>4</v>
      </c>
      <c r="CC18" s="26">
        <v>0</v>
      </c>
      <c r="CD18" s="26">
        <v>0</v>
      </c>
      <c r="CE18" s="26">
        <v>0</v>
      </c>
      <c r="CF18" s="26">
        <v>0</v>
      </c>
      <c r="CG18" s="26">
        <v>0</v>
      </c>
      <c r="CH18" s="26">
        <v>8</v>
      </c>
      <c r="CI18" s="26">
        <v>0</v>
      </c>
      <c r="CJ18" s="26">
        <v>1</v>
      </c>
      <c r="CK18" s="26">
        <v>9</v>
      </c>
      <c r="CL18" s="26">
        <v>61</v>
      </c>
      <c r="CM18" s="26">
        <v>0</v>
      </c>
      <c r="CN18" s="26">
        <v>0</v>
      </c>
      <c r="CO18" s="26">
        <v>0</v>
      </c>
      <c r="CP18" s="26">
        <v>0</v>
      </c>
      <c r="CQ18" s="26">
        <v>0</v>
      </c>
      <c r="CR18" s="86">
        <v>18742</v>
      </c>
      <c r="CS18" s="26">
        <v>200240</v>
      </c>
      <c r="CT18" s="26">
        <v>11867</v>
      </c>
      <c r="CU18" s="26">
        <v>230849</v>
      </c>
      <c r="CV18" s="26">
        <v>68913</v>
      </c>
      <c r="CW18" s="37"/>
      <c r="CX18" s="37"/>
      <c r="CY18" s="37"/>
      <c r="CZ18" s="37"/>
      <c r="DA18" s="37"/>
      <c r="DB18" s="37"/>
    </row>
    <row r="19" spans="1:106" ht="24.9" customHeight="1">
      <c r="A19" s="18">
        <v>13</v>
      </c>
      <c r="B19" s="81" t="s">
        <v>37</v>
      </c>
      <c r="C19" s="26">
        <v>92</v>
      </c>
      <c r="D19" s="26">
        <v>0</v>
      </c>
      <c r="E19" s="26">
        <v>1012</v>
      </c>
      <c r="F19" s="26">
        <v>1104</v>
      </c>
      <c r="G19" s="26">
        <v>667</v>
      </c>
      <c r="H19" s="26">
        <v>3</v>
      </c>
      <c r="I19" s="26">
        <v>11</v>
      </c>
      <c r="J19" s="26">
        <v>0</v>
      </c>
      <c r="K19" s="26">
        <v>14</v>
      </c>
      <c r="L19" s="26">
        <v>8</v>
      </c>
      <c r="M19" s="26">
        <v>1963</v>
      </c>
      <c r="N19" s="26">
        <v>152</v>
      </c>
      <c r="O19" s="26">
        <v>1308</v>
      </c>
      <c r="P19" s="26">
        <v>3423</v>
      </c>
      <c r="Q19" s="26">
        <v>2952</v>
      </c>
      <c r="R19" s="26">
        <v>346</v>
      </c>
      <c r="S19" s="26">
        <v>0</v>
      </c>
      <c r="T19" s="26">
        <v>1482</v>
      </c>
      <c r="U19" s="26">
        <v>1828</v>
      </c>
      <c r="V19" s="26">
        <v>431</v>
      </c>
      <c r="W19" s="26">
        <v>0</v>
      </c>
      <c r="X19" s="26">
        <v>806</v>
      </c>
      <c r="Y19" s="26">
        <v>1237</v>
      </c>
      <c r="Z19" s="26">
        <v>174</v>
      </c>
      <c r="AA19" s="26">
        <v>636</v>
      </c>
      <c r="AB19" s="26">
        <v>0</v>
      </c>
      <c r="AC19" s="26">
        <v>810</v>
      </c>
      <c r="AD19" s="26">
        <v>1548</v>
      </c>
      <c r="AE19" s="26">
        <v>3687</v>
      </c>
      <c r="AF19" s="26">
        <v>200238</v>
      </c>
      <c r="AG19" s="26">
        <v>0</v>
      </c>
      <c r="AH19" s="26">
        <v>203925</v>
      </c>
      <c r="AI19" s="26">
        <v>39429</v>
      </c>
      <c r="AJ19" s="26">
        <v>0</v>
      </c>
      <c r="AK19" s="26">
        <v>0</v>
      </c>
      <c r="AL19" s="26">
        <v>0</v>
      </c>
      <c r="AM19" s="26">
        <v>0</v>
      </c>
      <c r="AN19" s="26">
        <v>0</v>
      </c>
      <c r="AO19" s="26">
        <v>5</v>
      </c>
      <c r="AP19" s="26">
        <v>0</v>
      </c>
      <c r="AQ19" s="26">
        <v>0</v>
      </c>
      <c r="AR19" s="26">
        <v>5</v>
      </c>
      <c r="AS19" s="26">
        <v>1</v>
      </c>
      <c r="AT19" s="26">
        <v>1</v>
      </c>
      <c r="AU19" s="26">
        <v>0</v>
      </c>
      <c r="AV19" s="26">
        <v>0</v>
      </c>
      <c r="AW19" s="26">
        <v>1</v>
      </c>
      <c r="AX19" s="26">
        <v>2</v>
      </c>
      <c r="AY19" s="26">
        <v>0</v>
      </c>
      <c r="AZ19" s="26">
        <v>0</v>
      </c>
      <c r="BA19" s="26">
        <v>0</v>
      </c>
      <c r="BB19" s="26">
        <v>0</v>
      </c>
      <c r="BC19" s="26">
        <v>0</v>
      </c>
      <c r="BD19" s="26">
        <v>0</v>
      </c>
      <c r="BE19" s="26">
        <v>0</v>
      </c>
      <c r="BF19" s="26">
        <v>0</v>
      </c>
      <c r="BG19" s="26">
        <v>0</v>
      </c>
      <c r="BH19" s="26">
        <v>0</v>
      </c>
      <c r="BI19" s="26">
        <v>124</v>
      </c>
      <c r="BJ19" s="26">
        <v>1</v>
      </c>
      <c r="BK19" s="26">
        <v>0</v>
      </c>
      <c r="BL19" s="26">
        <v>125</v>
      </c>
      <c r="BM19" s="26">
        <v>35</v>
      </c>
      <c r="BN19" s="26">
        <v>8603</v>
      </c>
      <c r="BO19" s="26">
        <v>179</v>
      </c>
      <c r="BP19" s="26">
        <v>0</v>
      </c>
      <c r="BQ19" s="26">
        <v>8782</v>
      </c>
      <c r="BR19" s="26">
        <v>1499</v>
      </c>
      <c r="BS19" s="26">
        <v>0</v>
      </c>
      <c r="BT19" s="26">
        <v>0</v>
      </c>
      <c r="BU19" s="26">
        <v>0</v>
      </c>
      <c r="BV19" s="26">
        <v>0</v>
      </c>
      <c r="BW19" s="26">
        <v>0</v>
      </c>
      <c r="BX19" s="26">
        <v>472</v>
      </c>
      <c r="BY19" s="26">
        <v>0</v>
      </c>
      <c r="BZ19" s="26">
        <v>0</v>
      </c>
      <c r="CA19" s="26">
        <v>472</v>
      </c>
      <c r="CB19" s="26">
        <v>500</v>
      </c>
      <c r="CC19" s="26">
        <v>0</v>
      </c>
      <c r="CD19" s="26">
        <v>0</v>
      </c>
      <c r="CE19" s="26">
        <v>0</v>
      </c>
      <c r="CF19" s="26">
        <v>0</v>
      </c>
      <c r="CG19" s="26">
        <v>0</v>
      </c>
      <c r="CH19" s="26">
        <v>8598</v>
      </c>
      <c r="CI19" s="26">
        <v>44</v>
      </c>
      <c r="CJ19" s="26">
        <v>0</v>
      </c>
      <c r="CK19" s="26">
        <v>8642</v>
      </c>
      <c r="CL19" s="26">
        <v>1374</v>
      </c>
      <c r="CM19" s="26">
        <v>0</v>
      </c>
      <c r="CN19" s="26">
        <v>0</v>
      </c>
      <c r="CO19" s="26">
        <v>0</v>
      </c>
      <c r="CP19" s="26">
        <v>0</v>
      </c>
      <c r="CQ19" s="26">
        <v>0</v>
      </c>
      <c r="CR19" s="86">
        <v>24068</v>
      </c>
      <c r="CS19" s="26">
        <v>201261</v>
      </c>
      <c r="CT19" s="26">
        <v>3802</v>
      </c>
      <c r="CU19" s="26">
        <v>229131</v>
      </c>
      <c r="CV19" s="26">
        <v>49252</v>
      </c>
      <c r="CW19" s="37"/>
      <c r="CX19" s="37"/>
      <c r="CY19" s="37"/>
      <c r="CZ19" s="37"/>
      <c r="DA19" s="37"/>
      <c r="DB19" s="37"/>
    </row>
    <row r="20" spans="1:106" ht="24.9" customHeight="1">
      <c r="A20" s="18">
        <v>14</v>
      </c>
      <c r="B20" s="81" t="s">
        <v>31</v>
      </c>
      <c r="C20" s="26">
        <v>348</v>
      </c>
      <c r="D20" s="26">
        <v>2</v>
      </c>
      <c r="E20" s="26">
        <v>415</v>
      </c>
      <c r="F20" s="26">
        <v>765</v>
      </c>
      <c r="G20" s="26">
        <v>3676</v>
      </c>
      <c r="H20" s="26">
        <v>501</v>
      </c>
      <c r="I20" s="26">
        <v>144</v>
      </c>
      <c r="J20" s="26">
        <v>151</v>
      </c>
      <c r="K20" s="26">
        <v>796</v>
      </c>
      <c r="L20" s="26">
        <v>3531</v>
      </c>
      <c r="M20" s="26">
        <v>9431</v>
      </c>
      <c r="N20" s="26">
        <v>1027</v>
      </c>
      <c r="O20" s="26">
        <v>1264</v>
      </c>
      <c r="P20" s="26">
        <v>11722</v>
      </c>
      <c r="Q20" s="26">
        <v>13360</v>
      </c>
      <c r="R20" s="26">
        <v>2247</v>
      </c>
      <c r="S20" s="26">
        <v>28</v>
      </c>
      <c r="T20" s="26">
        <v>1044</v>
      </c>
      <c r="U20" s="26">
        <v>3319</v>
      </c>
      <c r="V20" s="26">
        <v>6788</v>
      </c>
      <c r="W20" s="26">
        <v>93</v>
      </c>
      <c r="X20" s="26">
        <v>1082</v>
      </c>
      <c r="Y20" s="26">
        <v>7963</v>
      </c>
      <c r="Z20" s="26">
        <v>233</v>
      </c>
      <c r="AA20" s="26">
        <v>1216</v>
      </c>
      <c r="AB20" s="26">
        <v>272</v>
      </c>
      <c r="AC20" s="26">
        <v>1721</v>
      </c>
      <c r="AD20" s="26">
        <v>2163</v>
      </c>
      <c r="AE20" s="26">
        <v>3739</v>
      </c>
      <c r="AF20" s="26">
        <v>200815</v>
      </c>
      <c r="AG20" s="26">
        <v>298</v>
      </c>
      <c r="AH20" s="26">
        <v>204852</v>
      </c>
      <c r="AI20" s="26">
        <v>40052</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320</v>
      </c>
      <c r="BJ20" s="26">
        <v>2</v>
      </c>
      <c r="BK20" s="26">
        <v>0</v>
      </c>
      <c r="BL20" s="26">
        <v>322</v>
      </c>
      <c r="BM20" s="26">
        <v>86</v>
      </c>
      <c r="BN20" s="26">
        <v>530</v>
      </c>
      <c r="BO20" s="26">
        <v>3500</v>
      </c>
      <c r="BP20" s="26">
        <v>271</v>
      </c>
      <c r="BQ20" s="26">
        <v>4301</v>
      </c>
      <c r="BR20" s="26">
        <v>4523</v>
      </c>
      <c r="BS20" s="26">
        <v>1</v>
      </c>
      <c r="BT20" s="26">
        <v>0</v>
      </c>
      <c r="BU20" s="26">
        <v>0</v>
      </c>
      <c r="BV20" s="26">
        <v>1</v>
      </c>
      <c r="BW20" s="26">
        <v>1</v>
      </c>
      <c r="BX20" s="26">
        <v>104</v>
      </c>
      <c r="BY20" s="26">
        <v>0</v>
      </c>
      <c r="BZ20" s="26">
        <v>0</v>
      </c>
      <c r="CA20" s="26">
        <v>104</v>
      </c>
      <c r="CB20" s="26">
        <v>160</v>
      </c>
      <c r="CC20" s="26">
        <v>0</v>
      </c>
      <c r="CD20" s="26">
        <v>0</v>
      </c>
      <c r="CE20" s="26">
        <v>0</v>
      </c>
      <c r="CF20" s="26">
        <v>0</v>
      </c>
      <c r="CG20" s="26">
        <v>0</v>
      </c>
      <c r="CH20" s="26">
        <v>448</v>
      </c>
      <c r="CI20" s="26">
        <v>411</v>
      </c>
      <c r="CJ20" s="26">
        <v>0</v>
      </c>
      <c r="CK20" s="26">
        <v>859</v>
      </c>
      <c r="CL20" s="26">
        <v>2250</v>
      </c>
      <c r="CM20" s="26">
        <v>0</v>
      </c>
      <c r="CN20" s="26">
        <v>0</v>
      </c>
      <c r="CO20" s="26">
        <v>0</v>
      </c>
      <c r="CP20" s="26">
        <v>0</v>
      </c>
      <c r="CQ20" s="26">
        <v>0</v>
      </c>
      <c r="CR20" s="86">
        <v>17902</v>
      </c>
      <c r="CS20" s="26">
        <v>207145</v>
      </c>
      <c r="CT20" s="26">
        <v>3715</v>
      </c>
      <c r="CU20" s="26">
        <v>228762</v>
      </c>
      <c r="CV20" s="26">
        <v>77765</v>
      </c>
      <c r="CW20" s="37"/>
      <c r="CX20" s="37"/>
      <c r="CY20" s="37"/>
      <c r="CZ20" s="37"/>
      <c r="DA20" s="37"/>
      <c r="DB20" s="37"/>
    </row>
    <row r="21" spans="1:106" ht="24.9" customHeight="1">
      <c r="A21" s="18">
        <v>15</v>
      </c>
      <c r="B21" s="81" t="s">
        <v>40</v>
      </c>
      <c r="C21" s="26">
        <v>0</v>
      </c>
      <c r="D21" s="26">
        <v>0</v>
      </c>
      <c r="E21" s="26">
        <v>0</v>
      </c>
      <c r="F21" s="26">
        <v>0</v>
      </c>
      <c r="G21" s="26">
        <v>7</v>
      </c>
      <c r="H21" s="26">
        <v>0</v>
      </c>
      <c r="I21" s="26">
        <v>0</v>
      </c>
      <c r="J21" s="26">
        <v>0</v>
      </c>
      <c r="K21" s="26">
        <v>0</v>
      </c>
      <c r="L21" s="26">
        <v>2</v>
      </c>
      <c r="M21" s="26">
        <v>1390</v>
      </c>
      <c r="N21" s="26">
        <v>2</v>
      </c>
      <c r="O21" s="26">
        <v>0</v>
      </c>
      <c r="P21" s="26">
        <v>1392</v>
      </c>
      <c r="Q21" s="26">
        <v>900</v>
      </c>
      <c r="R21" s="26">
        <v>1421</v>
      </c>
      <c r="S21" s="26">
        <v>1037</v>
      </c>
      <c r="T21" s="26">
        <v>0</v>
      </c>
      <c r="U21" s="26">
        <v>2458</v>
      </c>
      <c r="V21" s="26">
        <v>2095</v>
      </c>
      <c r="W21" s="26">
        <v>1039</v>
      </c>
      <c r="X21" s="26">
        <v>0</v>
      </c>
      <c r="Y21" s="26">
        <v>3134</v>
      </c>
      <c r="Z21" s="26">
        <v>171</v>
      </c>
      <c r="AA21" s="26">
        <v>19</v>
      </c>
      <c r="AB21" s="26">
        <v>0</v>
      </c>
      <c r="AC21" s="26">
        <v>190</v>
      </c>
      <c r="AD21" s="26">
        <v>222</v>
      </c>
      <c r="AE21" s="26">
        <v>3679</v>
      </c>
      <c r="AF21" s="26">
        <v>199625</v>
      </c>
      <c r="AG21" s="26">
        <v>0</v>
      </c>
      <c r="AH21" s="26">
        <v>203304</v>
      </c>
      <c r="AI21" s="26">
        <v>38092</v>
      </c>
      <c r="AJ21" s="26">
        <v>0</v>
      </c>
      <c r="AK21" s="26">
        <v>0</v>
      </c>
      <c r="AL21" s="26">
        <v>0</v>
      </c>
      <c r="AM21" s="26">
        <v>0</v>
      </c>
      <c r="AN21" s="26">
        <v>0</v>
      </c>
      <c r="AO21" s="26">
        <v>2</v>
      </c>
      <c r="AP21" s="26">
        <v>0</v>
      </c>
      <c r="AQ21" s="26">
        <v>0</v>
      </c>
      <c r="AR21" s="26">
        <v>2</v>
      </c>
      <c r="AS21" s="26">
        <v>9</v>
      </c>
      <c r="AT21" s="26">
        <v>6</v>
      </c>
      <c r="AU21" s="26">
        <v>0</v>
      </c>
      <c r="AV21" s="26">
        <v>0</v>
      </c>
      <c r="AW21" s="26">
        <v>6</v>
      </c>
      <c r="AX21" s="26">
        <v>15</v>
      </c>
      <c r="AY21" s="26">
        <v>0</v>
      </c>
      <c r="AZ21" s="26">
        <v>0</v>
      </c>
      <c r="BA21" s="26">
        <v>0</v>
      </c>
      <c r="BB21" s="26">
        <v>0</v>
      </c>
      <c r="BC21" s="26">
        <v>0</v>
      </c>
      <c r="BD21" s="26">
        <v>0</v>
      </c>
      <c r="BE21" s="26">
        <v>0</v>
      </c>
      <c r="BF21" s="26">
        <v>0</v>
      </c>
      <c r="BG21" s="26">
        <v>0</v>
      </c>
      <c r="BH21" s="26">
        <v>0</v>
      </c>
      <c r="BI21" s="26">
        <v>329</v>
      </c>
      <c r="BJ21" s="26">
        <v>0</v>
      </c>
      <c r="BK21" s="26">
        <v>0</v>
      </c>
      <c r="BL21" s="26">
        <v>329</v>
      </c>
      <c r="BM21" s="26">
        <v>108</v>
      </c>
      <c r="BN21" s="26">
        <v>26</v>
      </c>
      <c r="BO21" s="26">
        <v>0</v>
      </c>
      <c r="BP21" s="26">
        <v>0</v>
      </c>
      <c r="BQ21" s="26">
        <v>26</v>
      </c>
      <c r="BR21" s="26">
        <v>65</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6</v>
      </c>
      <c r="CI21" s="26">
        <v>0</v>
      </c>
      <c r="CJ21" s="26">
        <v>0</v>
      </c>
      <c r="CK21" s="26">
        <v>6</v>
      </c>
      <c r="CL21" s="26">
        <v>5</v>
      </c>
      <c r="CM21" s="26">
        <v>0</v>
      </c>
      <c r="CN21" s="26">
        <v>0</v>
      </c>
      <c r="CO21" s="26">
        <v>0</v>
      </c>
      <c r="CP21" s="26">
        <v>0</v>
      </c>
      <c r="CQ21" s="26">
        <v>0</v>
      </c>
      <c r="CR21" s="86">
        <v>7030</v>
      </c>
      <c r="CS21" s="26">
        <v>200683</v>
      </c>
      <c r="CT21" s="26">
        <v>0</v>
      </c>
      <c r="CU21" s="26">
        <v>207713</v>
      </c>
      <c r="CV21" s="26">
        <v>42559</v>
      </c>
      <c r="CW21" s="37"/>
      <c r="CX21" s="37"/>
      <c r="CY21" s="37"/>
      <c r="CZ21" s="37"/>
      <c r="DA21" s="37"/>
      <c r="DB21" s="37"/>
    </row>
    <row r="22" spans="1:106" ht="24.9" customHeight="1">
      <c r="A22" s="18">
        <v>16</v>
      </c>
      <c r="B22" s="81" t="s">
        <v>39</v>
      </c>
      <c r="C22" s="26">
        <v>0</v>
      </c>
      <c r="D22" s="26">
        <v>383</v>
      </c>
      <c r="E22" s="26">
        <v>0</v>
      </c>
      <c r="F22" s="26">
        <v>383</v>
      </c>
      <c r="G22" s="26">
        <v>57</v>
      </c>
      <c r="H22" s="26">
        <v>0</v>
      </c>
      <c r="I22" s="26">
        <v>0</v>
      </c>
      <c r="J22" s="26">
        <v>0</v>
      </c>
      <c r="K22" s="26">
        <v>0</v>
      </c>
      <c r="L22" s="26">
        <v>0</v>
      </c>
      <c r="M22" s="26">
        <v>86</v>
      </c>
      <c r="N22" s="26">
        <v>0</v>
      </c>
      <c r="O22" s="26">
        <v>0</v>
      </c>
      <c r="P22" s="26">
        <v>86</v>
      </c>
      <c r="Q22" s="26">
        <v>653</v>
      </c>
      <c r="R22" s="26">
        <v>0</v>
      </c>
      <c r="S22" s="26">
        <v>0</v>
      </c>
      <c r="T22" s="26">
        <v>0</v>
      </c>
      <c r="U22" s="26">
        <v>0</v>
      </c>
      <c r="V22" s="26">
        <v>0</v>
      </c>
      <c r="W22" s="26">
        <v>0</v>
      </c>
      <c r="X22" s="26">
        <v>0</v>
      </c>
      <c r="Y22" s="26">
        <v>0</v>
      </c>
      <c r="Z22" s="26">
        <v>1798</v>
      </c>
      <c r="AA22" s="26">
        <v>0</v>
      </c>
      <c r="AB22" s="26">
        <v>0</v>
      </c>
      <c r="AC22" s="26">
        <v>1798</v>
      </c>
      <c r="AD22" s="26">
        <v>3111</v>
      </c>
      <c r="AE22" s="26">
        <v>3725</v>
      </c>
      <c r="AF22" s="26">
        <v>199641</v>
      </c>
      <c r="AG22" s="26">
        <v>0</v>
      </c>
      <c r="AH22" s="26">
        <v>203366</v>
      </c>
      <c r="AI22" s="26">
        <v>38772</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25</v>
      </c>
      <c r="BP22" s="26">
        <v>0</v>
      </c>
      <c r="BQ22" s="26">
        <v>25</v>
      </c>
      <c r="BR22" s="26">
        <v>5</v>
      </c>
      <c r="BS22" s="26">
        <v>0</v>
      </c>
      <c r="BT22" s="26">
        <v>0</v>
      </c>
      <c r="BU22" s="26">
        <v>0</v>
      </c>
      <c r="BV22" s="26">
        <v>0</v>
      </c>
      <c r="BW22" s="26">
        <v>0</v>
      </c>
      <c r="BX22" s="26">
        <v>5</v>
      </c>
      <c r="BY22" s="26">
        <v>0</v>
      </c>
      <c r="BZ22" s="26">
        <v>0</v>
      </c>
      <c r="CA22" s="26">
        <v>5</v>
      </c>
      <c r="CB22" s="26">
        <v>6</v>
      </c>
      <c r="CC22" s="26">
        <v>0</v>
      </c>
      <c r="CD22" s="26">
        <v>180</v>
      </c>
      <c r="CE22" s="26">
        <v>0</v>
      </c>
      <c r="CF22" s="26">
        <v>180</v>
      </c>
      <c r="CG22" s="26">
        <v>22</v>
      </c>
      <c r="CH22" s="26">
        <v>0</v>
      </c>
      <c r="CI22" s="26">
        <v>0</v>
      </c>
      <c r="CJ22" s="26">
        <v>0</v>
      </c>
      <c r="CK22" s="26">
        <v>0</v>
      </c>
      <c r="CL22" s="26">
        <v>0</v>
      </c>
      <c r="CM22" s="26">
        <v>0</v>
      </c>
      <c r="CN22" s="26">
        <v>0</v>
      </c>
      <c r="CO22" s="26">
        <v>0</v>
      </c>
      <c r="CP22" s="26">
        <v>0</v>
      </c>
      <c r="CQ22" s="26">
        <v>0</v>
      </c>
      <c r="CR22" s="86">
        <v>5614</v>
      </c>
      <c r="CS22" s="26">
        <v>200229</v>
      </c>
      <c r="CT22" s="26">
        <v>0</v>
      </c>
      <c r="CU22" s="26">
        <v>205843</v>
      </c>
      <c r="CV22" s="26">
        <v>42626</v>
      </c>
      <c r="CW22" s="37"/>
      <c r="CX22" s="37"/>
      <c r="CY22" s="37"/>
      <c r="CZ22" s="37"/>
      <c r="DA22" s="37"/>
      <c r="DB22" s="37"/>
    </row>
    <row r="23" spans="1:106" ht="24.9" customHeight="1">
      <c r="A23" s="18">
        <v>17</v>
      </c>
      <c r="B23" s="81" t="s">
        <v>91</v>
      </c>
      <c r="C23" s="26">
        <v>12</v>
      </c>
      <c r="D23" s="26">
        <v>0</v>
      </c>
      <c r="E23" s="26">
        <v>0</v>
      </c>
      <c r="F23" s="26">
        <v>12</v>
      </c>
      <c r="G23" s="26">
        <v>2</v>
      </c>
      <c r="H23" s="26">
        <v>0</v>
      </c>
      <c r="I23" s="26">
        <v>0</v>
      </c>
      <c r="J23" s="26">
        <v>0</v>
      </c>
      <c r="K23" s="26">
        <v>0</v>
      </c>
      <c r="L23" s="26">
        <v>0</v>
      </c>
      <c r="M23" s="26">
        <v>55</v>
      </c>
      <c r="N23" s="26">
        <v>107</v>
      </c>
      <c r="O23" s="26">
        <v>0</v>
      </c>
      <c r="P23" s="26">
        <v>162</v>
      </c>
      <c r="Q23" s="26">
        <v>272</v>
      </c>
      <c r="R23" s="26">
        <v>0</v>
      </c>
      <c r="S23" s="26">
        <v>0</v>
      </c>
      <c r="T23" s="26">
        <v>0</v>
      </c>
      <c r="U23" s="26">
        <v>0</v>
      </c>
      <c r="V23" s="26">
        <v>0</v>
      </c>
      <c r="W23" s="26">
        <v>0</v>
      </c>
      <c r="X23" s="26">
        <v>0</v>
      </c>
      <c r="Y23" s="26">
        <v>0</v>
      </c>
      <c r="Z23" s="26">
        <v>1095</v>
      </c>
      <c r="AA23" s="26">
        <v>256</v>
      </c>
      <c r="AB23" s="26">
        <v>0</v>
      </c>
      <c r="AC23" s="26">
        <v>1351</v>
      </c>
      <c r="AD23" s="26">
        <v>2110</v>
      </c>
      <c r="AE23" s="26">
        <v>3628</v>
      </c>
      <c r="AF23" s="26">
        <v>199865</v>
      </c>
      <c r="AG23" s="26">
        <v>0</v>
      </c>
      <c r="AH23" s="26">
        <v>203493</v>
      </c>
      <c r="AI23" s="26">
        <v>38539</v>
      </c>
      <c r="AJ23" s="26">
        <v>0</v>
      </c>
      <c r="AK23" s="26">
        <v>0</v>
      </c>
      <c r="AL23" s="26">
        <v>0</v>
      </c>
      <c r="AM23" s="26">
        <v>0</v>
      </c>
      <c r="AN23" s="26">
        <v>0</v>
      </c>
      <c r="AO23" s="26">
        <v>7</v>
      </c>
      <c r="AP23" s="26">
        <v>0</v>
      </c>
      <c r="AQ23" s="26">
        <v>0</v>
      </c>
      <c r="AR23" s="26">
        <v>7</v>
      </c>
      <c r="AS23" s="26">
        <v>11</v>
      </c>
      <c r="AT23" s="26">
        <v>17</v>
      </c>
      <c r="AU23" s="26">
        <v>0</v>
      </c>
      <c r="AV23" s="26">
        <v>0</v>
      </c>
      <c r="AW23" s="26">
        <v>17</v>
      </c>
      <c r="AX23" s="26">
        <v>10</v>
      </c>
      <c r="AY23" s="26">
        <v>0</v>
      </c>
      <c r="AZ23" s="26">
        <v>0</v>
      </c>
      <c r="BA23" s="26">
        <v>0</v>
      </c>
      <c r="BB23" s="26">
        <v>0</v>
      </c>
      <c r="BC23" s="26">
        <v>0</v>
      </c>
      <c r="BD23" s="26">
        <v>0</v>
      </c>
      <c r="BE23" s="26">
        <v>0</v>
      </c>
      <c r="BF23" s="26">
        <v>0</v>
      </c>
      <c r="BG23" s="26">
        <v>0</v>
      </c>
      <c r="BH23" s="26">
        <v>0</v>
      </c>
      <c r="BI23" s="26">
        <v>1</v>
      </c>
      <c r="BJ23" s="26">
        <v>1</v>
      </c>
      <c r="BK23" s="26">
        <v>0</v>
      </c>
      <c r="BL23" s="26">
        <v>2</v>
      </c>
      <c r="BM23" s="26">
        <v>6</v>
      </c>
      <c r="BN23" s="26">
        <v>33</v>
      </c>
      <c r="BO23" s="26">
        <v>26</v>
      </c>
      <c r="BP23" s="26">
        <v>0</v>
      </c>
      <c r="BQ23" s="26">
        <v>59</v>
      </c>
      <c r="BR23" s="26">
        <v>130</v>
      </c>
      <c r="BS23" s="26">
        <v>1</v>
      </c>
      <c r="BT23" s="26">
        <v>0</v>
      </c>
      <c r="BU23" s="26">
        <v>0</v>
      </c>
      <c r="BV23" s="26">
        <v>1</v>
      </c>
      <c r="BW23" s="26">
        <v>13</v>
      </c>
      <c r="BX23" s="26">
        <v>0</v>
      </c>
      <c r="BY23" s="26">
        <v>0</v>
      </c>
      <c r="BZ23" s="26">
        <v>0</v>
      </c>
      <c r="CA23" s="26">
        <v>0</v>
      </c>
      <c r="CB23" s="26">
        <v>0</v>
      </c>
      <c r="CC23" s="26">
        <v>0</v>
      </c>
      <c r="CD23" s="26">
        <v>0</v>
      </c>
      <c r="CE23" s="26">
        <v>0</v>
      </c>
      <c r="CF23" s="26">
        <v>0</v>
      </c>
      <c r="CG23" s="26">
        <v>0</v>
      </c>
      <c r="CH23" s="26">
        <v>10</v>
      </c>
      <c r="CI23" s="26">
        <v>21</v>
      </c>
      <c r="CJ23" s="26">
        <v>0</v>
      </c>
      <c r="CK23" s="26">
        <v>31</v>
      </c>
      <c r="CL23" s="26">
        <v>53</v>
      </c>
      <c r="CM23" s="26">
        <v>0</v>
      </c>
      <c r="CN23" s="26">
        <v>0</v>
      </c>
      <c r="CO23" s="26">
        <v>0</v>
      </c>
      <c r="CP23" s="26">
        <v>0</v>
      </c>
      <c r="CQ23" s="26">
        <v>0</v>
      </c>
      <c r="CR23" s="86">
        <v>4859</v>
      </c>
      <c r="CS23" s="26">
        <v>200276</v>
      </c>
      <c r="CT23" s="26">
        <v>0</v>
      </c>
      <c r="CU23" s="26">
        <v>205135</v>
      </c>
      <c r="CV23" s="26">
        <v>41146</v>
      </c>
      <c r="CW23" s="37"/>
      <c r="CX23" s="37"/>
      <c r="CY23" s="37"/>
      <c r="CZ23" s="37"/>
      <c r="DA23" s="37"/>
      <c r="DB23" s="37"/>
    </row>
    <row r="24" spans="1:106" ht="24.9" customHeight="1">
      <c r="A24" s="18">
        <v>18</v>
      </c>
      <c r="B24" s="81" t="s">
        <v>89</v>
      </c>
      <c r="C24" s="26">
        <v>0</v>
      </c>
      <c r="D24" s="26">
        <v>17</v>
      </c>
      <c r="E24" s="26">
        <v>0</v>
      </c>
      <c r="F24" s="26">
        <v>17</v>
      </c>
      <c r="G24" s="26">
        <v>17</v>
      </c>
      <c r="H24" s="26">
        <v>0</v>
      </c>
      <c r="I24" s="26">
        <v>2</v>
      </c>
      <c r="J24" s="26">
        <v>0</v>
      </c>
      <c r="K24" s="26">
        <v>2</v>
      </c>
      <c r="L24" s="26">
        <v>0</v>
      </c>
      <c r="M24" s="26">
        <v>26</v>
      </c>
      <c r="N24" s="26">
        <v>12</v>
      </c>
      <c r="O24" s="26">
        <v>0</v>
      </c>
      <c r="P24" s="26">
        <v>38</v>
      </c>
      <c r="Q24" s="26">
        <v>42</v>
      </c>
      <c r="R24" s="26">
        <v>0</v>
      </c>
      <c r="S24" s="26">
        <v>0</v>
      </c>
      <c r="T24" s="26">
        <v>0</v>
      </c>
      <c r="U24" s="26">
        <v>0</v>
      </c>
      <c r="V24" s="26">
        <v>0</v>
      </c>
      <c r="W24" s="26">
        <v>0</v>
      </c>
      <c r="X24" s="26">
        <v>0</v>
      </c>
      <c r="Y24" s="26">
        <v>0</v>
      </c>
      <c r="Z24" s="26">
        <v>73</v>
      </c>
      <c r="AA24" s="26">
        <v>60</v>
      </c>
      <c r="AB24" s="26">
        <v>0</v>
      </c>
      <c r="AC24" s="26">
        <v>133</v>
      </c>
      <c r="AD24" s="26">
        <v>180</v>
      </c>
      <c r="AE24" s="26">
        <v>3569</v>
      </c>
      <c r="AF24" s="26">
        <v>199662</v>
      </c>
      <c r="AG24" s="26">
        <v>0</v>
      </c>
      <c r="AH24" s="26">
        <v>203231</v>
      </c>
      <c r="AI24" s="26">
        <v>38030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v>
      </c>
      <c r="BJ24" s="26">
        <v>0</v>
      </c>
      <c r="BK24" s="26">
        <v>0</v>
      </c>
      <c r="BL24" s="26">
        <v>1</v>
      </c>
      <c r="BM24" s="26">
        <v>0</v>
      </c>
      <c r="BN24" s="26">
        <v>13</v>
      </c>
      <c r="BO24" s="26">
        <v>1</v>
      </c>
      <c r="BP24" s="26">
        <v>1</v>
      </c>
      <c r="BQ24" s="26">
        <v>15</v>
      </c>
      <c r="BR24" s="26">
        <v>17</v>
      </c>
      <c r="BS24" s="26">
        <v>1</v>
      </c>
      <c r="BT24" s="26">
        <v>0</v>
      </c>
      <c r="BU24" s="26">
        <v>0</v>
      </c>
      <c r="BV24" s="26">
        <v>1</v>
      </c>
      <c r="BW24" s="26">
        <v>1</v>
      </c>
      <c r="BX24" s="26">
        <v>134</v>
      </c>
      <c r="BY24" s="26">
        <v>0</v>
      </c>
      <c r="BZ24" s="26">
        <v>0</v>
      </c>
      <c r="CA24" s="26">
        <v>134</v>
      </c>
      <c r="CB24" s="26">
        <v>66</v>
      </c>
      <c r="CC24" s="26">
        <v>0</v>
      </c>
      <c r="CD24" s="26">
        <v>0</v>
      </c>
      <c r="CE24" s="26">
        <v>0</v>
      </c>
      <c r="CF24" s="26">
        <v>0</v>
      </c>
      <c r="CG24" s="26">
        <v>0</v>
      </c>
      <c r="CH24" s="26">
        <v>30</v>
      </c>
      <c r="CI24" s="26">
        <v>0</v>
      </c>
      <c r="CJ24" s="26">
        <v>0</v>
      </c>
      <c r="CK24" s="26">
        <v>30</v>
      </c>
      <c r="CL24" s="26">
        <v>33</v>
      </c>
      <c r="CM24" s="26">
        <v>0</v>
      </c>
      <c r="CN24" s="26">
        <v>0</v>
      </c>
      <c r="CO24" s="26">
        <v>0</v>
      </c>
      <c r="CP24" s="26">
        <v>0</v>
      </c>
      <c r="CQ24" s="26">
        <v>0</v>
      </c>
      <c r="CR24" s="86">
        <v>3847</v>
      </c>
      <c r="CS24" s="26">
        <v>199754</v>
      </c>
      <c r="CT24" s="26">
        <v>1</v>
      </c>
      <c r="CU24" s="26">
        <v>203602</v>
      </c>
      <c r="CV24" s="26">
        <v>38386</v>
      </c>
      <c r="CW24" s="37"/>
      <c r="CX24" s="37"/>
      <c r="CY24" s="37"/>
      <c r="CZ24" s="37"/>
      <c r="DA24" s="37"/>
      <c r="DB24" s="37"/>
    </row>
    <row r="25" spans="1:106" ht="21.6" customHeight="1">
      <c r="A25" s="19"/>
      <c r="B25" s="82" t="s">
        <v>22</v>
      </c>
      <c r="C25" s="28">
        <f>SUM(C7:C24)</f>
        <v>359483</v>
      </c>
      <c r="D25" s="28">
        <f t="shared" ref="D25:AD25" si="0">SUM(D7:D24)</f>
        <v>1304265</v>
      </c>
      <c r="E25" s="28">
        <f t="shared" si="0"/>
        <v>225191</v>
      </c>
      <c r="F25" s="28">
        <f t="shared" si="0"/>
        <v>1888939</v>
      </c>
      <c r="G25" s="28">
        <f t="shared" si="0"/>
        <v>1194774</v>
      </c>
      <c r="H25" s="28">
        <f t="shared" si="0"/>
        <v>82517</v>
      </c>
      <c r="I25" s="28">
        <f t="shared" si="0"/>
        <v>38105</v>
      </c>
      <c r="J25" s="28">
        <f t="shared" si="0"/>
        <v>14045</v>
      </c>
      <c r="K25" s="28">
        <f t="shared" si="0"/>
        <v>134667</v>
      </c>
      <c r="L25" s="28">
        <f t="shared" si="0"/>
        <v>114102</v>
      </c>
      <c r="M25" s="28">
        <f t="shared" si="0"/>
        <v>229933</v>
      </c>
      <c r="N25" s="28">
        <f t="shared" si="0"/>
        <v>45770</v>
      </c>
      <c r="O25" s="28">
        <f t="shared" si="0"/>
        <v>29254</v>
      </c>
      <c r="P25" s="28">
        <f t="shared" si="0"/>
        <v>304957</v>
      </c>
      <c r="Q25" s="28">
        <f t="shared" si="0"/>
        <v>387220</v>
      </c>
      <c r="R25" s="28">
        <f t="shared" si="0"/>
        <v>260378</v>
      </c>
      <c r="S25" s="28">
        <f t="shared" si="0"/>
        <v>26185</v>
      </c>
      <c r="T25" s="28">
        <f t="shared" si="0"/>
        <v>356501</v>
      </c>
      <c r="U25" s="28">
        <f t="shared" si="0"/>
        <v>643064</v>
      </c>
      <c r="V25" s="28">
        <f t="shared" si="0"/>
        <v>364239</v>
      </c>
      <c r="W25" s="28">
        <f t="shared" si="0"/>
        <v>39113</v>
      </c>
      <c r="X25" s="28">
        <f t="shared" si="0"/>
        <v>232524</v>
      </c>
      <c r="Y25" s="28">
        <f t="shared" si="0"/>
        <v>635876</v>
      </c>
      <c r="Z25" s="28">
        <f t="shared" si="0"/>
        <v>23872</v>
      </c>
      <c r="AA25" s="28">
        <f t="shared" si="0"/>
        <v>29147</v>
      </c>
      <c r="AB25" s="28">
        <f t="shared" si="0"/>
        <v>14231</v>
      </c>
      <c r="AC25" s="28">
        <f t="shared" si="0"/>
        <v>67250</v>
      </c>
      <c r="AD25" s="28">
        <f t="shared" si="0"/>
        <v>98594</v>
      </c>
      <c r="AE25" s="28">
        <f>SUM(AE7:AE24)-3508*17</f>
        <v>25315</v>
      </c>
      <c r="AF25" s="28">
        <f>SUM(AF7:AF24)-199606*17</f>
        <v>243126</v>
      </c>
      <c r="AG25" s="28">
        <f>SUM(AG7:AG24)</f>
        <v>12922</v>
      </c>
      <c r="AH25" s="28">
        <f>SUM(AH7:AH24)-203114*17</f>
        <v>281363</v>
      </c>
      <c r="AI25" s="28">
        <f>SUM(AI7:AI24)-37870*16-36170</f>
        <v>157134</v>
      </c>
      <c r="AJ25" s="28">
        <f>SUM(AJ7:AJ24)</f>
        <v>1</v>
      </c>
      <c r="AK25" s="28">
        <f t="shared" ref="AK25:CQ25" si="1">SUM(AK7:AK24)</f>
        <v>0</v>
      </c>
      <c r="AL25" s="28">
        <f t="shared" si="1"/>
        <v>0</v>
      </c>
      <c r="AM25" s="28">
        <f t="shared" si="1"/>
        <v>1</v>
      </c>
      <c r="AN25" s="28">
        <f t="shared" si="1"/>
        <v>2</v>
      </c>
      <c r="AO25" s="28">
        <f t="shared" si="1"/>
        <v>18</v>
      </c>
      <c r="AP25" s="28">
        <f t="shared" si="1"/>
        <v>0</v>
      </c>
      <c r="AQ25" s="28">
        <f t="shared" si="1"/>
        <v>4</v>
      </c>
      <c r="AR25" s="28">
        <f t="shared" si="1"/>
        <v>22</v>
      </c>
      <c r="AS25" s="28">
        <f t="shared" si="1"/>
        <v>35</v>
      </c>
      <c r="AT25" s="28">
        <f t="shared" si="1"/>
        <v>28</v>
      </c>
      <c r="AU25" s="28">
        <f t="shared" si="1"/>
        <v>0</v>
      </c>
      <c r="AV25" s="28">
        <f t="shared" si="1"/>
        <v>1</v>
      </c>
      <c r="AW25" s="28">
        <f t="shared" si="1"/>
        <v>29</v>
      </c>
      <c r="AX25" s="28">
        <f t="shared" si="1"/>
        <v>37</v>
      </c>
      <c r="AY25" s="28">
        <f t="shared" si="1"/>
        <v>9</v>
      </c>
      <c r="AZ25" s="28">
        <f t="shared" si="1"/>
        <v>0</v>
      </c>
      <c r="BA25" s="28">
        <f t="shared" si="1"/>
        <v>2</v>
      </c>
      <c r="BB25" s="28">
        <f t="shared" si="1"/>
        <v>11</v>
      </c>
      <c r="BC25" s="28">
        <f t="shared" si="1"/>
        <v>19</v>
      </c>
      <c r="BD25" s="28">
        <f t="shared" si="1"/>
        <v>1</v>
      </c>
      <c r="BE25" s="28">
        <f t="shared" si="1"/>
        <v>0</v>
      </c>
      <c r="BF25" s="28">
        <f t="shared" si="1"/>
        <v>0</v>
      </c>
      <c r="BG25" s="28">
        <f t="shared" si="1"/>
        <v>1</v>
      </c>
      <c r="BH25" s="28">
        <f t="shared" si="1"/>
        <v>3</v>
      </c>
      <c r="BI25" s="28">
        <f t="shared" si="1"/>
        <v>11738</v>
      </c>
      <c r="BJ25" s="28">
        <f t="shared" si="1"/>
        <v>171</v>
      </c>
      <c r="BK25" s="28">
        <f t="shared" si="1"/>
        <v>75</v>
      </c>
      <c r="BL25" s="28">
        <f>SUM(BL7:BL24)</f>
        <v>11984</v>
      </c>
      <c r="BM25" s="28">
        <f t="shared" si="1"/>
        <v>5689</v>
      </c>
      <c r="BN25" s="28">
        <f t="shared" si="1"/>
        <v>25305</v>
      </c>
      <c r="BO25" s="28">
        <f t="shared" si="1"/>
        <v>126781</v>
      </c>
      <c r="BP25" s="28">
        <f t="shared" si="1"/>
        <v>368</v>
      </c>
      <c r="BQ25" s="28">
        <f t="shared" si="1"/>
        <v>152454</v>
      </c>
      <c r="BR25" s="28">
        <f t="shared" si="1"/>
        <v>187797</v>
      </c>
      <c r="BS25" s="28">
        <f t="shared" si="1"/>
        <v>2360</v>
      </c>
      <c r="BT25" s="28">
        <f t="shared" si="1"/>
        <v>27201</v>
      </c>
      <c r="BU25" s="28">
        <f t="shared" si="1"/>
        <v>5</v>
      </c>
      <c r="BV25" s="28">
        <f t="shared" si="1"/>
        <v>29566</v>
      </c>
      <c r="BW25" s="28">
        <f t="shared" si="1"/>
        <v>56146</v>
      </c>
      <c r="BX25" s="28">
        <f t="shared" si="1"/>
        <v>9653</v>
      </c>
      <c r="BY25" s="28">
        <f t="shared" si="1"/>
        <v>200</v>
      </c>
      <c r="BZ25" s="28">
        <f t="shared" si="1"/>
        <v>11</v>
      </c>
      <c r="CA25" s="28">
        <f t="shared" si="1"/>
        <v>9864</v>
      </c>
      <c r="CB25" s="28">
        <f t="shared" si="1"/>
        <v>7850</v>
      </c>
      <c r="CC25" s="28">
        <f t="shared" si="1"/>
        <v>1</v>
      </c>
      <c r="CD25" s="28">
        <f t="shared" si="1"/>
        <v>1269</v>
      </c>
      <c r="CE25" s="28">
        <f t="shared" si="1"/>
        <v>0</v>
      </c>
      <c r="CF25" s="28">
        <f t="shared" si="1"/>
        <v>1270</v>
      </c>
      <c r="CG25" s="28">
        <f t="shared" si="1"/>
        <v>1745</v>
      </c>
      <c r="CH25" s="28">
        <f t="shared" si="1"/>
        <v>18860</v>
      </c>
      <c r="CI25" s="28">
        <f t="shared" si="1"/>
        <v>35080</v>
      </c>
      <c r="CJ25" s="28">
        <f t="shared" si="1"/>
        <v>139</v>
      </c>
      <c r="CK25" s="28">
        <f t="shared" si="1"/>
        <v>54079</v>
      </c>
      <c r="CL25" s="28">
        <f t="shared" si="1"/>
        <v>81702</v>
      </c>
      <c r="CM25" s="28">
        <f t="shared" si="1"/>
        <v>0</v>
      </c>
      <c r="CN25" s="28">
        <f t="shared" si="1"/>
        <v>0</v>
      </c>
      <c r="CO25" s="28">
        <f t="shared" si="1"/>
        <v>0</v>
      </c>
      <c r="CP25" s="28">
        <f t="shared" si="1"/>
        <v>0</v>
      </c>
      <c r="CQ25" s="28">
        <f t="shared" si="1"/>
        <v>0</v>
      </c>
      <c r="CR25" s="28">
        <f>SUM(CR7:CR24)-3508*17</f>
        <v>1049472</v>
      </c>
      <c r="CS25" s="28">
        <f>SUM(CS7:CS24)-199606*17</f>
        <v>1877300</v>
      </c>
      <c r="CT25" s="28">
        <f>SUM(CT7:CT24)</f>
        <v>652749</v>
      </c>
      <c r="CU25" s="28">
        <f>SUM(CU7:CU24)-203114*17</f>
        <v>3579521</v>
      </c>
      <c r="CV25" s="28">
        <f>SUM(CV7:CV24)-37870*16-36170</f>
        <v>2928725</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75</v>
      </c>
      <c r="B1" s="55"/>
      <c r="C1" s="55"/>
      <c r="D1" s="55"/>
      <c r="E1" s="55"/>
    </row>
    <row r="2" spans="1:40" s="54" customFormat="1" ht="27.75" customHeight="1">
      <c r="A2" s="55" t="str">
        <f>'Accept. Re Prem. &amp; Retrocession'!A2</f>
        <v>Reporting period: 1 January 2021 - 30 June 2021</v>
      </c>
      <c r="B2" s="55"/>
      <c r="C2" s="55"/>
      <c r="D2" s="55"/>
      <c r="E2" s="55"/>
    </row>
    <row r="3" spans="1:40" s="76" customFormat="1" ht="17.25" customHeight="1">
      <c r="A3" s="42" t="s">
        <v>72</v>
      </c>
    </row>
    <row r="4" spans="1:40" s="42" customFormat="1" ht="60"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42" customFormat="1" ht="62.25" customHeight="1">
      <c r="A5" s="88"/>
      <c r="B5" s="88"/>
      <c r="C5" s="53" t="s">
        <v>76</v>
      </c>
      <c r="D5" s="53" t="s">
        <v>47</v>
      </c>
      <c r="E5" s="53" t="s">
        <v>76</v>
      </c>
      <c r="F5" s="53" t="s">
        <v>47</v>
      </c>
      <c r="G5" s="53" t="s">
        <v>76</v>
      </c>
      <c r="H5" s="53" t="s">
        <v>47</v>
      </c>
      <c r="I5" s="53" t="s">
        <v>76</v>
      </c>
      <c r="J5" s="53" t="s">
        <v>47</v>
      </c>
      <c r="K5" s="53" t="s">
        <v>76</v>
      </c>
      <c r="L5" s="53" t="s">
        <v>47</v>
      </c>
      <c r="M5" s="53" t="s">
        <v>76</v>
      </c>
      <c r="N5" s="53" t="s">
        <v>47</v>
      </c>
      <c r="O5" s="53" t="s">
        <v>76</v>
      </c>
      <c r="P5" s="53" t="s">
        <v>47</v>
      </c>
      <c r="Q5" s="53" t="s">
        <v>76</v>
      </c>
      <c r="R5" s="53" t="s">
        <v>47</v>
      </c>
      <c r="S5" s="53" t="s">
        <v>76</v>
      </c>
      <c r="T5" s="53" t="s">
        <v>47</v>
      </c>
      <c r="U5" s="53" t="s">
        <v>76</v>
      </c>
      <c r="V5" s="53" t="s">
        <v>47</v>
      </c>
      <c r="W5" s="53" t="s">
        <v>76</v>
      </c>
      <c r="X5" s="53" t="s">
        <v>47</v>
      </c>
      <c r="Y5" s="53" t="s">
        <v>76</v>
      </c>
      <c r="Z5" s="53" t="s">
        <v>47</v>
      </c>
      <c r="AA5" s="53" t="s">
        <v>76</v>
      </c>
      <c r="AB5" s="53" t="s">
        <v>47</v>
      </c>
      <c r="AC5" s="53" t="s">
        <v>76</v>
      </c>
      <c r="AD5" s="53" t="s">
        <v>47</v>
      </c>
      <c r="AE5" s="53" t="s">
        <v>76</v>
      </c>
      <c r="AF5" s="53" t="s">
        <v>47</v>
      </c>
      <c r="AG5" s="53" t="s">
        <v>76</v>
      </c>
      <c r="AH5" s="53" t="s">
        <v>47</v>
      </c>
      <c r="AI5" s="53" t="s">
        <v>76</v>
      </c>
      <c r="AJ5" s="53" t="s">
        <v>47</v>
      </c>
      <c r="AK5" s="53" t="s">
        <v>76</v>
      </c>
      <c r="AL5" s="53" t="s">
        <v>47</v>
      </c>
      <c r="AM5" s="53" t="s">
        <v>76</v>
      </c>
      <c r="AN5" s="53" t="s">
        <v>47</v>
      </c>
    </row>
    <row r="6" spans="1:40" s="42" customFormat="1" ht="51.75" customHeight="1">
      <c r="A6" s="89"/>
      <c r="B6" s="89"/>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88</v>
      </c>
      <c r="C7" s="26">
        <v>0</v>
      </c>
      <c r="D7" s="26">
        <v>0</v>
      </c>
      <c r="E7" s="26">
        <v>0</v>
      </c>
      <c r="F7" s="26">
        <v>0</v>
      </c>
      <c r="G7" s="26">
        <v>0</v>
      </c>
      <c r="H7" s="26">
        <v>0</v>
      </c>
      <c r="I7" s="26">
        <v>3032416.7350500003</v>
      </c>
      <c r="J7" s="26">
        <v>26262.4725</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3032416.7350500003</v>
      </c>
      <c r="AN7" s="26">
        <v>26262.4725</v>
      </c>
    </row>
    <row r="8" spans="1:40" s="9" customFormat="1" ht="24.9" customHeight="1">
      <c r="A8" s="18">
        <v>2</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16663</v>
      </c>
      <c r="Z8" s="26">
        <v>1899.4543714178001</v>
      </c>
      <c r="AA8" s="26">
        <v>274081.88503800007</v>
      </c>
      <c r="AB8" s="26">
        <v>264232.12413016282</v>
      </c>
      <c r="AC8" s="26">
        <v>2243.7396020000001</v>
      </c>
      <c r="AD8" s="26">
        <v>1810.7853628922001</v>
      </c>
      <c r="AE8" s="26">
        <v>0</v>
      </c>
      <c r="AF8" s="26">
        <v>0</v>
      </c>
      <c r="AG8" s="26">
        <v>0</v>
      </c>
      <c r="AH8" s="26">
        <v>0</v>
      </c>
      <c r="AI8" s="26">
        <v>48433.22</v>
      </c>
      <c r="AJ8" s="26">
        <v>16305.148818</v>
      </c>
      <c r="AK8" s="26">
        <v>0</v>
      </c>
      <c r="AL8" s="26">
        <v>0</v>
      </c>
      <c r="AM8" s="26">
        <v>341421.84464000002</v>
      </c>
      <c r="AN8" s="26">
        <v>284247.51268247282</v>
      </c>
    </row>
    <row r="9" spans="1:40" ht="24.9" customHeight="1">
      <c r="A9" s="18">
        <v>3</v>
      </c>
      <c r="B9" s="81" t="s">
        <v>29</v>
      </c>
      <c r="C9" s="26">
        <v>0</v>
      </c>
      <c r="D9" s="26">
        <v>0</v>
      </c>
      <c r="E9" s="26">
        <v>0</v>
      </c>
      <c r="F9" s="26">
        <v>0</v>
      </c>
      <c r="G9" s="26">
        <v>0</v>
      </c>
      <c r="H9" s="26">
        <v>0</v>
      </c>
      <c r="I9" s="26">
        <v>66436.269332999975</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66436.269332999975</v>
      </c>
      <c r="AN9" s="26">
        <v>0</v>
      </c>
    </row>
    <row r="10" spans="1:40" ht="24.9" customHeight="1">
      <c r="A10" s="18">
        <v>4</v>
      </c>
      <c r="B10" s="81" t="s">
        <v>33</v>
      </c>
      <c r="C10" s="26">
        <v>1330.83349</v>
      </c>
      <c r="D10" s="26">
        <v>727.1400000000001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63509.649999999994</v>
      </c>
      <c r="AB10" s="26">
        <v>45726.94</v>
      </c>
      <c r="AC10" s="26">
        <v>0</v>
      </c>
      <c r="AD10" s="26">
        <v>0</v>
      </c>
      <c r="AE10" s="26">
        <v>0</v>
      </c>
      <c r="AF10" s="26">
        <v>0</v>
      </c>
      <c r="AG10" s="26">
        <v>0</v>
      </c>
      <c r="AH10" s="26">
        <v>0</v>
      </c>
      <c r="AI10" s="26">
        <v>0</v>
      </c>
      <c r="AJ10" s="26">
        <v>0</v>
      </c>
      <c r="AK10" s="26">
        <v>0</v>
      </c>
      <c r="AL10" s="26">
        <v>0</v>
      </c>
      <c r="AM10" s="26">
        <v>64840.483489999991</v>
      </c>
      <c r="AN10" s="26">
        <v>46454.080000000002</v>
      </c>
    </row>
    <row r="11" spans="1:40" ht="24.9" customHeight="1">
      <c r="A11" s="18">
        <v>5</v>
      </c>
      <c r="B11" s="81" t="s">
        <v>30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42767.960378999996</v>
      </c>
      <c r="AB11" s="26">
        <v>39350.913774028901</v>
      </c>
      <c r="AC11" s="26">
        <v>0</v>
      </c>
      <c r="AD11" s="26">
        <v>0</v>
      </c>
      <c r="AE11" s="26">
        <v>0</v>
      </c>
      <c r="AF11" s="26">
        <v>0</v>
      </c>
      <c r="AG11" s="26">
        <v>0</v>
      </c>
      <c r="AH11" s="26">
        <v>0</v>
      </c>
      <c r="AI11" s="26">
        <v>0</v>
      </c>
      <c r="AJ11" s="26">
        <v>0</v>
      </c>
      <c r="AK11" s="26">
        <v>0</v>
      </c>
      <c r="AL11" s="26">
        <v>0</v>
      </c>
      <c r="AM11" s="26">
        <v>42767.960378999996</v>
      </c>
      <c r="AN11" s="26">
        <v>39350.913774028901</v>
      </c>
    </row>
    <row r="12" spans="1:40" ht="24.9" customHeight="1">
      <c r="A12" s="18">
        <v>6</v>
      </c>
      <c r="B12" s="81" t="s">
        <v>28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1050</v>
      </c>
      <c r="AB12" s="26">
        <v>0</v>
      </c>
      <c r="AC12" s="26">
        <v>0</v>
      </c>
      <c r="AD12" s="26">
        <v>0</v>
      </c>
      <c r="AE12" s="26">
        <v>0</v>
      </c>
      <c r="AF12" s="26">
        <v>0</v>
      </c>
      <c r="AG12" s="26">
        <v>0</v>
      </c>
      <c r="AH12" s="26">
        <v>0</v>
      </c>
      <c r="AI12" s="26">
        <v>0</v>
      </c>
      <c r="AJ12" s="26">
        <v>0</v>
      </c>
      <c r="AK12" s="26">
        <v>0</v>
      </c>
      <c r="AL12" s="26">
        <v>0</v>
      </c>
      <c r="AM12" s="26">
        <v>1050</v>
      </c>
      <c r="AN12" s="26">
        <v>0</v>
      </c>
    </row>
    <row r="13" spans="1:40" ht="24.9" customHeight="1">
      <c r="A13" s="18">
        <v>7</v>
      </c>
      <c r="B13" s="81" t="s">
        <v>39</v>
      </c>
      <c r="C13" s="26">
        <v>0</v>
      </c>
      <c r="D13" s="26">
        <v>0</v>
      </c>
      <c r="E13" s="26">
        <v>0</v>
      </c>
      <c r="F13" s="26">
        <v>0</v>
      </c>
      <c r="G13" s="26">
        <v>0</v>
      </c>
      <c r="H13" s="26">
        <v>0</v>
      </c>
      <c r="I13" s="26">
        <v>0</v>
      </c>
      <c r="J13" s="26">
        <v>0</v>
      </c>
      <c r="K13" s="26">
        <v>0</v>
      </c>
      <c r="L13" s="26">
        <v>0</v>
      </c>
      <c r="M13" s="26">
        <v>31.449452000000029</v>
      </c>
      <c r="N13" s="26">
        <v>0</v>
      </c>
      <c r="O13" s="26">
        <v>0</v>
      </c>
      <c r="P13" s="26">
        <v>0</v>
      </c>
      <c r="Q13" s="26">
        <v>0</v>
      </c>
      <c r="R13" s="26">
        <v>0</v>
      </c>
      <c r="S13" s="26">
        <v>0</v>
      </c>
      <c r="T13" s="26">
        <v>0</v>
      </c>
      <c r="U13" s="26">
        <v>0</v>
      </c>
      <c r="V13" s="26">
        <v>0</v>
      </c>
      <c r="W13" s="26">
        <v>0</v>
      </c>
      <c r="X13" s="26">
        <v>0</v>
      </c>
      <c r="Y13" s="26">
        <v>0</v>
      </c>
      <c r="Z13" s="26">
        <v>0</v>
      </c>
      <c r="AA13" s="26">
        <v>780</v>
      </c>
      <c r="AB13" s="26">
        <v>0</v>
      </c>
      <c r="AC13" s="26">
        <v>0</v>
      </c>
      <c r="AD13" s="26">
        <v>0</v>
      </c>
      <c r="AE13" s="26">
        <v>0</v>
      </c>
      <c r="AF13" s="26">
        <v>0</v>
      </c>
      <c r="AG13" s="26">
        <v>0</v>
      </c>
      <c r="AH13" s="26">
        <v>0</v>
      </c>
      <c r="AI13" s="26">
        <v>0</v>
      </c>
      <c r="AJ13" s="26">
        <v>0</v>
      </c>
      <c r="AK13" s="26">
        <v>0</v>
      </c>
      <c r="AL13" s="26">
        <v>0</v>
      </c>
      <c r="AM13" s="26">
        <v>811.44945200000006</v>
      </c>
      <c r="AN13" s="26">
        <v>0</v>
      </c>
    </row>
    <row r="14" spans="1:40" ht="24.9" customHeight="1">
      <c r="A14" s="18">
        <v>8</v>
      </c>
      <c r="B14" s="81" t="s">
        <v>34</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87</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32</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40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89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1330.83349</v>
      </c>
      <c r="D25" s="28">
        <v>727.1400000000001</v>
      </c>
      <c r="E25" s="28">
        <v>0</v>
      </c>
      <c r="F25" s="28">
        <v>0</v>
      </c>
      <c r="G25" s="28">
        <v>0</v>
      </c>
      <c r="H25" s="28">
        <v>0</v>
      </c>
      <c r="I25" s="28">
        <v>3098853.0043830001</v>
      </c>
      <c r="J25" s="28">
        <v>26262.4725</v>
      </c>
      <c r="K25" s="28">
        <v>0</v>
      </c>
      <c r="L25" s="28">
        <v>0</v>
      </c>
      <c r="M25" s="28">
        <v>31.449452000000029</v>
      </c>
      <c r="N25" s="28">
        <v>0</v>
      </c>
      <c r="O25" s="28">
        <v>0</v>
      </c>
      <c r="P25" s="28">
        <v>0</v>
      </c>
      <c r="Q25" s="28">
        <v>0</v>
      </c>
      <c r="R25" s="28">
        <v>0</v>
      </c>
      <c r="S25" s="28">
        <v>0</v>
      </c>
      <c r="T25" s="28">
        <v>0</v>
      </c>
      <c r="U25" s="28">
        <v>0</v>
      </c>
      <c r="V25" s="28">
        <v>0</v>
      </c>
      <c r="W25" s="28">
        <v>0</v>
      </c>
      <c r="X25" s="28">
        <v>0</v>
      </c>
      <c r="Y25" s="28">
        <v>16663</v>
      </c>
      <c r="Z25" s="28">
        <v>1899.4543714178001</v>
      </c>
      <c r="AA25" s="28">
        <v>382189.49541700009</v>
      </c>
      <c r="AB25" s="28">
        <v>349309.97790419171</v>
      </c>
      <c r="AC25" s="28">
        <v>2243.7396020000001</v>
      </c>
      <c r="AD25" s="28">
        <v>1810.7853628922001</v>
      </c>
      <c r="AE25" s="28">
        <v>0</v>
      </c>
      <c r="AF25" s="28">
        <v>0</v>
      </c>
      <c r="AG25" s="28">
        <v>0</v>
      </c>
      <c r="AH25" s="28">
        <v>0</v>
      </c>
      <c r="AI25" s="28">
        <v>48433.22</v>
      </c>
      <c r="AJ25" s="28">
        <v>16305.148818</v>
      </c>
      <c r="AK25" s="28">
        <v>0</v>
      </c>
      <c r="AL25" s="28">
        <v>0</v>
      </c>
      <c r="AM25" s="28">
        <v>3549744.7423439999</v>
      </c>
      <c r="AN25" s="28">
        <v>396314.9789565017</v>
      </c>
    </row>
    <row r="26" spans="1:40" customFormat="1" ht="15" customHeight="1"/>
    <row r="27" spans="1:40" s="54" customFormat="1" ht="14.4">
      <c r="B27" s="55" t="s">
        <v>48</v>
      </c>
    </row>
    <row r="28" spans="1:40" s="54" customFormat="1" ht="20.25" customHeight="1">
      <c r="B28" s="96" t="s">
        <v>77</v>
      </c>
      <c r="C28" s="96"/>
      <c r="D28" s="96"/>
      <c r="E28" s="96"/>
      <c r="F28" s="96"/>
      <c r="G28" s="96"/>
      <c r="H28" s="96"/>
      <c r="I28" s="96"/>
      <c r="J28" s="96"/>
      <c r="K28" s="96"/>
      <c r="L28" s="96"/>
      <c r="M28" s="96"/>
      <c r="N28" s="96"/>
    </row>
    <row r="29" spans="1:40" s="54" customFormat="1" ht="15" customHeight="1">
      <c r="B29" s="96"/>
      <c r="C29" s="96"/>
      <c r="D29" s="96"/>
      <c r="E29" s="96"/>
      <c r="F29" s="96"/>
      <c r="G29" s="96"/>
      <c r="H29" s="96"/>
      <c r="I29" s="96"/>
      <c r="J29" s="96"/>
      <c r="K29" s="96"/>
      <c r="L29" s="96"/>
      <c r="M29" s="96"/>
      <c r="N29" s="96"/>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0" t="s">
        <v>78</v>
      </c>
      <c r="B1" s="100"/>
      <c r="C1" s="100"/>
      <c r="D1" s="100"/>
      <c r="E1" s="100"/>
      <c r="F1" s="100"/>
      <c r="G1" s="100"/>
      <c r="H1" s="100"/>
      <c r="I1" s="100"/>
      <c r="J1" s="100"/>
      <c r="K1" s="100"/>
      <c r="L1" s="100"/>
      <c r="M1" s="100"/>
      <c r="N1" s="100"/>
      <c r="W1" s="56"/>
    </row>
    <row r="2" spans="1:40" s="54" customFormat="1" ht="16.5" customHeight="1">
      <c r="A2" s="69" t="str">
        <f>'Fin. Accept Re Prem. &amp; Retroces'!A2</f>
        <v>Reporting period: 1 January 2021 - 30 June 2021</v>
      </c>
      <c r="B2" s="69"/>
      <c r="C2" s="69"/>
      <c r="D2" s="69"/>
      <c r="E2" s="69"/>
      <c r="F2" s="69"/>
      <c r="G2" s="69"/>
      <c r="H2" s="69"/>
      <c r="I2" s="69"/>
      <c r="J2" s="69"/>
      <c r="K2" s="69"/>
      <c r="L2" s="69"/>
      <c r="M2" s="69"/>
      <c r="N2" s="69"/>
      <c r="W2" s="56"/>
    </row>
    <row r="3" spans="1:40" s="54" customFormat="1" ht="18.75" customHeight="1">
      <c r="A3" s="42" t="s">
        <v>72</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54" customFormat="1" ht="55.5" customHeight="1">
      <c r="A5" s="89"/>
      <c r="B5" s="89"/>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customFormat="1" ht="24.9" customHeight="1">
      <c r="A6" s="18">
        <v>1</v>
      </c>
      <c r="B6" s="81" t="s">
        <v>88</v>
      </c>
      <c r="C6" s="26">
        <v>260.70684234885937</v>
      </c>
      <c r="D6" s="26">
        <v>52.141828016766311</v>
      </c>
      <c r="E6" s="26">
        <v>0</v>
      </c>
      <c r="F6" s="26">
        <v>0</v>
      </c>
      <c r="G6" s="26">
        <v>0</v>
      </c>
      <c r="H6" s="26">
        <v>0</v>
      </c>
      <c r="I6" s="26">
        <v>1515943.4762683273</v>
      </c>
      <c r="J6" s="26">
        <v>1493357.4729410454</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1516204.1831106762</v>
      </c>
      <c r="AN6" s="27">
        <v>1493409.6147690623</v>
      </c>
    </row>
    <row r="7" spans="1:40" customFormat="1" ht="24.9" customHeight="1">
      <c r="A7" s="18">
        <v>2</v>
      </c>
      <c r="B7" s="81" t="s">
        <v>30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160174.48947915173</v>
      </c>
      <c r="AB7" s="26">
        <v>14911.012607453449</v>
      </c>
      <c r="AC7" s="26">
        <v>0</v>
      </c>
      <c r="AD7" s="26">
        <v>0</v>
      </c>
      <c r="AE7" s="26">
        <v>0</v>
      </c>
      <c r="AF7" s="26">
        <v>0</v>
      </c>
      <c r="AG7" s="26">
        <v>0</v>
      </c>
      <c r="AH7" s="26">
        <v>0</v>
      </c>
      <c r="AI7" s="26">
        <v>1062.0908447802196</v>
      </c>
      <c r="AJ7" s="26">
        <v>578.83951040521981</v>
      </c>
      <c r="AK7" s="26">
        <v>0</v>
      </c>
      <c r="AL7" s="26">
        <v>0</v>
      </c>
      <c r="AM7" s="27">
        <v>161236.58032393194</v>
      </c>
      <c r="AN7" s="27">
        <v>15489.852117858669</v>
      </c>
    </row>
    <row r="8" spans="1:40" customFormat="1" ht="24.9" customHeight="1">
      <c r="A8" s="18">
        <v>3</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14522.802197802195</v>
      </c>
      <c r="Z8" s="26">
        <v>13912.437423699812</v>
      </c>
      <c r="AA8" s="26">
        <v>121017.27527813296</v>
      </c>
      <c r="AB8" s="26">
        <v>9068.4699999999993</v>
      </c>
      <c r="AC8" s="26">
        <v>1123.9063461917813</v>
      </c>
      <c r="AD8" s="26">
        <v>210.53</v>
      </c>
      <c r="AE8" s="26">
        <v>0</v>
      </c>
      <c r="AF8" s="26">
        <v>0</v>
      </c>
      <c r="AG8" s="26">
        <v>0</v>
      </c>
      <c r="AH8" s="26">
        <v>0</v>
      </c>
      <c r="AI8" s="26">
        <v>6514.0187088512903</v>
      </c>
      <c r="AJ8" s="26">
        <v>3350.4100000000003</v>
      </c>
      <c r="AK8" s="26">
        <v>0</v>
      </c>
      <c r="AL8" s="26">
        <v>0</v>
      </c>
      <c r="AM8" s="27">
        <v>143178.00253097824</v>
      </c>
      <c r="AN8" s="27">
        <v>26541.847423699812</v>
      </c>
    </row>
    <row r="9" spans="1:40" customFormat="1" ht="24.9" customHeight="1">
      <c r="A9" s="18">
        <v>4</v>
      </c>
      <c r="B9" s="81" t="s">
        <v>29</v>
      </c>
      <c r="C9" s="26">
        <v>0</v>
      </c>
      <c r="D9" s="26">
        <v>0</v>
      </c>
      <c r="E9" s="26">
        <v>0</v>
      </c>
      <c r="F9" s="26">
        <v>0</v>
      </c>
      <c r="G9" s="26">
        <v>0</v>
      </c>
      <c r="H9" s="26">
        <v>0</v>
      </c>
      <c r="I9" s="26">
        <v>42897.428178000016</v>
      </c>
      <c r="J9" s="26">
        <v>42897.428178000016</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42897.428178000016</v>
      </c>
      <c r="AN9" s="27">
        <v>42897.428178000016</v>
      </c>
    </row>
    <row r="10" spans="1:40" customFormat="1" ht="24.9" customHeight="1">
      <c r="A10" s="18">
        <v>5</v>
      </c>
      <c r="B10" s="81" t="s">
        <v>33</v>
      </c>
      <c r="C10" s="26">
        <v>1330.83349</v>
      </c>
      <c r="D10" s="26">
        <v>603.69348999999988</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13842.059999999998</v>
      </c>
      <c r="AB10" s="26">
        <v>3875.7699999999968</v>
      </c>
      <c r="AC10" s="26">
        <v>0</v>
      </c>
      <c r="AD10" s="26">
        <v>0</v>
      </c>
      <c r="AE10" s="26">
        <v>0</v>
      </c>
      <c r="AF10" s="26">
        <v>0</v>
      </c>
      <c r="AG10" s="26">
        <v>0</v>
      </c>
      <c r="AH10" s="26">
        <v>0</v>
      </c>
      <c r="AI10" s="26">
        <v>0</v>
      </c>
      <c r="AJ10" s="26">
        <v>0</v>
      </c>
      <c r="AK10" s="26">
        <v>0</v>
      </c>
      <c r="AL10" s="26">
        <v>0</v>
      </c>
      <c r="AM10" s="27">
        <v>15172.893489999999</v>
      </c>
      <c r="AN10" s="27">
        <v>4479.4634899999965</v>
      </c>
    </row>
    <row r="11" spans="1:40" customFormat="1" ht="24.9" customHeight="1">
      <c r="A11" s="18">
        <v>6</v>
      </c>
      <c r="B11" s="81" t="s">
        <v>28</v>
      </c>
      <c r="C11" s="26">
        <v>0</v>
      </c>
      <c r="D11" s="26">
        <v>0</v>
      </c>
      <c r="E11" s="26">
        <v>0</v>
      </c>
      <c r="F11" s="26">
        <v>0</v>
      </c>
      <c r="G11" s="26">
        <v>0</v>
      </c>
      <c r="H11" s="26">
        <v>0</v>
      </c>
      <c r="I11" s="26">
        <v>0</v>
      </c>
      <c r="J11" s="26">
        <v>0</v>
      </c>
      <c r="K11" s="26">
        <v>0</v>
      </c>
      <c r="L11" s="26">
        <v>0</v>
      </c>
      <c r="M11" s="26">
        <v>494.53551912568315</v>
      </c>
      <c r="N11" s="26">
        <v>494.53551912568315</v>
      </c>
      <c r="O11" s="26">
        <v>0</v>
      </c>
      <c r="P11" s="26">
        <v>0</v>
      </c>
      <c r="Q11" s="26">
        <v>0</v>
      </c>
      <c r="R11" s="26">
        <v>0</v>
      </c>
      <c r="S11" s="26">
        <v>0</v>
      </c>
      <c r="T11" s="26">
        <v>0</v>
      </c>
      <c r="U11" s="26">
        <v>0</v>
      </c>
      <c r="V11" s="26">
        <v>0</v>
      </c>
      <c r="W11" s="26">
        <v>0</v>
      </c>
      <c r="X11" s="26">
        <v>0</v>
      </c>
      <c r="Y11" s="26">
        <v>0</v>
      </c>
      <c r="Z11" s="26">
        <v>0</v>
      </c>
      <c r="AA11" s="26">
        <v>749.79326642868511</v>
      </c>
      <c r="AB11" s="26">
        <v>749.79326642868511</v>
      </c>
      <c r="AC11" s="26">
        <v>0</v>
      </c>
      <c r="AD11" s="26">
        <v>0</v>
      </c>
      <c r="AE11" s="26">
        <v>0</v>
      </c>
      <c r="AF11" s="26">
        <v>0</v>
      </c>
      <c r="AG11" s="26">
        <v>0</v>
      </c>
      <c r="AH11" s="26">
        <v>0</v>
      </c>
      <c r="AI11" s="26">
        <v>0</v>
      </c>
      <c r="AJ11" s="26">
        <v>0</v>
      </c>
      <c r="AK11" s="26">
        <v>0</v>
      </c>
      <c r="AL11" s="26">
        <v>0</v>
      </c>
      <c r="AM11" s="27">
        <v>1244.3287855543683</v>
      </c>
      <c r="AN11" s="27">
        <v>1244.3287855543683</v>
      </c>
    </row>
    <row r="12" spans="1:40" customFormat="1" ht="24.9" customHeight="1">
      <c r="A12" s="18">
        <v>7</v>
      </c>
      <c r="B12" s="81" t="s">
        <v>39</v>
      </c>
      <c r="C12" s="26">
        <v>0</v>
      </c>
      <c r="D12" s="26">
        <v>0</v>
      </c>
      <c r="E12" s="26">
        <v>0</v>
      </c>
      <c r="F12" s="26">
        <v>0</v>
      </c>
      <c r="G12" s="26">
        <v>0</v>
      </c>
      <c r="H12" s="26">
        <v>0</v>
      </c>
      <c r="I12" s="26">
        <v>0</v>
      </c>
      <c r="J12" s="26">
        <v>0</v>
      </c>
      <c r="K12" s="26">
        <v>0</v>
      </c>
      <c r="L12" s="26">
        <v>0</v>
      </c>
      <c r="M12" s="26">
        <v>48.588185000000024</v>
      </c>
      <c r="N12" s="26">
        <v>48.588185000000024</v>
      </c>
      <c r="O12" s="26">
        <v>0</v>
      </c>
      <c r="P12" s="26">
        <v>0</v>
      </c>
      <c r="Q12" s="26">
        <v>0</v>
      </c>
      <c r="R12" s="26">
        <v>0</v>
      </c>
      <c r="S12" s="26">
        <v>0</v>
      </c>
      <c r="T12" s="26">
        <v>0</v>
      </c>
      <c r="U12" s="26">
        <v>0</v>
      </c>
      <c r="V12" s="26">
        <v>0</v>
      </c>
      <c r="W12" s="26">
        <v>0</v>
      </c>
      <c r="X12" s="26">
        <v>0</v>
      </c>
      <c r="Y12" s="26">
        <v>0</v>
      </c>
      <c r="Z12" s="26">
        <v>0</v>
      </c>
      <c r="AA12" s="26">
        <v>517.60485000000006</v>
      </c>
      <c r="AB12" s="26">
        <v>517.60485000000006</v>
      </c>
      <c r="AC12" s="26">
        <v>0</v>
      </c>
      <c r="AD12" s="26">
        <v>0</v>
      </c>
      <c r="AE12" s="26">
        <v>0</v>
      </c>
      <c r="AF12" s="26">
        <v>0</v>
      </c>
      <c r="AG12" s="26">
        <v>0</v>
      </c>
      <c r="AH12" s="26">
        <v>0</v>
      </c>
      <c r="AI12" s="26">
        <v>0</v>
      </c>
      <c r="AJ12" s="26">
        <v>0</v>
      </c>
      <c r="AK12" s="26">
        <v>0</v>
      </c>
      <c r="AL12" s="26">
        <v>0</v>
      </c>
      <c r="AM12" s="27">
        <v>566.19303500000012</v>
      </c>
      <c r="AN12" s="27">
        <v>566.19303500000012</v>
      </c>
    </row>
    <row r="13" spans="1:40" customFormat="1"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1591.5403323488595</v>
      </c>
      <c r="D24" s="28">
        <v>655.83531801676622</v>
      </c>
      <c r="E24" s="28">
        <v>0</v>
      </c>
      <c r="F24" s="28">
        <v>0</v>
      </c>
      <c r="G24" s="28">
        <v>0</v>
      </c>
      <c r="H24" s="28">
        <v>0</v>
      </c>
      <c r="I24" s="28">
        <v>1558840.9044463274</v>
      </c>
      <c r="J24" s="28">
        <v>1536254.9011190454</v>
      </c>
      <c r="K24" s="28">
        <v>0</v>
      </c>
      <c r="L24" s="28">
        <v>0</v>
      </c>
      <c r="M24" s="28">
        <v>543.12370412568316</v>
      </c>
      <c r="N24" s="28">
        <v>543.12370412568316</v>
      </c>
      <c r="O24" s="28">
        <v>0</v>
      </c>
      <c r="P24" s="28">
        <v>0</v>
      </c>
      <c r="Q24" s="28">
        <v>0</v>
      </c>
      <c r="R24" s="28">
        <v>0</v>
      </c>
      <c r="S24" s="28">
        <v>0</v>
      </c>
      <c r="T24" s="28">
        <v>0</v>
      </c>
      <c r="U24" s="28">
        <v>0</v>
      </c>
      <c r="V24" s="28">
        <v>0</v>
      </c>
      <c r="W24" s="28">
        <v>0</v>
      </c>
      <c r="X24" s="28">
        <v>0</v>
      </c>
      <c r="Y24" s="28">
        <v>14522.802197802195</v>
      </c>
      <c r="Z24" s="28">
        <v>13912.437423699812</v>
      </c>
      <c r="AA24" s="28">
        <v>296301.22287371336</v>
      </c>
      <c r="AB24" s="28">
        <v>29122.650723882132</v>
      </c>
      <c r="AC24" s="28">
        <v>1123.9063461917813</v>
      </c>
      <c r="AD24" s="28">
        <v>210.53</v>
      </c>
      <c r="AE24" s="28">
        <v>0</v>
      </c>
      <c r="AF24" s="28">
        <v>0</v>
      </c>
      <c r="AG24" s="28">
        <v>0</v>
      </c>
      <c r="AH24" s="28">
        <v>0</v>
      </c>
      <c r="AI24" s="28">
        <v>7576.1095536315097</v>
      </c>
      <c r="AJ24" s="28">
        <v>3929.24951040522</v>
      </c>
      <c r="AK24" s="28">
        <v>0</v>
      </c>
      <c r="AL24" s="28">
        <v>0</v>
      </c>
      <c r="AM24" s="28">
        <v>1880499.6094541408</v>
      </c>
      <c r="AN24" s="28">
        <v>1584628.7277991751</v>
      </c>
    </row>
    <row r="26" spans="1:40" s="54" customFormat="1" ht="14.4">
      <c r="B26" s="55" t="s">
        <v>48</v>
      </c>
      <c r="AM26" s="56"/>
      <c r="AN26" s="56"/>
    </row>
    <row r="27" spans="1:40" s="54" customFormat="1" ht="12.75" customHeight="1">
      <c r="B27" s="105" t="s">
        <v>79</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80</v>
      </c>
    </row>
    <row r="30" spans="1:40" s="54" customFormat="1" ht="14.4">
      <c r="B30" s="61" t="s">
        <v>56</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81</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2021 - 30 June 2021</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72</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45.75" customHeight="1">
      <c r="A6" s="89"/>
      <c r="B6" s="89"/>
      <c r="C6" s="80" t="s">
        <v>58</v>
      </c>
      <c r="D6" s="80" t="s">
        <v>59</v>
      </c>
      <c r="E6" s="80" t="s">
        <v>58</v>
      </c>
      <c r="F6" s="80" t="s">
        <v>59</v>
      </c>
      <c r="G6" s="80" t="s">
        <v>58</v>
      </c>
      <c r="H6" s="80" t="s">
        <v>59</v>
      </c>
      <c r="I6" s="80" t="s">
        <v>58</v>
      </c>
      <c r="J6" s="80" t="s">
        <v>59</v>
      </c>
      <c r="K6" s="80" t="s">
        <v>58</v>
      </c>
      <c r="L6" s="80" t="s">
        <v>59</v>
      </c>
      <c r="M6" s="80" t="s">
        <v>58</v>
      </c>
      <c r="N6" s="80" t="s">
        <v>59</v>
      </c>
      <c r="O6" s="80" t="s">
        <v>58</v>
      </c>
      <c r="P6" s="80" t="s">
        <v>59</v>
      </c>
      <c r="Q6" s="80" t="s">
        <v>58</v>
      </c>
      <c r="R6" s="80" t="s">
        <v>59</v>
      </c>
      <c r="S6" s="80" t="s">
        <v>58</v>
      </c>
      <c r="T6" s="80" t="s">
        <v>59</v>
      </c>
      <c r="U6" s="80" t="s">
        <v>58</v>
      </c>
      <c r="V6" s="80" t="s">
        <v>59</v>
      </c>
      <c r="W6" s="80" t="s">
        <v>58</v>
      </c>
      <c r="X6" s="80" t="s">
        <v>59</v>
      </c>
      <c r="Y6" s="80" t="s">
        <v>58</v>
      </c>
      <c r="Z6" s="80" t="s">
        <v>59</v>
      </c>
      <c r="AA6" s="80" t="s">
        <v>58</v>
      </c>
      <c r="AB6" s="80" t="s">
        <v>59</v>
      </c>
      <c r="AC6" s="80" t="s">
        <v>58</v>
      </c>
      <c r="AD6" s="80" t="s">
        <v>59</v>
      </c>
      <c r="AE6" s="80" t="s">
        <v>58</v>
      </c>
      <c r="AF6" s="80" t="s">
        <v>59</v>
      </c>
      <c r="AG6" s="80" t="s">
        <v>58</v>
      </c>
      <c r="AH6" s="80" t="s">
        <v>59</v>
      </c>
      <c r="AI6" s="80" t="s">
        <v>58</v>
      </c>
      <c r="AJ6" s="80" t="s">
        <v>59</v>
      </c>
      <c r="AK6" s="80" t="s">
        <v>58</v>
      </c>
      <c r="AL6" s="80" t="s">
        <v>59</v>
      </c>
      <c r="AM6" s="80" t="s">
        <v>58</v>
      </c>
      <c r="AN6" s="80" t="s">
        <v>59</v>
      </c>
    </row>
    <row r="7" spans="1:40" customFormat="1" ht="24.9" customHeight="1">
      <c r="A7" s="18">
        <v>1</v>
      </c>
      <c r="B7" s="81" t="s">
        <v>88</v>
      </c>
      <c r="C7" s="26">
        <v>0</v>
      </c>
      <c r="D7" s="26">
        <v>0</v>
      </c>
      <c r="E7" s="26">
        <v>0</v>
      </c>
      <c r="F7" s="26">
        <v>0</v>
      </c>
      <c r="G7" s="26">
        <v>0</v>
      </c>
      <c r="H7" s="26">
        <v>0</v>
      </c>
      <c r="I7" s="26">
        <v>1994312.3823899999</v>
      </c>
      <c r="J7" s="26">
        <v>1994312.3823899999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1994312.3823899999</v>
      </c>
      <c r="AN7" s="27">
        <v>1994312.3823899999</v>
      </c>
    </row>
    <row r="8" spans="1:40" customFormat="1" ht="24.9" customHeight="1">
      <c r="A8" s="18">
        <v>2</v>
      </c>
      <c r="B8" s="81" t="s">
        <v>35</v>
      </c>
      <c r="C8" s="26">
        <v>0</v>
      </c>
      <c r="D8" s="26">
        <v>0</v>
      </c>
      <c r="E8" s="26">
        <v>0</v>
      </c>
      <c r="F8" s="26">
        <v>0</v>
      </c>
      <c r="G8" s="26">
        <v>0</v>
      </c>
      <c r="H8" s="26">
        <v>0</v>
      </c>
      <c r="I8" s="26">
        <v>0</v>
      </c>
      <c r="J8" s="26">
        <v>0</v>
      </c>
      <c r="K8" s="26">
        <v>-3.4106051316484809E-13</v>
      </c>
      <c r="L8" s="26">
        <v>-3.4106051316484809E-13</v>
      </c>
      <c r="M8" s="26">
        <v>0</v>
      </c>
      <c r="N8" s="26">
        <v>0</v>
      </c>
      <c r="O8" s="26">
        <v>0</v>
      </c>
      <c r="P8" s="26">
        <v>0</v>
      </c>
      <c r="Q8" s="26">
        <v>0</v>
      </c>
      <c r="R8" s="26">
        <v>0</v>
      </c>
      <c r="S8" s="26">
        <v>0</v>
      </c>
      <c r="T8" s="26">
        <v>0</v>
      </c>
      <c r="U8" s="26">
        <v>0</v>
      </c>
      <c r="V8" s="26">
        <v>0</v>
      </c>
      <c r="W8" s="26">
        <v>0</v>
      </c>
      <c r="X8" s="26">
        <v>0</v>
      </c>
      <c r="Y8" s="26">
        <v>0</v>
      </c>
      <c r="Z8" s="26">
        <v>0</v>
      </c>
      <c r="AA8" s="26">
        <v>29190.130000000005</v>
      </c>
      <c r="AB8" s="26">
        <v>3408.3699999999662</v>
      </c>
      <c r="AC8" s="26">
        <v>0</v>
      </c>
      <c r="AD8" s="26">
        <v>0</v>
      </c>
      <c r="AE8" s="26">
        <v>0</v>
      </c>
      <c r="AF8" s="26">
        <v>0</v>
      </c>
      <c r="AG8" s="26">
        <v>0</v>
      </c>
      <c r="AH8" s="26">
        <v>0</v>
      </c>
      <c r="AI8" s="26">
        <v>0</v>
      </c>
      <c r="AJ8" s="26">
        <v>0</v>
      </c>
      <c r="AK8" s="26">
        <v>0</v>
      </c>
      <c r="AL8" s="26">
        <v>0</v>
      </c>
      <c r="AM8" s="27">
        <v>29190.130000000005</v>
      </c>
      <c r="AN8" s="27">
        <v>3408.3699999999658</v>
      </c>
    </row>
    <row r="9" spans="1:40" customFormat="1" ht="24.9" customHeight="1">
      <c r="A9" s="18">
        <v>3</v>
      </c>
      <c r="B9" s="81" t="s">
        <v>29</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customFormat="1"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87</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0</v>
      </c>
      <c r="H25" s="31">
        <v>0</v>
      </c>
      <c r="I25" s="31">
        <v>1994312.3823899999</v>
      </c>
      <c r="J25" s="31">
        <v>1994312.3823899999</v>
      </c>
      <c r="K25" s="31">
        <v>-3.4106051316484809E-13</v>
      </c>
      <c r="L25" s="31">
        <v>-3.4106051316484809E-13</v>
      </c>
      <c r="M25" s="31">
        <v>0</v>
      </c>
      <c r="N25" s="31">
        <v>0</v>
      </c>
      <c r="O25" s="31">
        <v>0</v>
      </c>
      <c r="P25" s="31">
        <v>0</v>
      </c>
      <c r="Q25" s="31">
        <v>0</v>
      </c>
      <c r="R25" s="31">
        <v>0</v>
      </c>
      <c r="S25" s="31">
        <v>0</v>
      </c>
      <c r="T25" s="31">
        <v>0</v>
      </c>
      <c r="U25" s="31">
        <v>0</v>
      </c>
      <c r="V25" s="31">
        <v>0</v>
      </c>
      <c r="W25" s="31">
        <v>0</v>
      </c>
      <c r="X25" s="31">
        <v>0</v>
      </c>
      <c r="Y25" s="31">
        <v>0</v>
      </c>
      <c r="Z25" s="31">
        <v>0</v>
      </c>
      <c r="AA25" s="31">
        <v>29190.130000000005</v>
      </c>
      <c r="AB25" s="31">
        <v>3408.3699999999662</v>
      </c>
      <c r="AC25" s="31">
        <v>0</v>
      </c>
      <c r="AD25" s="31">
        <v>0</v>
      </c>
      <c r="AE25" s="31">
        <v>0</v>
      </c>
      <c r="AF25" s="31">
        <v>0</v>
      </c>
      <c r="AG25" s="31">
        <v>0</v>
      </c>
      <c r="AH25" s="31">
        <v>0</v>
      </c>
      <c r="AI25" s="31">
        <v>0</v>
      </c>
      <c r="AJ25" s="31">
        <v>0</v>
      </c>
      <c r="AK25" s="31">
        <v>0</v>
      </c>
      <c r="AL25" s="31">
        <v>0</v>
      </c>
      <c r="AM25" s="28">
        <v>2023502.5123899998</v>
      </c>
      <c r="AN25" s="28">
        <v>1997720.7523899998</v>
      </c>
    </row>
    <row r="27" spans="1:40" s="54" customFormat="1" ht="14.4">
      <c r="B27" s="54" t="s">
        <v>48</v>
      </c>
    </row>
    <row r="28" spans="1:40" s="54" customFormat="1" ht="14.4">
      <c r="B28" s="54" t="s">
        <v>82</v>
      </c>
    </row>
    <row r="29" spans="1:40" s="54" customFormat="1" ht="14.4"/>
    <row r="30" spans="1:40" s="54" customFormat="1" ht="14.4">
      <c r="B30" s="54" t="s">
        <v>83</v>
      </c>
    </row>
    <row r="31" spans="1:40" s="54" customFormat="1" ht="14.4">
      <c r="B31" s="54" t="s">
        <v>84</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E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0" t="s">
        <v>85</v>
      </c>
      <c r="B1" s="100"/>
      <c r="C1" s="100"/>
      <c r="D1" s="100"/>
      <c r="E1" s="100"/>
      <c r="F1" s="100"/>
      <c r="G1" s="100"/>
      <c r="H1" s="100"/>
      <c r="I1" s="100"/>
      <c r="J1" s="100"/>
      <c r="K1" s="100"/>
      <c r="L1" s="100"/>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2021 - 30 June 2021</v>
      </c>
      <c r="B3" s="62"/>
      <c r="C3" s="62"/>
      <c r="D3" s="62"/>
      <c r="E3" s="62"/>
      <c r="F3" s="62"/>
      <c r="G3" s="62"/>
      <c r="H3" s="62"/>
      <c r="I3" s="62"/>
      <c r="J3" s="62"/>
      <c r="K3" s="62"/>
      <c r="L3" s="62"/>
    </row>
    <row r="4" spans="1:40" s="54" customFormat="1" ht="15" customHeight="1">
      <c r="A4" s="42" t="s">
        <v>72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93" customHeight="1">
      <c r="A6" s="89"/>
      <c r="B6" s="89"/>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0" ht="24.9" customHeight="1">
      <c r="A7" s="18">
        <v>1</v>
      </c>
      <c r="B7" s="81" t="s">
        <v>88</v>
      </c>
      <c r="C7" s="26">
        <v>45000</v>
      </c>
      <c r="D7" s="26">
        <v>45000</v>
      </c>
      <c r="E7" s="26">
        <v>0</v>
      </c>
      <c r="F7" s="26">
        <v>0</v>
      </c>
      <c r="G7" s="26">
        <v>0</v>
      </c>
      <c r="H7" s="26">
        <v>0</v>
      </c>
      <c r="I7" s="26">
        <v>1934312.3823899999</v>
      </c>
      <c r="J7" s="26">
        <v>1934312.3823899999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1979312.3823899999</v>
      </c>
      <c r="AN7" s="27">
        <v>1979312.3823899999</v>
      </c>
    </row>
    <row r="8" spans="1:40" ht="24.9" customHeight="1">
      <c r="A8" s="18">
        <v>2</v>
      </c>
      <c r="B8" s="81" t="s">
        <v>29</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0</v>
      </c>
      <c r="AN8" s="27">
        <v>0</v>
      </c>
    </row>
    <row r="9" spans="1:40" ht="24.9" customHeight="1">
      <c r="A9" s="18">
        <v>3</v>
      </c>
      <c r="B9" s="81" t="s">
        <v>34</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87</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31</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32</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40</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39</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37</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89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28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33</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91</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30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-1000</v>
      </c>
      <c r="AB23" s="26">
        <v>-1000</v>
      </c>
      <c r="AC23" s="26">
        <v>0</v>
      </c>
      <c r="AD23" s="26">
        <v>0</v>
      </c>
      <c r="AE23" s="26">
        <v>0</v>
      </c>
      <c r="AF23" s="26">
        <v>0</v>
      </c>
      <c r="AG23" s="26">
        <v>0</v>
      </c>
      <c r="AH23" s="26">
        <v>0</v>
      </c>
      <c r="AI23" s="26">
        <v>0</v>
      </c>
      <c r="AJ23" s="26">
        <v>0</v>
      </c>
      <c r="AK23" s="26">
        <v>0</v>
      </c>
      <c r="AL23" s="26">
        <v>0</v>
      </c>
      <c r="AM23" s="27">
        <v>-1000</v>
      </c>
      <c r="AN23" s="27">
        <v>-1000</v>
      </c>
    </row>
    <row r="24" spans="1:40" ht="24.9" customHeight="1">
      <c r="A24" s="18">
        <v>18</v>
      </c>
      <c r="B24" s="81" t="s">
        <v>35</v>
      </c>
      <c r="C24" s="26">
        <v>0</v>
      </c>
      <c r="D24" s="26">
        <v>0</v>
      </c>
      <c r="E24" s="26">
        <v>0</v>
      </c>
      <c r="F24" s="26">
        <v>0</v>
      </c>
      <c r="G24" s="26">
        <v>0</v>
      </c>
      <c r="H24" s="26">
        <v>0</v>
      </c>
      <c r="I24" s="26">
        <v>0</v>
      </c>
      <c r="J24" s="26">
        <v>0</v>
      </c>
      <c r="K24" s="26">
        <v>-717.57</v>
      </c>
      <c r="L24" s="26">
        <v>-717.57</v>
      </c>
      <c r="M24" s="26">
        <v>0</v>
      </c>
      <c r="N24" s="26">
        <v>0</v>
      </c>
      <c r="O24" s="26">
        <v>0</v>
      </c>
      <c r="P24" s="26">
        <v>0</v>
      </c>
      <c r="Q24" s="26">
        <v>0</v>
      </c>
      <c r="R24" s="26">
        <v>0</v>
      </c>
      <c r="S24" s="26">
        <v>0</v>
      </c>
      <c r="T24" s="26">
        <v>0</v>
      </c>
      <c r="U24" s="26">
        <v>0</v>
      </c>
      <c r="V24" s="26">
        <v>0</v>
      </c>
      <c r="W24" s="26">
        <v>0</v>
      </c>
      <c r="X24" s="26">
        <v>0</v>
      </c>
      <c r="Y24" s="26">
        <v>0</v>
      </c>
      <c r="Z24" s="26">
        <v>0</v>
      </c>
      <c r="AA24" s="26">
        <v>-167917.01</v>
      </c>
      <c r="AB24" s="26">
        <v>-13201.310000000027</v>
      </c>
      <c r="AC24" s="26">
        <v>0</v>
      </c>
      <c r="AD24" s="26">
        <v>0</v>
      </c>
      <c r="AE24" s="26">
        <v>0</v>
      </c>
      <c r="AF24" s="26">
        <v>0</v>
      </c>
      <c r="AG24" s="26">
        <v>0</v>
      </c>
      <c r="AH24" s="26">
        <v>0</v>
      </c>
      <c r="AI24" s="26">
        <v>0</v>
      </c>
      <c r="AJ24" s="26">
        <v>0</v>
      </c>
      <c r="AK24" s="26">
        <v>0</v>
      </c>
      <c r="AL24" s="26">
        <v>0</v>
      </c>
      <c r="AM24" s="27">
        <v>-168634.58000000002</v>
      </c>
      <c r="AN24" s="27">
        <v>-13918.880000000026</v>
      </c>
    </row>
    <row r="25" spans="1:40" ht="13.8">
      <c r="A25" s="11"/>
      <c r="B25" s="84" t="s">
        <v>22</v>
      </c>
      <c r="C25" s="28">
        <v>45000</v>
      </c>
      <c r="D25" s="28">
        <v>45000</v>
      </c>
      <c r="E25" s="28">
        <v>0</v>
      </c>
      <c r="F25" s="28">
        <v>0</v>
      </c>
      <c r="G25" s="28">
        <v>0</v>
      </c>
      <c r="H25" s="28">
        <v>0</v>
      </c>
      <c r="I25" s="28">
        <v>1934312.3823899999</v>
      </c>
      <c r="J25" s="28">
        <v>1934312.3823899999</v>
      </c>
      <c r="K25" s="28">
        <v>-717.57</v>
      </c>
      <c r="L25" s="28">
        <v>-717.57</v>
      </c>
      <c r="M25" s="28">
        <v>0</v>
      </c>
      <c r="N25" s="28">
        <v>0</v>
      </c>
      <c r="O25" s="28">
        <v>0</v>
      </c>
      <c r="P25" s="28">
        <v>0</v>
      </c>
      <c r="Q25" s="28">
        <v>0</v>
      </c>
      <c r="R25" s="28">
        <v>0</v>
      </c>
      <c r="S25" s="28">
        <v>0</v>
      </c>
      <c r="T25" s="28">
        <v>0</v>
      </c>
      <c r="U25" s="28">
        <v>0</v>
      </c>
      <c r="V25" s="28">
        <v>0</v>
      </c>
      <c r="W25" s="28">
        <v>0</v>
      </c>
      <c r="X25" s="28">
        <v>0</v>
      </c>
      <c r="Y25" s="28">
        <v>0</v>
      </c>
      <c r="Z25" s="28">
        <v>0</v>
      </c>
      <c r="AA25" s="28">
        <v>-168917.01</v>
      </c>
      <c r="AB25" s="28">
        <v>-14201.310000000027</v>
      </c>
      <c r="AC25" s="28">
        <v>0</v>
      </c>
      <c r="AD25" s="28">
        <v>0</v>
      </c>
      <c r="AE25" s="28">
        <v>0</v>
      </c>
      <c r="AF25" s="28">
        <v>0</v>
      </c>
      <c r="AG25" s="28">
        <v>0</v>
      </c>
      <c r="AH25" s="28">
        <v>0</v>
      </c>
      <c r="AI25" s="28">
        <v>0</v>
      </c>
      <c r="AJ25" s="28">
        <v>0</v>
      </c>
      <c r="AK25" s="28">
        <v>0</v>
      </c>
      <c r="AL25" s="28">
        <v>0</v>
      </c>
      <c r="AM25" s="28">
        <v>1809677.8023899999</v>
      </c>
      <c r="AN25" s="28">
        <v>1964393.5023899998</v>
      </c>
    </row>
    <row r="26" spans="1:40" s="54" customFormat="1" ht="14.4">
      <c r="B26" s="55" t="s">
        <v>48</v>
      </c>
      <c r="C26" s="70"/>
      <c r="D26" s="70"/>
      <c r="E26" s="70"/>
      <c r="F26" s="70"/>
      <c r="G26" s="70"/>
      <c r="H26" s="70"/>
      <c r="I26" s="70"/>
      <c r="J26" s="70"/>
      <c r="K26" s="70"/>
      <c r="L26" s="70"/>
      <c r="M26" s="70"/>
      <c r="N26" s="70"/>
    </row>
    <row r="27" spans="1:40" s="54" customFormat="1" ht="14.4">
      <c r="B27" s="99" t="s">
        <v>95</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86</v>
      </c>
    </row>
    <row r="31" spans="1:40" s="54" customFormat="1" ht="14.4">
      <c r="B31" s="61" t="s">
        <v>67</v>
      </c>
    </row>
    <row r="32" spans="1:40">
      <c r="AM32" s="15"/>
      <c r="AN32" s="15"/>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96</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68</v>
      </c>
      <c r="C6" s="73" t="s">
        <v>69</v>
      </c>
      <c r="D6" s="73" t="s">
        <v>70</v>
      </c>
    </row>
    <row r="7" spans="1:5" ht="27" customHeight="1">
      <c r="A7" s="6">
        <v>1</v>
      </c>
      <c r="B7" s="74" t="s">
        <v>4</v>
      </c>
      <c r="C7" s="30">
        <f>HLOOKUP(B7,'Accept. Re Prem. &amp; Retrocession'!$4:$24,21,FALSE)</f>
        <v>1330.83349</v>
      </c>
      <c r="D7" s="24">
        <f>C7/$C$25</f>
        <v>3.7431456010937701E-4</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3101047.0227600001</v>
      </c>
      <c r="D10" s="24">
        <f t="shared" si="0"/>
        <v>0.87221058150776076</v>
      </c>
    </row>
    <row r="11" spans="1:5" ht="27" customHeight="1">
      <c r="A11" s="6">
        <v>5</v>
      </c>
      <c r="B11" s="74" t="s">
        <v>8</v>
      </c>
      <c r="C11" s="30">
        <f>HLOOKUP(B11,'Accept. Re Prem. &amp; Retrocession'!$4:$24,21,FALSE)</f>
        <v>0</v>
      </c>
      <c r="D11" s="24">
        <f t="shared" si="0"/>
        <v>0</v>
      </c>
    </row>
    <row r="12" spans="1:5" ht="27" customHeight="1">
      <c r="A12" s="6">
        <v>6</v>
      </c>
      <c r="B12" s="74" t="s">
        <v>9</v>
      </c>
      <c r="C12" s="30">
        <f>HLOOKUP(B12,'Accept. Re Prem. &amp; Retrocession'!$4:$24,21,FALSE)</f>
        <v>31.449452000000012</v>
      </c>
      <c r="D12" s="24">
        <f t="shared" si="0"/>
        <v>8.8455752575485402E-6</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16663</v>
      </c>
      <c r="D18" s="24">
        <f t="shared" si="0"/>
        <v>4.6866896286946831E-3</v>
      </c>
    </row>
    <row r="19" spans="1:4" ht="27" customHeight="1">
      <c r="A19" s="6">
        <v>13</v>
      </c>
      <c r="B19" s="74" t="s">
        <v>16</v>
      </c>
      <c r="C19" s="30">
        <f>HLOOKUP(B19,'Accept. Re Prem. &amp; Retrocession'!$4:$24,21,FALSE)</f>
        <v>385638.72070200008</v>
      </c>
      <c r="D19" s="24">
        <f t="shared" si="0"/>
        <v>0.1084660020846876</v>
      </c>
    </row>
    <row r="20" spans="1:4" ht="27" customHeight="1">
      <c r="A20" s="6">
        <v>14</v>
      </c>
      <c r="B20" s="74" t="s">
        <v>17</v>
      </c>
      <c r="C20" s="30">
        <f>HLOOKUP(B20,'Accept. Re Prem. &amp; Retrocession'!$4:$24,21,FALSE)</f>
        <v>2243.7396020000001</v>
      </c>
      <c r="D20" s="24">
        <f t="shared" si="0"/>
        <v>6.3108150526225394E-4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48433.22</v>
      </c>
      <c r="D23" s="24">
        <f>C23/$C$25</f>
        <v>1.3622485138227685E-2</v>
      </c>
    </row>
    <row r="24" spans="1:4" ht="27" customHeight="1">
      <c r="A24" s="6">
        <v>18</v>
      </c>
      <c r="B24" s="74" t="s">
        <v>21</v>
      </c>
      <c r="C24" s="30">
        <f>HLOOKUP(B24,'Accept. Re Prem. &amp; Retrocession'!$4:$24,21,FALSE)</f>
        <v>0</v>
      </c>
      <c r="D24" s="24">
        <f>C24/$C$25</f>
        <v>0</v>
      </c>
    </row>
    <row r="25" spans="1:4" ht="27" customHeight="1">
      <c r="A25" s="3"/>
      <c r="B25" s="75" t="s">
        <v>22</v>
      </c>
      <c r="C25" s="22">
        <f>SUM(C7:C24)</f>
        <v>3555387.9860060005</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23" sqref="B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41</v>
      </c>
      <c r="B1" s="41"/>
    </row>
    <row r="2" spans="1:11" s="42" customFormat="1" ht="28.5" customHeight="1">
      <c r="A2" s="46" t="str">
        <f>'Number of Policies'!A2</f>
        <v>Reporting period: 1 January 2021 - 30 June 2021</v>
      </c>
      <c r="B2" s="41"/>
    </row>
    <row r="3" spans="1:11" s="42" customFormat="1" ht="18" customHeight="1">
      <c r="A3" s="47" t="s">
        <v>2</v>
      </c>
      <c r="B3" s="41"/>
    </row>
    <row r="4" spans="1:11" s="42" customFormat="1" ht="89.25" customHeight="1">
      <c r="A4" s="48" t="s">
        <v>0</v>
      </c>
      <c r="B4" s="48" t="s">
        <v>3</v>
      </c>
      <c r="C4" s="49" t="s">
        <v>8</v>
      </c>
      <c r="D4" s="49" t="s">
        <v>42</v>
      </c>
      <c r="E4" s="49" t="s">
        <v>43</v>
      </c>
      <c r="F4" s="44" t="s">
        <v>44</v>
      </c>
      <c r="G4" s="44" t="s">
        <v>13</v>
      </c>
      <c r="H4" s="50" t="s">
        <v>22</v>
      </c>
    </row>
    <row r="5" spans="1:11" ht="24.9" customHeight="1">
      <c r="A5" s="18">
        <v>1</v>
      </c>
      <c r="B5" s="81" t="s">
        <v>29</v>
      </c>
      <c r="C5" s="26">
        <v>11761</v>
      </c>
      <c r="D5" s="26">
        <v>0</v>
      </c>
      <c r="E5" s="26">
        <v>225302</v>
      </c>
      <c r="F5" s="26">
        <v>3</v>
      </c>
      <c r="G5" s="26">
        <v>1</v>
      </c>
      <c r="H5" s="27">
        <v>237067</v>
      </c>
      <c r="K5" s="37"/>
    </row>
    <row r="6" spans="1:11" s="9" customFormat="1" ht="24.9" customHeight="1">
      <c r="A6" s="18">
        <v>2</v>
      </c>
      <c r="B6" s="81" t="s">
        <v>30</v>
      </c>
      <c r="C6" s="26">
        <v>11419</v>
      </c>
      <c r="D6" s="26">
        <v>0</v>
      </c>
      <c r="E6" s="26">
        <v>216001</v>
      </c>
      <c r="F6" s="26">
        <v>0</v>
      </c>
      <c r="G6" s="26">
        <v>7</v>
      </c>
      <c r="H6" s="27">
        <v>227427</v>
      </c>
      <c r="J6" s="10"/>
      <c r="K6" s="37"/>
    </row>
    <row r="7" spans="1:11" ht="24.9" customHeight="1">
      <c r="A7" s="18">
        <v>3</v>
      </c>
      <c r="B7" s="81" t="s">
        <v>33</v>
      </c>
      <c r="C7" s="26">
        <v>11340</v>
      </c>
      <c r="D7" s="26">
        <v>0</v>
      </c>
      <c r="E7" s="26">
        <v>214858</v>
      </c>
      <c r="F7" s="26">
        <v>0</v>
      </c>
      <c r="G7" s="26">
        <v>0</v>
      </c>
      <c r="H7" s="27">
        <v>226198</v>
      </c>
      <c r="K7" s="37"/>
    </row>
    <row r="8" spans="1:11" ht="24.9" customHeight="1">
      <c r="A8" s="18">
        <v>4</v>
      </c>
      <c r="B8" s="81" t="s">
        <v>90</v>
      </c>
      <c r="C8" s="26">
        <v>8902</v>
      </c>
      <c r="D8" s="26">
        <v>0</v>
      </c>
      <c r="E8" s="26">
        <v>211991</v>
      </c>
      <c r="F8" s="26">
        <v>0</v>
      </c>
      <c r="G8" s="26">
        <v>0</v>
      </c>
      <c r="H8" s="27">
        <v>220893</v>
      </c>
      <c r="K8" s="37"/>
    </row>
    <row r="9" spans="1:11" ht="24.9" customHeight="1">
      <c r="A9" s="18">
        <v>5</v>
      </c>
      <c r="B9" s="81" t="s">
        <v>38</v>
      </c>
      <c r="C9" s="26">
        <v>3438</v>
      </c>
      <c r="D9" s="26">
        <v>0</v>
      </c>
      <c r="E9" s="26">
        <v>206550</v>
      </c>
      <c r="F9" s="26">
        <v>0</v>
      </c>
      <c r="G9" s="26">
        <v>0</v>
      </c>
      <c r="H9" s="27">
        <v>209988</v>
      </c>
      <c r="K9" s="37"/>
    </row>
    <row r="10" spans="1:11" ht="24.9" customHeight="1">
      <c r="A10" s="18">
        <v>6</v>
      </c>
      <c r="B10" s="81" t="s">
        <v>35</v>
      </c>
      <c r="C10" s="26">
        <v>3285</v>
      </c>
      <c r="D10" s="26">
        <v>0</v>
      </c>
      <c r="E10" s="26">
        <v>206559</v>
      </c>
      <c r="F10" s="26">
        <v>0</v>
      </c>
      <c r="G10" s="26">
        <v>0</v>
      </c>
      <c r="H10" s="27">
        <v>209844</v>
      </c>
      <c r="K10" s="37"/>
    </row>
    <row r="11" spans="1:11" ht="24.9" customHeight="1">
      <c r="A11" s="18">
        <v>7</v>
      </c>
      <c r="B11" s="81" t="s">
        <v>87</v>
      </c>
      <c r="C11" s="26">
        <v>2897</v>
      </c>
      <c r="D11" s="26">
        <v>0</v>
      </c>
      <c r="E11" s="26">
        <v>206004</v>
      </c>
      <c r="F11" s="26">
        <v>0</v>
      </c>
      <c r="G11" s="26">
        <v>0</v>
      </c>
      <c r="H11" s="27">
        <v>208901</v>
      </c>
      <c r="K11" s="37"/>
    </row>
    <row r="12" spans="1:11" ht="24.9" customHeight="1">
      <c r="A12" s="18">
        <v>8</v>
      </c>
      <c r="B12" s="81" t="s">
        <v>36</v>
      </c>
      <c r="C12" s="26">
        <v>2564</v>
      </c>
      <c r="D12" s="26">
        <v>0</v>
      </c>
      <c r="E12" s="26">
        <v>205677</v>
      </c>
      <c r="F12" s="26">
        <v>5</v>
      </c>
      <c r="G12" s="26">
        <v>1</v>
      </c>
      <c r="H12" s="27">
        <v>208247</v>
      </c>
      <c r="K12" s="37"/>
    </row>
    <row r="13" spans="1:11" ht="24.9" customHeight="1">
      <c r="A13" s="18">
        <v>9</v>
      </c>
      <c r="B13" s="81" t="s">
        <v>34</v>
      </c>
      <c r="C13" s="26">
        <v>2137</v>
      </c>
      <c r="D13" s="26">
        <v>0</v>
      </c>
      <c r="E13" s="26">
        <v>205289</v>
      </c>
      <c r="F13" s="26">
        <v>0</v>
      </c>
      <c r="G13" s="26">
        <v>0</v>
      </c>
      <c r="H13" s="27">
        <v>207426</v>
      </c>
      <c r="K13" s="37"/>
    </row>
    <row r="14" spans="1:11" ht="24.9" customHeight="1">
      <c r="A14" s="18">
        <v>10</v>
      </c>
      <c r="B14" s="81" t="s">
        <v>32</v>
      </c>
      <c r="C14" s="26">
        <v>1957</v>
      </c>
      <c r="D14" s="26">
        <v>0</v>
      </c>
      <c r="E14" s="26">
        <v>205000</v>
      </c>
      <c r="F14" s="26">
        <v>0</v>
      </c>
      <c r="G14" s="26">
        <v>0</v>
      </c>
      <c r="H14" s="27">
        <v>206957</v>
      </c>
      <c r="K14" s="37"/>
    </row>
    <row r="15" spans="1:11" ht="24.9" customHeight="1">
      <c r="A15" s="18">
        <v>11</v>
      </c>
      <c r="B15" s="81" t="s">
        <v>31</v>
      </c>
      <c r="C15" s="26">
        <v>1721</v>
      </c>
      <c r="D15" s="26">
        <v>0</v>
      </c>
      <c r="E15" s="26">
        <v>204852</v>
      </c>
      <c r="F15" s="26">
        <v>0</v>
      </c>
      <c r="G15" s="26">
        <v>0</v>
      </c>
      <c r="H15" s="27">
        <v>206573</v>
      </c>
      <c r="K15" s="37"/>
    </row>
    <row r="16" spans="1:11" ht="24.9" customHeight="1">
      <c r="A16" s="18">
        <v>12</v>
      </c>
      <c r="B16" s="81" t="s">
        <v>39</v>
      </c>
      <c r="C16" s="26">
        <v>1798</v>
      </c>
      <c r="D16" s="26">
        <v>0</v>
      </c>
      <c r="E16" s="26">
        <v>203366</v>
      </c>
      <c r="F16" s="26">
        <v>0</v>
      </c>
      <c r="G16" s="26">
        <v>0</v>
      </c>
      <c r="H16" s="27">
        <v>205164</v>
      </c>
      <c r="K16" s="37"/>
    </row>
    <row r="17" spans="1:11" ht="24.9" customHeight="1">
      <c r="A17" s="18">
        <v>13</v>
      </c>
      <c r="B17" s="81" t="s">
        <v>91</v>
      </c>
      <c r="C17" s="26">
        <v>1351</v>
      </c>
      <c r="D17" s="26">
        <v>0</v>
      </c>
      <c r="E17" s="26">
        <v>203493</v>
      </c>
      <c r="F17" s="26">
        <v>7</v>
      </c>
      <c r="G17" s="26">
        <v>0</v>
      </c>
      <c r="H17" s="27">
        <v>204851</v>
      </c>
      <c r="K17" s="37"/>
    </row>
    <row r="18" spans="1:11" ht="24.9" customHeight="1">
      <c r="A18" s="18">
        <v>14</v>
      </c>
      <c r="B18" s="81" t="s">
        <v>37</v>
      </c>
      <c r="C18" s="26">
        <v>810</v>
      </c>
      <c r="D18" s="26">
        <v>0</v>
      </c>
      <c r="E18" s="26">
        <v>203915</v>
      </c>
      <c r="F18" s="26">
        <v>5</v>
      </c>
      <c r="G18" s="26">
        <v>0</v>
      </c>
      <c r="H18" s="27">
        <v>204730</v>
      </c>
      <c r="K18" s="37"/>
    </row>
    <row r="19" spans="1:11" ht="24.9" customHeight="1">
      <c r="A19" s="18">
        <v>15</v>
      </c>
      <c r="B19" s="81" t="s">
        <v>88</v>
      </c>
      <c r="C19" s="26">
        <v>605</v>
      </c>
      <c r="D19" s="26">
        <v>0</v>
      </c>
      <c r="E19" s="26">
        <v>203706</v>
      </c>
      <c r="F19" s="26">
        <v>0</v>
      </c>
      <c r="G19" s="26">
        <v>0</v>
      </c>
      <c r="H19" s="27">
        <v>204311</v>
      </c>
      <c r="K19" s="37"/>
    </row>
    <row r="20" spans="1:11" ht="24.9" customHeight="1">
      <c r="A20" s="18">
        <v>16</v>
      </c>
      <c r="B20" s="81" t="s">
        <v>40</v>
      </c>
      <c r="C20" s="26">
        <v>190</v>
      </c>
      <c r="D20" s="26">
        <v>0</v>
      </c>
      <c r="E20" s="26">
        <v>203304</v>
      </c>
      <c r="F20" s="26">
        <v>2</v>
      </c>
      <c r="G20" s="26">
        <v>0</v>
      </c>
      <c r="H20" s="27">
        <v>203496</v>
      </c>
      <c r="K20" s="37"/>
    </row>
    <row r="21" spans="1:11" ht="24.9" customHeight="1">
      <c r="A21" s="18">
        <v>17</v>
      </c>
      <c r="B21" s="81" t="s">
        <v>89</v>
      </c>
      <c r="C21" s="26">
        <v>97</v>
      </c>
      <c r="D21" s="26">
        <v>36</v>
      </c>
      <c r="E21" s="26">
        <v>203229</v>
      </c>
      <c r="F21" s="26">
        <v>0</v>
      </c>
      <c r="G21" s="26">
        <v>0</v>
      </c>
      <c r="H21" s="27">
        <v>203362</v>
      </c>
      <c r="K21" s="37"/>
    </row>
    <row r="22" spans="1:11" ht="24.9" customHeight="1">
      <c r="A22" s="18">
        <v>18</v>
      </c>
      <c r="B22" s="81" t="s">
        <v>28</v>
      </c>
      <c r="C22" s="26">
        <v>0</v>
      </c>
      <c r="D22" s="26">
        <v>0</v>
      </c>
      <c r="E22" s="26">
        <v>203114</v>
      </c>
      <c r="F22" s="26">
        <v>0</v>
      </c>
      <c r="G22" s="26">
        <v>0</v>
      </c>
      <c r="H22" s="27">
        <v>203114</v>
      </c>
      <c r="K22" s="37"/>
    </row>
    <row r="23" spans="1:11" ht="13.8">
      <c r="A23" s="19"/>
      <c r="B23" s="82" t="s">
        <v>22</v>
      </c>
      <c r="C23" s="28">
        <f>SUM(C5:C22)</f>
        <v>66272</v>
      </c>
      <c r="D23" s="28">
        <f>SUM(D5:D22)</f>
        <v>36</v>
      </c>
      <c r="E23" s="28">
        <f>SUM(E5:E22)-203114*17</f>
        <v>279272</v>
      </c>
      <c r="F23" s="28">
        <f>SUM(F5:F22)</f>
        <v>22</v>
      </c>
      <c r="G23" s="28">
        <f>SUM(G5:G22)</f>
        <v>9</v>
      </c>
      <c r="H23" s="28">
        <f>SUM(H5:H22)-203114*17</f>
        <v>345611</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45</v>
      </c>
      <c r="B1" s="41"/>
      <c r="C1" s="41"/>
      <c r="D1" s="41"/>
      <c r="E1" s="41"/>
      <c r="F1" s="41"/>
      <c r="G1" s="41"/>
      <c r="H1" s="41"/>
      <c r="I1" s="52"/>
      <c r="J1" s="52"/>
    </row>
    <row r="2" spans="1:40" s="42" customFormat="1" ht="28.5" customHeight="1">
      <c r="A2" s="51" t="str">
        <f>'Number of Policies'!A2</f>
        <v>Reporting period: 1 January 2021 - 30 June 2021</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0" t="s">
        <v>16</v>
      </c>
      <c r="AB4" s="92"/>
      <c r="AC4" s="90" t="s">
        <v>17</v>
      </c>
      <c r="AD4" s="92"/>
      <c r="AE4" s="90" t="s">
        <v>18</v>
      </c>
      <c r="AF4" s="92"/>
      <c r="AG4" s="90" t="s">
        <v>19</v>
      </c>
      <c r="AH4" s="92"/>
      <c r="AI4" s="90" t="s">
        <v>20</v>
      </c>
      <c r="AJ4" s="92"/>
      <c r="AK4" s="90" t="s">
        <v>21</v>
      </c>
      <c r="AL4" s="92"/>
      <c r="AM4" s="90" t="s">
        <v>22</v>
      </c>
      <c r="AN4" s="92"/>
    </row>
    <row r="5" spans="1:40" s="42" customFormat="1" ht="43.2">
      <c r="A5" s="89"/>
      <c r="B5" s="89"/>
      <c r="C5" s="53" t="s">
        <v>46</v>
      </c>
      <c r="D5" s="53" t="s">
        <v>47</v>
      </c>
      <c r="E5" s="53" t="s">
        <v>46</v>
      </c>
      <c r="F5" s="53" t="s">
        <v>47</v>
      </c>
      <c r="G5" s="53" t="s">
        <v>46</v>
      </c>
      <c r="H5" s="53" t="s">
        <v>47</v>
      </c>
      <c r="I5" s="53" t="s">
        <v>46</v>
      </c>
      <c r="J5" s="53" t="s">
        <v>47</v>
      </c>
      <c r="K5" s="53" t="s">
        <v>46</v>
      </c>
      <c r="L5" s="53" t="s">
        <v>47</v>
      </c>
      <c r="M5" s="53" t="s">
        <v>46</v>
      </c>
      <c r="N5" s="53" t="s">
        <v>47</v>
      </c>
      <c r="O5" s="53" t="s">
        <v>46</v>
      </c>
      <c r="P5" s="53" t="s">
        <v>47</v>
      </c>
      <c r="Q5" s="53" t="s">
        <v>46</v>
      </c>
      <c r="R5" s="53" t="s">
        <v>47</v>
      </c>
      <c r="S5" s="53" t="s">
        <v>46</v>
      </c>
      <c r="T5" s="53" t="s">
        <v>47</v>
      </c>
      <c r="U5" s="53" t="s">
        <v>46</v>
      </c>
      <c r="V5" s="53" t="s">
        <v>47</v>
      </c>
      <c r="W5" s="53" t="s">
        <v>46</v>
      </c>
      <c r="X5" s="53" t="s">
        <v>47</v>
      </c>
      <c r="Y5" s="53" t="s">
        <v>46</v>
      </c>
      <c r="Z5" s="53" t="s">
        <v>47</v>
      </c>
      <c r="AA5" s="53" t="s">
        <v>46</v>
      </c>
      <c r="AB5" s="53" t="s">
        <v>47</v>
      </c>
      <c r="AC5" s="53" t="s">
        <v>46</v>
      </c>
      <c r="AD5" s="53" t="s">
        <v>47</v>
      </c>
      <c r="AE5" s="53" t="s">
        <v>46</v>
      </c>
      <c r="AF5" s="53" t="s">
        <v>47</v>
      </c>
      <c r="AG5" s="53" t="s">
        <v>46</v>
      </c>
      <c r="AH5" s="53" t="s">
        <v>47</v>
      </c>
      <c r="AI5" s="53" t="s">
        <v>46</v>
      </c>
      <c r="AJ5" s="53" t="s">
        <v>47</v>
      </c>
      <c r="AK5" s="53" t="s">
        <v>46</v>
      </c>
      <c r="AL5" s="53" t="s">
        <v>47</v>
      </c>
      <c r="AM5" s="53" t="s">
        <v>46</v>
      </c>
      <c r="AN5" s="53" t="s">
        <v>47</v>
      </c>
    </row>
    <row r="6" spans="1:40" ht="24.9" customHeight="1">
      <c r="A6" s="18">
        <v>1</v>
      </c>
      <c r="B6" s="81" t="s">
        <v>30</v>
      </c>
      <c r="C6" s="26">
        <v>2200242.2888699998</v>
      </c>
      <c r="D6" s="26">
        <v>212089.17435330004</v>
      </c>
      <c r="E6" s="26">
        <v>753124.51562799991</v>
      </c>
      <c r="F6" s="26">
        <v>0</v>
      </c>
      <c r="G6" s="26">
        <v>761413.974712</v>
      </c>
      <c r="H6" s="26">
        <v>0</v>
      </c>
      <c r="I6" s="26">
        <v>57550868.352400005</v>
      </c>
      <c r="J6" s="26">
        <v>3030407.3824999998</v>
      </c>
      <c r="K6" s="26">
        <v>10848393.06624905</v>
      </c>
      <c r="L6" s="26">
        <v>325113.24922499998</v>
      </c>
      <c r="M6" s="26">
        <v>2463410.2639636672</v>
      </c>
      <c r="N6" s="26">
        <v>136834.1337826472</v>
      </c>
      <c r="O6" s="26">
        <v>36539.978999999999</v>
      </c>
      <c r="P6" s="26">
        <v>21293.67276225</v>
      </c>
      <c r="Q6" s="26">
        <v>0</v>
      </c>
      <c r="R6" s="26">
        <v>0</v>
      </c>
      <c r="S6" s="26">
        <v>0</v>
      </c>
      <c r="T6" s="26">
        <v>0</v>
      </c>
      <c r="U6" s="26">
        <v>375059.84580000001</v>
      </c>
      <c r="V6" s="26">
        <v>281812.0354776294</v>
      </c>
      <c r="W6" s="26">
        <v>0</v>
      </c>
      <c r="X6" s="26">
        <v>0</v>
      </c>
      <c r="Y6" s="26">
        <v>754681.66880300012</v>
      </c>
      <c r="Z6" s="26">
        <v>738058.15264260606</v>
      </c>
      <c r="AA6" s="26">
        <v>6177542.8376540001</v>
      </c>
      <c r="AB6" s="26">
        <v>5145969.1706764307</v>
      </c>
      <c r="AC6" s="26">
        <v>163801.04894400001</v>
      </c>
      <c r="AD6" s="26">
        <v>85523.912865388804</v>
      </c>
      <c r="AE6" s="26">
        <v>1207336.10109</v>
      </c>
      <c r="AF6" s="26">
        <v>965868.88087200001</v>
      </c>
      <c r="AG6" s="26">
        <v>0</v>
      </c>
      <c r="AH6" s="26">
        <v>0</v>
      </c>
      <c r="AI6" s="26">
        <v>2820449.6454800004</v>
      </c>
      <c r="AJ6" s="26">
        <v>2360205.9818464234</v>
      </c>
      <c r="AK6" s="26">
        <v>0</v>
      </c>
      <c r="AL6" s="26">
        <v>0</v>
      </c>
      <c r="AM6" s="27">
        <v>86112863.588593721</v>
      </c>
      <c r="AN6" s="27">
        <v>13303175.747003676</v>
      </c>
    </row>
    <row r="7" spans="1:40" s="9" customFormat="1" ht="24.9" customHeight="1">
      <c r="A7" s="18">
        <v>2</v>
      </c>
      <c r="B7" s="81" t="s">
        <v>29</v>
      </c>
      <c r="C7" s="26">
        <v>8134732.5534859728</v>
      </c>
      <c r="D7" s="26">
        <v>56634.786350514893</v>
      </c>
      <c r="E7" s="26">
        <v>49682.25</v>
      </c>
      <c r="F7" s="26">
        <v>0</v>
      </c>
      <c r="G7" s="26">
        <v>1252279.0546819945</v>
      </c>
      <c r="H7" s="26">
        <v>438049.85307417467</v>
      </c>
      <c r="I7" s="26">
        <v>165153.30939599761</v>
      </c>
      <c r="J7" s="26">
        <v>133967.00499813369</v>
      </c>
      <c r="K7" s="26">
        <v>16761871.586708996</v>
      </c>
      <c r="L7" s="26">
        <v>145604.91361899997</v>
      </c>
      <c r="M7" s="26">
        <v>3743561.0675876434</v>
      </c>
      <c r="N7" s="26">
        <v>65275.947207999969</v>
      </c>
      <c r="O7" s="26">
        <v>0</v>
      </c>
      <c r="P7" s="26">
        <v>0</v>
      </c>
      <c r="Q7" s="26">
        <v>340084.91000000003</v>
      </c>
      <c r="R7" s="26">
        <v>327736.44002400001</v>
      </c>
      <c r="S7" s="26">
        <v>0</v>
      </c>
      <c r="T7" s="26">
        <v>0</v>
      </c>
      <c r="U7" s="26">
        <v>10485.120000000001</v>
      </c>
      <c r="V7" s="26">
        <v>263.81619999999987</v>
      </c>
      <c r="W7" s="26">
        <v>0</v>
      </c>
      <c r="X7" s="26">
        <v>0</v>
      </c>
      <c r="Y7" s="26">
        <v>1555347.8146060018</v>
      </c>
      <c r="Z7" s="26">
        <v>94860.250731333304</v>
      </c>
      <c r="AA7" s="26">
        <v>26865397.371312276</v>
      </c>
      <c r="AB7" s="26">
        <v>18895321.36423327</v>
      </c>
      <c r="AC7" s="26">
        <v>2392045.8901549997</v>
      </c>
      <c r="AD7" s="26">
        <v>2118139.0825</v>
      </c>
      <c r="AE7" s="26">
        <v>591668.89243800007</v>
      </c>
      <c r="AF7" s="26">
        <v>271048.94987744029</v>
      </c>
      <c r="AG7" s="26">
        <v>51000</v>
      </c>
      <c r="AH7" s="26">
        <v>25499.986892000001</v>
      </c>
      <c r="AI7" s="26">
        <v>9270050.4726069979</v>
      </c>
      <c r="AJ7" s="26">
        <v>6837885.4543986665</v>
      </c>
      <c r="AK7" s="26">
        <v>0</v>
      </c>
      <c r="AL7" s="26">
        <v>0</v>
      </c>
      <c r="AM7" s="27">
        <v>71183360.292978883</v>
      </c>
      <c r="AN7" s="27">
        <v>29410287.850106534</v>
      </c>
    </row>
    <row r="8" spans="1:40" ht="24.9" customHeight="1">
      <c r="A8" s="18">
        <v>3</v>
      </c>
      <c r="B8" s="81" t="s">
        <v>33</v>
      </c>
      <c r="C8" s="26">
        <v>15354242.422531012</v>
      </c>
      <c r="D8" s="26">
        <v>3258340.2199999988</v>
      </c>
      <c r="E8" s="26">
        <v>143691.31070000006</v>
      </c>
      <c r="F8" s="26">
        <v>0</v>
      </c>
      <c r="G8" s="26">
        <v>1081121.1446470004</v>
      </c>
      <c r="H8" s="26">
        <v>45499.189999999981</v>
      </c>
      <c r="I8" s="26">
        <v>8149431.7678333633</v>
      </c>
      <c r="J8" s="26">
        <v>0</v>
      </c>
      <c r="K8" s="26">
        <v>16001162.185065011</v>
      </c>
      <c r="L8" s="26">
        <v>0</v>
      </c>
      <c r="M8" s="26">
        <v>2230452.4903236846</v>
      </c>
      <c r="N8" s="26">
        <v>0</v>
      </c>
      <c r="O8" s="26">
        <v>0</v>
      </c>
      <c r="P8" s="26">
        <v>0</v>
      </c>
      <c r="Q8" s="26">
        <v>0</v>
      </c>
      <c r="R8" s="26">
        <v>0</v>
      </c>
      <c r="S8" s="26">
        <v>0</v>
      </c>
      <c r="T8" s="26">
        <v>0</v>
      </c>
      <c r="U8" s="26">
        <v>0</v>
      </c>
      <c r="V8" s="26">
        <v>0</v>
      </c>
      <c r="W8" s="26">
        <v>0</v>
      </c>
      <c r="X8" s="26">
        <v>0</v>
      </c>
      <c r="Y8" s="26">
        <v>839216.97232900013</v>
      </c>
      <c r="Z8" s="26">
        <v>53631.08</v>
      </c>
      <c r="AA8" s="26">
        <v>8640037.4263852611</v>
      </c>
      <c r="AB8" s="26">
        <v>3011266.9800000028</v>
      </c>
      <c r="AC8" s="26">
        <v>991141.03210499999</v>
      </c>
      <c r="AD8" s="26">
        <v>991141.03</v>
      </c>
      <c r="AE8" s="26">
        <v>67453.055999999997</v>
      </c>
      <c r="AF8" s="26">
        <v>47803.079999999994</v>
      </c>
      <c r="AG8" s="26">
        <v>88858.416700001209</v>
      </c>
      <c r="AH8" s="26">
        <v>0</v>
      </c>
      <c r="AI8" s="26">
        <v>548671.74010000005</v>
      </c>
      <c r="AJ8" s="26">
        <v>275476.94</v>
      </c>
      <c r="AK8" s="26">
        <v>0</v>
      </c>
      <c r="AL8" s="26">
        <v>0</v>
      </c>
      <c r="AM8" s="27">
        <v>54135479.964719325</v>
      </c>
      <c r="AN8" s="27">
        <v>7683158.5200000023</v>
      </c>
    </row>
    <row r="9" spans="1:40" ht="24.9" customHeight="1">
      <c r="A9" s="18">
        <v>4</v>
      </c>
      <c r="B9" s="81" t="s">
        <v>28</v>
      </c>
      <c r="C9" s="26">
        <v>3803952.2068066061</v>
      </c>
      <c r="D9" s="26">
        <v>0</v>
      </c>
      <c r="E9" s="26">
        <v>248665.49499700248</v>
      </c>
      <c r="F9" s="26">
        <v>0</v>
      </c>
      <c r="G9" s="26">
        <v>2558988.5368253556</v>
      </c>
      <c r="H9" s="26">
        <v>0</v>
      </c>
      <c r="I9" s="26">
        <v>41403997.532180496</v>
      </c>
      <c r="J9" s="26">
        <v>91111.21253726288</v>
      </c>
      <c r="K9" s="26">
        <v>0</v>
      </c>
      <c r="L9" s="26">
        <v>0</v>
      </c>
      <c r="M9" s="26">
        <v>595786.16666666721</v>
      </c>
      <c r="N9" s="26">
        <v>0</v>
      </c>
      <c r="O9" s="26">
        <v>0</v>
      </c>
      <c r="P9" s="26">
        <v>0</v>
      </c>
      <c r="Q9" s="26">
        <v>0</v>
      </c>
      <c r="R9" s="26">
        <v>0</v>
      </c>
      <c r="S9" s="26">
        <v>0</v>
      </c>
      <c r="T9" s="26">
        <v>0</v>
      </c>
      <c r="U9" s="26">
        <v>0</v>
      </c>
      <c r="V9" s="26">
        <v>0</v>
      </c>
      <c r="W9" s="26">
        <v>0</v>
      </c>
      <c r="X9" s="26">
        <v>0</v>
      </c>
      <c r="Y9" s="26">
        <v>0</v>
      </c>
      <c r="Z9" s="26">
        <v>0</v>
      </c>
      <c r="AA9" s="26">
        <v>2855.2670630000021</v>
      </c>
      <c r="AB9" s="26">
        <v>2855.2670630000021</v>
      </c>
      <c r="AC9" s="26">
        <v>0</v>
      </c>
      <c r="AD9" s="26">
        <v>0</v>
      </c>
      <c r="AE9" s="26">
        <v>0</v>
      </c>
      <c r="AF9" s="26">
        <v>0</v>
      </c>
      <c r="AG9" s="26">
        <v>0</v>
      </c>
      <c r="AH9" s="26">
        <v>0</v>
      </c>
      <c r="AI9" s="26">
        <v>19617.596513999928</v>
      </c>
      <c r="AJ9" s="26">
        <v>19617.596513999928</v>
      </c>
      <c r="AK9" s="26">
        <v>0</v>
      </c>
      <c r="AL9" s="26">
        <v>0</v>
      </c>
      <c r="AM9" s="27">
        <v>48633862.801053122</v>
      </c>
      <c r="AN9" s="27">
        <v>113584.07611426282</v>
      </c>
    </row>
    <row r="10" spans="1:40" ht="24.9" customHeight="1">
      <c r="A10" s="18">
        <v>5</v>
      </c>
      <c r="B10" s="81" t="s">
        <v>87</v>
      </c>
      <c r="C10" s="26">
        <v>628485.16732998868</v>
      </c>
      <c r="D10" s="26">
        <v>259300.55099999998</v>
      </c>
      <c r="E10" s="26">
        <v>156612.31999999998</v>
      </c>
      <c r="F10" s="26">
        <v>0</v>
      </c>
      <c r="G10" s="26">
        <v>513338.90941399941</v>
      </c>
      <c r="H10" s="26">
        <v>49348.961365793242</v>
      </c>
      <c r="I10" s="26">
        <v>26761770.612464648</v>
      </c>
      <c r="J10" s="26">
        <v>0</v>
      </c>
      <c r="K10" s="26">
        <v>3361172.0284869997</v>
      </c>
      <c r="L10" s="26">
        <v>119112.08140317809</v>
      </c>
      <c r="M10" s="26">
        <v>1050895.7383796668</v>
      </c>
      <c r="N10" s="26">
        <v>0</v>
      </c>
      <c r="O10" s="26">
        <v>0</v>
      </c>
      <c r="P10" s="26">
        <v>0</v>
      </c>
      <c r="Q10" s="26">
        <v>0</v>
      </c>
      <c r="R10" s="26">
        <v>0</v>
      </c>
      <c r="S10" s="26">
        <v>0</v>
      </c>
      <c r="T10" s="26">
        <v>0</v>
      </c>
      <c r="U10" s="26">
        <v>0</v>
      </c>
      <c r="V10" s="26">
        <v>0</v>
      </c>
      <c r="W10" s="26">
        <v>0</v>
      </c>
      <c r="X10" s="26">
        <v>0</v>
      </c>
      <c r="Y10" s="26">
        <v>435727.9000189997</v>
      </c>
      <c r="Z10" s="26">
        <v>108999.25536</v>
      </c>
      <c r="AA10" s="26">
        <v>1220506.6371209989</v>
      </c>
      <c r="AB10" s="26">
        <v>427208.45739473251</v>
      </c>
      <c r="AC10" s="26">
        <v>22836.39260000005</v>
      </c>
      <c r="AD10" s="26">
        <v>0</v>
      </c>
      <c r="AE10" s="26">
        <v>1717995.3685000001</v>
      </c>
      <c r="AF10" s="26">
        <v>1134459.586149266</v>
      </c>
      <c r="AG10" s="26">
        <v>0</v>
      </c>
      <c r="AH10" s="26">
        <v>0</v>
      </c>
      <c r="AI10" s="26">
        <v>881636.32375000021</v>
      </c>
      <c r="AJ10" s="26">
        <v>98192.074318309649</v>
      </c>
      <c r="AK10" s="26">
        <v>0</v>
      </c>
      <c r="AL10" s="26">
        <v>0</v>
      </c>
      <c r="AM10" s="27">
        <v>36750977.398065299</v>
      </c>
      <c r="AN10" s="27">
        <v>2196620.9669912797</v>
      </c>
    </row>
    <row r="11" spans="1:40" ht="24.9" customHeight="1">
      <c r="A11" s="18">
        <v>6</v>
      </c>
      <c r="B11" s="81" t="s">
        <v>36</v>
      </c>
      <c r="C11" s="26">
        <v>59301</v>
      </c>
      <c r="D11" s="26">
        <v>0</v>
      </c>
      <c r="E11" s="26">
        <v>97835</v>
      </c>
      <c r="F11" s="26">
        <v>6771.476026748157</v>
      </c>
      <c r="G11" s="26">
        <v>213677</v>
      </c>
      <c r="H11" s="26">
        <v>1433.681163</v>
      </c>
      <c r="I11" s="26">
        <v>4149304</v>
      </c>
      <c r="J11" s="26">
        <v>0</v>
      </c>
      <c r="K11" s="26">
        <v>2293116</v>
      </c>
      <c r="L11" s="26">
        <v>108254.07101499999</v>
      </c>
      <c r="M11" s="26">
        <v>809494.16666666721</v>
      </c>
      <c r="N11" s="26">
        <v>75814.396464999998</v>
      </c>
      <c r="O11" s="26">
        <v>0</v>
      </c>
      <c r="P11" s="26">
        <v>0</v>
      </c>
      <c r="Q11" s="26">
        <v>533177</v>
      </c>
      <c r="R11" s="26">
        <v>476918.2850631199</v>
      </c>
      <c r="S11" s="26">
        <v>1964270</v>
      </c>
      <c r="T11" s="26">
        <v>1028882.17599756</v>
      </c>
      <c r="U11" s="26">
        <v>2192</v>
      </c>
      <c r="V11" s="26">
        <v>3602.365457500001</v>
      </c>
      <c r="W11" s="26">
        <v>661</v>
      </c>
      <c r="X11" s="26">
        <v>330.69</v>
      </c>
      <c r="Y11" s="26">
        <v>150310</v>
      </c>
      <c r="Z11" s="26">
        <v>82973.576793999993</v>
      </c>
      <c r="AA11" s="26">
        <v>15006370</v>
      </c>
      <c r="AB11" s="26">
        <v>13317062.092301657</v>
      </c>
      <c r="AC11" s="26">
        <v>2079974</v>
      </c>
      <c r="AD11" s="26">
        <v>1999837.0178033593</v>
      </c>
      <c r="AE11" s="26">
        <v>630799</v>
      </c>
      <c r="AF11" s="26">
        <v>463496.52276500012</v>
      </c>
      <c r="AG11" s="26">
        <v>0</v>
      </c>
      <c r="AH11" s="26">
        <v>0</v>
      </c>
      <c r="AI11" s="26">
        <v>2142545</v>
      </c>
      <c r="AJ11" s="26">
        <v>1567776.0185587034</v>
      </c>
      <c r="AK11" s="26">
        <v>0</v>
      </c>
      <c r="AL11" s="26">
        <v>0</v>
      </c>
      <c r="AM11" s="27">
        <v>30133025.166666668</v>
      </c>
      <c r="AN11" s="27">
        <v>19133152.369410649</v>
      </c>
    </row>
    <row r="12" spans="1:40" ht="24.9" customHeight="1">
      <c r="A12" s="18">
        <v>7</v>
      </c>
      <c r="B12" s="81" t="s">
        <v>35</v>
      </c>
      <c r="C12" s="26">
        <v>72184.073983999988</v>
      </c>
      <c r="D12" s="26">
        <v>0</v>
      </c>
      <c r="E12" s="26">
        <v>33501.630000000005</v>
      </c>
      <c r="F12" s="26">
        <v>2166.9690430000001</v>
      </c>
      <c r="G12" s="26">
        <v>460704.04589299997</v>
      </c>
      <c r="H12" s="26">
        <v>63782.180939164704</v>
      </c>
      <c r="I12" s="26">
        <v>11446505.031587999</v>
      </c>
      <c r="J12" s="26">
        <v>0</v>
      </c>
      <c r="K12" s="26">
        <v>4156373.4976860005</v>
      </c>
      <c r="L12" s="26">
        <v>114097.48357976539</v>
      </c>
      <c r="M12" s="26">
        <v>1367743.300758</v>
      </c>
      <c r="N12" s="26">
        <v>125451.24978901219</v>
      </c>
      <c r="O12" s="26">
        <v>0</v>
      </c>
      <c r="P12" s="26">
        <v>0</v>
      </c>
      <c r="Q12" s="26">
        <v>0</v>
      </c>
      <c r="R12" s="26">
        <v>0</v>
      </c>
      <c r="S12" s="26">
        <v>0</v>
      </c>
      <c r="T12" s="26">
        <v>0</v>
      </c>
      <c r="U12" s="26">
        <v>0</v>
      </c>
      <c r="V12" s="26">
        <v>0</v>
      </c>
      <c r="W12" s="26">
        <v>0</v>
      </c>
      <c r="X12" s="26">
        <v>0</v>
      </c>
      <c r="Y12" s="26">
        <v>617978.1200789999</v>
      </c>
      <c r="Z12" s="26">
        <v>211445.04765746149</v>
      </c>
      <c r="AA12" s="26">
        <v>4071617.3715980002</v>
      </c>
      <c r="AB12" s="26">
        <v>3819025.9866159749</v>
      </c>
      <c r="AC12" s="26">
        <v>460950.40594000008</v>
      </c>
      <c r="AD12" s="26">
        <v>427988.61540091463</v>
      </c>
      <c r="AE12" s="26">
        <v>132309.992325</v>
      </c>
      <c r="AF12" s="26">
        <v>92616.994627499997</v>
      </c>
      <c r="AG12" s="26">
        <v>0</v>
      </c>
      <c r="AH12" s="26">
        <v>0</v>
      </c>
      <c r="AI12" s="26">
        <v>503082.39816600009</v>
      </c>
      <c r="AJ12" s="26">
        <v>455957.30584520788</v>
      </c>
      <c r="AK12" s="26">
        <v>0</v>
      </c>
      <c r="AL12" s="26">
        <v>0</v>
      </c>
      <c r="AM12" s="27">
        <v>23322949.868017003</v>
      </c>
      <c r="AN12" s="27">
        <v>5312531.8334980011</v>
      </c>
    </row>
    <row r="13" spans="1:40" ht="24.9" customHeight="1">
      <c r="A13" s="18">
        <v>8</v>
      </c>
      <c r="B13" s="81" t="s">
        <v>38</v>
      </c>
      <c r="C13" s="26">
        <v>39328.19999999999</v>
      </c>
      <c r="D13" s="26">
        <v>0</v>
      </c>
      <c r="E13" s="26">
        <v>1089</v>
      </c>
      <c r="F13" s="26">
        <v>0</v>
      </c>
      <c r="G13" s="26">
        <v>54430.25</v>
      </c>
      <c r="H13" s="26">
        <v>31101.39</v>
      </c>
      <c r="I13" s="26">
        <v>12894478.27</v>
      </c>
      <c r="J13" s="26">
        <v>0</v>
      </c>
      <c r="K13" s="26">
        <v>1978453.89</v>
      </c>
      <c r="L13" s="26">
        <v>1384917.72</v>
      </c>
      <c r="M13" s="26">
        <v>876773.59</v>
      </c>
      <c r="N13" s="26">
        <v>196691.19</v>
      </c>
      <c r="O13" s="26">
        <v>0</v>
      </c>
      <c r="P13" s="26">
        <v>0</v>
      </c>
      <c r="Q13" s="26">
        <v>0</v>
      </c>
      <c r="R13" s="26">
        <v>0</v>
      </c>
      <c r="S13" s="26">
        <v>0</v>
      </c>
      <c r="T13" s="26">
        <v>0</v>
      </c>
      <c r="U13" s="26">
        <v>0</v>
      </c>
      <c r="V13" s="26">
        <v>0</v>
      </c>
      <c r="W13" s="26">
        <v>0</v>
      </c>
      <c r="X13" s="26">
        <v>0</v>
      </c>
      <c r="Y13" s="26">
        <v>31338.29</v>
      </c>
      <c r="Z13" s="26">
        <v>26637.55</v>
      </c>
      <c r="AA13" s="26">
        <v>19068.599999999999</v>
      </c>
      <c r="AB13" s="26">
        <v>16208.309999999998</v>
      </c>
      <c r="AC13" s="26">
        <v>0</v>
      </c>
      <c r="AD13" s="26">
        <v>0</v>
      </c>
      <c r="AE13" s="26">
        <v>21969.79</v>
      </c>
      <c r="AF13" s="26">
        <v>0</v>
      </c>
      <c r="AG13" s="26">
        <v>0</v>
      </c>
      <c r="AH13" s="26">
        <v>0</v>
      </c>
      <c r="AI13" s="26">
        <v>293034.06</v>
      </c>
      <c r="AJ13" s="26">
        <v>0</v>
      </c>
      <c r="AK13" s="26">
        <v>0</v>
      </c>
      <c r="AL13" s="26">
        <v>0</v>
      </c>
      <c r="AM13" s="27">
        <v>16209963.939999998</v>
      </c>
      <c r="AN13" s="27">
        <v>1655556.16</v>
      </c>
    </row>
    <row r="14" spans="1:40" ht="24.9" customHeight="1">
      <c r="A14" s="18">
        <v>9</v>
      </c>
      <c r="B14" s="81" t="s">
        <v>32</v>
      </c>
      <c r="C14" s="26">
        <v>374081.75220000785</v>
      </c>
      <c r="D14" s="26">
        <v>0</v>
      </c>
      <c r="E14" s="26">
        <v>369048.60679999873</v>
      </c>
      <c r="F14" s="26">
        <v>0</v>
      </c>
      <c r="G14" s="26">
        <v>654778.56136650755</v>
      </c>
      <c r="H14" s="26">
        <v>32390.253352964472</v>
      </c>
      <c r="I14" s="26">
        <v>12119091.450297723</v>
      </c>
      <c r="J14" s="26">
        <v>223260.69</v>
      </c>
      <c r="K14" s="26">
        <v>1791174.2352173787</v>
      </c>
      <c r="L14" s="26">
        <v>696816.72034899576</v>
      </c>
      <c r="M14" s="26">
        <v>781741.02787722088</v>
      </c>
      <c r="N14" s="26">
        <v>62108.513987367347</v>
      </c>
      <c r="O14" s="26">
        <v>0</v>
      </c>
      <c r="P14" s="26">
        <v>0</v>
      </c>
      <c r="Q14" s="26">
        <v>0</v>
      </c>
      <c r="R14" s="26">
        <v>0</v>
      </c>
      <c r="S14" s="26">
        <v>0</v>
      </c>
      <c r="T14" s="26">
        <v>0</v>
      </c>
      <c r="U14" s="26">
        <v>0</v>
      </c>
      <c r="V14" s="26">
        <v>0</v>
      </c>
      <c r="W14" s="26">
        <v>0</v>
      </c>
      <c r="X14" s="26">
        <v>0</v>
      </c>
      <c r="Y14" s="26">
        <v>8668.0419939999992</v>
      </c>
      <c r="Z14" s="26">
        <v>7801.2377946000051</v>
      </c>
      <c r="AA14" s="26">
        <v>389.84999999999991</v>
      </c>
      <c r="AB14" s="26">
        <v>350.86899999999991</v>
      </c>
      <c r="AC14" s="26">
        <v>0</v>
      </c>
      <c r="AD14" s="26">
        <v>0</v>
      </c>
      <c r="AE14" s="26">
        <v>0</v>
      </c>
      <c r="AF14" s="26">
        <v>0</v>
      </c>
      <c r="AG14" s="26">
        <v>0</v>
      </c>
      <c r="AH14" s="26">
        <v>0</v>
      </c>
      <c r="AI14" s="26">
        <v>0</v>
      </c>
      <c r="AJ14" s="26">
        <v>0</v>
      </c>
      <c r="AK14" s="26">
        <v>0</v>
      </c>
      <c r="AL14" s="26">
        <v>0</v>
      </c>
      <c r="AM14" s="27">
        <v>16098973.525752837</v>
      </c>
      <c r="AN14" s="27">
        <v>1022728.2844839275</v>
      </c>
    </row>
    <row r="15" spans="1:40" ht="24.9" customHeight="1">
      <c r="A15" s="18">
        <v>10</v>
      </c>
      <c r="B15" s="81" t="s">
        <v>34</v>
      </c>
      <c r="C15" s="26">
        <v>322040.10418378026</v>
      </c>
      <c r="D15" s="26">
        <v>0</v>
      </c>
      <c r="E15" s="26">
        <v>330227.54712465883</v>
      </c>
      <c r="F15" s="26">
        <v>0</v>
      </c>
      <c r="G15" s="26">
        <v>180806.74933985574</v>
      </c>
      <c r="H15" s="26">
        <v>0</v>
      </c>
      <c r="I15" s="26">
        <v>7105629.3138082791</v>
      </c>
      <c r="J15" s="26">
        <v>1626241.1566499504</v>
      </c>
      <c r="K15" s="26">
        <v>2267288.8452529246</v>
      </c>
      <c r="L15" s="26">
        <v>307888.78863248875</v>
      </c>
      <c r="M15" s="26">
        <v>973684.66842553206</v>
      </c>
      <c r="N15" s="26">
        <v>31566.043079999999</v>
      </c>
      <c r="O15" s="26">
        <v>0</v>
      </c>
      <c r="P15" s="26">
        <v>0</v>
      </c>
      <c r="Q15" s="26">
        <v>0</v>
      </c>
      <c r="R15" s="26">
        <v>0</v>
      </c>
      <c r="S15" s="26">
        <v>0</v>
      </c>
      <c r="T15" s="26">
        <v>0</v>
      </c>
      <c r="U15" s="26">
        <v>0</v>
      </c>
      <c r="V15" s="26">
        <v>0</v>
      </c>
      <c r="W15" s="26">
        <v>0</v>
      </c>
      <c r="X15" s="26">
        <v>0</v>
      </c>
      <c r="Y15" s="26">
        <v>355421.64255166898</v>
      </c>
      <c r="Z15" s="26">
        <v>227897.41693162301</v>
      </c>
      <c r="AA15" s="26">
        <v>2912377.849307626</v>
      </c>
      <c r="AB15" s="26">
        <v>1470837.3456304423</v>
      </c>
      <c r="AC15" s="26">
        <v>802446.6529457079</v>
      </c>
      <c r="AD15" s="26">
        <v>491608.16246127372</v>
      </c>
      <c r="AE15" s="26">
        <v>124918.6586</v>
      </c>
      <c r="AF15" s="26">
        <v>98935.577611198998</v>
      </c>
      <c r="AG15" s="26">
        <v>0</v>
      </c>
      <c r="AH15" s="26">
        <v>0</v>
      </c>
      <c r="AI15" s="26">
        <v>116477.99534246577</v>
      </c>
      <c r="AJ15" s="26">
        <v>37294.661597500002</v>
      </c>
      <c r="AK15" s="26">
        <v>0</v>
      </c>
      <c r="AL15" s="26">
        <v>0</v>
      </c>
      <c r="AM15" s="27">
        <v>15491320.026882501</v>
      </c>
      <c r="AN15" s="27">
        <v>4292269.1525944769</v>
      </c>
    </row>
    <row r="16" spans="1:40" ht="24.9" customHeight="1">
      <c r="A16" s="18">
        <v>11</v>
      </c>
      <c r="B16" s="81" t="s">
        <v>90</v>
      </c>
      <c r="C16" s="26">
        <v>10019.299999999999</v>
      </c>
      <c r="D16" s="26">
        <v>0</v>
      </c>
      <c r="E16" s="26">
        <v>1072</v>
      </c>
      <c r="F16" s="26">
        <v>0</v>
      </c>
      <c r="G16" s="26">
        <v>153834.87684000001</v>
      </c>
      <c r="H16" s="26">
        <v>0</v>
      </c>
      <c r="I16" s="26">
        <v>1165810.2699999998</v>
      </c>
      <c r="J16" s="26">
        <v>0</v>
      </c>
      <c r="K16" s="26">
        <v>7836544.993576996</v>
      </c>
      <c r="L16" s="26">
        <v>0</v>
      </c>
      <c r="M16" s="26">
        <v>1255051.7881816665</v>
      </c>
      <c r="N16" s="26">
        <v>0</v>
      </c>
      <c r="O16" s="26">
        <v>0</v>
      </c>
      <c r="P16" s="26">
        <v>0</v>
      </c>
      <c r="Q16" s="26">
        <v>0</v>
      </c>
      <c r="R16" s="26">
        <v>0</v>
      </c>
      <c r="S16" s="26">
        <v>0</v>
      </c>
      <c r="T16" s="26">
        <v>0</v>
      </c>
      <c r="U16" s="26">
        <v>0</v>
      </c>
      <c r="V16" s="26">
        <v>0</v>
      </c>
      <c r="W16" s="26">
        <v>0</v>
      </c>
      <c r="X16" s="26">
        <v>0</v>
      </c>
      <c r="Y16" s="26">
        <v>11077.093557000002</v>
      </c>
      <c r="Z16" s="26">
        <v>0</v>
      </c>
      <c r="AA16" s="26">
        <v>4570782.431400001</v>
      </c>
      <c r="AB16" s="26">
        <v>400</v>
      </c>
      <c r="AC16" s="26">
        <v>147156</v>
      </c>
      <c r="AD16" s="26">
        <v>0</v>
      </c>
      <c r="AE16" s="26">
        <v>157282.21000000002</v>
      </c>
      <c r="AF16" s="26">
        <v>0</v>
      </c>
      <c r="AG16" s="26">
        <v>0</v>
      </c>
      <c r="AH16" s="26">
        <v>0</v>
      </c>
      <c r="AI16" s="26">
        <v>99062.150000000052</v>
      </c>
      <c r="AJ16" s="26">
        <v>300</v>
      </c>
      <c r="AK16" s="26">
        <v>0</v>
      </c>
      <c r="AL16" s="26">
        <v>0</v>
      </c>
      <c r="AM16" s="27">
        <v>15407693.113555664</v>
      </c>
      <c r="AN16" s="27">
        <v>700</v>
      </c>
    </row>
    <row r="17" spans="1:40" ht="24.9" customHeight="1">
      <c r="A17" s="18">
        <v>12</v>
      </c>
      <c r="B17" s="81" t="s">
        <v>88</v>
      </c>
      <c r="C17" s="26">
        <v>65477.183056258247</v>
      </c>
      <c r="D17" s="26">
        <v>33767.076121986276</v>
      </c>
      <c r="E17" s="26">
        <v>1307.383</v>
      </c>
      <c r="F17" s="26">
        <v>0</v>
      </c>
      <c r="G17" s="26">
        <v>101569.02053286873</v>
      </c>
      <c r="H17" s="26">
        <v>17259.871038744855</v>
      </c>
      <c r="I17" s="26">
        <v>8092484.8563894127</v>
      </c>
      <c r="J17" s="26">
        <v>240680.01370499993</v>
      </c>
      <c r="K17" s="26">
        <v>694174.3078759138</v>
      </c>
      <c r="L17" s="26">
        <v>146186.10984537416</v>
      </c>
      <c r="M17" s="26">
        <v>694300.10826106463</v>
      </c>
      <c r="N17" s="26">
        <v>8692.6635194951268</v>
      </c>
      <c r="O17" s="26">
        <v>0</v>
      </c>
      <c r="P17" s="26">
        <v>0</v>
      </c>
      <c r="Q17" s="26">
        <v>0</v>
      </c>
      <c r="R17" s="26">
        <v>0</v>
      </c>
      <c r="S17" s="26">
        <v>0</v>
      </c>
      <c r="T17" s="26">
        <v>0</v>
      </c>
      <c r="U17" s="26">
        <v>0</v>
      </c>
      <c r="V17" s="26">
        <v>0</v>
      </c>
      <c r="W17" s="26">
        <v>0</v>
      </c>
      <c r="X17" s="26">
        <v>0</v>
      </c>
      <c r="Y17" s="26">
        <v>27574.282417000002</v>
      </c>
      <c r="Z17" s="26">
        <v>24189.123596319059</v>
      </c>
      <c r="AA17" s="26">
        <v>1291905.1083549331</v>
      </c>
      <c r="AB17" s="26">
        <v>525915.0384680758</v>
      </c>
      <c r="AC17" s="26">
        <v>164747.90531384561</v>
      </c>
      <c r="AD17" s="26">
        <v>114009.56438700846</v>
      </c>
      <c r="AE17" s="26">
        <v>3737</v>
      </c>
      <c r="AF17" s="26">
        <v>0</v>
      </c>
      <c r="AG17" s="26">
        <v>0</v>
      </c>
      <c r="AH17" s="26">
        <v>0</v>
      </c>
      <c r="AI17" s="26">
        <v>36846.020000000004</v>
      </c>
      <c r="AJ17" s="26">
        <v>7414.7106340000009</v>
      </c>
      <c r="AK17" s="26">
        <v>0</v>
      </c>
      <c r="AL17" s="26">
        <v>0</v>
      </c>
      <c r="AM17" s="27">
        <v>11174123.175201297</v>
      </c>
      <c r="AN17" s="27">
        <v>1118114.1713160037</v>
      </c>
    </row>
    <row r="18" spans="1:40" ht="24.9" customHeight="1">
      <c r="A18" s="18">
        <v>13</v>
      </c>
      <c r="B18" s="81" t="s">
        <v>31</v>
      </c>
      <c r="C18" s="26">
        <v>2939.37</v>
      </c>
      <c r="D18" s="26">
        <v>320.77</v>
      </c>
      <c r="E18" s="26">
        <v>19924.790000000023</v>
      </c>
      <c r="F18" s="26">
        <v>0</v>
      </c>
      <c r="G18" s="26">
        <v>167078.48999999775</v>
      </c>
      <c r="H18" s="26">
        <v>0</v>
      </c>
      <c r="I18" s="26">
        <v>2101233.8799999808</v>
      </c>
      <c r="J18" s="26">
        <v>0</v>
      </c>
      <c r="K18" s="26">
        <v>1487492.1499999987</v>
      </c>
      <c r="L18" s="26">
        <v>738433.16999999934</v>
      </c>
      <c r="M18" s="26">
        <v>885686.82666666794</v>
      </c>
      <c r="N18" s="26">
        <v>143676.79000000044</v>
      </c>
      <c r="O18" s="26">
        <v>0</v>
      </c>
      <c r="P18" s="26">
        <v>0</v>
      </c>
      <c r="Q18" s="26">
        <v>0</v>
      </c>
      <c r="R18" s="26">
        <v>0</v>
      </c>
      <c r="S18" s="26">
        <v>0</v>
      </c>
      <c r="T18" s="26">
        <v>0</v>
      </c>
      <c r="U18" s="26">
        <v>0</v>
      </c>
      <c r="V18" s="26">
        <v>0</v>
      </c>
      <c r="W18" s="26">
        <v>0</v>
      </c>
      <c r="X18" s="26">
        <v>0</v>
      </c>
      <c r="Y18" s="26">
        <v>122419.68999999994</v>
      </c>
      <c r="Z18" s="26">
        <v>107117.40000000007</v>
      </c>
      <c r="AA18" s="26">
        <v>2690249.47</v>
      </c>
      <c r="AB18" s="26">
        <v>1777864.725043199</v>
      </c>
      <c r="AC18" s="26">
        <v>1074.17</v>
      </c>
      <c r="AD18" s="26">
        <v>0</v>
      </c>
      <c r="AE18" s="26">
        <v>70558</v>
      </c>
      <c r="AF18" s="26">
        <v>27393.21</v>
      </c>
      <c r="AG18" s="26">
        <v>0</v>
      </c>
      <c r="AH18" s="26">
        <v>0</v>
      </c>
      <c r="AI18" s="26">
        <v>327150.14000000007</v>
      </c>
      <c r="AJ18" s="26">
        <v>172550.67</v>
      </c>
      <c r="AK18" s="26">
        <v>0</v>
      </c>
      <c r="AL18" s="26">
        <v>0</v>
      </c>
      <c r="AM18" s="27">
        <v>7875806.9766666451</v>
      </c>
      <c r="AN18" s="27">
        <v>2967356.7350431988</v>
      </c>
    </row>
    <row r="19" spans="1:40" ht="24.9" customHeight="1">
      <c r="A19" s="18">
        <v>14</v>
      </c>
      <c r="B19" s="81" t="s">
        <v>91</v>
      </c>
      <c r="C19" s="26">
        <v>224763.8350560001</v>
      </c>
      <c r="D19" s="26">
        <v>124205.27823899998</v>
      </c>
      <c r="E19" s="26">
        <v>0</v>
      </c>
      <c r="F19" s="26">
        <v>0</v>
      </c>
      <c r="G19" s="26">
        <v>156746.64262999999</v>
      </c>
      <c r="H19" s="26">
        <v>137929.59</v>
      </c>
      <c r="I19" s="26">
        <v>0</v>
      </c>
      <c r="J19" s="26">
        <v>0</v>
      </c>
      <c r="K19" s="26">
        <v>1297883.40833299</v>
      </c>
      <c r="L19" s="26">
        <v>897220.276881814</v>
      </c>
      <c r="M19" s="26">
        <v>649512.54211466678</v>
      </c>
      <c r="N19" s="26">
        <v>30716.607753599099</v>
      </c>
      <c r="O19" s="26">
        <v>0</v>
      </c>
      <c r="P19" s="26">
        <v>0</v>
      </c>
      <c r="Q19" s="26">
        <v>1612278.5360669999</v>
      </c>
      <c r="R19" s="26">
        <v>1612278.5360669999</v>
      </c>
      <c r="S19" s="26">
        <v>1437992.3964110001</v>
      </c>
      <c r="T19" s="26">
        <v>1437992.3964110001</v>
      </c>
      <c r="U19" s="26">
        <v>0</v>
      </c>
      <c r="V19" s="26">
        <v>0</v>
      </c>
      <c r="W19" s="26">
        <v>0</v>
      </c>
      <c r="X19" s="26">
        <v>0</v>
      </c>
      <c r="Y19" s="26">
        <v>8903.0300000000025</v>
      </c>
      <c r="Z19" s="26">
        <v>7122.4239999999991</v>
      </c>
      <c r="AA19" s="26">
        <v>114919.86173900038</v>
      </c>
      <c r="AB19" s="26">
        <v>102397.62918215059</v>
      </c>
      <c r="AC19" s="26">
        <v>59650.802664000003</v>
      </c>
      <c r="AD19" s="26">
        <v>59650.802664000003</v>
      </c>
      <c r="AE19" s="26">
        <v>0</v>
      </c>
      <c r="AF19" s="26">
        <v>0</v>
      </c>
      <c r="AG19" s="26">
        <v>0</v>
      </c>
      <c r="AH19" s="26">
        <v>0</v>
      </c>
      <c r="AI19" s="26">
        <v>86094.004101999992</v>
      </c>
      <c r="AJ19" s="26">
        <v>67987.387821999961</v>
      </c>
      <c r="AK19" s="26">
        <v>0</v>
      </c>
      <c r="AL19" s="26">
        <v>0</v>
      </c>
      <c r="AM19" s="27">
        <v>5648745.0591166569</v>
      </c>
      <c r="AN19" s="27">
        <v>4477500.9290205631</v>
      </c>
    </row>
    <row r="20" spans="1:40" ht="24.9" customHeight="1">
      <c r="A20" s="18">
        <v>15</v>
      </c>
      <c r="B20" s="81" t="s">
        <v>37</v>
      </c>
      <c r="C20" s="26">
        <v>11037.473750000001</v>
      </c>
      <c r="D20" s="26">
        <v>0</v>
      </c>
      <c r="E20" s="26">
        <v>1402</v>
      </c>
      <c r="F20" s="26">
        <v>0</v>
      </c>
      <c r="G20" s="26">
        <v>252072.28544924001</v>
      </c>
      <c r="H20" s="26">
        <v>213024.8</v>
      </c>
      <c r="I20" s="26">
        <v>640994.06688215001</v>
      </c>
      <c r="J20" s="26">
        <v>0</v>
      </c>
      <c r="K20" s="26">
        <v>799387.03166739002</v>
      </c>
      <c r="L20" s="26">
        <v>0</v>
      </c>
      <c r="M20" s="26">
        <v>758039.67632086726</v>
      </c>
      <c r="N20" s="26">
        <v>0</v>
      </c>
      <c r="O20" s="26">
        <v>0</v>
      </c>
      <c r="P20" s="26">
        <v>0</v>
      </c>
      <c r="Q20" s="26">
        <v>138170.72</v>
      </c>
      <c r="R20" s="26">
        <v>138170.72</v>
      </c>
      <c r="S20" s="26">
        <v>310527</v>
      </c>
      <c r="T20" s="26">
        <v>310527</v>
      </c>
      <c r="U20" s="26">
        <v>0</v>
      </c>
      <c r="V20" s="26">
        <v>0</v>
      </c>
      <c r="W20" s="26">
        <v>0</v>
      </c>
      <c r="X20" s="26">
        <v>0</v>
      </c>
      <c r="Y20" s="26">
        <v>86311.107269</v>
      </c>
      <c r="Z20" s="26">
        <v>0</v>
      </c>
      <c r="AA20" s="26">
        <v>218032.27411999801</v>
      </c>
      <c r="AB20" s="26">
        <v>2624.7690000000002</v>
      </c>
      <c r="AC20" s="26">
        <v>0</v>
      </c>
      <c r="AD20" s="26">
        <v>0</v>
      </c>
      <c r="AE20" s="26">
        <v>170211.53599999999</v>
      </c>
      <c r="AF20" s="26">
        <v>0</v>
      </c>
      <c r="AG20" s="26">
        <v>0</v>
      </c>
      <c r="AH20" s="26">
        <v>0</v>
      </c>
      <c r="AI20" s="26">
        <v>140838.222629998</v>
      </c>
      <c r="AJ20" s="26">
        <v>95.230999999999909</v>
      </c>
      <c r="AK20" s="26">
        <v>0</v>
      </c>
      <c r="AL20" s="26">
        <v>0</v>
      </c>
      <c r="AM20" s="27">
        <v>3527023.3940886427</v>
      </c>
      <c r="AN20" s="27">
        <v>664442.52</v>
      </c>
    </row>
    <row r="21" spans="1:40" ht="24.9" customHeight="1">
      <c r="A21" s="18">
        <v>16</v>
      </c>
      <c r="B21" s="81" t="s">
        <v>40</v>
      </c>
      <c r="C21" s="26">
        <v>0</v>
      </c>
      <c r="D21" s="26">
        <v>0</v>
      </c>
      <c r="E21" s="26">
        <v>0</v>
      </c>
      <c r="F21" s="26">
        <v>0</v>
      </c>
      <c r="G21" s="26">
        <v>15509.172428026517</v>
      </c>
      <c r="H21" s="26">
        <v>1684.8425242465762</v>
      </c>
      <c r="I21" s="26">
        <v>1199488.0300394488</v>
      </c>
      <c r="J21" s="26">
        <v>0</v>
      </c>
      <c r="K21" s="26">
        <v>664277.03480768402</v>
      </c>
      <c r="L21" s="26">
        <v>47838.499043926691</v>
      </c>
      <c r="M21" s="26">
        <v>650582.80869333236</v>
      </c>
      <c r="N21" s="26">
        <v>11146.71181866603</v>
      </c>
      <c r="O21" s="26">
        <v>0</v>
      </c>
      <c r="P21" s="26">
        <v>0</v>
      </c>
      <c r="Q21" s="26">
        <v>53936.65</v>
      </c>
      <c r="R21" s="26">
        <v>50408.092960499998</v>
      </c>
      <c r="S21" s="26">
        <v>195293.30000000002</v>
      </c>
      <c r="T21" s="26">
        <v>182357.956145</v>
      </c>
      <c r="U21" s="26">
        <v>0</v>
      </c>
      <c r="V21" s="26">
        <v>0</v>
      </c>
      <c r="W21" s="26">
        <v>0</v>
      </c>
      <c r="X21" s="26">
        <v>0</v>
      </c>
      <c r="Y21" s="26">
        <v>88162.047247006034</v>
      </c>
      <c r="Z21" s="26">
        <v>70529.63779760481</v>
      </c>
      <c r="AA21" s="26">
        <v>208160.47702500003</v>
      </c>
      <c r="AB21" s="26">
        <v>194416.45082439791</v>
      </c>
      <c r="AC21" s="26">
        <v>0</v>
      </c>
      <c r="AD21" s="26">
        <v>0</v>
      </c>
      <c r="AE21" s="26">
        <v>0</v>
      </c>
      <c r="AF21" s="26">
        <v>0</v>
      </c>
      <c r="AG21" s="26">
        <v>0</v>
      </c>
      <c r="AH21" s="26">
        <v>0</v>
      </c>
      <c r="AI21" s="26">
        <v>101444.39480000001</v>
      </c>
      <c r="AJ21" s="26">
        <v>64795.366200000004</v>
      </c>
      <c r="AK21" s="26">
        <v>0</v>
      </c>
      <c r="AL21" s="26">
        <v>0</v>
      </c>
      <c r="AM21" s="27">
        <v>3176853.9150404972</v>
      </c>
      <c r="AN21" s="27">
        <v>623177.55731434212</v>
      </c>
    </row>
    <row r="22" spans="1:40" ht="24.9" customHeight="1">
      <c r="A22" s="18">
        <v>17</v>
      </c>
      <c r="B22" s="81" t="s">
        <v>39</v>
      </c>
      <c r="C22" s="26">
        <v>1149</v>
      </c>
      <c r="D22" s="26">
        <v>0</v>
      </c>
      <c r="E22" s="26">
        <v>0</v>
      </c>
      <c r="F22" s="26">
        <v>0</v>
      </c>
      <c r="G22" s="26">
        <v>6605.8603439999961</v>
      </c>
      <c r="H22" s="26">
        <v>0</v>
      </c>
      <c r="I22" s="26">
        <v>0</v>
      </c>
      <c r="J22" s="26">
        <v>0</v>
      </c>
      <c r="K22" s="26">
        <v>1680409.3212230036</v>
      </c>
      <c r="L22" s="26">
        <v>0</v>
      </c>
      <c r="M22" s="26">
        <v>640109.50833066728</v>
      </c>
      <c r="N22" s="26">
        <v>0</v>
      </c>
      <c r="O22" s="26">
        <v>0</v>
      </c>
      <c r="P22" s="26">
        <v>0</v>
      </c>
      <c r="Q22" s="26">
        <v>0</v>
      </c>
      <c r="R22" s="26">
        <v>0</v>
      </c>
      <c r="S22" s="26">
        <v>0</v>
      </c>
      <c r="T22" s="26">
        <v>0</v>
      </c>
      <c r="U22" s="26">
        <v>0</v>
      </c>
      <c r="V22" s="26">
        <v>0</v>
      </c>
      <c r="W22" s="26">
        <v>0</v>
      </c>
      <c r="X22" s="26">
        <v>0</v>
      </c>
      <c r="Y22" s="26">
        <v>0</v>
      </c>
      <c r="Z22" s="26">
        <v>0</v>
      </c>
      <c r="AA22" s="26">
        <v>75</v>
      </c>
      <c r="AB22" s="26">
        <v>0</v>
      </c>
      <c r="AC22" s="26">
        <v>0</v>
      </c>
      <c r="AD22" s="26">
        <v>0</v>
      </c>
      <c r="AE22" s="26">
        <v>33378.666400000002</v>
      </c>
      <c r="AF22" s="26">
        <v>0</v>
      </c>
      <c r="AG22" s="26">
        <v>180</v>
      </c>
      <c r="AH22" s="26">
        <v>0</v>
      </c>
      <c r="AI22" s="26">
        <v>0</v>
      </c>
      <c r="AJ22" s="26">
        <v>0</v>
      </c>
      <c r="AK22" s="26">
        <v>0</v>
      </c>
      <c r="AL22" s="26">
        <v>0</v>
      </c>
      <c r="AM22" s="27">
        <v>2361907.3562976709</v>
      </c>
      <c r="AN22" s="27">
        <v>0</v>
      </c>
    </row>
    <row r="23" spans="1:40" ht="24.9" customHeight="1">
      <c r="A23" s="18">
        <v>18</v>
      </c>
      <c r="B23" s="81" t="s">
        <v>89</v>
      </c>
      <c r="C23" s="26">
        <v>510</v>
      </c>
      <c r="D23" s="26">
        <v>0</v>
      </c>
      <c r="E23" s="26">
        <v>60</v>
      </c>
      <c r="F23" s="26">
        <v>0</v>
      </c>
      <c r="G23" s="26">
        <v>12179.613625176868</v>
      </c>
      <c r="H23" s="26">
        <v>0</v>
      </c>
      <c r="I23" s="26">
        <v>0</v>
      </c>
      <c r="J23" s="26">
        <v>0</v>
      </c>
      <c r="K23" s="26">
        <v>573332.17083530745</v>
      </c>
      <c r="L23" s="26">
        <v>6239.9373749999986</v>
      </c>
      <c r="M23" s="26">
        <v>615395.41534304619</v>
      </c>
      <c r="N23" s="26">
        <v>0</v>
      </c>
      <c r="O23" s="26">
        <v>0</v>
      </c>
      <c r="P23" s="26">
        <v>0</v>
      </c>
      <c r="Q23" s="26">
        <v>0</v>
      </c>
      <c r="R23" s="26">
        <v>0</v>
      </c>
      <c r="S23" s="26">
        <v>0</v>
      </c>
      <c r="T23" s="26">
        <v>0</v>
      </c>
      <c r="U23" s="26">
        <v>0</v>
      </c>
      <c r="V23" s="26">
        <v>0</v>
      </c>
      <c r="W23" s="26">
        <v>0</v>
      </c>
      <c r="X23" s="26">
        <v>0</v>
      </c>
      <c r="Y23" s="26">
        <v>1000</v>
      </c>
      <c r="Z23" s="26">
        <v>900.00000000000011</v>
      </c>
      <c r="AA23" s="26">
        <v>54004.892200000002</v>
      </c>
      <c r="AB23" s="26">
        <v>52129.435834312135</v>
      </c>
      <c r="AC23" s="26">
        <v>4262.91</v>
      </c>
      <c r="AD23" s="26">
        <v>4516.9036418638971</v>
      </c>
      <c r="AE23" s="26">
        <v>54047.971570044567</v>
      </c>
      <c r="AF23" s="26">
        <v>0</v>
      </c>
      <c r="AG23" s="26">
        <v>0</v>
      </c>
      <c r="AH23" s="26">
        <v>0</v>
      </c>
      <c r="AI23" s="26">
        <v>79101.66</v>
      </c>
      <c r="AJ23" s="26">
        <v>72497.603448999682</v>
      </c>
      <c r="AK23" s="26">
        <v>0</v>
      </c>
      <c r="AL23" s="26">
        <v>0</v>
      </c>
      <c r="AM23" s="27">
        <v>1393894.6335735747</v>
      </c>
      <c r="AN23" s="27">
        <v>136283.88030017572</v>
      </c>
    </row>
    <row r="24" spans="1:40" ht="13.8">
      <c r="A24" s="19"/>
      <c r="B24" s="82" t="s">
        <v>22</v>
      </c>
      <c r="C24" s="28">
        <v>31304485.931253627</v>
      </c>
      <c r="D24" s="28">
        <v>3944657.8560648002</v>
      </c>
      <c r="E24" s="28">
        <v>2207243.8482496599</v>
      </c>
      <c r="F24" s="28">
        <v>8938.445069748157</v>
      </c>
      <c r="G24" s="28">
        <v>8597134.1887290236</v>
      </c>
      <c r="H24" s="28">
        <v>1031504.6134580884</v>
      </c>
      <c r="I24" s="28">
        <v>194946240.74327958</v>
      </c>
      <c r="J24" s="28">
        <v>5345667.4603903471</v>
      </c>
      <c r="K24" s="28">
        <v>74492505.752985641</v>
      </c>
      <c r="L24" s="28">
        <v>5037723.0209695417</v>
      </c>
      <c r="M24" s="28">
        <v>21042221.154560726</v>
      </c>
      <c r="N24" s="28">
        <v>887974.24740378757</v>
      </c>
      <c r="O24" s="28">
        <v>36539.978999999999</v>
      </c>
      <c r="P24" s="28">
        <v>21293.67276225</v>
      </c>
      <c r="Q24" s="28">
        <v>2677647.8160669999</v>
      </c>
      <c r="R24" s="28">
        <v>2605512.0741146202</v>
      </c>
      <c r="S24" s="28">
        <v>3908082.6964109996</v>
      </c>
      <c r="T24" s="28">
        <v>2959759.5285535604</v>
      </c>
      <c r="U24" s="28">
        <v>387736.96580000001</v>
      </c>
      <c r="V24" s="28">
        <v>285678.21713512938</v>
      </c>
      <c r="W24" s="28">
        <v>661</v>
      </c>
      <c r="X24" s="28">
        <v>330.69</v>
      </c>
      <c r="Y24" s="28">
        <v>5094137.7008716771</v>
      </c>
      <c r="Z24" s="28">
        <v>1762162.1533055473</v>
      </c>
      <c r="AA24" s="28">
        <v>74064292.725280091</v>
      </c>
      <c r="AB24" s="28">
        <v>48761853.891267665</v>
      </c>
      <c r="AC24" s="28">
        <v>7290087.2106675524</v>
      </c>
      <c r="AD24" s="28">
        <v>6292415.0917238081</v>
      </c>
      <c r="AE24" s="28">
        <v>4983666.2429230465</v>
      </c>
      <c r="AF24" s="28">
        <v>3101622.8019024055</v>
      </c>
      <c r="AG24" s="28">
        <v>140038.41670000122</v>
      </c>
      <c r="AH24" s="28">
        <v>25499.986892000001</v>
      </c>
      <c r="AI24" s="28">
        <v>17466101.823491462</v>
      </c>
      <c r="AJ24" s="28">
        <v>12038047.002183812</v>
      </c>
      <c r="AK24" s="28">
        <v>0</v>
      </c>
      <c r="AL24" s="28">
        <v>0</v>
      </c>
      <c r="AM24" s="28">
        <v>448638824.19627011</v>
      </c>
      <c r="AN24" s="28">
        <v>94110640.753197074</v>
      </c>
    </row>
    <row r="25" spans="1:40" s="12" customFormat="1" ht="12.75" customHeight="1"/>
    <row r="26" spans="1:40" s="54" customFormat="1" ht="14.4">
      <c r="B26" s="55" t="s">
        <v>48</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6" t="s">
        <v>93</v>
      </c>
      <c r="C27" s="96"/>
      <c r="D27" s="96"/>
      <c r="E27" s="96"/>
      <c r="F27" s="96"/>
      <c r="G27" s="96"/>
      <c r="H27" s="96"/>
      <c r="I27" s="96"/>
      <c r="J27" s="96"/>
      <c r="K27" s="96"/>
      <c r="L27" s="96"/>
      <c r="M27" s="96"/>
      <c r="N27" s="96"/>
      <c r="AM27" s="56"/>
      <c r="AN27" s="56"/>
    </row>
    <row r="28" spans="1:40" s="54" customFormat="1" ht="17.25" customHeight="1">
      <c r="B28" s="96"/>
      <c r="C28" s="96"/>
      <c r="D28" s="96"/>
      <c r="E28" s="96"/>
      <c r="F28" s="96"/>
      <c r="G28" s="96"/>
      <c r="H28" s="96"/>
      <c r="I28" s="96"/>
      <c r="J28" s="96"/>
      <c r="K28" s="96"/>
      <c r="L28" s="96"/>
      <c r="M28" s="96"/>
      <c r="N28" s="96"/>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49</v>
      </c>
      <c r="B1" s="41"/>
      <c r="C1" s="41"/>
      <c r="D1" s="41"/>
      <c r="E1" s="41"/>
      <c r="F1" s="41"/>
      <c r="G1" s="52"/>
    </row>
    <row r="2" spans="1:97" s="42" customFormat="1" ht="28.5" customHeight="1">
      <c r="A2" s="51" t="str">
        <f>'Number of Policies'!A2</f>
        <v>Reporting period: 1 January 2021 - 30 June 2021</v>
      </c>
      <c r="B2" s="41"/>
      <c r="C2" s="41"/>
      <c r="D2" s="41"/>
      <c r="E2" s="41"/>
      <c r="F2" s="41"/>
      <c r="G2" s="52"/>
    </row>
    <row r="3" spans="1:97" s="42" customFormat="1" ht="18" customHeight="1">
      <c r="A3" s="42" t="s">
        <v>2</v>
      </c>
      <c r="B3" s="41"/>
      <c r="C3" s="41"/>
      <c r="D3" s="41"/>
      <c r="E3" s="41"/>
      <c r="F3" s="41"/>
      <c r="G3" s="52"/>
    </row>
    <row r="4" spans="1:97" s="42" customFormat="1" ht="57.7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88"/>
      <c r="B5" s="88"/>
      <c r="C5" s="93" t="s">
        <v>46</v>
      </c>
      <c r="D5" s="94"/>
      <c r="E5" s="94"/>
      <c r="F5" s="95"/>
      <c r="G5" s="44" t="s">
        <v>47</v>
      </c>
      <c r="H5" s="93" t="s">
        <v>46</v>
      </c>
      <c r="I5" s="94"/>
      <c r="J5" s="94"/>
      <c r="K5" s="95"/>
      <c r="L5" s="44" t="s">
        <v>47</v>
      </c>
      <c r="M5" s="93" t="s">
        <v>46</v>
      </c>
      <c r="N5" s="94"/>
      <c r="O5" s="94"/>
      <c r="P5" s="95"/>
      <c r="Q5" s="44" t="s">
        <v>47</v>
      </c>
      <c r="R5" s="93" t="s">
        <v>46</v>
      </c>
      <c r="S5" s="94"/>
      <c r="T5" s="94"/>
      <c r="U5" s="95"/>
      <c r="V5" s="44" t="s">
        <v>47</v>
      </c>
      <c r="W5" s="93" t="s">
        <v>46</v>
      </c>
      <c r="X5" s="94"/>
      <c r="Y5" s="94"/>
      <c r="Z5" s="95"/>
      <c r="AA5" s="44" t="s">
        <v>47</v>
      </c>
      <c r="AB5" s="93" t="s">
        <v>46</v>
      </c>
      <c r="AC5" s="94"/>
      <c r="AD5" s="94"/>
      <c r="AE5" s="95"/>
      <c r="AF5" s="44" t="s">
        <v>47</v>
      </c>
      <c r="AG5" s="93" t="s">
        <v>46</v>
      </c>
      <c r="AH5" s="94"/>
      <c r="AI5" s="94"/>
      <c r="AJ5" s="95"/>
      <c r="AK5" s="44" t="s">
        <v>47</v>
      </c>
      <c r="AL5" s="93" t="s">
        <v>46</v>
      </c>
      <c r="AM5" s="94"/>
      <c r="AN5" s="94"/>
      <c r="AO5" s="95"/>
      <c r="AP5" s="44" t="s">
        <v>47</v>
      </c>
      <c r="AQ5" s="93" t="s">
        <v>46</v>
      </c>
      <c r="AR5" s="94"/>
      <c r="AS5" s="94"/>
      <c r="AT5" s="95"/>
      <c r="AU5" s="44" t="s">
        <v>47</v>
      </c>
      <c r="AV5" s="93" t="s">
        <v>46</v>
      </c>
      <c r="AW5" s="94"/>
      <c r="AX5" s="94"/>
      <c r="AY5" s="95"/>
      <c r="AZ5" s="44" t="s">
        <v>47</v>
      </c>
      <c r="BA5" s="93" t="s">
        <v>46</v>
      </c>
      <c r="BB5" s="94"/>
      <c r="BC5" s="94"/>
      <c r="BD5" s="95"/>
      <c r="BE5" s="44" t="s">
        <v>47</v>
      </c>
      <c r="BF5" s="93" t="s">
        <v>46</v>
      </c>
      <c r="BG5" s="94"/>
      <c r="BH5" s="94"/>
      <c r="BI5" s="95"/>
      <c r="BJ5" s="44" t="s">
        <v>47</v>
      </c>
      <c r="BK5" s="93" t="s">
        <v>46</v>
      </c>
      <c r="BL5" s="94"/>
      <c r="BM5" s="94"/>
      <c r="BN5" s="95"/>
      <c r="BO5" s="44" t="s">
        <v>47</v>
      </c>
      <c r="BP5" s="93" t="s">
        <v>46</v>
      </c>
      <c r="BQ5" s="94"/>
      <c r="BR5" s="94"/>
      <c r="BS5" s="95"/>
      <c r="BT5" s="44" t="s">
        <v>47</v>
      </c>
      <c r="BU5" s="93" t="s">
        <v>46</v>
      </c>
      <c r="BV5" s="94"/>
      <c r="BW5" s="94"/>
      <c r="BX5" s="95"/>
      <c r="BY5" s="44" t="s">
        <v>47</v>
      </c>
      <c r="BZ5" s="93" t="s">
        <v>46</v>
      </c>
      <c r="CA5" s="94"/>
      <c r="CB5" s="94"/>
      <c r="CC5" s="95"/>
      <c r="CD5" s="44" t="s">
        <v>47</v>
      </c>
      <c r="CE5" s="93" t="s">
        <v>46</v>
      </c>
      <c r="CF5" s="94"/>
      <c r="CG5" s="94"/>
      <c r="CH5" s="95"/>
      <c r="CI5" s="44" t="s">
        <v>47</v>
      </c>
      <c r="CJ5" s="93" t="s">
        <v>46</v>
      </c>
      <c r="CK5" s="94"/>
      <c r="CL5" s="94"/>
      <c r="CM5" s="95"/>
      <c r="CN5" s="44" t="s">
        <v>47</v>
      </c>
      <c r="CO5" s="93" t="s">
        <v>46</v>
      </c>
      <c r="CP5" s="94"/>
      <c r="CQ5" s="94"/>
      <c r="CR5" s="95"/>
      <c r="CS5" s="44" t="s">
        <v>47</v>
      </c>
    </row>
    <row r="6" spans="1:97" s="42" customFormat="1" ht="60.7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1309570.395462</v>
      </c>
      <c r="D7" s="26">
        <v>333241.65364879998</v>
      </c>
      <c r="E7" s="26">
        <v>92137.01</v>
      </c>
      <c r="F7" s="26">
        <v>1734949.0591108</v>
      </c>
      <c r="G7" s="26">
        <v>195168.88167240005</v>
      </c>
      <c r="H7" s="26">
        <v>662255.71562799986</v>
      </c>
      <c r="I7" s="26">
        <v>89909.8</v>
      </c>
      <c r="J7" s="26">
        <v>0</v>
      </c>
      <c r="K7" s="26">
        <v>752165.51562799991</v>
      </c>
      <c r="L7" s="26">
        <v>0</v>
      </c>
      <c r="M7" s="26">
        <v>648148.73220700002</v>
      </c>
      <c r="N7" s="26">
        <v>81966.32712572001</v>
      </c>
      <c r="O7" s="26">
        <v>0</v>
      </c>
      <c r="P7" s="26">
        <v>730115.05933272</v>
      </c>
      <c r="Q7" s="26">
        <v>0</v>
      </c>
      <c r="R7" s="26">
        <v>29913489.967499997</v>
      </c>
      <c r="S7" s="26">
        <v>8386405.4616800006</v>
      </c>
      <c r="T7" s="26">
        <v>17085658.09</v>
      </c>
      <c r="U7" s="26">
        <v>55385553.51918</v>
      </c>
      <c r="V7" s="26">
        <v>3030407.3824999998</v>
      </c>
      <c r="W7" s="26">
        <v>5324558.465135999</v>
      </c>
      <c r="X7" s="26">
        <v>4341139.4503231002</v>
      </c>
      <c r="Y7" s="26">
        <v>-96.680484000000007</v>
      </c>
      <c r="Z7" s="26">
        <v>9665601.2349750996</v>
      </c>
      <c r="AA7" s="26">
        <v>306976.84360100003</v>
      </c>
      <c r="AB7" s="26">
        <v>1012344.5395506665</v>
      </c>
      <c r="AC7" s="26">
        <v>1270063.6571619338</v>
      </c>
      <c r="AD7" s="26">
        <v>-45.275305500000002</v>
      </c>
      <c r="AE7" s="26">
        <v>2282362.9214071003</v>
      </c>
      <c r="AF7" s="26">
        <v>136834.1337826472</v>
      </c>
      <c r="AG7" s="26">
        <v>36539.978999999999</v>
      </c>
      <c r="AH7" s="26">
        <v>0</v>
      </c>
      <c r="AI7" s="26">
        <v>0</v>
      </c>
      <c r="AJ7" s="26">
        <v>36539.978999999999</v>
      </c>
      <c r="AK7" s="26">
        <v>21293.67276225</v>
      </c>
      <c r="AL7" s="26">
        <v>0</v>
      </c>
      <c r="AM7" s="26">
        <v>0</v>
      </c>
      <c r="AN7" s="26">
        <v>0</v>
      </c>
      <c r="AO7" s="26">
        <v>0</v>
      </c>
      <c r="AP7" s="26">
        <v>0</v>
      </c>
      <c r="AQ7" s="26">
        <v>0</v>
      </c>
      <c r="AR7" s="26">
        <v>0</v>
      </c>
      <c r="AS7" s="26">
        <v>0</v>
      </c>
      <c r="AT7" s="26">
        <v>0</v>
      </c>
      <c r="AU7" s="26">
        <v>0</v>
      </c>
      <c r="AV7" s="26">
        <v>375059.84580000001</v>
      </c>
      <c r="AW7" s="26">
        <v>0</v>
      </c>
      <c r="AX7" s="26">
        <v>0</v>
      </c>
      <c r="AY7" s="26">
        <v>375059.84580000001</v>
      </c>
      <c r="AZ7" s="26">
        <v>281812.0354776294</v>
      </c>
      <c r="BA7" s="26">
        <v>0</v>
      </c>
      <c r="BB7" s="26">
        <v>0</v>
      </c>
      <c r="BC7" s="26">
        <v>0</v>
      </c>
      <c r="BD7" s="26">
        <v>0</v>
      </c>
      <c r="BE7" s="26">
        <v>0</v>
      </c>
      <c r="BF7" s="26">
        <v>738593.52981400013</v>
      </c>
      <c r="BG7" s="26">
        <v>16019.452988999998</v>
      </c>
      <c r="BH7" s="26">
        <v>68.686000000000007</v>
      </c>
      <c r="BI7" s="26">
        <v>754681.66880300012</v>
      </c>
      <c r="BJ7" s="26">
        <v>738058.15264260606</v>
      </c>
      <c r="BK7" s="26">
        <v>5140275.6237479988</v>
      </c>
      <c r="BL7" s="26">
        <v>819562.72238099994</v>
      </c>
      <c r="BM7" s="26">
        <v>0</v>
      </c>
      <c r="BN7" s="26">
        <v>5959838.3461289983</v>
      </c>
      <c r="BO7" s="26">
        <v>5012984.2916111816</v>
      </c>
      <c r="BP7" s="26">
        <v>163801.04894400001</v>
      </c>
      <c r="BQ7" s="26">
        <v>0</v>
      </c>
      <c r="BR7" s="26">
        <v>0</v>
      </c>
      <c r="BS7" s="26">
        <v>163801.04894400001</v>
      </c>
      <c r="BT7" s="26">
        <v>85523.912865388804</v>
      </c>
      <c r="BU7" s="26">
        <v>1182100.5966899998</v>
      </c>
      <c r="BV7" s="26">
        <v>25130.504399999998</v>
      </c>
      <c r="BW7" s="26">
        <v>0</v>
      </c>
      <c r="BX7" s="26">
        <v>1207231.1010899998</v>
      </c>
      <c r="BY7" s="26">
        <v>965784.88087200001</v>
      </c>
      <c r="BZ7" s="26">
        <v>0</v>
      </c>
      <c r="CA7" s="26">
        <v>0</v>
      </c>
      <c r="CB7" s="26">
        <v>0</v>
      </c>
      <c r="CC7" s="26">
        <v>0</v>
      </c>
      <c r="CD7" s="26">
        <v>0</v>
      </c>
      <c r="CE7" s="26">
        <v>2700895.69924</v>
      </c>
      <c r="CF7" s="26">
        <v>81020.450060000003</v>
      </c>
      <c r="CG7" s="26">
        <v>0</v>
      </c>
      <c r="CH7" s="26">
        <v>2781916.1493000002</v>
      </c>
      <c r="CI7" s="26">
        <v>2337202.9943914455</v>
      </c>
      <c r="CJ7" s="26">
        <v>0</v>
      </c>
      <c r="CK7" s="26">
        <v>0</v>
      </c>
      <c r="CL7" s="26">
        <v>0</v>
      </c>
      <c r="CM7" s="26">
        <v>0</v>
      </c>
      <c r="CN7" s="26">
        <v>0</v>
      </c>
      <c r="CO7" s="26">
        <v>49207634.138719656</v>
      </c>
      <c r="CP7" s="26">
        <v>15444459.479769558</v>
      </c>
      <c r="CQ7" s="26">
        <v>17177721.830210503</v>
      </c>
      <c r="CR7" s="26">
        <v>81829815.448699728</v>
      </c>
      <c r="CS7" s="26">
        <v>13112047.182178549</v>
      </c>
    </row>
    <row r="8" spans="1:97" s="9" customFormat="1" ht="24.9" customHeight="1">
      <c r="A8" s="18">
        <v>2</v>
      </c>
      <c r="B8" s="83" t="s">
        <v>29</v>
      </c>
      <c r="C8" s="26">
        <v>73281.519274000268</v>
      </c>
      <c r="D8" s="26">
        <v>8059101.1376619721</v>
      </c>
      <c r="E8" s="26">
        <v>0</v>
      </c>
      <c r="F8" s="26">
        <v>8132382.6569359722</v>
      </c>
      <c r="G8" s="26">
        <v>54738.464898514881</v>
      </c>
      <c r="H8" s="26">
        <v>0</v>
      </c>
      <c r="I8" s="26">
        <v>49682.25</v>
      </c>
      <c r="J8" s="26">
        <v>0</v>
      </c>
      <c r="K8" s="26">
        <v>49682.25</v>
      </c>
      <c r="L8" s="26">
        <v>0</v>
      </c>
      <c r="M8" s="26">
        <v>915410.40070700436</v>
      </c>
      <c r="N8" s="26">
        <v>282402.01905199996</v>
      </c>
      <c r="O8" s="26">
        <v>9114.367889999965</v>
      </c>
      <c r="P8" s="26">
        <v>1206926.7876490043</v>
      </c>
      <c r="Q8" s="26">
        <v>436289.69272817462</v>
      </c>
      <c r="R8" s="26">
        <v>135892.19972599787</v>
      </c>
      <c r="S8" s="26">
        <v>27508.559616000006</v>
      </c>
      <c r="T8" s="26">
        <v>0</v>
      </c>
      <c r="U8" s="26">
        <v>163400.75934199788</v>
      </c>
      <c r="V8" s="26">
        <v>132156.53154613366</v>
      </c>
      <c r="W8" s="26">
        <v>5188390.6514249835</v>
      </c>
      <c r="X8" s="26">
        <v>8033210.1037999867</v>
      </c>
      <c r="Y8" s="26">
        <v>2672639.0757909934</v>
      </c>
      <c r="Z8" s="26">
        <v>15894239.831015963</v>
      </c>
      <c r="AA8" s="26">
        <v>126232.39823899999</v>
      </c>
      <c r="AB8" s="26">
        <v>1357226.915974333</v>
      </c>
      <c r="AC8" s="26">
        <v>2215629.7100903308</v>
      </c>
      <c r="AD8" s="26">
        <v>28859.559000000001</v>
      </c>
      <c r="AE8" s="26">
        <v>3601716.1850646636</v>
      </c>
      <c r="AF8" s="26">
        <v>65275.947207999969</v>
      </c>
      <c r="AG8" s="26">
        <v>0</v>
      </c>
      <c r="AH8" s="26">
        <v>0</v>
      </c>
      <c r="AI8" s="26">
        <v>0</v>
      </c>
      <c r="AJ8" s="26">
        <v>0</v>
      </c>
      <c r="AK8" s="26">
        <v>0</v>
      </c>
      <c r="AL8" s="26">
        <v>66816.47</v>
      </c>
      <c r="AM8" s="26">
        <v>0</v>
      </c>
      <c r="AN8" s="26">
        <v>273268.44</v>
      </c>
      <c r="AO8" s="26">
        <v>340084.91000000003</v>
      </c>
      <c r="AP8" s="26">
        <v>327736.44002400001</v>
      </c>
      <c r="AQ8" s="26">
        <v>0</v>
      </c>
      <c r="AR8" s="26">
        <v>0</v>
      </c>
      <c r="AS8" s="26">
        <v>0</v>
      </c>
      <c r="AT8" s="26">
        <v>0</v>
      </c>
      <c r="AU8" s="26">
        <v>0</v>
      </c>
      <c r="AV8" s="26">
        <v>10485.120000000001</v>
      </c>
      <c r="AW8" s="26">
        <v>0</v>
      </c>
      <c r="AX8" s="26">
        <v>0</v>
      </c>
      <c r="AY8" s="26">
        <v>10485.120000000001</v>
      </c>
      <c r="AZ8" s="26">
        <v>263.81619999999987</v>
      </c>
      <c r="BA8" s="26">
        <v>0</v>
      </c>
      <c r="BB8" s="26">
        <v>0</v>
      </c>
      <c r="BC8" s="26">
        <v>0</v>
      </c>
      <c r="BD8" s="26">
        <v>0</v>
      </c>
      <c r="BE8" s="26">
        <v>0</v>
      </c>
      <c r="BF8" s="26">
        <v>1547884.6696250015</v>
      </c>
      <c r="BG8" s="26">
        <v>7463.1449810000022</v>
      </c>
      <c r="BH8" s="26">
        <v>0</v>
      </c>
      <c r="BI8" s="26">
        <v>1555347.8146060016</v>
      </c>
      <c r="BJ8" s="26">
        <v>94860.25073133329</v>
      </c>
      <c r="BK8" s="26">
        <v>18931749.965717986</v>
      </c>
      <c r="BL8" s="26">
        <v>7464909.8086082311</v>
      </c>
      <c r="BM8" s="26">
        <v>66281.244999999995</v>
      </c>
      <c r="BN8" s="26">
        <v>26462941.019326217</v>
      </c>
      <c r="BO8" s="26">
        <v>18814843.803377267</v>
      </c>
      <c r="BP8" s="26">
        <v>2392045.8901549997</v>
      </c>
      <c r="BQ8" s="26">
        <v>0</v>
      </c>
      <c r="BR8" s="26">
        <v>0</v>
      </c>
      <c r="BS8" s="26">
        <v>2392045.8901549997</v>
      </c>
      <c r="BT8" s="26">
        <v>2118139.0825</v>
      </c>
      <c r="BU8" s="26">
        <v>584003.89243800007</v>
      </c>
      <c r="BV8" s="26">
        <v>0</v>
      </c>
      <c r="BW8" s="26">
        <v>4085</v>
      </c>
      <c r="BX8" s="26">
        <v>588088.89243800007</v>
      </c>
      <c r="BY8" s="26">
        <v>269830.68287344032</v>
      </c>
      <c r="BZ8" s="26">
        <v>51000</v>
      </c>
      <c r="CA8" s="26">
        <v>0</v>
      </c>
      <c r="CB8" s="26">
        <v>0</v>
      </c>
      <c r="CC8" s="26">
        <v>51000</v>
      </c>
      <c r="CD8" s="26">
        <v>25499.986892000001</v>
      </c>
      <c r="CE8" s="26">
        <v>8499659.2086789999</v>
      </c>
      <c r="CF8" s="26">
        <v>493744.80268000002</v>
      </c>
      <c r="CG8" s="26">
        <v>239266.98749999999</v>
      </c>
      <c r="CH8" s="26">
        <v>9232670.9988590013</v>
      </c>
      <c r="CI8" s="26">
        <v>6825299.2271846663</v>
      </c>
      <c r="CJ8" s="26">
        <v>0</v>
      </c>
      <c r="CK8" s="26">
        <v>0</v>
      </c>
      <c r="CL8" s="26">
        <v>0</v>
      </c>
      <c r="CM8" s="26">
        <v>0</v>
      </c>
      <c r="CN8" s="26">
        <v>0</v>
      </c>
      <c r="CO8" s="26">
        <v>39753846.903721303</v>
      </c>
      <c r="CP8" s="26">
        <v>26633651.53648952</v>
      </c>
      <c r="CQ8" s="26">
        <v>3293514.675180993</v>
      </c>
      <c r="CR8" s="26">
        <v>69681013.115391821</v>
      </c>
      <c r="CS8" s="26">
        <v>29291166.324402526</v>
      </c>
    </row>
    <row r="9" spans="1:97" ht="24.9" customHeight="1">
      <c r="A9" s="18">
        <v>3</v>
      </c>
      <c r="B9" s="83" t="s">
        <v>33</v>
      </c>
      <c r="C9" s="26">
        <v>8107072.4666048437</v>
      </c>
      <c r="D9" s="26">
        <v>7243184.4240030041</v>
      </c>
      <c r="E9" s="26">
        <v>0</v>
      </c>
      <c r="F9" s="26">
        <v>15350256.890607849</v>
      </c>
      <c r="G9" s="26">
        <v>3100386.2899999912</v>
      </c>
      <c r="H9" s="26">
        <v>0</v>
      </c>
      <c r="I9" s="26">
        <v>143691.31070000515</v>
      </c>
      <c r="J9" s="26">
        <v>0</v>
      </c>
      <c r="K9" s="26">
        <v>143691.31070000515</v>
      </c>
      <c r="L9" s="26">
        <v>0</v>
      </c>
      <c r="M9" s="26">
        <v>372052.93001533597</v>
      </c>
      <c r="N9" s="26">
        <v>629293.70980997919</v>
      </c>
      <c r="O9" s="26">
        <v>36000</v>
      </c>
      <c r="P9" s="26">
        <v>1037346.6398253152</v>
      </c>
      <c r="Q9" s="26">
        <v>45499.189999999995</v>
      </c>
      <c r="R9" s="26">
        <v>7709107.4899998121</v>
      </c>
      <c r="S9" s="26">
        <v>125699.88</v>
      </c>
      <c r="T9" s="26">
        <v>0</v>
      </c>
      <c r="U9" s="26">
        <v>7834807.369999812</v>
      </c>
      <c r="V9" s="26">
        <v>0</v>
      </c>
      <c r="W9" s="26">
        <v>4053386.2417407632</v>
      </c>
      <c r="X9" s="26">
        <v>9671861.9651149064</v>
      </c>
      <c r="Y9" s="26">
        <v>777347.99999997672</v>
      </c>
      <c r="Z9" s="26">
        <v>14502596.206855647</v>
      </c>
      <c r="AA9" s="26">
        <v>-148.75999991083518</v>
      </c>
      <c r="AB9" s="26">
        <v>438668.52477737365</v>
      </c>
      <c r="AC9" s="26">
        <v>1649274.7456264691</v>
      </c>
      <c r="AD9" s="26">
        <v>0</v>
      </c>
      <c r="AE9" s="26">
        <v>2087943.2704038429</v>
      </c>
      <c r="AF9" s="26">
        <v>-49.59000008086177</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838579.59237399953</v>
      </c>
      <c r="BG9" s="26">
        <v>0</v>
      </c>
      <c r="BH9" s="26">
        <v>0</v>
      </c>
      <c r="BI9" s="26">
        <v>838579.59237399953</v>
      </c>
      <c r="BJ9" s="26">
        <v>53631.079999998445</v>
      </c>
      <c r="BK9" s="26">
        <v>5603800.1857106844</v>
      </c>
      <c r="BL9" s="26">
        <v>2762708.9009140013</v>
      </c>
      <c r="BM9" s="26">
        <v>0</v>
      </c>
      <c r="BN9" s="26">
        <v>8366509.0866246857</v>
      </c>
      <c r="BO9" s="26">
        <v>2809002.1000000997</v>
      </c>
      <c r="BP9" s="26">
        <v>991141.03210499999</v>
      </c>
      <c r="BQ9" s="26">
        <v>0</v>
      </c>
      <c r="BR9" s="26">
        <v>0</v>
      </c>
      <c r="BS9" s="26">
        <v>991141.03210499999</v>
      </c>
      <c r="BT9" s="26">
        <v>991141.03</v>
      </c>
      <c r="BU9" s="26">
        <v>66653.865999999995</v>
      </c>
      <c r="BV9" s="26">
        <v>500</v>
      </c>
      <c r="BW9" s="26">
        <v>0</v>
      </c>
      <c r="BX9" s="26">
        <v>67153.865999999995</v>
      </c>
      <c r="BY9" s="26">
        <v>47563.729999999996</v>
      </c>
      <c r="BZ9" s="26">
        <v>0</v>
      </c>
      <c r="CA9" s="26">
        <v>69993.935019912664</v>
      </c>
      <c r="CB9" s="26">
        <v>0</v>
      </c>
      <c r="CC9" s="26">
        <v>69993.935019912664</v>
      </c>
      <c r="CD9" s="26">
        <v>0</v>
      </c>
      <c r="CE9" s="26">
        <v>532308.77500001318</v>
      </c>
      <c r="CF9" s="26">
        <v>0</v>
      </c>
      <c r="CG9" s="26">
        <v>0</v>
      </c>
      <c r="CH9" s="26">
        <v>532308.77500001318</v>
      </c>
      <c r="CI9" s="26">
        <v>274777.30000000191</v>
      </c>
      <c r="CJ9" s="26">
        <v>0</v>
      </c>
      <c r="CK9" s="26">
        <v>0</v>
      </c>
      <c r="CL9" s="26">
        <v>0</v>
      </c>
      <c r="CM9" s="26">
        <v>0</v>
      </c>
      <c r="CN9" s="26">
        <v>0</v>
      </c>
      <c r="CO9" s="26">
        <v>28712771.104327828</v>
      </c>
      <c r="CP9" s="26">
        <v>22296208.871188279</v>
      </c>
      <c r="CQ9" s="26">
        <v>813347.99999997672</v>
      </c>
      <c r="CR9" s="26">
        <v>51822327.975516073</v>
      </c>
      <c r="CS9" s="26">
        <v>7321802.3700000998</v>
      </c>
    </row>
    <row r="10" spans="1:97" ht="24.9" customHeight="1">
      <c r="A10" s="18">
        <v>4</v>
      </c>
      <c r="B10" s="83" t="s">
        <v>28</v>
      </c>
      <c r="C10" s="26">
        <v>610200.78427300195</v>
      </c>
      <c r="D10" s="26">
        <v>274590</v>
      </c>
      <c r="E10" s="26">
        <v>2912193.2259490406</v>
      </c>
      <c r="F10" s="26">
        <v>3796984.0102220424</v>
      </c>
      <c r="G10" s="26">
        <v>0</v>
      </c>
      <c r="H10" s="26">
        <v>0</v>
      </c>
      <c r="I10" s="26">
        <v>247607.69499700246</v>
      </c>
      <c r="J10" s="26">
        <v>0</v>
      </c>
      <c r="K10" s="26">
        <v>247607.69499700246</v>
      </c>
      <c r="L10" s="26">
        <v>0</v>
      </c>
      <c r="M10" s="26">
        <v>306859.77437501011</v>
      </c>
      <c r="N10" s="26">
        <v>1970955.427068003</v>
      </c>
      <c r="O10" s="26">
        <v>-1.4655440000000013</v>
      </c>
      <c r="P10" s="26">
        <v>2277813.7358990135</v>
      </c>
      <c r="Q10" s="26">
        <v>0</v>
      </c>
      <c r="R10" s="26">
        <v>18741018.888597004</v>
      </c>
      <c r="S10" s="26">
        <v>266429.48219700094</v>
      </c>
      <c r="T10" s="26">
        <v>21067829.022049446</v>
      </c>
      <c r="U10" s="26">
        <v>40075277.392843455</v>
      </c>
      <c r="V10" s="26">
        <v>91111.21253726288</v>
      </c>
      <c r="W10" s="26">
        <v>0</v>
      </c>
      <c r="X10" s="26">
        <v>0</v>
      </c>
      <c r="Y10" s="26">
        <v>0</v>
      </c>
      <c r="Z10" s="26">
        <v>0</v>
      </c>
      <c r="AA10" s="26">
        <v>0</v>
      </c>
      <c r="AB10" s="26">
        <v>35642.833333333358</v>
      </c>
      <c r="AC10" s="26">
        <v>560143.33333333372</v>
      </c>
      <c r="AD10" s="26">
        <v>0</v>
      </c>
      <c r="AE10" s="26">
        <v>595786.16666666709</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2855.2670630000021</v>
      </c>
      <c r="BL10" s="26">
        <v>0</v>
      </c>
      <c r="BM10" s="26">
        <v>0</v>
      </c>
      <c r="BN10" s="26">
        <v>2855.2670630000021</v>
      </c>
      <c r="BO10" s="26">
        <v>2855.2670630000021</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19617.596513999928</v>
      </c>
      <c r="CF10" s="26">
        <v>0</v>
      </c>
      <c r="CG10" s="26">
        <v>0</v>
      </c>
      <c r="CH10" s="26">
        <v>19617.596513999928</v>
      </c>
      <c r="CI10" s="26">
        <v>19617.596513999928</v>
      </c>
      <c r="CJ10" s="26">
        <v>0</v>
      </c>
      <c r="CK10" s="26">
        <v>0</v>
      </c>
      <c r="CL10" s="26">
        <v>0</v>
      </c>
      <c r="CM10" s="26">
        <v>0</v>
      </c>
      <c r="CN10" s="26">
        <v>0</v>
      </c>
      <c r="CO10" s="26">
        <v>19716195.14415535</v>
      </c>
      <c r="CP10" s="26">
        <v>3319725.9375953404</v>
      </c>
      <c r="CQ10" s="26">
        <v>23980020.782454487</v>
      </c>
      <c r="CR10" s="26">
        <v>47015941.864205182</v>
      </c>
      <c r="CS10" s="26">
        <v>113584.07611426282</v>
      </c>
    </row>
    <row r="11" spans="1:97" ht="24.9" customHeight="1">
      <c r="A11" s="18">
        <v>5</v>
      </c>
      <c r="B11" s="83" t="s">
        <v>87</v>
      </c>
      <c r="C11" s="26">
        <v>393566.44</v>
      </c>
      <c r="D11" s="26">
        <v>1507.75</v>
      </c>
      <c r="E11" s="26">
        <v>777.89</v>
      </c>
      <c r="F11" s="26">
        <v>395852.08</v>
      </c>
      <c r="G11" s="26">
        <v>259300.55096240764</v>
      </c>
      <c r="H11" s="26">
        <v>36429.1</v>
      </c>
      <c r="I11" s="26">
        <v>106547.62</v>
      </c>
      <c r="J11" s="26">
        <v>596</v>
      </c>
      <c r="K11" s="26">
        <v>143572.72</v>
      </c>
      <c r="L11" s="26">
        <v>0</v>
      </c>
      <c r="M11" s="26">
        <v>395212.89</v>
      </c>
      <c r="N11" s="26">
        <v>38145.630000000005</v>
      </c>
      <c r="O11" s="26">
        <v>802.21</v>
      </c>
      <c r="P11" s="26">
        <v>434160.73000000004</v>
      </c>
      <c r="Q11" s="26">
        <v>49348.961365793242</v>
      </c>
      <c r="R11" s="26">
        <v>18106083.57</v>
      </c>
      <c r="S11" s="26">
        <v>1880923</v>
      </c>
      <c r="T11" s="26">
        <v>3569095.95</v>
      </c>
      <c r="U11" s="26">
        <v>23556102.52</v>
      </c>
      <c r="V11" s="26">
        <v>0</v>
      </c>
      <c r="W11" s="26">
        <v>1281055.56</v>
      </c>
      <c r="X11" s="26">
        <v>1500108.73</v>
      </c>
      <c r="Y11" s="26">
        <v>2340.42</v>
      </c>
      <c r="Z11" s="26">
        <v>2783504.71</v>
      </c>
      <c r="AA11" s="26">
        <v>119112.08140317809</v>
      </c>
      <c r="AB11" s="26">
        <v>250258.09333333335</v>
      </c>
      <c r="AC11" s="26">
        <v>709760.22333333374</v>
      </c>
      <c r="AD11" s="26">
        <v>285</v>
      </c>
      <c r="AE11" s="26">
        <v>960303.31666666712</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416743.1</v>
      </c>
      <c r="BG11" s="26">
        <v>393.26</v>
      </c>
      <c r="BH11" s="26">
        <v>0</v>
      </c>
      <c r="BI11" s="26">
        <v>417136.36</v>
      </c>
      <c r="BJ11" s="26">
        <v>108999.25536</v>
      </c>
      <c r="BK11" s="26">
        <v>1093495.17</v>
      </c>
      <c r="BL11" s="26">
        <v>42164.639999999999</v>
      </c>
      <c r="BM11" s="26">
        <v>0</v>
      </c>
      <c r="BN11" s="26">
        <v>1135659.8099999998</v>
      </c>
      <c r="BO11" s="26">
        <v>427208.45739473251</v>
      </c>
      <c r="BP11" s="26">
        <v>7539.34</v>
      </c>
      <c r="BQ11" s="26">
        <v>11650.67</v>
      </c>
      <c r="BR11" s="26">
        <v>3</v>
      </c>
      <c r="BS11" s="26">
        <v>19193.010000000002</v>
      </c>
      <c r="BT11" s="26">
        <v>0</v>
      </c>
      <c r="BU11" s="26">
        <v>1645619.4100000001</v>
      </c>
      <c r="BV11" s="26">
        <v>1510</v>
      </c>
      <c r="BW11" s="26">
        <v>0</v>
      </c>
      <c r="BX11" s="26">
        <v>1647129.4100000001</v>
      </c>
      <c r="BY11" s="26">
        <v>1134459.586149266</v>
      </c>
      <c r="BZ11" s="26">
        <v>0</v>
      </c>
      <c r="CA11" s="26">
        <v>0</v>
      </c>
      <c r="CB11" s="26">
        <v>0</v>
      </c>
      <c r="CC11" s="26">
        <v>0</v>
      </c>
      <c r="CD11" s="26">
        <v>0</v>
      </c>
      <c r="CE11" s="26">
        <v>794532.98</v>
      </c>
      <c r="CF11" s="26">
        <v>22651.93</v>
      </c>
      <c r="CG11" s="26">
        <v>5632.46</v>
      </c>
      <c r="CH11" s="26">
        <v>822817.37</v>
      </c>
      <c r="CI11" s="26">
        <v>98192.074318309649</v>
      </c>
      <c r="CJ11" s="26">
        <v>0</v>
      </c>
      <c r="CK11" s="26">
        <v>0</v>
      </c>
      <c r="CL11" s="26">
        <v>0</v>
      </c>
      <c r="CM11" s="26">
        <v>0</v>
      </c>
      <c r="CN11" s="26">
        <v>0</v>
      </c>
      <c r="CO11" s="26">
        <v>24420535.653333332</v>
      </c>
      <c r="CP11" s="26">
        <v>4315363.4533333331</v>
      </c>
      <c r="CQ11" s="26">
        <v>3579532.93</v>
      </c>
      <c r="CR11" s="26">
        <v>32315432.036666669</v>
      </c>
      <c r="CS11" s="26">
        <v>2196620.9669536874</v>
      </c>
    </row>
    <row r="12" spans="1:97" ht="24.9" customHeight="1">
      <c r="A12" s="18">
        <v>6</v>
      </c>
      <c r="B12" s="83" t="s">
        <v>36</v>
      </c>
      <c r="C12" s="26">
        <v>3287</v>
      </c>
      <c r="D12" s="26">
        <v>-57789</v>
      </c>
      <c r="E12" s="26">
        <v>35600</v>
      </c>
      <c r="F12" s="26">
        <v>-18902</v>
      </c>
      <c r="G12" s="26">
        <v>0</v>
      </c>
      <c r="H12" s="26">
        <v>2</v>
      </c>
      <c r="I12" s="26">
        <v>97622</v>
      </c>
      <c r="J12" s="26">
        <v>1</v>
      </c>
      <c r="K12" s="26">
        <v>97625</v>
      </c>
      <c r="L12" s="26">
        <v>6771.476026748157</v>
      </c>
      <c r="M12" s="26">
        <v>136260.20000000001</v>
      </c>
      <c r="N12" s="26">
        <v>2468</v>
      </c>
      <c r="O12" s="26">
        <v>51078.8</v>
      </c>
      <c r="P12" s="26">
        <v>189807</v>
      </c>
      <c r="Q12" s="26">
        <v>1433.681163</v>
      </c>
      <c r="R12" s="26">
        <v>1049552</v>
      </c>
      <c r="S12" s="26">
        <v>212252</v>
      </c>
      <c r="T12" s="26">
        <v>2108443</v>
      </c>
      <c r="U12" s="26">
        <v>3370247</v>
      </c>
      <c r="V12" s="26">
        <v>0</v>
      </c>
      <c r="W12" s="26">
        <v>336913.83</v>
      </c>
      <c r="X12" s="26">
        <v>560928</v>
      </c>
      <c r="Y12" s="26">
        <v>1272066.17</v>
      </c>
      <c r="Z12" s="26">
        <v>2169908</v>
      </c>
      <c r="AA12" s="26">
        <v>69496.913663898624</v>
      </c>
      <c r="AB12" s="26">
        <v>149437.03333333335</v>
      </c>
      <c r="AC12" s="26">
        <v>642202.33333333372</v>
      </c>
      <c r="AD12" s="26">
        <v>236.8</v>
      </c>
      <c r="AE12" s="26">
        <v>791876.16666666709</v>
      </c>
      <c r="AF12" s="26">
        <v>47661.251397712331</v>
      </c>
      <c r="AG12" s="26">
        <v>0</v>
      </c>
      <c r="AH12" s="26">
        <v>0</v>
      </c>
      <c r="AI12" s="26">
        <v>0</v>
      </c>
      <c r="AJ12" s="26">
        <v>0</v>
      </c>
      <c r="AK12" s="26">
        <v>0</v>
      </c>
      <c r="AL12" s="26">
        <v>12700</v>
      </c>
      <c r="AM12" s="26">
        <v>0</v>
      </c>
      <c r="AN12" s="26">
        <v>350299</v>
      </c>
      <c r="AO12" s="26">
        <v>362999</v>
      </c>
      <c r="AP12" s="26">
        <v>315449.08661862003</v>
      </c>
      <c r="AQ12" s="26">
        <v>-17368</v>
      </c>
      <c r="AR12" s="26">
        <v>0</v>
      </c>
      <c r="AS12" s="26">
        <v>1711497</v>
      </c>
      <c r="AT12" s="26">
        <v>1694129</v>
      </c>
      <c r="AU12" s="26">
        <v>772568.47665765998</v>
      </c>
      <c r="AV12" s="26">
        <v>1653</v>
      </c>
      <c r="AW12" s="26">
        <v>0</v>
      </c>
      <c r="AX12" s="26">
        <v>538</v>
      </c>
      <c r="AY12" s="26">
        <v>2191</v>
      </c>
      <c r="AZ12" s="26">
        <v>2338.7648657191785</v>
      </c>
      <c r="BA12" s="26">
        <v>661</v>
      </c>
      <c r="BB12" s="26">
        <v>0</v>
      </c>
      <c r="BC12" s="26">
        <v>0</v>
      </c>
      <c r="BD12" s="26">
        <v>661</v>
      </c>
      <c r="BE12" s="26">
        <v>330.69</v>
      </c>
      <c r="BF12" s="26">
        <v>136117</v>
      </c>
      <c r="BG12" s="26">
        <v>1903</v>
      </c>
      <c r="BH12" s="26">
        <v>0</v>
      </c>
      <c r="BI12" s="26">
        <v>138020</v>
      </c>
      <c r="BJ12" s="26">
        <v>69457.520877945208</v>
      </c>
      <c r="BK12" s="26">
        <v>14312570</v>
      </c>
      <c r="BL12" s="26">
        <v>-25147</v>
      </c>
      <c r="BM12" s="26">
        <v>630247</v>
      </c>
      <c r="BN12" s="26">
        <v>14917670</v>
      </c>
      <c r="BO12" s="26">
        <v>12909778.663450178</v>
      </c>
      <c r="BP12" s="26">
        <v>1965190</v>
      </c>
      <c r="BQ12" s="26">
        <v>-61328</v>
      </c>
      <c r="BR12" s="26">
        <v>114729</v>
      </c>
      <c r="BS12" s="26">
        <v>2018591</v>
      </c>
      <c r="BT12" s="26">
        <v>1995625.0158307566</v>
      </c>
      <c r="BU12" s="26">
        <v>588110</v>
      </c>
      <c r="BV12" s="26">
        <v>0</v>
      </c>
      <c r="BW12" s="26">
        <v>0</v>
      </c>
      <c r="BX12" s="26">
        <v>588110</v>
      </c>
      <c r="BY12" s="26">
        <v>394408.675806096</v>
      </c>
      <c r="BZ12" s="26">
        <v>0</v>
      </c>
      <c r="CA12" s="26">
        <v>0</v>
      </c>
      <c r="CB12" s="26">
        <v>0</v>
      </c>
      <c r="CC12" s="26">
        <v>0</v>
      </c>
      <c r="CD12" s="26">
        <v>0</v>
      </c>
      <c r="CE12" s="26">
        <v>1943563</v>
      </c>
      <c r="CF12" s="26">
        <v>6292</v>
      </c>
      <c r="CG12" s="26">
        <v>79899</v>
      </c>
      <c r="CH12" s="26">
        <v>2029754</v>
      </c>
      <c r="CI12" s="26">
        <v>1443596.8333387279</v>
      </c>
      <c r="CJ12" s="26">
        <v>0</v>
      </c>
      <c r="CK12" s="26">
        <v>0</v>
      </c>
      <c r="CL12" s="26">
        <v>0</v>
      </c>
      <c r="CM12" s="26">
        <v>0</v>
      </c>
      <c r="CN12" s="26">
        <v>0</v>
      </c>
      <c r="CO12" s="26">
        <v>20618648.063333333</v>
      </c>
      <c r="CP12" s="26">
        <v>1379403.3333333337</v>
      </c>
      <c r="CQ12" s="26">
        <v>6354634.7699999996</v>
      </c>
      <c r="CR12" s="26">
        <v>28352686.166666668</v>
      </c>
      <c r="CS12" s="26">
        <v>18028917.04969706</v>
      </c>
    </row>
    <row r="13" spans="1:97" ht="24.9" customHeight="1">
      <c r="A13" s="18">
        <v>7</v>
      </c>
      <c r="B13" s="83" t="s">
        <v>35</v>
      </c>
      <c r="C13" s="26">
        <v>39025.193983999998</v>
      </c>
      <c r="D13" s="26">
        <v>2131.36</v>
      </c>
      <c r="E13" s="26">
        <v>29748.240000000002</v>
      </c>
      <c r="F13" s="26">
        <v>70904.793984000004</v>
      </c>
      <c r="G13" s="26">
        <v>0</v>
      </c>
      <c r="H13" s="26">
        <v>1480.0000000000036</v>
      </c>
      <c r="I13" s="26">
        <v>32021.63</v>
      </c>
      <c r="J13" s="26">
        <v>0</v>
      </c>
      <c r="K13" s="26">
        <v>33501.630000000005</v>
      </c>
      <c r="L13" s="26">
        <v>2166.9690430000001</v>
      </c>
      <c r="M13" s="26">
        <v>402465.48405899998</v>
      </c>
      <c r="N13" s="26">
        <v>35220.503427000003</v>
      </c>
      <c r="O13" s="26">
        <v>13753.075000000001</v>
      </c>
      <c r="P13" s="26">
        <v>451439.06248600001</v>
      </c>
      <c r="Q13" s="26">
        <v>63782.180939164704</v>
      </c>
      <c r="R13" s="26">
        <v>7942723.0515879998</v>
      </c>
      <c r="S13" s="26">
        <v>1024509.49</v>
      </c>
      <c r="T13" s="26">
        <v>2175634.37</v>
      </c>
      <c r="U13" s="26">
        <v>11142866.911587998</v>
      </c>
      <c r="V13" s="26">
        <v>0</v>
      </c>
      <c r="W13" s="26">
        <v>1725873.9362700002</v>
      </c>
      <c r="X13" s="26">
        <v>2082307.801341</v>
      </c>
      <c r="Y13" s="26">
        <v>25005.887224999999</v>
      </c>
      <c r="Z13" s="26">
        <v>3833187.6248360006</v>
      </c>
      <c r="AA13" s="26">
        <v>114097.48357976539</v>
      </c>
      <c r="AB13" s="26">
        <v>535348.70631066628</v>
      </c>
      <c r="AC13" s="26">
        <v>789767.02760833374</v>
      </c>
      <c r="AD13" s="26">
        <v>3701.308</v>
      </c>
      <c r="AE13" s="26">
        <v>1328817.041919</v>
      </c>
      <c r="AF13" s="26">
        <v>125451.24978901219</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611755.71079000004</v>
      </c>
      <c r="BG13" s="26">
        <v>2409.1484009999999</v>
      </c>
      <c r="BH13" s="26">
        <v>1684.326</v>
      </c>
      <c r="BI13" s="26">
        <v>615849.185191</v>
      </c>
      <c r="BJ13" s="26">
        <v>211445.04765746149</v>
      </c>
      <c r="BK13" s="26">
        <v>3957959.0842209999</v>
      </c>
      <c r="BL13" s="26">
        <v>85565.200288000007</v>
      </c>
      <c r="BM13" s="26">
        <v>2886</v>
      </c>
      <c r="BN13" s="26">
        <v>4046410.2845089999</v>
      </c>
      <c r="BO13" s="26">
        <v>3803647.7938552517</v>
      </c>
      <c r="BP13" s="26">
        <v>460797.11593999999</v>
      </c>
      <c r="BQ13" s="26">
        <v>15.94</v>
      </c>
      <c r="BR13" s="26">
        <v>0</v>
      </c>
      <c r="BS13" s="26">
        <v>460813.05593999999</v>
      </c>
      <c r="BT13" s="26">
        <v>427919.94040091458</v>
      </c>
      <c r="BU13" s="26">
        <v>123609.992325</v>
      </c>
      <c r="BV13" s="26">
        <v>8700</v>
      </c>
      <c r="BW13" s="26">
        <v>0</v>
      </c>
      <c r="BX13" s="26">
        <v>132309.992325</v>
      </c>
      <c r="BY13" s="26">
        <v>92616.994627499997</v>
      </c>
      <c r="BZ13" s="26">
        <v>0</v>
      </c>
      <c r="CA13" s="26">
        <v>0</v>
      </c>
      <c r="CB13" s="26">
        <v>0</v>
      </c>
      <c r="CC13" s="26">
        <v>0</v>
      </c>
      <c r="CD13" s="26">
        <v>0</v>
      </c>
      <c r="CE13" s="26">
        <v>487257.21539099998</v>
      </c>
      <c r="CF13" s="26">
        <v>12545.332774999999</v>
      </c>
      <c r="CG13" s="26">
        <v>0</v>
      </c>
      <c r="CH13" s="26">
        <v>499802.54816599999</v>
      </c>
      <c r="CI13" s="26">
        <v>455957.30584520788</v>
      </c>
      <c r="CJ13" s="26">
        <v>0</v>
      </c>
      <c r="CK13" s="26">
        <v>0</v>
      </c>
      <c r="CL13" s="26">
        <v>0</v>
      </c>
      <c r="CM13" s="26">
        <v>0</v>
      </c>
      <c r="CN13" s="26">
        <v>0</v>
      </c>
      <c r="CO13" s="26">
        <v>16288295.49087867</v>
      </c>
      <c r="CP13" s="26">
        <v>4075193.4338403339</v>
      </c>
      <c r="CQ13" s="26">
        <v>2252413.2062250003</v>
      </c>
      <c r="CR13" s="26">
        <v>22615902.130943999</v>
      </c>
      <c r="CS13" s="26">
        <v>5297084.9657372776</v>
      </c>
    </row>
    <row r="14" spans="1:97" ht="24.9" customHeight="1">
      <c r="A14" s="18">
        <v>8</v>
      </c>
      <c r="B14" s="83" t="s">
        <v>38</v>
      </c>
      <c r="C14" s="26">
        <v>0</v>
      </c>
      <c r="D14" s="26">
        <v>0</v>
      </c>
      <c r="E14" s="26">
        <v>39166.19999999999</v>
      </c>
      <c r="F14" s="26">
        <v>39166.19999999999</v>
      </c>
      <c r="G14" s="26">
        <v>0</v>
      </c>
      <c r="H14" s="26">
        <v>0</v>
      </c>
      <c r="I14" s="26">
        <v>747</v>
      </c>
      <c r="J14" s="26">
        <v>342</v>
      </c>
      <c r="K14" s="26">
        <v>1089</v>
      </c>
      <c r="L14" s="26">
        <v>0</v>
      </c>
      <c r="M14" s="26">
        <v>11320.32</v>
      </c>
      <c r="N14" s="26">
        <v>26046.36</v>
      </c>
      <c r="O14" s="26">
        <v>16473.849999999999</v>
      </c>
      <c r="P14" s="26">
        <v>53840.53</v>
      </c>
      <c r="Q14" s="26">
        <v>30688.59</v>
      </c>
      <c r="R14" s="26">
        <v>57045.27</v>
      </c>
      <c r="S14" s="26">
        <v>29603.66</v>
      </c>
      <c r="T14" s="26">
        <v>12799666.15</v>
      </c>
      <c r="U14" s="26">
        <v>12886315.08</v>
      </c>
      <c r="V14" s="26">
        <v>0</v>
      </c>
      <c r="W14" s="26">
        <v>67423.67</v>
      </c>
      <c r="X14" s="26">
        <v>1034009.57</v>
      </c>
      <c r="Y14" s="26">
        <v>837447.15</v>
      </c>
      <c r="Z14" s="26">
        <v>1938880.3900000001</v>
      </c>
      <c r="AA14" s="26">
        <v>1357216.28</v>
      </c>
      <c r="AB14" s="26">
        <v>105748.52</v>
      </c>
      <c r="AC14" s="26">
        <v>718235.98</v>
      </c>
      <c r="AD14" s="26">
        <v>48966.12</v>
      </c>
      <c r="AE14" s="26">
        <v>872950.62</v>
      </c>
      <c r="AF14" s="26">
        <v>194015.13684722316</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28107.91</v>
      </c>
      <c r="BG14" s="26">
        <v>3230.38</v>
      </c>
      <c r="BH14" s="26">
        <v>0</v>
      </c>
      <c r="BI14" s="26">
        <v>31338.29</v>
      </c>
      <c r="BJ14" s="26">
        <v>26637.55</v>
      </c>
      <c r="BK14" s="26">
        <v>3872.7999999999997</v>
      </c>
      <c r="BL14" s="26">
        <v>248.61</v>
      </c>
      <c r="BM14" s="26">
        <v>4752.9400000000005</v>
      </c>
      <c r="BN14" s="26">
        <v>8874.35</v>
      </c>
      <c r="BO14" s="26">
        <v>7543.2</v>
      </c>
      <c r="BP14" s="26">
        <v>0</v>
      </c>
      <c r="BQ14" s="26">
        <v>0</v>
      </c>
      <c r="BR14" s="26">
        <v>0</v>
      </c>
      <c r="BS14" s="26">
        <v>0</v>
      </c>
      <c r="BT14" s="26">
        <v>0</v>
      </c>
      <c r="BU14" s="26">
        <v>21969.79</v>
      </c>
      <c r="BV14" s="26">
        <v>0</v>
      </c>
      <c r="BW14" s="26">
        <v>0</v>
      </c>
      <c r="BX14" s="26">
        <v>21969.79</v>
      </c>
      <c r="BY14" s="26">
        <v>0</v>
      </c>
      <c r="BZ14" s="26">
        <v>0</v>
      </c>
      <c r="CA14" s="26">
        <v>0</v>
      </c>
      <c r="CB14" s="26">
        <v>0</v>
      </c>
      <c r="CC14" s="26">
        <v>0</v>
      </c>
      <c r="CD14" s="26">
        <v>0</v>
      </c>
      <c r="CE14" s="26">
        <v>273804</v>
      </c>
      <c r="CF14" s="26">
        <v>19230.059999999998</v>
      </c>
      <c r="CG14" s="26">
        <v>0</v>
      </c>
      <c r="CH14" s="26">
        <v>293034.06</v>
      </c>
      <c r="CI14" s="26">
        <v>0</v>
      </c>
      <c r="CJ14" s="26">
        <v>0</v>
      </c>
      <c r="CK14" s="26">
        <v>0</v>
      </c>
      <c r="CL14" s="26">
        <v>0</v>
      </c>
      <c r="CM14" s="26">
        <v>0</v>
      </c>
      <c r="CN14" s="26">
        <v>0</v>
      </c>
      <c r="CO14" s="26">
        <v>569292.28</v>
      </c>
      <c r="CP14" s="26">
        <v>1831351.6199999999</v>
      </c>
      <c r="CQ14" s="26">
        <v>13746814.41</v>
      </c>
      <c r="CR14" s="26">
        <v>16147458.309999999</v>
      </c>
      <c r="CS14" s="26">
        <v>1616100.7568472233</v>
      </c>
    </row>
    <row r="15" spans="1:97" ht="24.9" customHeight="1">
      <c r="A15" s="18">
        <v>9</v>
      </c>
      <c r="B15" s="83" t="s">
        <v>32</v>
      </c>
      <c r="C15" s="26">
        <v>104417.71910000092</v>
      </c>
      <c r="D15" s="26">
        <v>4510.2643999999991</v>
      </c>
      <c r="E15" s="26">
        <v>235767.64020000695</v>
      </c>
      <c r="F15" s="26">
        <v>344695.62370000785</v>
      </c>
      <c r="G15" s="26">
        <v>0</v>
      </c>
      <c r="H15" s="26">
        <v>146910.27649999771</v>
      </c>
      <c r="I15" s="26">
        <v>5666.2443000000021</v>
      </c>
      <c r="J15" s="26">
        <v>191765.38690000103</v>
      </c>
      <c r="K15" s="26">
        <v>344341.9076999987</v>
      </c>
      <c r="L15" s="26">
        <v>0</v>
      </c>
      <c r="M15" s="26">
        <v>459355.16934657271</v>
      </c>
      <c r="N15" s="26">
        <v>42714.743272602725</v>
      </c>
      <c r="O15" s="26">
        <v>128846.66386788004</v>
      </c>
      <c r="P15" s="26">
        <v>630916.57648705551</v>
      </c>
      <c r="Q15" s="26">
        <v>30358.094468375431</v>
      </c>
      <c r="R15" s="26">
        <v>7329208.6548977597</v>
      </c>
      <c r="S15" s="26">
        <v>97899.070399999953</v>
      </c>
      <c r="T15" s="26">
        <v>4234023.7012999617</v>
      </c>
      <c r="U15" s="26">
        <v>11661131.426597722</v>
      </c>
      <c r="V15" s="26">
        <v>223260.68999999997</v>
      </c>
      <c r="W15" s="26">
        <v>504927.62515938468</v>
      </c>
      <c r="X15" s="26">
        <v>586986.58748120558</v>
      </c>
      <c r="Y15" s="26">
        <v>646876.66426108184</v>
      </c>
      <c r="Z15" s="26">
        <v>1738790.8769016722</v>
      </c>
      <c r="AA15" s="26">
        <v>657529.20161221561</v>
      </c>
      <c r="AB15" s="26">
        <v>103520.41407168948</v>
      </c>
      <c r="AC15" s="26">
        <v>636962.45635525149</v>
      </c>
      <c r="AD15" s="26">
        <v>35043.01916123859</v>
      </c>
      <c r="AE15" s="26">
        <v>775525.88958817953</v>
      </c>
      <c r="AF15" s="26">
        <v>57447.160270586523</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7470.3819939999994</v>
      </c>
      <c r="BG15" s="26">
        <v>1197.6600000000001</v>
      </c>
      <c r="BH15" s="26">
        <v>0</v>
      </c>
      <c r="BI15" s="26">
        <v>8668.0419939999992</v>
      </c>
      <c r="BJ15" s="26">
        <v>7801.2377946000051</v>
      </c>
      <c r="BK15" s="26">
        <v>389.84999999999991</v>
      </c>
      <c r="BL15" s="26">
        <v>0</v>
      </c>
      <c r="BM15" s="26">
        <v>0</v>
      </c>
      <c r="BN15" s="26">
        <v>389.84999999999991</v>
      </c>
      <c r="BO15" s="26">
        <v>350.86899999999991</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8656200.091069404</v>
      </c>
      <c r="CP15" s="26">
        <v>1375937.0262090596</v>
      </c>
      <c r="CQ15" s="26">
        <v>5472323.0756901698</v>
      </c>
      <c r="CR15" s="26">
        <v>15504460.192968635</v>
      </c>
      <c r="CS15" s="26">
        <v>976747.25314577739</v>
      </c>
    </row>
    <row r="16" spans="1:97" ht="24.9" customHeight="1">
      <c r="A16" s="18">
        <v>10</v>
      </c>
      <c r="B16" s="83" t="s">
        <v>34</v>
      </c>
      <c r="C16" s="26">
        <v>95964.663526031742</v>
      </c>
      <c r="D16" s="26">
        <v>205290.65956510801</v>
      </c>
      <c r="E16" s="26">
        <v>0</v>
      </c>
      <c r="F16" s="26">
        <v>301255.32309113978</v>
      </c>
      <c r="G16" s="26">
        <v>0</v>
      </c>
      <c r="H16" s="26">
        <v>17973.567892242441</v>
      </c>
      <c r="I16" s="26">
        <v>312158.7</v>
      </c>
      <c r="J16" s="26">
        <v>0</v>
      </c>
      <c r="K16" s="26">
        <v>330132.26789224247</v>
      </c>
      <c r="L16" s="26">
        <v>0</v>
      </c>
      <c r="M16" s="26">
        <v>135214.62070941867</v>
      </c>
      <c r="N16" s="26">
        <v>37228.888431983447</v>
      </c>
      <c r="O16" s="26">
        <v>0</v>
      </c>
      <c r="P16" s="26">
        <v>172443.50914140212</v>
      </c>
      <c r="Q16" s="26">
        <v>0</v>
      </c>
      <c r="R16" s="26">
        <v>7027907.612626886</v>
      </c>
      <c r="S16" s="26">
        <v>16907.5</v>
      </c>
      <c r="T16" s="26">
        <v>0</v>
      </c>
      <c r="U16" s="26">
        <v>7044815.112626886</v>
      </c>
      <c r="V16" s="26">
        <v>1605671.925983286</v>
      </c>
      <c r="W16" s="26">
        <v>715328.37583935692</v>
      </c>
      <c r="X16" s="26">
        <v>1411938.283648581</v>
      </c>
      <c r="Y16" s="26">
        <v>0</v>
      </c>
      <c r="Z16" s="26">
        <v>2127266.659487938</v>
      </c>
      <c r="AA16" s="26">
        <v>273626.5065727412</v>
      </c>
      <c r="AB16" s="26">
        <v>206491.69353983284</v>
      </c>
      <c r="AC16" s="26">
        <v>747098.9803364058</v>
      </c>
      <c r="AD16" s="26">
        <v>0</v>
      </c>
      <c r="AE16" s="26">
        <v>953590.67387623864</v>
      </c>
      <c r="AF16" s="26">
        <v>31566.043079999999</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352288.41187466873</v>
      </c>
      <c r="BG16" s="26">
        <v>309.51067699999999</v>
      </c>
      <c r="BH16" s="26">
        <v>2823.72</v>
      </c>
      <c r="BI16" s="26">
        <v>355421.64255166869</v>
      </c>
      <c r="BJ16" s="26">
        <v>227897.41693162269</v>
      </c>
      <c r="BK16" s="26">
        <v>398922.78898243053</v>
      </c>
      <c r="BL16" s="26">
        <v>2504048.2027779818</v>
      </c>
      <c r="BM16" s="26">
        <v>0</v>
      </c>
      <c r="BN16" s="26">
        <v>2902970.9917604122</v>
      </c>
      <c r="BO16" s="26">
        <v>1467669.9197090277</v>
      </c>
      <c r="BP16" s="26">
        <v>533246.22499999998</v>
      </c>
      <c r="BQ16" s="26">
        <v>254654.51357871591</v>
      </c>
      <c r="BR16" s="26">
        <v>0</v>
      </c>
      <c r="BS16" s="26">
        <v>787900.73857871583</v>
      </c>
      <c r="BT16" s="26">
        <v>491608.16246127372</v>
      </c>
      <c r="BU16" s="26">
        <v>118601.6586</v>
      </c>
      <c r="BV16" s="26">
        <v>6317</v>
      </c>
      <c r="BW16" s="26">
        <v>0</v>
      </c>
      <c r="BX16" s="26">
        <v>124918.6586</v>
      </c>
      <c r="BY16" s="26">
        <v>98935.577611198998</v>
      </c>
      <c r="BZ16" s="26">
        <v>0</v>
      </c>
      <c r="CA16" s="26">
        <v>0</v>
      </c>
      <c r="CB16" s="26">
        <v>0</v>
      </c>
      <c r="CC16" s="26">
        <v>0</v>
      </c>
      <c r="CD16" s="26">
        <v>0</v>
      </c>
      <c r="CE16" s="26">
        <v>97447.59315068493</v>
      </c>
      <c r="CF16" s="26">
        <v>7534.8649315068496</v>
      </c>
      <c r="CG16" s="26">
        <v>0</v>
      </c>
      <c r="CH16" s="26">
        <v>104982.45808219178</v>
      </c>
      <c r="CI16" s="26">
        <v>30933.738008458909</v>
      </c>
      <c r="CJ16" s="26">
        <v>0</v>
      </c>
      <c r="CK16" s="26">
        <v>0</v>
      </c>
      <c r="CL16" s="26">
        <v>0</v>
      </c>
      <c r="CM16" s="26">
        <v>0</v>
      </c>
      <c r="CN16" s="26">
        <v>0</v>
      </c>
      <c r="CO16" s="26">
        <v>9699387.2117415536</v>
      </c>
      <c r="CP16" s="26">
        <v>5503487.1039472828</v>
      </c>
      <c r="CQ16" s="26">
        <v>2823.72</v>
      </c>
      <c r="CR16" s="26">
        <v>15205698.035688836</v>
      </c>
      <c r="CS16" s="26">
        <v>4227909.2903576093</v>
      </c>
    </row>
    <row r="17" spans="1:97" ht="24.9" customHeight="1">
      <c r="A17" s="18">
        <v>11</v>
      </c>
      <c r="B17" s="83" t="s">
        <v>90</v>
      </c>
      <c r="C17" s="26">
        <v>126</v>
      </c>
      <c r="D17" s="26">
        <v>0</v>
      </c>
      <c r="E17" s="26">
        <v>9763.4299999999985</v>
      </c>
      <c r="F17" s="26">
        <v>9889.4299999999985</v>
      </c>
      <c r="G17" s="26">
        <v>0</v>
      </c>
      <c r="H17" s="26">
        <v>270.83999999999997</v>
      </c>
      <c r="I17" s="26">
        <v>446.5</v>
      </c>
      <c r="J17" s="26">
        <v>346.8</v>
      </c>
      <c r="K17" s="26">
        <v>1064.1399999999999</v>
      </c>
      <c r="L17" s="26">
        <v>0</v>
      </c>
      <c r="M17" s="26">
        <v>37307.043596000003</v>
      </c>
      <c r="N17" s="26">
        <v>34277.883474000009</v>
      </c>
      <c r="O17" s="26">
        <v>57614.039999999994</v>
      </c>
      <c r="P17" s="26">
        <v>129198.96707</v>
      </c>
      <c r="Q17" s="26">
        <v>0</v>
      </c>
      <c r="R17" s="26">
        <v>356230.97</v>
      </c>
      <c r="S17" s="26">
        <v>274444.74</v>
      </c>
      <c r="T17" s="26">
        <v>517565.26999999996</v>
      </c>
      <c r="U17" s="26">
        <v>1148240.98</v>
      </c>
      <c r="V17" s="26">
        <v>0</v>
      </c>
      <c r="W17" s="26">
        <v>115225.993741</v>
      </c>
      <c r="X17" s="26">
        <v>816549.25121000002</v>
      </c>
      <c r="Y17" s="26">
        <v>5820525.3199999984</v>
      </c>
      <c r="Z17" s="26">
        <v>6752300.5649509989</v>
      </c>
      <c r="AA17" s="26">
        <v>0</v>
      </c>
      <c r="AB17" s="26">
        <v>60706.17413933335</v>
      </c>
      <c r="AC17" s="26">
        <v>745261.46577533381</v>
      </c>
      <c r="AD17" s="26">
        <v>314948.71999999997</v>
      </c>
      <c r="AE17" s="26">
        <v>1120916.359914667</v>
      </c>
      <c r="AF17" s="26">
        <v>0</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10254.307445</v>
      </c>
      <c r="BG17" s="26">
        <v>822.786112</v>
      </c>
      <c r="BH17" s="26">
        <v>0</v>
      </c>
      <c r="BI17" s="26">
        <v>11077.093557</v>
      </c>
      <c r="BJ17" s="26">
        <v>0</v>
      </c>
      <c r="BK17" s="26">
        <v>45049.621399999996</v>
      </c>
      <c r="BL17" s="26">
        <v>4524199.3400000008</v>
      </c>
      <c r="BM17" s="26">
        <v>0</v>
      </c>
      <c r="BN17" s="26">
        <v>4569248.9614000004</v>
      </c>
      <c r="BO17" s="26">
        <v>400</v>
      </c>
      <c r="BP17" s="26">
        <v>147156</v>
      </c>
      <c r="BQ17" s="26">
        <v>0</v>
      </c>
      <c r="BR17" s="26">
        <v>0</v>
      </c>
      <c r="BS17" s="26">
        <v>147156</v>
      </c>
      <c r="BT17" s="26">
        <v>0</v>
      </c>
      <c r="BU17" s="26">
        <v>156860.80000000002</v>
      </c>
      <c r="BV17" s="26">
        <v>0</v>
      </c>
      <c r="BW17" s="26">
        <v>0</v>
      </c>
      <c r="BX17" s="26">
        <v>156860.80000000002</v>
      </c>
      <c r="BY17" s="26">
        <v>0</v>
      </c>
      <c r="BZ17" s="26">
        <v>0</v>
      </c>
      <c r="CA17" s="26">
        <v>0</v>
      </c>
      <c r="CB17" s="26">
        <v>0</v>
      </c>
      <c r="CC17" s="26">
        <v>0</v>
      </c>
      <c r="CD17" s="26">
        <v>0</v>
      </c>
      <c r="CE17" s="26">
        <v>18143</v>
      </c>
      <c r="CF17" s="26">
        <v>65564.099999999977</v>
      </c>
      <c r="CG17" s="26">
        <v>14976</v>
      </c>
      <c r="CH17" s="26">
        <v>98683.099999999977</v>
      </c>
      <c r="CI17" s="26">
        <v>300</v>
      </c>
      <c r="CJ17" s="26">
        <v>0</v>
      </c>
      <c r="CK17" s="26">
        <v>0</v>
      </c>
      <c r="CL17" s="26">
        <v>0</v>
      </c>
      <c r="CM17" s="26">
        <v>0</v>
      </c>
      <c r="CN17" s="26">
        <v>0</v>
      </c>
      <c r="CO17" s="26">
        <v>947330.75032133341</v>
      </c>
      <c r="CP17" s="26">
        <v>6461566.0665713344</v>
      </c>
      <c r="CQ17" s="26">
        <v>6735739.5799999982</v>
      </c>
      <c r="CR17" s="26">
        <v>14144636.396892667</v>
      </c>
      <c r="CS17" s="26">
        <v>700</v>
      </c>
    </row>
    <row r="18" spans="1:97" ht="24.9" customHeight="1">
      <c r="A18" s="18">
        <v>12</v>
      </c>
      <c r="B18" s="83" t="s">
        <v>88</v>
      </c>
      <c r="C18" s="26">
        <v>37195.808666430516</v>
      </c>
      <c r="D18" s="26">
        <v>5720.1664249999994</v>
      </c>
      <c r="E18" s="26">
        <v>21863.780136986323</v>
      </c>
      <c r="F18" s="26">
        <v>64779.755228416841</v>
      </c>
      <c r="G18" s="26">
        <v>33766.271654773154</v>
      </c>
      <c r="H18" s="26">
        <v>0</v>
      </c>
      <c r="I18" s="26">
        <v>1307.383</v>
      </c>
      <c r="J18" s="26">
        <v>0</v>
      </c>
      <c r="K18" s="26">
        <v>1307.383</v>
      </c>
      <c r="L18" s="26">
        <v>0</v>
      </c>
      <c r="M18" s="26">
        <v>81018.063501981145</v>
      </c>
      <c r="N18" s="26">
        <v>4156.0897108650352</v>
      </c>
      <c r="O18" s="26">
        <v>14767.228584474708</v>
      </c>
      <c r="P18" s="26">
        <v>99941.381797320893</v>
      </c>
      <c r="Q18" s="26">
        <v>20333.589256990854</v>
      </c>
      <c r="R18" s="26">
        <v>4080991.8530265284</v>
      </c>
      <c r="S18" s="26">
        <v>321324.44758947368</v>
      </c>
      <c r="T18" s="26">
        <v>3607233.0469670114</v>
      </c>
      <c r="U18" s="26">
        <v>8009549.3475830127</v>
      </c>
      <c r="V18" s="26">
        <v>240680.01370499993</v>
      </c>
      <c r="W18" s="26">
        <v>400612.25651531207</v>
      </c>
      <c r="X18" s="26">
        <v>202154.4604799207</v>
      </c>
      <c r="Y18" s="26">
        <v>0</v>
      </c>
      <c r="Z18" s="26">
        <v>602766.71699523274</v>
      </c>
      <c r="AA18" s="26">
        <v>128979.98213639372</v>
      </c>
      <c r="AB18" s="26">
        <v>100475.56513274906</v>
      </c>
      <c r="AC18" s="26">
        <v>579948.84934456355</v>
      </c>
      <c r="AD18" s="26">
        <v>0</v>
      </c>
      <c r="AE18" s="26">
        <v>680424.41447731259</v>
      </c>
      <c r="AF18" s="26">
        <v>8252.3430112015503</v>
      </c>
      <c r="AG18" s="26">
        <v>0</v>
      </c>
      <c r="AH18" s="26">
        <v>0</v>
      </c>
      <c r="AI18" s="26">
        <v>0</v>
      </c>
      <c r="AJ18" s="26">
        <v>0</v>
      </c>
      <c r="AK18" s="26">
        <v>0</v>
      </c>
      <c r="AL18" s="26">
        <v>-21669.962227068499</v>
      </c>
      <c r="AM18" s="26">
        <v>0</v>
      </c>
      <c r="AN18" s="26">
        <v>0</v>
      </c>
      <c r="AO18" s="26">
        <v>-21669.962227068499</v>
      </c>
      <c r="AP18" s="26">
        <v>-18390.367237397255</v>
      </c>
      <c r="AQ18" s="26">
        <v>-40470.077845287669</v>
      </c>
      <c r="AR18" s="26">
        <v>0</v>
      </c>
      <c r="AS18" s="26">
        <v>0</v>
      </c>
      <c r="AT18" s="26">
        <v>-40470.077845287669</v>
      </c>
      <c r="AU18" s="26">
        <v>-31535.581679863026</v>
      </c>
      <c r="AV18" s="26">
        <v>0</v>
      </c>
      <c r="AW18" s="26">
        <v>0</v>
      </c>
      <c r="AX18" s="26">
        <v>0</v>
      </c>
      <c r="AY18" s="26">
        <v>0</v>
      </c>
      <c r="AZ18" s="26">
        <v>0</v>
      </c>
      <c r="BA18" s="26">
        <v>0</v>
      </c>
      <c r="BB18" s="26">
        <v>0</v>
      </c>
      <c r="BC18" s="26">
        <v>0</v>
      </c>
      <c r="BD18" s="26">
        <v>0</v>
      </c>
      <c r="BE18" s="26">
        <v>0</v>
      </c>
      <c r="BF18" s="26">
        <v>16656.522417</v>
      </c>
      <c r="BG18" s="26">
        <v>0</v>
      </c>
      <c r="BH18" s="26">
        <v>10917.76</v>
      </c>
      <c r="BI18" s="26">
        <v>27574.282417000002</v>
      </c>
      <c r="BJ18" s="26">
        <v>24189.123596319059</v>
      </c>
      <c r="BK18" s="26">
        <v>1293587.4366945298</v>
      </c>
      <c r="BL18" s="26">
        <v>0</v>
      </c>
      <c r="BM18" s="26">
        <v>0</v>
      </c>
      <c r="BN18" s="26">
        <v>1293587.4366945298</v>
      </c>
      <c r="BO18" s="26">
        <v>526889.38355902093</v>
      </c>
      <c r="BP18" s="26">
        <v>165713.35865920107</v>
      </c>
      <c r="BQ18" s="26">
        <v>0</v>
      </c>
      <c r="BR18" s="26">
        <v>0</v>
      </c>
      <c r="BS18" s="26">
        <v>165713.35865920107</v>
      </c>
      <c r="BT18" s="26">
        <v>114518.75966100844</v>
      </c>
      <c r="BU18" s="26">
        <v>3737</v>
      </c>
      <c r="BV18" s="26">
        <v>0</v>
      </c>
      <c r="BW18" s="26">
        <v>0</v>
      </c>
      <c r="BX18" s="26">
        <v>3737</v>
      </c>
      <c r="BY18" s="26">
        <v>0</v>
      </c>
      <c r="BZ18" s="26">
        <v>0</v>
      </c>
      <c r="CA18" s="26">
        <v>0</v>
      </c>
      <c r="CB18" s="26">
        <v>0</v>
      </c>
      <c r="CC18" s="26">
        <v>0</v>
      </c>
      <c r="CD18" s="26">
        <v>0</v>
      </c>
      <c r="CE18" s="26">
        <v>35046.03</v>
      </c>
      <c r="CF18" s="26">
        <v>0</v>
      </c>
      <c r="CG18" s="26">
        <v>2000</v>
      </c>
      <c r="CH18" s="26">
        <v>37046.03</v>
      </c>
      <c r="CI18" s="26">
        <v>8181.5421340000012</v>
      </c>
      <c r="CJ18" s="26">
        <v>0</v>
      </c>
      <c r="CK18" s="26">
        <v>0</v>
      </c>
      <c r="CL18" s="26">
        <v>0</v>
      </c>
      <c r="CM18" s="26">
        <v>0</v>
      </c>
      <c r="CN18" s="26">
        <v>0</v>
      </c>
      <c r="CO18" s="26">
        <v>6152893.8545413762</v>
      </c>
      <c r="CP18" s="26">
        <v>1114611.396549823</v>
      </c>
      <c r="CQ18" s="26">
        <v>3656781.8156884722</v>
      </c>
      <c r="CR18" s="26">
        <v>10924287.066779668</v>
      </c>
      <c r="CS18" s="26">
        <v>1055865.0597974474</v>
      </c>
    </row>
    <row r="19" spans="1:97" ht="24.9" customHeight="1">
      <c r="A19" s="18">
        <v>13</v>
      </c>
      <c r="B19" s="83" t="s">
        <v>31</v>
      </c>
      <c r="C19" s="26">
        <v>-294.79000000000349</v>
      </c>
      <c r="D19" s="26">
        <v>924</v>
      </c>
      <c r="E19" s="26">
        <v>723.46</v>
      </c>
      <c r="F19" s="26">
        <v>1352.6699999999964</v>
      </c>
      <c r="G19" s="26">
        <v>320.77</v>
      </c>
      <c r="H19" s="26">
        <v>13053.889999999998</v>
      </c>
      <c r="I19" s="26">
        <v>5078.1899999999996</v>
      </c>
      <c r="J19" s="26">
        <v>1174.53</v>
      </c>
      <c r="K19" s="26">
        <v>19306.609999999997</v>
      </c>
      <c r="L19" s="26">
        <v>0</v>
      </c>
      <c r="M19" s="26">
        <v>96398.919999999329</v>
      </c>
      <c r="N19" s="26">
        <v>34909.519999999982</v>
      </c>
      <c r="O19" s="26">
        <v>6997.1</v>
      </c>
      <c r="P19" s="26">
        <v>138305.53999999931</v>
      </c>
      <c r="Q19" s="26">
        <v>0</v>
      </c>
      <c r="R19" s="26">
        <v>1003088.2700000028</v>
      </c>
      <c r="S19" s="26">
        <v>10792.5</v>
      </c>
      <c r="T19" s="26">
        <v>746159.06000000238</v>
      </c>
      <c r="U19" s="26">
        <v>1760039.8300000052</v>
      </c>
      <c r="V19" s="26">
        <v>0</v>
      </c>
      <c r="W19" s="26">
        <v>104026.27999999997</v>
      </c>
      <c r="X19" s="26">
        <v>889268.62999999954</v>
      </c>
      <c r="Y19" s="26">
        <v>72307.160000000062</v>
      </c>
      <c r="Z19" s="26">
        <v>1065602.0699999996</v>
      </c>
      <c r="AA19" s="26">
        <v>506937.53</v>
      </c>
      <c r="AB19" s="26">
        <v>60472.263333333343</v>
      </c>
      <c r="AC19" s="26">
        <v>729834.16333333345</v>
      </c>
      <c r="AD19" s="26">
        <v>20530</v>
      </c>
      <c r="AE19" s="26">
        <v>810836.42666666675</v>
      </c>
      <c r="AF19" s="26">
        <v>104728.79999999984</v>
      </c>
      <c r="AG19" s="26">
        <v>0</v>
      </c>
      <c r="AH19" s="26">
        <v>0</v>
      </c>
      <c r="AI19" s="26">
        <v>0</v>
      </c>
      <c r="AJ19" s="26">
        <v>0</v>
      </c>
      <c r="AK19" s="26">
        <v>0</v>
      </c>
      <c r="AL19" s="26">
        <v>-605942.22</v>
      </c>
      <c r="AM19" s="26">
        <v>0</v>
      </c>
      <c r="AN19" s="26">
        <v>0</v>
      </c>
      <c r="AO19" s="26">
        <v>-605942.22</v>
      </c>
      <c r="AP19" s="26">
        <v>-605942.22</v>
      </c>
      <c r="AQ19" s="26">
        <v>-659206.07999999996</v>
      </c>
      <c r="AR19" s="26">
        <v>0</v>
      </c>
      <c r="AS19" s="26">
        <v>0</v>
      </c>
      <c r="AT19" s="26">
        <v>-659206.07999999996</v>
      </c>
      <c r="AU19" s="26">
        <v>-659206.07999999996</v>
      </c>
      <c r="AV19" s="26">
        <v>0</v>
      </c>
      <c r="AW19" s="26">
        <v>0</v>
      </c>
      <c r="AX19" s="26">
        <v>0</v>
      </c>
      <c r="AY19" s="26">
        <v>0</v>
      </c>
      <c r="AZ19" s="26">
        <v>0</v>
      </c>
      <c r="BA19" s="26">
        <v>0</v>
      </c>
      <c r="BB19" s="26">
        <v>0</v>
      </c>
      <c r="BC19" s="26">
        <v>0</v>
      </c>
      <c r="BD19" s="26">
        <v>0</v>
      </c>
      <c r="BE19" s="26">
        <v>0</v>
      </c>
      <c r="BF19" s="26">
        <v>121714.68999999993</v>
      </c>
      <c r="BG19" s="26">
        <v>705</v>
      </c>
      <c r="BH19" s="26">
        <v>0</v>
      </c>
      <c r="BI19" s="26">
        <v>122419.68999999993</v>
      </c>
      <c r="BJ19" s="26">
        <v>107117.40000000007</v>
      </c>
      <c r="BK19" s="26">
        <v>287814.14999999997</v>
      </c>
      <c r="BL19" s="26">
        <v>2221295.8399999952</v>
      </c>
      <c r="BM19" s="26">
        <v>101262.62000000013</v>
      </c>
      <c r="BN19" s="26">
        <v>2610372.6099999952</v>
      </c>
      <c r="BO19" s="26">
        <v>1751711.5860431995</v>
      </c>
      <c r="BP19" s="26">
        <v>1074.17</v>
      </c>
      <c r="BQ19" s="26">
        <v>0</v>
      </c>
      <c r="BR19" s="26">
        <v>0</v>
      </c>
      <c r="BS19" s="26">
        <v>1074.17</v>
      </c>
      <c r="BT19" s="26">
        <v>0</v>
      </c>
      <c r="BU19" s="26">
        <v>70558</v>
      </c>
      <c r="BV19" s="26">
        <v>0</v>
      </c>
      <c r="BW19" s="26">
        <v>0</v>
      </c>
      <c r="BX19" s="26">
        <v>70558</v>
      </c>
      <c r="BY19" s="26">
        <v>27393.21</v>
      </c>
      <c r="BZ19" s="26">
        <v>0</v>
      </c>
      <c r="CA19" s="26">
        <v>0</v>
      </c>
      <c r="CB19" s="26">
        <v>0</v>
      </c>
      <c r="CC19" s="26">
        <v>0</v>
      </c>
      <c r="CD19" s="26">
        <v>0</v>
      </c>
      <c r="CE19" s="26">
        <v>264115.43999999994</v>
      </c>
      <c r="CF19" s="26">
        <v>52329.66</v>
      </c>
      <c r="CG19" s="26">
        <v>0</v>
      </c>
      <c r="CH19" s="26">
        <v>316445.09999999998</v>
      </c>
      <c r="CI19" s="26">
        <v>172550.67</v>
      </c>
      <c r="CJ19" s="26">
        <v>0</v>
      </c>
      <c r="CK19" s="26">
        <v>0</v>
      </c>
      <c r="CL19" s="26">
        <v>0</v>
      </c>
      <c r="CM19" s="26">
        <v>0</v>
      </c>
      <c r="CN19" s="26">
        <v>0</v>
      </c>
      <c r="CO19" s="26">
        <v>756872.98333333549</v>
      </c>
      <c r="CP19" s="26">
        <v>3945137.5033333283</v>
      </c>
      <c r="CQ19" s="26">
        <v>949153.9300000025</v>
      </c>
      <c r="CR19" s="26">
        <v>5651164.416666666</v>
      </c>
      <c r="CS19" s="26">
        <v>1405611.6660431994</v>
      </c>
    </row>
    <row r="20" spans="1:97" ht="24.9" customHeight="1">
      <c r="A20" s="18">
        <v>14</v>
      </c>
      <c r="B20" s="83" t="s">
        <v>91</v>
      </c>
      <c r="C20" s="26">
        <v>224763.8350560001</v>
      </c>
      <c r="D20" s="26">
        <v>0</v>
      </c>
      <c r="E20" s="26">
        <v>0</v>
      </c>
      <c r="F20" s="26">
        <v>224763.8350560001</v>
      </c>
      <c r="G20" s="26">
        <v>124205.27823899998</v>
      </c>
      <c r="H20" s="26">
        <v>0</v>
      </c>
      <c r="I20" s="26">
        <v>0</v>
      </c>
      <c r="J20" s="26">
        <v>0</v>
      </c>
      <c r="K20" s="26">
        <v>0</v>
      </c>
      <c r="L20" s="26">
        <v>0</v>
      </c>
      <c r="M20" s="26">
        <v>147138.34432</v>
      </c>
      <c r="N20" s="26">
        <v>8103.2983099999983</v>
      </c>
      <c r="O20" s="26">
        <v>0</v>
      </c>
      <c r="P20" s="26">
        <v>155241.64263000002</v>
      </c>
      <c r="Q20" s="26">
        <v>137929.59000000003</v>
      </c>
      <c r="R20" s="26">
        <v>0</v>
      </c>
      <c r="S20" s="26">
        <v>0</v>
      </c>
      <c r="T20" s="26">
        <v>0</v>
      </c>
      <c r="U20" s="26">
        <v>0</v>
      </c>
      <c r="V20" s="26">
        <v>0</v>
      </c>
      <c r="W20" s="26">
        <v>932684.86390299164</v>
      </c>
      <c r="X20" s="26">
        <v>259207.54443000117</v>
      </c>
      <c r="Y20" s="26">
        <v>0</v>
      </c>
      <c r="Z20" s="26">
        <v>1191892.4083329928</v>
      </c>
      <c r="AA20" s="26">
        <v>827220.27688181354</v>
      </c>
      <c r="AB20" s="26">
        <v>50769.036001333377</v>
      </c>
      <c r="AC20" s="26">
        <v>595843.50611333386</v>
      </c>
      <c r="AD20" s="26">
        <v>0</v>
      </c>
      <c r="AE20" s="26">
        <v>646612.54211466725</v>
      </c>
      <c r="AF20" s="26">
        <v>29616.607753599106</v>
      </c>
      <c r="AG20" s="26">
        <v>0</v>
      </c>
      <c r="AH20" s="26">
        <v>0</v>
      </c>
      <c r="AI20" s="26">
        <v>0</v>
      </c>
      <c r="AJ20" s="26">
        <v>0</v>
      </c>
      <c r="AK20" s="26">
        <v>0</v>
      </c>
      <c r="AL20" s="26">
        <v>1612278.5360670006</v>
      </c>
      <c r="AM20" s="26">
        <v>0</v>
      </c>
      <c r="AN20" s="26">
        <v>0</v>
      </c>
      <c r="AO20" s="26">
        <v>1612278.5360670006</v>
      </c>
      <c r="AP20" s="26">
        <v>1612278.5360670006</v>
      </c>
      <c r="AQ20" s="26">
        <v>1437992.3964109998</v>
      </c>
      <c r="AR20" s="26">
        <v>0</v>
      </c>
      <c r="AS20" s="26">
        <v>0</v>
      </c>
      <c r="AT20" s="26">
        <v>1437992.3964109998</v>
      </c>
      <c r="AU20" s="26">
        <v>1437992.3964109998</v>
      </c>
      <c r="AV20" s="26">
        <v>0</v>
      </c>
      <c r="AW20" s="26">
        <v>0</v>
      </c>
      <c r="AX20" s="26">
        <v>0</v>
      </c>
      <c r="AY20" s="26">
        <v>0</v>
      </c>
      <c r="AZ20" s="26">
        <v>0</v>
      </c>
      <c r="BA20" s="26">
        <v>0</v>
      </c>
      <c r="BB20" s="26">
        <v>0</v>
      </c>
      <c r="BC20" s="26">
        <v>0</v>
      </c>
      <c r="BD20" s="26">
        <v>0</v>
      </c>
      <c r="BE20" s="26">
        <v>0</v>
      </c>
      <c r="BF20" s="26">
        <v>51.389999999999418</v>
      </c>
      <c r="BG20" s="26">
        <v>8851.6400000000031</v>
      </c>
      <c r="BH20" s="26">
        <v>0</v>
      </c>
      <c r="BI20" s="26">
        <v>8903.0300000000025</v>
      </c>
      <c r="BJ20" s="26">
        <v>7122.4239999999991</v>
      </c>
      <c r="BK20" s="26">
        <v>100155.85251200036</v>
      </c>
      <c r="BL20" s="26">
        <v>14764.009227000017</v>
      </c>
      <c r="BM20" s="26">
        <v>0</v>
      </c>
      <c r="BN20" s="26">
        <v>114919.86173900038</v>
      </c>
      <c r="BO20" s="26">
        <v>102397.62918215059</v>
      </c>
      <c r="BP20" s="26">
        <v>59650.802664000075</v>
      </c>
      <c r="BQ20" s="26">
        <v>0</v>
      </c>
      <c r="BR20" s="26">
        <v>0</v>
      </c>
      <c r="BS20" s="26">
        <v>59650.802664000075</v>
      </c>
      <c r="BT20" s="26">
        <v>59650.802664000017</v>
      </c>
      <c r="BU20" s="26">
        <v>0</v>
      </c>
      <c r="BV20" s="26">
        <v>0</v>
      </c>
      <c r="BW20" s="26">
        <v>0</v>
      </c>
      <c r="BX20" s="26">
        <v>0</v>
      </c>
      <c r="BY20" s="26">
        <v>0</v>
      </c>
      <c r="BZ20" s="26">
        <v>0</v>
      </c>
      <c r="CA20" s="26">
        <v>0</v>
      </c>
      <c r="CB20" s="26">
        <v>0</v>
      </c>
      <c r="CC20" s="26">
        <v>0</v>
      </c>
      <c r="CD20" s="26">
        <v>0</v>
      </c>
      <c r="CE20" s="26">
        <v>83262.430701999983</v>
      </c>
      <c r="CF20" s="26">
        <v>2831.5734000000029</v>
      </c>
      <c r="CG20" s="26">
        <v>0</v>
      </c>
      <c r="CH20" s="26">
        <v>86094.004101999992</v>
      </c>
      <c r="CI20" s="26">
        <v>67987.387821999961</v>
      </c>
      <c r="CJ20" s="26">
        <v>0</v>
      </c>
      <c r="CK20" s="26">
        <v>0</v>
      </c>
      <c r="CL20" s="26">
        <v>0</v>
      </c>
      <c r="CM20" s="26">
        <v>0</v>
      </c>
      <c r="CN20" s="26">
        <v>0</v>
      </c>
      <c r="CO20" s="26">
        <v>4648747.4876363249</v>
      </c>
      <c r="CP20" s="26">
        <v>889601.57148033509</v>
      </c>
      <c r="CQ20" s="26">
        <v>0</v>
      </c>
      <c r="CR20" s="26">
        <v>5538349.0591166606</v>
      </c>
      <c r="CS20" s="26">
        <v>4406400.9290205641</v>
      </c>
    </row>
    <row r="21" spans="1:97" ht="24.9" customHeight="1">
      <c r="A21" s="18">
        <v>15</v>
      </c>
      <c r="B21" s="83" t="s">
        <v>37</v>
      </c>
      <c r="C21" s="26">
        <v>1758.31125</v>
      </c>
      <c r="D21" s="26">
        <v>0</v>
      </c>
      <c r="E21" s="26">
        <v>9279.1625000000004</v>
      </c>
      <c r="F21" s="26">
        <v>11037.473750000001</v>
      </c>
      <c r="G21" s="26">
        <v>0</v>
      </c>
      <c r="H21" s="26">
        <v>15</v>
      </c>
      <c r="I21" s="26">
        <v>1387</v>
      </c>
      <c r="J21" s="26">
        <v>0</v>
      </c>
      <c r="K21" s="26">
        <v>1402</v>
      </c>
      <c r="L21" s="26">
        <v>0</v>
      </c>
      <c r="M21" s="26">
        <v>237456.61754805001</v>
      </c>
      <c r="N21" s="26">
        <v>4838.72546969</v>
      </c>
      <c r="O21" s="26">
        <v>7698.2348000000002</v>
      </c>
      <c r="P21" s="26">
        <v>249993.57781774001</v>
      </c>
      <c r="Q21" s="26">
        <v>213024.8</v>
      </c>
      <c r="R21" s="26">
        <v>178952.53051330999</v>
      </c>
      <c r="S21" s="26">
        <v>0</v>
      </c>
      <c r="T21" s="26">
        <v>455417.85504815</v>
      </c>
      <c r="U21" s="26">
        <v>634370.38556145993</v>
      </c>
      <c r="V21" s="26">
        <v>0</v>
      </c>
      <c r="W21" s="26">
        <v>177677.14730377001</v>
      </c>
      <c r="X21" s="26">
        <v>517981.22450255003</v>
      </c>
      <c r="Y21" s="26">
        <v>0</v>
      </c>
      <c r="Z21" s="26">
        <v>695658.37180632004</v>
      </c>
      <c r="AA21" s="26">
        <v>0</v>
      </c>
      <c r="AB21" s="26">
        <v>104026.04465084335</v>
      </c>
      <c r="AC21" s="26">
        <v>637536.41465333384</v>
      </c>
      <c r="AD21" s="26">
        <v>0</v>
      </c>
      <c r="AE21" s="26">
        <v>741562.4593041772</v>
      </c>
      <c r="AF21" s="26">
        <v>10380.48236959</v>
      </c>
      <c r="AG21" s="26">
        <v>0</v>
      </c>
      <c r="AH21" s="26">
        <v>0</v>
      </c>
      <c r="AI21" s="26">
        <v>0</v>
      </c>
      <c r="AJ21" s="26">
        <v>0</v>
      </c>
      <c r="AK21" s="26">
        <v>0</v>
      </c>
      <c r="AL21" s="26">
        <v>138170.72</v>
      </c>
      <c r="AM21" s="26">
        <v>0</v>
      </c>
      <c r="AN21" s="26">
        <v>0</v>
      </c>
      <c r="AO21" s="26">
        <v>138170.72</v>
      </c>
      <c r="AP21" s="26">
        <v>138170.72</v>
      </c>
      <c r="AQ21" s="26">
        <v>310527</v>
      </c>
      <c r="AR21" s="26">
        <v>0</v>
      </c>
      <c r="AS21" s="26">
        <v>0</v>
      </c>
      <c r="AT21" s="26">
        <v>310527</v>
      </c>
      <c r="AU21" s="26">
        <v>310527</v>
      </c>
      <c r="AV21" s="26">
        <v>0</v>
      </c>
      <c r="AW21" s="26">
        <v>0</v>
      </c>
      <c r="AX21" s="26">
        <v>0</v>
      </c>
      <c r="AY21" s="26">
        <v>0</v>
      </c>
      <c r="AZ21" s="26">
        <v>0</v>
      </c>
      <c r="BA21" s="26">
        <v>0</v>
      </c>
      <c r="BB21" s="26">
        <v>0</v>
      </c>
      <c r="BC21" s="26">
        <v>0</v>
      </c>
      <c r="BD21" s="26">
        <v>0</v>
      </c>
      <c r="BE21" s="26">
        <v>0</v>
      </c>
      <c r="BF21" s="26">
        <v>79440.492968999999</v>
      </c>
      <c r="BG21" s="26">
        <v>6870.6143000000002</v>
      </c>
      <c r="BH21" s="26">
        <v>0</v>
      </c>
      <c r="BI21" s="26">
        <v>86311.107269</v>
      </c>
      <c r="BJ21" s="26">
        <v>13676.565650249038</v>
      </c>
      <c r="BK21" s="26">
        <v>157188.45611031799</v>
      </c>
      <c r="BL21" s="26">
        <v>60457.979300000006</v>
      </c>
      <c r="BM21" s="26">
        <v>0</v>
      </c>
      <c r="BN21" s="26">
        <v>217646.43541031799</v>
      </c>
      <c r="BO21" s="26">
        <v>21568.50971936751</v>
      </c>
      <c r="BP21" s="26">
        <v>0</v>
      </c>
      <c r="BQ21" s="26">
        <v>0</v>
      </c>
      <c r="BR21" s="26">
        <v>0</v>
      </c>
      <c r="BS21" s="26">
        <v>0</v>
      </c>
      <c r="BT21" s="26">
        <v>0</v>
      </c>
      <c r="BU21" s="26">
        <v>170211.53599999999</v>
      </c>
      <c r="BV21" s="26">
        <v>0</v>
      </c>
      <c r="BW21" s="26">
        <v>0</v>
      </c>
      <c r="BX21" s="26">
        <v>170211.53599999999</v>
      </c>
      <c r="BY21" s="26">
        <v>0</v>
      </c>
      <c r="BZ21" s="26">
        <v>0</v>
      </c>
      <c r="CA21" s="26">
        <v>0</v>
      </c>
      <c r="CB21" s="26">
        <v>0</v>
      </c>
      <c r="CC21" s="26">
        <v>0</v>
      </c>
      <c r="CD21" s="26">
        <v>0</v>
      </c>
      <c r="CE21" s="26">
        <v>136317.65332999799</v>
      </c>
      <c r="CF21" s="26">
        <v>4520.5693000000001</v>
      </c>
      <c r="CG21" s="26">
        <v>0</v>
      </c>
      <c r="CH21" s="26">
        <v>140838.222629998</v>
      </c>
      <c r="CI21" s="26">
        <v>14275.3302024601</v>
      </c>
      <c r="CJ21" s="26">
        <v>0</v>
      </c>
      <c r="CK21" s="26">
        <v>0</v>
      </c>
      <c r="CL21" s="26">
        <v>0</v>
      </c>
      <c r="CM21" s="26">
        <v>0</v>
      </c>
      <c r="CN21" s="26">
        <v>0</v>
      </c>
      <c r="CO21" s="26">
        <v>1691741.5096752895</v>
      </c>
      <c r="CP21" s="26">
        <v>1233592.527525574</v>
      </c>
      <c r="CQ21" s="26">
        <v>472395.25234815001</v>
      </c>
      <c r="CR21" s="26">
        <v>3397729.2895490131</v>
      </c>
      <c r="CS21" s="26">
        <v>721623.40794166655</v>
      </c>
    </row>
    <row r="22" spans="1:97" ht="24.9" customHeight="1">
      <c r="A22" s="18">
        <v>16</v>
      </c>
      <c r="B22" s="83" t="s">
        <v>40</v>
      </c>
      <c r="C22" s="26">
        <v>0</v>
      </c>
      <c r="D22" s="26">
        <v>0</v>
      </c>
      <c r="E22" s="26">
        <v>0</v>
      </c>
      <c r="F22" s="26">
        <v>0</v>
      </c>
      <c r="G22" s="26">
        <v>0</v>
      </c>
      <c r="H22" s="26">
        <v>0</v>
      </c>
      <c r="I22" s="26">
        <v>0</v>
      </c>
      <c r="J22" s="26">
        <v>0</v>
      </c>
      <c r="K22" s="26">
        <v>0</v>
      </c>
      <c r="L22" s="26">
        <v>0</v>
      </c>
      <c r="M22" s="26">
        <v>-14439.229222658467</v>
      </c>
      <c r="N22" s="26">
        <v>465.27250000000004</v>
      </c>
      <c r="O22" s="26">
        <v>0</v>
      </c>
      <c r="P22" s="26">
        <v>-13973.956722658466</v>
      </c>
      <c r="Q22" s="26">
        <v>-14895.927686712301</v>
      </c>
      <c r="R22" s="26">
        <v>899724.98922651319</v>
      </c>
      <c r="S22" s="26">
        <v>288024.99698630138</v>
      </c>
      <c r="T22" s="26">
        <v>0</v>
      </c>
      <c r="U22" s="26">
        <v>1187749.9862128147</v>
      </c>
      <c r="V22" s="26">
        <v>0</v>
      </c>
      <c r="W22" s="26">
        <v>634220.76895505283</v>
      </c>
      <c r="X22" s="26">
        <v>22824.9797</v>
      </c>
      <c r="Y22" s="26">
        <v>0</v>
      </c>
      <c r="Z22" s="26">
        <v>657045.74865505286</v>
      </c>
      <c r="AA22" s="26">
        <v>44826.860617603801</v>
      </c>
      <c r="AB22" s="26">
        <v>86524.182210287254</v>
      </c>
      <c r="AC22" s="26">
        <v>563210.25033333374</v>
      </c>
      <c r="AD22" s="26">
        <v>0</v>
      </c>
      <c r="AE22" s="26">
        <v>649734.43254362093</v>
      </c>
      <c r="AF22" s="26">
        <v>10545.7422019156</v>
      </c>
      <c r="AG22" s="26">
        <v>0</v>
      </c>
      <c r="AH22" s="26">
        <v>0</v>
      </c>
      <c r="AI22" s="26">
        <v>0</v>
      </c>
      <c r="AJ22" s="26">
        <v>0</v>
      </c>
      <c r="AK22" s="26">
        <v>0</v>
      </c>
      <c r="AL22" s="26">
        <v>-76338.08890410958</v>
      </c>
      <c r="AM22" s="26">
        <v>0</v>
      </c>
      <c r="AN22" s="26">
        <v>0</v>
      </c>
      <c r="AO22" s="26">
        <v>-76338.08890410958</v>
      </c>
      <c r="AP22" s="26">
        <v>-71343.996990184896</v>
      </c>
      <c r="AQ22" s="26">
        <v>-282095.15753424662</v>
      </c>
      <c r="AR22" s="26">
        <v>0</v>
      </c>
      <c r="AS22" s="26">
        <v>0</v>
      </c>
      <c r="AT22" s="26">
        <v>-282095.15753424662</v>
      </c>
      <c r="AU22" s="26">
        <v>-274754.27673171199</v>
      </c>
      <c r="AV22" s="26">
        <v>0</v>
      </c>
      <c r="AW22" s="26">
        <v>0</v>
      </c>
      <c r="AX22" s="26">
        <v>0</v>
      </c>
      <c r="AY22" s="26">
        <v>0</v>
      </c>
      <c r="AZ22" s="26">
        <v>0</v>
      </c>
      <c r="BA22" s="26">
        <v>0</v>
      </c>
      <c r="BB22" s="26">
        <v>0</v>
      </c>
      <c r="BC22" s="26">
        <v>0</v>
      </c>
      <c r="BD22" s="26">
        <v>0</v>
      </c>
      <c r="BE22" s="26">
        <v>0</v>
      </c>
      <c r="BF22" s="26">
        <v>88162.047247006034</v>
      </c>
      <c r="BG22" s="26">
        <v>0</v>
      </c>
      <c r="BH22" s="26">
        <v>0</v>
      </c>
      <c r="BI22" s="26">
        <v>88162.047247006034</v>
      </c>
      <c r="BJ22" s="26">
        <v>70527.745267204999</v>
      </c>
      <c r="BK22" s="26">
        <v>208160.47702500003</v>
      </c>
      <c r="BL22" s="26">
        <v>0</v>
      </c>
      <c r="BM22" s="26">
        <v>0</v>
      </c>
      <c r="BN22" s="26">
        <v>208160.47702500003</v>
      </c>
      <c r="BO22" s="26">
        <v>191824.88644083601</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101444.39480000001</v>
      </c>
      <c r="CF22" s="26">
        <v>0</v>
      </c>
      <c r="CG22" s="26">
        <v>0</v>
      </c>
      <c r="CH22" s="26">
        <v>101444.39480000001</v>
      </c>
      <c r="CI22" s="26">
        <v>64795.366199999997</v>
      </c>
      <c r="CJ22" s="26">
        <v>0</v>
      </c>
      <c r="CK22" s="26">
        <v>0</v>
      </c>
      <c r="CL22" s="26">
        <v>0</v>
      </c>
      <c r="CM22" s="26">
        <v>0</v>
      </c>
      <c r="CN22" s="26">
        <v>0</v>
      </c>
      <c r="CO22" s="26">
        <v>1645364.3838028447</v>
      </c>
      <c r="CP22" s="26">
        <v>874525.49951963522</v>
      </c>
      <c r="CQ22" s="26">
        <v>0</v>
      </c>
      <c r="CR22" s="26">
        <v>2519889.8833224797</v>
      </c>
      <c r="CS22" s="26">
        <v>21526.399318951189</v>
      </c>
    </row>
    <row r="23" spans="1:97" ht="24.9" customHeight="1">
      <c r="A23" s="18">
        <v>17</v>
      </c>
      <c r="B23" s="83" t="s">
        <v>39</v>
      </c>
      <c r="C23" s="26">
        <v>0</v>
      </c>
      <c r="D23" s="26">
        <v>1149</v>
      </c>
      <c r="E23" s="26">
        <v>0</v>
      </c>
      <c r="F23" s="26">
        <v>1149</v>
      </c>
      <c r="G23" s="26">
        <v>0</v>
      </c>
      <c r="H23" s="26">
        <v>0</v>
      </c>
      <c r="I23" s="26">
        <v>0</v>
      </c>
      <c r="J23" s="26">
        <v>0</v>
      </c>
      <c r="K23" s="26">
        <v>0</v>
      </c>
      <c r="L23" s="26">
        <v>0</v>
      </c>
      <c r="M23" s="26">
        <v>6605.8603439999979</v>
      </c>
      <c r="N23" s="26">
        <v>0</v>
      </c>
      <c r="O23" s="26">
        <v>0</v>
      </c>
      <c r="P23" s="26">
        <v>6605.8603439999979</v>
      </c>
      <c r="Q23" s="26">
        <v>0</v>
      </c>
      <c r="R23" s="26">
        <v>0</v>
      </c>
      <c r="S23" s="26">
        <v>0</v>
      </c>
      <c r="T23" s="26">
        <v>0</v>
      </c>
      <c r="U23" s="26">
        <v>0</v>
      </c>
      <c r="V23" s="26">
        <v>0</v>
      </c>
      <c r="W23" s="26">
        <v>1680409.3212230019</v>
      </c>
      <c r="X23" s="26">
        <v>0</v>
      </c>
      <c r="Y23" s="26">
        <v>0</v>
      </c>
      <c r="Z23" s="26">
        <v>1680409.3212230019</v>
      </c>
      <c r="AA23" s="26">
        <v>0</v>
      </c>
      <c r="AB23" s="26">
        <v>77934.394175333349</v>
      </c>
      <c r="AC23" s="26">
        <v>562175.11415533372</v>
      </c>
      <c r="AD23" s="26">
        <v>0</v>
      </c>
      <c r="AE23" s="26">
        <v>640109.50833066704</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75</v>
      </c>
      <c r="BM23" s="26">
        <v>0</v>
      </c>
      <c r="BN23" s="26">
        <v>75</v>
      </c>
      <c r="BO23" s="26">
        <v>0</v>
      </c>
      <c r="BP23" s="26">
        <v>0</v>
      </c>
      <c r="BQ23" s="26">
        <v>0</v>
      </c>
      <c r="BR23" s="26">
        <v>0</v>
      </c>
      <c r="BS23" s="26">
        <v>0</v>
      </c>
      <c r="BT23" s="26">
        <v>0</v>
      </c>
      <c r="BU23" s="26">
        <v>33378.666400000002</v>
      </c>
      <c r="BV23" s="26">
        <v>0</v>
      </c>
      <c r="BW23" s="26">
        <v>0</v>
      </c>
      <c r="BX23" s="26">
        <v>33378.666400000002</v>
      </c>
      <c r="BY23" s="26">
        <v>0</v>
      </c>
      <c r="BZ23" s="26">
        <v>0</v>
      </c>
      <c r="CA23" s="26">
        <v>180</v>
      </c>
      <c r="CB23" s="26">
        <v>0</v>
      </c>
      <c r="CC23" s="26">
        <v>180</v>
      </c>
      <c r="CD23" s="26">
        <v>0</v>
      </c>
      <c r="CE23" s="26">
        <v>0</v>
      </c>
      <c r="CF23" s="26">
        <v>0</v>
      </c>
      <c r="CG23" s="26">
        <v>0</v>
      </c>
      <c r="CH23" s="26">
        <v>0</v>
      </c>
      <c r="CI23" s="26">
        <v>0</v>
      </c>
      <c r="CJ23" s="26">
        <v>0</v>
      </c>
      <c r="CK23" s="26">
        <v>0</v>
      </c>
      <c r="CL23" s="26">
        <v>0</v>
      </c>
      <c r="CM23" s="26">
        <v>0</v>
      </c>
      <c r="CN23" s="26">
        <v>0</v>
      </c>
      <c r="CO23" s="26">
        <v>1798328.2421423353</v>
      </c>
      <c r="CP23" s="26">
        <v>563579.11415533372</v>
      </c>
      <c r="CQ23" s="26">
        <v>0</v>
      </c>
      <c r="CR23" s="26">
        <v>2361907.356297669</v>
      </c>
      <c r="CS23" s="26">
        <v>0</v>
      </c>
    </row>
    <row r="24" spans="1:97" ht="24.9" customHeight="1">
      <c r="A24" s="18">
        <v>18</v>
      </c>
      <c r="B24" s="83" t="s">
        <v>89</v>
      </c>
      <c r="C24" s="26">
        <v>0</v>
      </c>
      <c r="D24" s="26">
        <v>510</v>
      </c>
      <c r="E24" s="26">
        <v>0</v>
      </c>
      <c r="F24" s="26">
        <v>510</v>
      </c>
      <c r="G24" s="26">
        <v>0</v>
      </c>
      <c r="H24" s="26">
        <v>0</v>
      </c>
      <c r="I24" s="26">
        <v>60</v>
      </c>
      <c r="J24" s="26">
        <v>0</v>
      </c>
      <c r="K24" s="26">
        <v>60</v>
      </c>
      <c r="L24" s="26">
        <v>0</v>
      </c>
      <c r="M24" s="26">
        <v>9853.2999999999993</v>
      </c>
      <c r="N24" s="26">
        <v>860.3</v>
      </c>
      <c r="O24" s="26">
        <v>0</v>
      </c>
      <c r="P24" s="26">
        <v>10713.599999999999</v>
      </c>
      <c r="Q24" s="26">
        <v>0</v>
      </c>
      <c r="R24" s="26">
        <v>0</v>
      </c>
      <c r="S24" s="26">
        <v>0</v>
      </c>
      <c r="T24" s="26">
        <v>0</v>
      </c>
      <c r="U24" s="26">
        <v>0</v>
      </c>
      <c r="V24" s="26">
        <v>0</v>
      </c>
      <c r="W24" s="26">
        <v>493694.35</v>
      </c>
      <c r="X24" s="26">
        <v>63731.49</v>
      </c>
      <c r="Y24" s="26">
        <v>0</v>
      </c>
      <c r="Z24" s="26">
        <v>557425.84</v>
      </c>
      <c r="AA24" s="26">
        <v>6239.94</v>
      </c>
      <c r="AB24" s="26">
        <v>45299.313333333361</v>
      </c>
      <c r="AC24" s="26">
        <v>567325.17333333369</v>
      </c>
      <c r="AD24" s="26">
        <v>0</v>
      </c>
      <c r="AE24" s="26">
        <v>612624.48666666704</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1000</v>
      </c>
      <c r="BG24" s="26">
        <v>0</v>
      </c>
      <c r="BH24" s="26">
        <v>0</v>
      </c>
      <c r="BI24" s="26">
        <v>1000</v>
      </c>
      <c r="BJ24" s="26">
        <v>900</v>
      </c>
      <c r="BK24" s="26">
        <v>52432.98</v>
      </c>
      <c r="BL24" s="26">
        <v>221.91</v>
      </c>
      <c r="BM24" s="26">
        <v>1350</v>
      </c>
      <c r="BN24" s="26">
        <v>54004.890000000007</v>
      </c>
      <c r="BO24" s="26">
        <v>52129.440000000002</v>
      </c>
      <c r="BP24" s="26">
        <v>4262.91</v>
      </c>
      <c r="BQ24" s="26">
        <v>0</v>
      </c>
      <c r="BR24" s="26">
        <v>0</v>
      </c>
      <c r="BS24" s="26">
        <v>4262.91</v>
      </c>
      <c r="BT24" s="26">
        <v>4516.8999999999996</v>
      </c>
      <c r="BU24" s="26">
        <v>54047.86</v>
      </c>
      <c r="BV24" s="26">
        <v>0</v>
      </c>
      <c r="BW24" s="26">
        <v>0</v>
      </c>
      <c r="BX24" s="26">
        <v>54047.86</v>
      </c>
      <c r="BY24" s="26">
        <v>0</v>
      </c>
      <c r="BZ24" s="26">
        <v>0</v>
      </c>
      <c r="CA24" s="26">
        <v>0</v>
      </c>
      <c r="CB24" s="26">
        <v>0</v>
      </c>
      <c r="CC24" s="26">
        <v>0</v>
      </c>
      <c r="CD24" s="26">
        <v>0</v>
      </c>
      <c r="CE24" s="26">
        <v>79101.66</v>
      </c>
      <c r="CF24" s="26">
        <v>0</v>
      </c>
      <c r="CG24" s="26">
        <v>0</v>
      </c>
      <c r="CH24" s="26">
        <v>79101.66</v>
      </c>
      <c r="CI24" s="26">
        <v>72497.61</v>
      </c>
      <c r="CJ24" s="26">
        <v>0</v>
      </c>
      <c r="CK24" s="26">
        <v>0</v>
      </c>
      <c r="CL24" s="26">
        <v>0</v>
      </c>
      <c r="CM24" s="26">
        <v>0</v>
      </c>
      <c r="CN24" s="26">
        <v>0</v>
      </c>
      <c r="CO24" s="26">
        <v>739692.37333333341</v>
      </c>
      <c r="CP24" s="26">
        <v>632708.87333333376</v>
      </c>
      <c r="CQ24" s="26">
        <v>1350</v>
      </c>
      <c r="CR24" s="26">
        <v>1373751.2466666668</v>
      </c>
      <c r="CS24" s="26">
        <v>136283.89000000001</v>
      </c>
    </row>
    <row r="25" spans="1:97" ht="13.8">
      <c r="A25" s="19"/>
      <c r="B25" s="82" t="s">
        <v>22</v>
      </c>
      <c r="C25" s="20">
        <v>10999935.347196309</v>
      </c>
      <c r="D25" s="20">
        <v>16074071.415703885</v>
      </c>
      <c r="E25" s="20">
        <v>3387020.0387860341</v>
      </c>
      <c r="F25" s="20">
        <v>30461026.801686224</v>
      </c>
      <c r="G25" s="20">
        <v>3767886.5074270871</v>
      </c>
      <c r="H25" s="20">
        <v>878390.39002023998</v>
      </c>
      <c r="I25" s="20">
        <v>1093933.3229970075</v>
      </c>
      <c r="J25" s="20">
        <v>194225.71690000102</v>
      </c>
      <c r="K25" s="20">
        <v>2166549.4299172489</v>
      </c>
      <c r="L25" s="20">
        <v>8938.445069748157</v>
      </c>
      <c r="M25" s="20">
        <v>4383639.4415067146</v>
      </c>
      <c r="N25" s="20">
        <v>3234052.6976518426</v>
      </c>
      <c r="O25" s="20">
        <v>343144.10459835466</v>
      </c>
      <c r="P25" s="20">
        <v>7960836.2437569145</v>
      </c>
      <c r="Q25" s="20">
        <v>1013792.4422347863</v>
      </c>
      <c r="R25" s="20">
        <v>104531017.3177018</v>
      </c>
      <c r="S25" s="20">
        <v>12962724.788468778</v>
      </c>
      <c r="T25" s="20">
        <v>68366725.515364572</v>
      </c>
      <c r="U25" s="20">
        <v>185860467.62153518</v>
      </c>
      <c r="V25" s="20">
        <v>5323287.7562716827</v>
      </c>
      <c r="W25" s="20">
        <v>23736409.337211624</v>
      </c>
      <c r="X25" s="20">
        <v>31994208.072031248</v>
      </c>
      <c r="Y25" s="20">
        <v>12126459.166793052</v>
      </c>
      <c r="Z25" s="20">
        <v>67857076.576035932</v>
      </c>
      <c r="AA25" s="20">
        <v>4538343.5383076994</v>
      </c>
      <c r="AB25" s="20">
        <v>4780894.2472011074</v>
      </c>
      <c r="AC25" s="20">
        <v>14920273.384220626</v>
      </c>
      <c r="AD25" s="20">
        <v>452525.25085573853</v>
      </c>
      <c r="AE25" s="20">
        <v>20153692.882277474</v>
      </c>
      <c r="AF25" s="20">
        <v>821725.30771140649</v>
      </c>
      <c r="AG25" s="20">
        <v>36539.978999999999</v>
      </c>
      <c r="AH25" s="20">
        <v>0</v>
      </c>
      <c r="AI25" s="20">
        <v>0</v>
      </c>
      <c r="AJ25" s="20">
        <v>36539.978999999999</v>
      </c>
      <c r="AK25" s="20">
        <v>21293.67276225</v>
      </c>
      <c r="AL25" s="20">
        <v>1126015.4549358226</v>
      </c>
      <c r="AM25" s="20">
        <v>0</v>
      </c>
      <c r="AN25" s="20">
        <v>623567.43999999994</v>
      </c>
      <c r="AO25" s="20">
        <v>1749582.8949358226</v>
      </c>
      <c r="AP25" s="20">
        <v>1697958.1984820385</v>
      </c>
      <c r="AQ25" s="20">
        <v>749380.08103146567</v>
      </c>
      <c r="AR25" s="20">
        <v>0</v>
      </c>
      <c r="AS25" s="20">
        <v>1711497</v>
      </c>
      <c r="AT25" s="20">
        <v>2460877.0810314654</v>
      </c>
      <c r="AU25" s="20">
        <v>1555591.9346570848</v>
      </c>
      <c r="AV25" s="20">
        <v>387197.96580000001</v>
      </c>
      <c r="AW25" s="20">
        <v>0</v>
      </c>
      <c r="AX25" s="20">
        <v>538</v>
      </c>
      <c r="AY25" s="20">
        <v>387735.96580000001</v>
      </c>
      <c r="AZ25" s="20">
        <v>284414.61654334859</v>
      </c>
      <c r="BA25" s="20">
        <v>661</v>
      </c>
      <c r="BB25" s="20">
        <v>0</v>
      </c>
      <c r="BC25" s="20">
        <v>0</v>
      </c>
      <c r="BD25" s="20">
        <v>661</v>
      </c>
      <c r="BE25" s="20">
        <v>330.69</v>
      </c>
      <c r="BF25" s="20">
        <v>4994819.7565496741</v>
      </c>
      <c r="BG25" s="20">
        <v>50175.597460000005</v>
      </c>
      <c r="BH25" s="20">
        <v>15494.492</v>
      </c>
      <c r="BI25" s="20">
        <v>5060489.8460096763</v>
      </c>
      <c r="BJ25" s="20">
        <v>1762320.7705093406</v>
      </c>
      <c r="BK25" s="20">
        <v>51590279.709184945</v>
      </c>
      <c r="BL25" s="20">
        <v>20475075.163496211</v>
      </c>
      <c r="BM25" s="20">
        <v>806779.80500000005</v>
      </c>
      <c r="BN25" s="20">
        <v>72872134.677681178</v>
      </c>
      <c r="BO25" s="20">
        <v>47902805.800405309</v>
      </c>
      <c r="BP25" s="20">
        <v>6891617.8934672009</v>
      </c>
      <c r="BQ25" s="20">
        <v>204993.12357871589</v>
      </c>
      <c r="BR25" s="20">
        <v>114732</v>
      </c>
      <c r="BS25" s="20">
        <v>7211343.017045917</v>
      </c>
      <c r="BT25" s="20">
        <v>6288643.6063833414</v>
      </c>
      <c r="BU25" s="20">
        <v>4819463.0684529999</v>
      </c>
      <c r="BV25" s="20">
        <v>42157.504399999998</v>
      </c>
      <c r="BW25" s="20">
        <v>4085</v>
      </c>
      <c r="BX25" s="20">
        <v>4865705.5728530008</v>
      </c>
      <c r="BY25" s="20">
        <v>3030993.3379395013</v>
      </c>
      <c r="BZ25" s="20">
        <v>51000</v>
      </c>
      <c r="CA25" s="20">
        <v>70173.935019912664</v>
      </c>
      <c r="CB25" s="20">
        <v>0</v>
      </c>
      <c r="CC25" s="20">
        <v>121173.93501991266</v>
      </c>
      <c r="CD25" s="20">
        <v>25499.986892000001</v>
      </c>
      <c r="CE25" s="20">
        <v>16066516.676806698</v>
      </c>
      <c r="CF25" s="20">
        <v>768265.34314650693</v>
      </c>
      <c r="CG25" s="20">
        <v>341774.44750000001</v>
      </c>
      <c r="CH25" s="20">
        <v>17176556.4674532</v>
      </c>
      <c r="CI25" s="20">
        <v>11886164.975959279</v>
      </c>
      <c r="CJ25" s="20">
        <v>0</v>
      </c>
      <c r="CK25" s="20">
        <v>0</v>
      </c>
      <c r="CL25" s="20">
        <v>0</v>
      </c>
      <c r="CM25" s="20">
        <v>0</v>
      </c>
      <c r="CN25" s="20">
        <v>0</v>
      </c>
      <c r="CO25" s="20">
        <v>236023777.66606665</v>
      </c>
      <c r="CP25" s="20">
        <v>101890104.34817474</v>
      </c>
      <c r="CQ25" s="20">
        <v>88488567.977797762</v>
      </c>
      <c r="CR25" s="20">
        <v>426402449.99203914</v>
      </c>
      <c r="CS25" s="20">
        <v>89929991.5875559</v>
      </c>
    </row>
    <row r="26" spans="1:97" s="12" customFormat="1" ht="12.75" customHeight="1">
      <c r="CR26" s="35"/>
    </row>
    <row r="27" spans="1:97" s="54" customFormat="1" ht="14.4">
      <c r="B27" s="55" t="s">
        <v>48</v>
      </c>
    </row>
    <row r="28" spans="1:97" s="54" customFormat="1" ht="20.25" customHeight="1">
      <c r="B28" s="96" t="s">
        <v>50</v>
      </c>
      <c r="C28" s="96"/>
      <c r="D28" s="96"/>
      <c r="E28" s="96"/>
      <c r="F28" s="96"/>
      <c r="G28" s="96"/>
      <c r="H28" s="96"/>
      <c r="I28" s="96"/>
      <c r="J28" s="96"/>
      <c r="K28" s="96"/>
      <c r="L28" s="96"/>
      <c r="M28" s="96"/>
      <c r="N28" s="96"/>
    </row>
    <row r="29" spans="1:97" s="54" customFormat="1" ht="15" customHeight="1">
      <c r="B29" s="96"/>
      <c r="C29" s="96"/>
      <c r="D29" s="96"/>
      <c r="E29" s="96"/>
      <c r="F29" s="96"/>
      <c r="G29" s="96"/>
      <c r="H29" s="96"/>
      <c r="I29" s="96"/>
      <c r="J29" s="96"/>
      <c r="K29" s="96"/>
      <c r="L29" s="96"/>
      <c r="M29" s="96"/>
      <c r="N29" s="96"/>
    </row>
    <row r="30" spans="1:97" ht="12.75" customHeight="1"/>
    <row r="33" spans="2:2" ht="13.8">
      <c r="B33" s="25"/>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51</v>
      </c>
    </row>
    <row r="2" spans="1:40" s="54" customFormat="1" ht="20.25" customHeight="1">
      <c r="A2" s="51" t="str">
        <f>'Number of Policies'!A2</f>
        <v>Reporting period: 1 January 2021 - 30 June 2021</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0" t="s">
        <v>17</v>
      </c>
      <c r="AD4" s="92"/>
      <c r="AE4" s="90" t="s">
        <v>18</v>
      </c>
      <c r="AF4" s="92"/>
      <c r="AG4" s="90" t="s">
        <v>19</v>
      </c>
      <c r="AH4" s="92"/>
      <c r="AI4" s="90" t="s">
        <v>20</v>
      </c>
      <c r="AJ4" s="92"/>
      <c r="AK4" s="90" t="s">
        <v>21</v>
      </c>
      <c r="AL4" s="92"/>
      <c r="AM4" s="90" t="s">
        <v>22</v>
      </c>
      <c r="AN4" s="92"/>
    </row>
    <row r="5" spans="1:40" s="54" customFormat="1" ht="43.2">
      <c r="A5" s="89"/>
      <c r="B5" s="89"/>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ht="24.9" customHeight="1">
      <c r="A6" s="18">
        <v>1</v>
      </c>
      <c r="B6" s="81" t="s">
        <v>30</v>
      </c>
      <c r="C6" s="26">
        <v>1825567.3731932302</v>
      </c>
      <c r="D6" s="26">
        <v>1647139.1764090434</v>
      </c>
      <c r="E6" s="26">
        <v>520859.01733549667</v>
      </c>
      <c r="F6" s="26">
        <v>520859.01733549667</v>
      </c>
      <c r="G6" s="26">
        <v>593071.29960027279</v>
      </c>
      <c r="H6" s="26">
        <v>593071.29960027279</v>
      </c>
      <c r="I6" s="26">
        <v>37675130.601940945</v>
      </c>
      <c r="J6" s="26">
        <v>36158308.545960516</v>
      </c>
      <c r="K6" s="26">
        <v>9495649.3875883799</v>
      </c>
      <c r="L6" s="26">
        <v>9206200.1747340262</v>
      </c>
      <c r="M6" s="26">
        <v>2117468.2971523139</v>
      </c>
      <c r="N6" s="26">
        <v>2083148.2887323396</v>
      </c>
      <c r="O6" s="26">
        <v>134184.02045740111</v>
      </c>
      <c r="P6" s="26">
        <v>16584.637125219801</v>
      </c>
      <c r="Q6" s="26">
        <v>0</v>
      </c>
      <c r="R6" s="26">
        <v>-2.3395700598003444E-3</v>
      </c>
      <c r="S6" s="26">
        <v>0</v>
      </c>
      <c r="T6" s="26">
        <v>0</v>
      </c>
      <c r="U6" s="26">
        <v>203481.61398835294</v>
      </c>
      <c r="V6" s="26">
        <v>83027.797041075915</v>
      </c>
      <c r="W6" s="26">
        <v>0</v>
      </c>
      <c r="X6" s="26">
        <v>0</v>
      </c>
      <c r="Y6" s="26">
        <v>669153.81982628047</v>
      </c>
      <c r="Z6" s="26">
        <v>183828.12386970769</v>
      </c>
      <c r="AA6" s="26">
        <v>5229421.7746463418</v>
      </c>
      <c r="AB6" s="26">
        <v>1036378.337733862</v>
      </c>
      <c r="AC6" s="26">
        <v>81000.199701960519</v>
      </c>
      <c r="AD6" s="26">
        <v>32088.609066684076</v>
      </c>
      <c r="AE6" s="26">
        <v>1189075.6485511586</v>
      </c>
      <c r="AF6" s="26">
        <v>237815.13107626949</v>
      </c>
      <c r="AG6" s="26">
        <v>0</v>
      </c>
      <c r="AH6" s="26">
        <v>0</v>
      </c>
      <c r="AI6" s="26">
        <v>2028420.8241254962</v>
      </c>
      <c r="AJ6" s="26">
        <v>402725.44312187599</v>
      </c>
      <c r="AK6" s="26">
        <v>0</v>
      </c>
      <c r="AL6" s="26">
        <v>0</v>
      </c>
      <c r="AM6" s="27">
        <v>61762483.87810763</v>
      </c>
      <c r="AN6" s="27">
        <v>52201174.57946682</v>
      </c>
    </row>
    <row r="7" spans="1:40" ht="24.9" customHeight="1">
      <c r="A7" s="18">
        <v>2</v>
      </c>
      <c r="B7" s="81" t="s">
        <v>29</v>
      </c>
      <c r="C7" s="26">
        <v>8038941.3890189724</v>
      </c>
      <c r="D7" s="26">
        <v>7991199.0952283135</v>
      </c>
      <c r="E7" s="26">
        <v>41982.739857999994</v>
      </c>
      <c r="F7" s="26">
        <v>41982.739857999994</v>
      </c>
      <c r="G7" s="26">
        <v>1154630.2469434978</v>
      </c>
      <c r="H7" s="26">
        <v>918243.81885234464</v>
      </c>
      <c r="I7" s="26">
        <v>97208.137577998437</v>
      </c>
      <c r="J7" s="26">
        <v>27018.34825565404</v>
      </c>
      <c r="K7" s="26">
        <v>13335884.787014093</v>
      </c>
      <c r="L7" s="26">
        <v>13185567.937450692</v>
      </c>
      <c r="M7" s="26">
        <v>3454992.3813858768</v>
      </c>
      <c r="N7" s="26">
        <v>3306634.5222662971</v>
      </c>
      <c r="O7" s="26">
        <v>0</v>
      </c>
      <c r="P7" s="26">
        <v>0</v>
      </c>
      <c r="Q7" s="26">
        <v>139904.61074000003</v>
      </c>
      <c r="R7" s="26">
        <v>1952.2688574685308</v>
      </c>
      <c r="S7" s="26">
        <v>0</v>
      </c>
      <c r="T7" s="26">
        <v>0</v>
      </c>
      <c r="U7" s="26">
        <v>5199.4704660000007</v>
      </c>
      <c r="V7" s="26">
        <v>4935.6542660000005</v>
      </c>
      <c r="W7" s="26">
        <v>0</v>
      </c>
      <c r="X7" s="26">
        <v>0</v>
      </c>
      <c r="Y7" s="26">
        <v>1539957.7796360028</v>
      </c>
      <c r="Z7" s="26">
        <v>1401125.6465630587</v>
      </c>
      <c r="AA7" s="26">
        <v>19508857.006659761</v>
      </c>
      <c r="AB7" s="26">
        <v>6985378.0088235354</v>
      </c>
      <c r="AC7" s="26">
        <v>1217478.4352909997</v>
      </c>
      <c r="AD7" s="26">
        <v>143173.40899294754</v>
      </c>
      <c r="AE7" s="26">
        <v>874959.03853025334</v>
      </c>
      <c r="AF7" s="26">
        <v>409910.93160516035</v>
      </c>
      <c r="AG7" s="26">
        <v>6270.4918029999972</v>
      </c>
      <c r="AH7" s="26">
        <v>3135.2475125737692</v>
      </c>
      <c r="AI7" s="26">
        <v>5970224.9039810309</v>
      </c>
      <c r="AJ7" s="26">
        <v>2158792.1958171618</v>
      </c>
      <c r="AK7" s="26">
        <v>0</v>
      </c>
      <c r="AL7" s="26">
        <v>0</v>
      </c>
      <c r="AM7" s="27">
        <v>55386491.418905474</v>
      </c>
      <c r="AN7" s="27">
        <v>36579049.82434921</v>
      </c>
    </row>
    <row r="8" spans="1:40" ht="24.9" customHeight="1">
      <c r="A8" s="18">
        <v>3</v>
      </c>
      <c r="B8" s="81" t="s">
        <v>33</v>
      </c>
      <c r="C8" s="26">
        <v>14913391.420607848</v>
      </c>
      <c r="D8" s="26">
        <v>12127507.300607855</v>
      </c>
      <c r="E8" s="26">
        <v>126364.58070000516</v>
      </c>
      <c r="F8" s="26">
        <v>126364.58070000516</v>
      </c>
      <c r="G8" s="26">
        <v>1006526.7798253151</v>
      </c>
      <c r="H8" s="26">
        <v>958242.64982531499</v>
      </c>
      <c r="I8" s="26">
        <v>5422922.0999998115</v>
      </c>
      <c r="J8" s="26">
        <v>5422922.0999998115</v>
      </c>
      <c r="K8" s="26">
        <v>13464250.176855648</v>
      </c>
      <c r="L8" s="26">
        <v>13464398.966855558</v>
      </c>
      <c r="M8" s="26">
        <v>2002526.8204038432</v>
      </c>
      <c r="N8" s="26">
        <v>2002576.4304039241</v>
      </c>
      <c r="O8" s="26">
        <v>0</v>
      </c>
      <c r="P8" s="26">
        <v>0</v>
      </c>
      <c r="Q8" s="26">
        <v>0</v>
      </c>
      <c r="R8" s="26">
        <v>0</v>
      </c>
      <c r="S8" s="26">
        <v>0</v>
      </c>
      <c r="T8" s="26">
        <v>0</v>
      </c>
      <c r="U8" s="26">
        <v>0</v>
      </c>
      <c r="V8" s="26">
        <v>0</v>
      </c>
      <c r="W8" s="26">
        <v>0</v>
      </c>
      <c r="X8" s="26">
        <v>0</v>
      </c>
      <c r="Y8" s="26">
        <v>529549.0523739995</v>
      </c>
      <c r="Z8" s="26">
        <v>498393.51237400109</v>
      </c>
      <c r="AA8" s="26">
        <v>8326421.4666246865</v>
      </c>
      <c r="AB8" s="26">
        <v>5449385.0566245867</v>
      </c>
      <c r="AC8" s="26">
        <v>446052.83210499992</v>
      </c>
      <c r="AD8" s="26">
        <v>-4.7895000083371997E-2</v>
      </c>
      <c r="AE8" s="26">
        <v>117515.46599999999</v>
      </c>
      <c r="AF8" s="26">
        <v>6931.8579999999902</v>
      </c>
      <c r="AG8" s="26">
        <v>147411.92501991268</v>
      </c>
      <c r="AH8" s="26">
        <v>147411.92501991268</v>
      </c>
      <c r="AI8" s="26">
        <v>624887.58500001323</v>
      </c>
      <c r="AJ8" s="26">
        <v>261751.03500001144</v>
      </c>
      <c r="AK8" s="26">
        <v>0</v>
      </c>
      <c r="AL8" s="26">
        <v>0</v>
      </c>
      <c r="AM8" s="27">
        <v>47127820.205516085</v>
      </c>
      <c r="AN8" s="27">
        <v>40465885.367515981</v>
      </c>
    </row>
    <row r="9" spans="1:40" ht="24.9" customHeight="1">
      <c r="A9" s="18">
        <v>4</v>
      </c>
      <c r="B9" s="81" t="s">
        <v>28</v>
      </c>
      <c r="C9" s="26">
        <v>2359355.0903710797</v>
      </c>
      <c r="D9" s="26">
        <v>2359355.0903710797</v>
      </c>
      <c r="E9" s="26">
        <v>216676.14965020464</v>
      </c>
      <c r="F9" s="26">
        <v>216676.14965020464</v>
      </c>
      <c r="G9" s="26">
        <v>2113223.0567480572</v>
      </c>
      <c r="H9" s="26">
        <v>2113223.0567480572</v>
      </c>
      <c r="I9" s="26">
        <v>30624125.873416405</v>
      </c>
      <c r="J9" s="26">
        <v>30536046.41212143</v>
      </c>
      <c r="K9" s="26">
        <v>0</v>
      </c>
      <c r="L9" s="26">
        <v>0</v>
      </c>
      <c r="M9" s="26">
        <v>556546.71543994336</v>
      </c>
      <c r="N9" s="26">
        <v>556546.71543994336</v>
      </c>
      <c r="O9" s="26">
        <v>0</v>
      </c>
      <c r="P9" s="26">
        <v>0</v>
      </c>
      <c r="Q9" s="26">
        <v>0</v>
      </c>
      <c r="R9" s="26">
        <v>0</v>
      </c>
      <c r="S9" s="26">
        <v>0</v>
      </c>
      <c r="T9" s="26">
        <v>0</v>
      </c>
      <c r="U9" s="26">
        <v>0</v>
      </c>
      <c r="V9" s="26">
        <v>0</v>
      </c>
      <c r="W9" s="26">
        <v>0</v>
      </c>
      <c r="X9" s="26">
        <v>0</v>
      </c>
      <c r="Y9" s="26">
        <v>0</v>
      </c>
      <c r="Z9" s="26">
        <v>0</v>
      </c>
      <c r="AA9" s="26">
        <v>1656.4072524000014</v>
      </c>
      <c r="AB9" s="26">
        <v>0</v>
      </c>
      <c r="AC9" s="26">
        <v>0</v>
      </c>
      <c r="AD9" s="26">
        <v>0</v>
      </c>
      <c r="AE9" s="26">
        <v>0</v>
      </c>
      <c r="AF9" s="26">
        <v>0</v>
      </c>
      <c r="AG9" s="26">
        <v>0</v>
      </c>
      <c r="AH9" s="26">
        <v>0</v>
      </c>
      <c r="AI9" s="26">
        <v>10043.139682118179</v>
      </c>
      <c r="AJ9" s="26">
        <v>0</v>
      </c>
      <c r="AK9" s="26">
        <v>0</v>
      </c>
      <c r="AL9" s="26">
        <v>0</v>
      </c>
      <c r="AM9" s="27">
        <v>35881626.432560213</v>
      </c>
      <c r="AN9" s="27">
        <v>35781847.424330719</v>
      </c>
    </row>
    <row r="10" spans="1:40" ht="24.9" customHeight="1">
      <c r="A10" s="18">
        <v>5</v>
      </c>
      <c r="B10" s="81" t="s">
        <v>87</v>
      </c>
      <c r="C10" s="26">
        <v>201544.59999999992</v>
      </c>
      <c r="D10" s="26">
        <v>131921.32427329061</v>
      </c>
      <c r="E10" s="26">
        <v>296170.38</v>
      </c>
      <c r="F10" s="26">
        <v>296170.38</v>
      </c>
      <c r="G10" s="26">
        <v>310243.32</v>
      </c>
      <c r="H10" s="26">
        <v>270958.97486836521</v>
      </c>
      <c r="I10" s="26">
        <v>17903060.190000001</v>
      </c>
      <c r="J10" s="26">
        <v>17903060.190000001</v>
      </c>
      <c r="K10" s="26">
        <v>2614312.5699999998</v>
      </c>
      <c r="L10" s="26">
        <v>2506519.0733798132</v>
      </c>
      <c r="M10" s="26">
        <v>930131.59543994337</v>
      </c>
      <c r="N10" s="26">
        <v>930131.59543994337</v>
      </c>
      <c r="O10" s="26">
        <v>0</v>
      </c>
      <c r="P10" s="26">
        <v>0</v>
      </c>
      <c r="Q10" s="26">
        <v>19821.93</v>
      </c>
      <c r="R10" s="26">
        <v>2287.7161643835607</v>
      </c>
      <c r="S10" s="26">
        <v>0</v>
      </c>
      <c r="T10" s="26">
        <v>0</v>
      </c>
      <c r="U10" s="26">
        <v>4288.8</v>
      </c>
      <c r="V10" s="26">
        <v>745.87624657534252</v>
      </c>
      <c r="W10" s="26">
        <v>0</v>
      </c>
      <c r="X10" s="26">
        <v>0</v>
      </c>
      <c r="Y10" s="26">
        <v>241104.53</v>
      </c>
      <c r="Z10" s="26">
        <v>131903.40477479692</v>
      </c>
      <c r="AA10" s="26">
        <v>1118679.2099999997</v>
      </c>
      <c r="AB10" s="26">
        <v>624837.9428269699</v>
      </c>
      <c r="AC10" s="26">
        <v>19498.72</v>
      </c>
      <c r="AD10" s="26">
        <v>19498.72</v>
      </c>
      <c r="AE10" s="26">
        <v>1810408.9999999958</v>
      </c>
      <c r="AF10" s="26">
        <v>641161.32546074199</v>
      </c>
      <c r="AG10" s="26">
        <v>0</v>
      </c>
      <c r="AH10" s="26">
        <v>0</v>
      </c>
      <c r="AI10" s="26">
        <v>772536.6</v>
      </c>
      <c r="AJ10" s="26">
        <v>731689.28327857482</v>
      </c>
      <c r="AK10" s="26">
        <v>0</v>
      </c>
      <c r="AL10" s="26">
        <v>0</v>
      </c>
      <c r="AM10" s="27">
        <v>26241801.445439946</v>
      </c>
      <c r="AN10" s="27">
        <v>24190885.806713458</v>
      </c>
    </row>
    <row r="11" spans="1:40" ht="24.9" customHeight="1">
      <c r="A11" s="18">
        <v>6</v>
      </c>
      <c r="B11" s="81" t="s">
        <v>36</v>
      </c>
      <c r="C11" s="26">
        <v>126157</v>
      </c>
      <c r="D11" s="26">
        <v>126157</v>
      </c>
      <c r="E11" s="26">
        <v>83077</v>
      </c>
      <c r="F11" s="26">
        <v>76613.249670461359</v>
      </c>
      <c r="G11" s="26">
        <v>224091</v>
      </c>
      <c r="H11" s="26">
        <v>210431.05289294521</v>
      </c>
      <c r="I11" s="26">
        <v>4459231</v>
      </c>
      <c r="J11" s="26">
        <v>4459231</v>
      </c>
      <c r="K11" s="26">
        <v>1596745</v>
      </c>
      <c r="L11" s="26">
        <v>1527248.0863361014</v>
      </c>
      <c r="M11" s="26">
        <v>791620.71543995128</v>
      </c>
      <c r="N11" s="26">
        <v>749220.2149472055</v>
      </c>
      <c r="O11" s="26">
        <v>0</v>
      </c>
      <c r="P11" s="26">
        <v>0</v>
      </c>
      <c r="Q11" s="26">
        <v>421237</v>
      </c>
      <c r="R11" s="26">
        <v>34306.311040278757</v>
      </c>
      <c r="S11" s="26">
        <v>1092105</v>
      </c>
      <c r="T11" s="26">
        <v>413574.68261073367</v>
      </c>
      <c r="U11" s="26">
        <v>25693</v>
      </c>
      <c r="V11" s="26">
        <v>11603.06505510454</v>
      </c>
      <c r="W11" s="26">
        <v>21872</v>
      </c>
      <c r="X11" s="26">
        <v>1720.2467005389626</v>
      </c>
      <c r="Y11" s="26">
        <v>100203</v>
      </c>
      <c r="Z11" s="26">
        <v>49822.984449979311</v>
      </c>
      <c r="AA11" s="26">
        <v>8489356</v>
      </c>
      <c r="AB11" s="26">
        <v>1841613.4925734699</v>
      </c>
      <c r="AC11" s="26">
        <v>1231225</v>
      </c>
      <c r="AD11" s="26">
        <v>138715.55930064828</v>
      </c>
      <c r="AE11" s="26">
        <v>680563</v>
      </c>
      <c r="AF11" s="26">
        <v>233827.22268691409</v>
      </c>
      <c r="AG11" s="26">
        <v>0</v>
      </c>
      <c r="AH11" s="26">
        <v>0</v>
      </c>
      <c r="AI11" s="26">
        <v>1624715</v>
      </c>
      <c r="AJ11" s="26">
        <v>582382.03422797774</v>
      </c>
      <c r="AK11" s="26">
        <v>0</v>
      </c>
      <c r="AL11" s="26">
        <v>0</v>
      </c>
      <c r="AM11" s="27">
        <v>20967890.715439953</v>
      </c>
      <c r="AN11" s="27">
        <v>10456466.20249236</v>
      </c>
    </row>
    <row r="12" spans="1:40" ht="24.9" customHeight="1">
      <c r="A12" s="18">
        <v>7</v>
      </c>
      <c r="B12" s="81" t="s">
        <v>35</v>
      </c>
      <c r="C12" s="26">
        <v>49005.25514517285</v>
      </c>
      <c r="D12" s="26">
        <v>49005.25514517285</v>
      </c>
      <c r="E12" s="26">
        <v>35059.030859415128</v>
      </c>
      <c r="F12" s="26">
        <v>33490.500644776643</v>
      </c>
      <c r="G12" s="26">
        <v>353139.92004178819</v>
      </c>
      <c r="H12" s="26">
        <v>303516.90228571469</v>
      </c>
      <c r="I12" s="26">
        <v>8479876.0787143409</v>
      </c>
      <c r="J12" s="26">
        <v>8479876.0787143409</v>
      </c>
      <c r="K12" s="26">
        <v>3317746.9350939635</v>
      </c>
      <c r="L12" s="26">
        <v>3257985.3759335717</v>
      </c>
      <c r="M12" s="26">
        <v>1163704.9721332691</v>
      </c>
      <c r="N12" s="26">
        <v>1087997.5940848931</v>
      </c>
      <c r="O12" s="26">
        <v>0</v>
      </c>
      <c r="P12" s="26">
        <v>0</v>
      </c>
      <c r="Q12" s="26">
        <v>0</v>
      </c>
      <c r="R12" s="26">
        <v>0</v>
      </c>
      <c r="S12" s="26">
        <v>0</v>
      </c>
      <c r="T12" s="26">
        <v>0</v>
      </c>
      <c r="U12" s="26">
        <v>0</v>
      </c>
      <c r="V12" s="26">
        <v>0</v>
      </c>
      <c r="W12" s="26">
        <v>0</v>
      </c>
      <c r="X12" s="26">
        <v>0</v>
      </c>
      <c r="Y12" s="26">
        <v>548536.62996876216</v>
      </c>
      <c r="Z12" s="26">
        <v>378020.83926265396</v>
      </c>
      <c r="AA12" s="26">
        <v>4436510.5801484017</v>
      </c>
      <c r="AB12" s="26">
        <v>259970.43083686725</v>
      </c>
      <c r="AC12" s="26">
        <v>752540.22999499575</v>
      </c>
      <c r="AD12" s="26">
        <v>19600.16766256711</v>
      </c>
      <c r="AE12" s="26">
        <v>95951.762918743334</v>
      </c>
      <c r="AF12" s="26">
        <v>28785.528875622993</v>
      </c>
      <c r="AG12" s="26">
        <v>0</v>
      </c>
      <c r="AH12" s="26">
        <v>0</v>
      </c>
      <c r="AI12" s="26">
        <v>519970.59614142746</v>
      </c>
      <c r="AJ12" s="26">
        <v>86305.038855770879</v>
      </c>
      <c r="AK12" s="26">
        <v>0</v>
      </c>
      <c r="AL12" s="26">
        <v>0</v>
      </c>
      <c r="AM12" s="27">
        <v>19752041.991160285</v>
      </c>
      <c r="AN12" s="27">
        <v>13984553.712301951</v>
      </c>
    </row>
    <row r="13" spans="1:40" ht="24.9" customHeight="1">
      <c r="A13" s="18">
        <v>8</v>
      </c>
      <c r="B13" s="81" t="s">
        <v>32</v>
      </c>
      <c r="C13" s="26">
        <v>303068.50059918128</v>
      </c>
      <c r="D13" s="26">
        <v>303068.50059918128</v>
      </c>
      <c r="E13" s="26">
        <v>305394.36313123762</v>
      </c>
      <c r="F13" s="26">
        <v>305394.36313123762</v>
      </c>
      <c r="G13" s="26">
        <v>425800.41581682046</v>
      </c>
      <c r="H13" s="26">
        <v>391921.25745800266</v>
      </c>
      <c r="I13" s="26">
        <v>9156333.1637017634</v>
      </c>
      <c r="J13" s="26">
        <v>9040927.052770257</v>
      </c>
      <c r="K13" s="26">
        <v>1158626.1533026637</v>
      </c>
      <c r="L13" s="26">
        <v>401176.08488693403</v>
      </c>
      <c r="M13" s="26">
        <v>684327.6066445749</v>
      </c>
      <c r="N13" s="26">
        <v>602667.67945065873</v>
      </c>
      <c r="O13" s="26">
        <v>0</v>
      </c>
      <c r="P13" s="26">
        <v>0</v>
      </c>
      <c r="Q13" s="26">
        <v>0</v>
      </c>
      <c r="R13" s="26">
        <v>0</v>
      </c>
      <c r="S13" s="26">
        <v>0</v>
      </c>
      <c r="T13" s="26">
        <v>0</v>
      </c>
      <c r="U13" s="26">
        <v>0</v>
      </c>
      <c r="V13" s="26">
        <v>0</v>
      </c>
      <c r="W13" s="26">
        <v>0</v>
      </c>
      <c r="X13" s="26">
        <v>0</v>
      </c>
      <c r="Y13" s="26">
        <v>10874.037134541868</v>
      </c>
      <c r="Z13" s="26">
        <v>1087.4045607003463</v>
      </c>
      <c r="AA13" s="26">
        <v>29948.708322625916</v>
      </c>
      <c r="AB13" s="26">
        <v>3416.3539111267455</v>
      </c>
      <c r="AC13" s="26">
        <v>0</v>
      </c>
      <c r="AD13" s="26">
        <v>0</v>
      </c>
      <c r="AE13" s="26">
        <v>0</v>
      </c>
      <c r="AF13" s="26">
        <v>0</v>
      </c>
      <c r="AG13" s="26">
        <v>0</v>
      </c>
      <c r="AH13" s="26">
        <v>0</v>
      </c>
      <c r="AI13" s="26">
        <v>8154.238820751787</v>
      </c>
      <c r="AJ13" s="26">
        <v>5691.7377929376125</v>
      </c>
      <c r="AK13" s="26">
        <v>0</v>
      </c>
      <c r="AL13" s="26">
        <v>0</v>
      </c>
      <c r="AM13" s="27">
        <v>12082527.18747416</v>
      </c>
      <c r="AN13" s="27">
        <v>11055350.434561035</v>
      </c>
    </row>
    <row r="14" spans="1:40" ht="24.9" customHeight="1">
      <c r="A14" s="18">
        <v>9</v>
      </c>
      <c r="B14" s="81" t="s">
        <v>34</v>
      </c>
      <c r="C14" s="26">
        <v>260372.03698745932</v>
      </c>
      <c r="D14" s="26">
        <v>260372.03698745932</v>
      </c>
      <c r="E14" s="26">
        <v>246787.09258669819</v>
      </c>
      <c r="F14" s="26">
        <v>246787.09258669819</v>
      </c>
      <c r="G14" s="26">
        <v>129161.79836117115</v>
      </c>
      <c r="H14" s="26">
        <v>129161.79836117115</v>
      </c>
      <c r="I14" s="26">
        <v>4590464.1146822674</v>
      </c>
      <c r="J14" s="26">
        <v>2296390.259235004</v>
      </c>
      <c r="K14" s="26">
        <v>1816351.1401061078</v>
      </c>
      <c r="L14" s="26">
        <v>907475.54521261423</v>
      </c>
      <c r="M14" s="26">
        <v>867822.11143746844</v>
      </c>
      <c r="N14" s="26">
        <v>845371.87969077541</v>
      </c>
      <c r="O14" s="26">
        <v>0</v>
      </c>
      <c r="P14" s="26">
        <v>0</v>
      </c>
      <c r="Q14" s="26">
        <v>0</v>
      </c>
      <c r="R14" s="26">
        <v>0</v>
      </c>
      <c r="S14" s="26">
        <v>0</v>
      </c>
      <c r="T14" s="26">
        <v>0</v>
      </c>
      <c r="U14" s="26">
        <v>0</v>
      </c>
      <c r="V14" s="26">
        <v>0</v>
      </c>
      <c r="W14" s="26">
        <v>0</v>
      </c>
      <c r="X14" s="26">
        <v>0</v>
      </c>
      <c r="Y14" s="26">
        <v>380731.37407393521</v>
      </c>
      <c r="Z14" s="26">
        <v>139256.08700882664</v>
      </c>
      <c r="AA14" s="26">
        <v>1047957.9182176206</v>
      </c>
      <c r="AB14" s="26">
        <v>502427.15431478032</v>
      </c>
      <c r="AC14" s="26">
        <v>785609.61499133136</v>
      </c>
      <c r="AD14" s="26">
        <v>318687.44041466666</v>
      </c>
      <c r="AE14" s="26">
        <v>155073.74791896206</v>
      </c>
      <c r="AF14" s="26">
        <v>36511.209987672744</v>
      </c>
      <c r="AG14" s="26">
        <v>0</v>
      </c>
      <c r="AH14" s="26">
        <v>0</v>
      </c>
      <c r="AI14" s="26">
        <v>91964.757430643935</v>
      </c>
      <c r="AJ14" s="26">
        <v>60253.711171527073</v>
      </c>
      <c r="AK14" s="26">
        <v>0</v>
      </c>
      <c r="AL14" s="26">
        <v>0</v>
      </c>
      <c r="AM14" s="27">
        <v>10372295.706793666</v>
      </c>
      <c r="AN14" s="27">
        <v>5742694.2149711959</v>
      </c>
    </row>
    <row r="15" spans="1:40" ht="24.9" customHeight="1">
      <c r="A15" s="18">
        <v>10</v>
      </c>
      <c r="B15" s="81" t="s">
        <v>38</v>
      </c>
      <c r="C15" s="26">
        <v>28747.069999999992</v>
      </c>
      <c r="D15" s="26">
        <v>28347.419999999991</v>
      </c>
      <c r="E15" s="26">
        <v>653.73</v>
      </c>
      <c r="F15" s="26">
        <v>653.73</v>
      </c>
      <c r="G15" s="26">
        <v>21918.270000000004</v>
      </c>
      <c r="H15" s="26">
        <v>11296.240000000003</v>
      </c>
      <c r="I15" s="26">
        <v>5751541.9800000004</v>
      </c>
      <c r="J15" s="26">
        <v>5751541.9800000004</v>
      </c>
      <c r="K15" s="26">
        <v>812479.27</v>
      </c>
      <c r="L15" s="26">
        <v>243743.78</v>
      </c>
      <c r="M15" s="26">
        <v>676998.14</v>
      </c>
      <c r="N15" s="26">
        <v>599798.07000000007</v>
      </c>
      <c r="O15" s="26">
        <v>0</v>
      </c>
      <c r="P15" s="26">
        <v>0</v>
      </c>
      <c r="Q15" s="26">
        <v>0</v>
      </c>
      <c r="R15" s="26">
        <v>0</v>
      </c>
      <c r="S15" s="26">
        <v>0</v>
      </c>
      <c r="T15" s="26">
        <v>0</v>
      </c>
      <c r="U15" s="26">
        <v>0</v>
      </c>
      <c r="V15" s="26">
        <v>0</v>
      </c>
      <c r="W15" s="26">
        <v>0</v>
      </c>
      <c r="X15" s="26">
        <v>0</v>
      </c>
      <c r="Y15" s="26">
        <v>27965.53</v>
      </c>
      <c r="Z15" s="26">
        <v>4194.8200000000006</v>
      </c>
      <c r="AA15" s="26">
        <v>5157.4400000000005</v>
      </c>
      <c r="AB15" s="26">
        <v>773.61</v>
      </c>
      <c r="AC15" s="26">
        <v>0</v>
      </c>
      <c r="AD15" s="26">
        <v>0</v>
      </c>
      <c r="AE15" s="26">
        <v>18872.43</v>
      </c>
      <c r="AF15" s="26">
        <v>18872.43</v>
      </c>
      <c r="AG15" s="26">
        <v>0</v>
      </c>
      <c r="AH15" s="26">
        <v>0</v>
      </c>
      <c r="AI15" s="26">
        <v>148326.91</v>
      </c>
      <c r="AJ15" s="26">
        <v>148326.91</v>
      </c>
      <c r="AK15" s="26">
        <v>0</v>
      </c>
      <c r="AL15" s="26">
        <v>0</v>
      </c>
      <c r="AM15" s="27">
        <v>7492660.7700000005</v>
      </c>
      <c r="AN15" s="27">
        <v>6807548.9900000012</v>
      </c>
    </row>
    <row r="16" spans="1:40" ht="24.9" customHeight="1">
      <c r="A16" s="18">
        <v>11</v>
      </c>
      <c r="B16" s="81" t="s">
        <v>90</v>
      </c>
      <c r="C16" s="26">
        <v>4655.7652359187987</v>
      </c>
      <c r="D16" s="26">
        <v>4655.7652359187987</v>
      </c>
      <c r="E16" s="26">
        <v>550.83940995189994</v>
      </c>
      <c r="F16" s="26">
        <v>550.83940995189994</v>
      </c>
      <c r="G16" s="26">
        <v>95330.160840517899</v>
      </c>
      <c r="H16" s="26">
        <v>95330.160840517899</v>
      </c>
      <c r="I16" s="26">
        <v>766776.78981554531</v>
      </c>
      <c r="J16" s="26">
        <v>766776.78981554531</v>
      </c>
      <c r="K16" s="26">
        <v>3751461.4274935536</v>
      </c>
      <c r="L16" s="26">
        <v>3751461.4274935536</v>
      </c>
      <c r="M16" s="26">
        <v>847955.37634666974</v>
      </c>
      <c r="N16" s="26">
        <v>847955.37634666974</v>
      </c>
      <c r="O16" s="26">
        <v>0</v>
      </c>
      <c r="P16" s="26">
        <v>0</v>
      </c>
      <c r="Q16" s="26">
        <v>0</v>
      </c>
      <c r="R16" s="26">
        <v>0</v>
      </c>
      <c r="S16" s="26">
        <v>0</v>
      </c>
      <c r="T16" s="26">
        <v>0</v>
      </c>
      <c r="U16" s="26">
        <v>0</v>
      </c>
      <c r="V16" s="26">
        <v>0</v>
      </c>
      <c r="W16" s="26">
        <v>0</v>
      </c>
      <c r="X16" s="26">
        <v>0</v>
      </c>
      <c r="Y16" s="26">
        <v>10985.5703933232</v>
      </c>
      <c r="Z16" s="26">
        <v>10985.5703933232</v>
      </c>
      <c r="AA16" s="26">
        <v>1606190.879295168</v>
      </c>
      <c r="AB16" s="26">
        <v>1606054.615558868</v>
      </c>
      <c r="AC16" s="26">
        <v>50471.910040555988</v>
      </c>
      <c r="AD16" s="26">
        <v>50471.910040555988</v>
      </c>
      <c r="AE16" s="26">
        <v>138527.51495871795</v>
      </c>
      <c r="AF16" s="26">
        <v>138527.51495871795</v>
      </c>
      <c r="AG16" s="26">
        <v>0</v>
      </c>
      <c r="AH16" s="26">
        <v>0</v>
      </c>
      <c r="AI16" s="26">
        <v>43099.542507783284</v>
      </c>
      <c r="AJ16" s="26">
        <v>42997.344705583288</v>
      </c>
      <c r="AK16" s="26">
        <v>0</v>
      </c>
      <c r="AL16" s="26">
        <v>0</v>
      </c>
      <c r="AM16" s="27">
        <v>7316005.7763377056</v>
      </c>
      <c r="AN16" s="27">
        <v>7315767.3147992054</v>
      </c>
    </row>
    <row r="17" spans="1:40" ht="24.9" customHeight="1">
      <c r="A17" s="18">
        <v>12</v>
      </c>
      <c r="B17" s="81" t="s">
        <v>88</v>
      </c>
      <c r="C17" s="26">
        <v>34096.604214530977</v>
      </c>
      <c r="D17" s="26">
        <v>18791.947541311696</v>
      </c>
      <c r="E17" s="26">
        <v>1124.7662739130433</v>
      </c>
      <c r="F17" s="26">
        <v>1124.7662739130433</v>
      </c>
      <c r="G17" s="26">
        <v>116711.61379833159</v>
      </c>
      <c r="H17" s="26">
        <v>69176.722364397778</v>
      </c>
      <c r="I17" s="26">
        <v>4410964.8870042088</v>
      </c>
      <c r="J17" s="26">
        <v>4282398.7879013438</v>
      </c>
      <c r="K17" s="26">
        <v>616036.46305514092</v>
      </c>
      <c r="L17" s="26">
        <v>493725.17192447645</v>
      </c>
      <c r="M17" s="26">
        <v>663557.50874015701</v>
      </c>
      <c r="N17" s="26">
        <v>650189.31204921682</v>
      </c>
      <c r="O17" s="26">
        <v>0</v>
      </c>
      <c r="P17" s="26">
        <v>0</v>
      </c>
      <c r="Q17" s="26">
        <v>77654.518243172148</v>
      </c>
      <c r="R17" s="26">
        <v>-1487.7265468278492</v>
      </c>
      <c r="S17" s="26">
        <v>51400.038176916198</v>
      </c>
      <c r="T17" s="26">
        <v>2921.8985809544101</v>
      </c>
      <c r="U17" s="26">
        <v>0</v>
      </c>
      <c r="V17" s="26">
        <v>0</v>
      </c>
      <c r="W17" s="26">
        <v>0</v>
      </c>
      <c r="X17" s="26">
        <v>0</v>
      </c>
      <c r="Y17" s="26">
        <v>31761.41510041014</v>
      </c>
      <c r="Z17" s="26">
        <v>6438.1134395749541</v>
      </c>
      <c r="AA17" s="26">
        <v>765898.74830098823</v>
      </c>
      <c r="AB17" s="26">
        <v>396130.68876548228</v>
      </c>
      <c r="AC17" s="26">
        <v>100947.86447610729</v>
      </c>
      <c r="AD17" s="26">
        <v>37493.919320380694</v>
      </c>
      <c r="AE17" s="26">
        <v>3075.9670202608941</v>
      </c>
      <c r="AF17" s="26">
        <v>3075.9670202608941</v>
      </c>
      <c r="AG17" s="26">
        <v>0</v>
      </c>
      <c r="AH17" s="26">
        <v>0</v>
      </c>
      <c r="AI17" s="26">
        <v>67737.46058687297</v>
      </c>
      <c r="AJ17" s="26">
        <v>26523.51935708064</v>
      </c>
      <c r="AK17" s="26">
        <v>0</v>
      </c>
      <c r="AL17" s="26">
        <v>0</v>
      </c>
      <c r="AM17" s="27">
        <v>6940967.8549910113</v>
      </c>
      <c r="AN17" s="27">
        <v>5986503.0879915645</v>
      </c>
    </row>
    <row r="18" spans="1:40" ht="24.9" customHeight="1">
      <c r="A18" s="18">
        <v>13</v>
      </c>
      <c r="B18" s="81" t="s">
        <v>31</v>
      </c>
      <c r="C18" s="26">
        <v>39792.560248614056</v>
      </c>
      <c r="D18" s="26">
        <v>39783.670248614057</v>
      </c>
      <c r="E18" s="26">
        <v>19953.037730405023</v>
      </c>
      <c r="F18" s="26">
        <v>19953.037730405023</v>
      </c>
      <c r="G18" s="26">
        <v>98678.676672774774</v>
      </c>
      <c r="H18" s="26">
        <v>98678.676672774774</v>
      </c>
      <c r="I18" s="26">
        <v>2184828.1827392913</v>
      </c>
      <c r="J18" s="26">
        <v>2184828.1827392913</v>
      </c>
      <c r="K18" s="26">
        <v>858518.29035513627</v>
      </c>
      <c r="L18" s="26">
        <v>454534.7311712369</v>
      </c>
      <c r="M18" s="26">
        <v>720546.11604319315</v>
      </c>
      <c r="N18" s="26">
        <v>640657.15893979266</v>
      </c>
      <c r="O18" s="26">
        <v>0</v>
      </c>
      <c r="P18" s="26">
        <v>0</v>
      </c>
      <c r="Q18" s="26">
        <v>112057.77890110388</v>
      </c>
      <c r="R18" s="26">
        <v>0</v>
      </c>
      <c r="S18" s="26">
        <v>121907.93098901026</v>
      </c>
      <c r="T18" s="26">
        <v>0</v>
      </c>
      <c r="U18" s="26">
        <v>0</v>
      </c>
      <c r="V18" s="26">
        <v>0</v>
      </c>
      <c r="W18" s="26">
        <v>0</v>
      </c>
      <c r="X18" s="26">
        <v>0</v>
      </c>
      <c r="Y18" s="26">
        <v>124521.47432307244</v>
      </c>
      <c r="Z18" s="26">
        <v>16305.142447172373</v>
      </c>
      <c r="AA18" s="26">
        <v>1026998.2172441343</v>
      </c>
      <c r="AB18" s="26">
        <v>358456.17184904683</v>
      </c>
      <c r="AC18" s="26">
        <v>5.9100000000000819</v>
      </c>
      <c r="AD18" s="26">
        <v>5.9100000000000819</v>
      </c>
      <c r="AE18" s="26">
        <v>106491.1544907878</v>
      </c>
      <c r="AF18" s="26">
        <v>66163.521468487816</v>
      </c>
      <c r="AG18" s="26">
        <v>0</v>
      </c>
      <c r="AH18" s="26">
        <v>0</v>
      </c>
      <c r="AI18" s="26">
        <v>285680.34712934843</v>
      </c>
      <c r="AJ18" s="26">
        <v>191829.64849334839</v>
      </c>
      <c r="AK18" s="26">
        <v>0</v>
      </c>
      <c r="AL18" s="26">
        <v>0</v>
      </c>
      <c r="AM18" s="27">
        <v>5699979.6768668713</v>
      </c>
      <c r="AN18" s="27">
        <v>4071195.8517601704</v>
      </c>
    </row>
    <row r="19" spans="1:40" ht="24.9" customHeight="1">
      <c r="A19" s="18">
        <v>14</v>
      </c>
      <c r="B19" s="81" t="s">
        <v>91</v>
      </c>
      <c r="C19" s="26">
        <v>224763.8350560001</v>
      </c>
      <c r="D19" s="26">
        <v>100558.55681700012</v>
      </c>
      <c r="E19" s="26">
        <v>0</v>
      </c>
      <c r="F19" s="26">
        <v>0</v>
      </c>
      <c r="G19" s="26">
        <v>38526.449999999983</v>
      </c>
      <c r="H19" s="26">
        <v>14771.376014616966</v>
      </c>
      <c r="I19" s="26">
        <v>0</v>
      </c>
      <c r="J19" s="26">
        <v>0</v>
      </c>
      <c r="K19" s="26">
        <v>1076400.2999999954</v>
      </c>
      <c r="L19" s="26">
        <v>369084.28130604245</v>
      </c>
      <c r="M19" s="26">
        <v>596542.5254399511</v>
      </c>
      <c r="N19" s="26">
        <v>570271.52864565747</v>
      </c>
      <c r="O19" s="26">
        <v>0</v>
      </c>
      <c r="P19" s="26">
        <v>0</v>
      </c>
      <c r="Q19" s="26">
        <v>1109312.8400000003</v>
      </c>
      <c r="R19" s="26">
        <v>1110.2319929187652</v>
      </c>
      <c r="S19" s="26">
        <v>1097365.01</v>
      </c>
      <c r="T19" s="26">
        <v>376.69372831250075</v>
      </c>
      <c r="U19" s="26">
        <v>0</v>
      </c>
      <c r="V19" s="26">
        <v>0</v>
      </c>
      <c r="W19" s="26">
        <v>0</v>
      </c>
      <c r="X19" s="26">
        <v>0</v>
      </c>
      <c r="Y19" s="26">
        <v>26704.910000000007</v>
      </c>
      <c r="Z19" s="26">
        <v>5340.9798001502495</v>
      </c>
      <c r="AA19" s="26">
        <v>360636.56000000035</v>
      </c>
      <c r="AB19" s="26">
        <v>81301.823639986367</v>
      </c>
      <c r="AC19" s="26">
        <v>166078.82000000007</v>
      </c>
      <c r="AD19" s="26">
        <v>9862.8184945338871</v>
      </c>
      <c r="AE19" s="26">
        <v>0</v>
      </c>
      <c r="AF19" s="26">
        <v>0</v>
      </c>
      <c r="AG19" s="26">
        <v>0</v>
      </c>
      <c r="AH19" s="26">
        <v>0</v>
      </c>
      <c r="AI19" s="26">
        <v>91054.159999999974</v>
      </c>
      <c r="AJ19" s="26">
        <v>29415.137594817264</v>
      </c>
      <c r="AK19" s="26">
        <v>0</v>
      </c>
      <c r="AL19" s="26">
        <v>0</v>
      </c>
      <c r="AM19" s="27">
        <v>4787385.410495948</v>
      </c>
      <c r="AN19" s="27">
        <v>1182093.428034036</v>
      </c>
    </row>
    <row r="20" spans="1:40" ht="24.9" customHeight="1">
      <c r="A20" s="18">
        <v>15</v>
      </c>
      <c r="B20" s="81" t="s">
        <v>40</v>
      </c>
      <c r="C20" s="26">
        <v>1791.9006845310296</v>
      </c>
      <c r="D20" s="26">
        <v>1791.9006845310296</v>
      </c>
      <c r="E20" s="26">
        <v>15.315955506689443</v>
      </c>
      <c r="F20" s="26">
        <v>15.315955506689443</v>
      </c>
      <c r="G20" s="26">
        <v>59419.806422128167</v>
      </c>
      <c r="H20" s="26">
        <v>32183.64810310012</v>
      </c>
      <c r="I20" s="26">
        <v>813948.127373253</v>
      </c>
      <c r="J20" s="26">
        <v>813948.127373253</v>
      </c>
      <c r="K20" s="26">
        <v>406201.37421786314</v>
      </c>
      <c r="L20" s="26">
        <v>335927.5401386891</v>
      </c>
      <c r="M20" s="26">
        <v>584935.81174645817</v>
      </c>
      <c r="N20" s="26">
        <v>578562.67047592183</v>
      </c>
      <c r="O20" s="26">
        <v>0</v>
      </c>
      <c r="P20" s="26">
        <v>0</v>
      </c>
      <c r="Q20" s="26">
        <v>926664.09076216712</v>
      </c>
      <c r="R20" s="26">
        <v>61338.65642182836</v>
      </c>
      <c r="S20" s="26">
        <v>756071.1066436473</v>
      </c>
      <c r="T20" s="26">
        <v>31328.773851432525</v>
      </c>
      <c r="U20" s="26">
        <v>0</v>
      </c>
      <c r="V20" s="26">
        <v>0</v>
      </c>
      <c r="W20" s="26">
        <v>0</v>
      </c>
      <c r="X20" s="26">
        <v>0</v>
      </c>
      <c r="Y20" s="26">
        <v>92965.356394881732</v>
      </c>
      <c r="Z20" s="26">
        <v>18594.963809376233</v>
      </c>
      <c r="AA20" s="26">
        <v>205115.53554575398</v>
      </c>
      <c r="AB20" s="26">
        <v>21485.457858735987</v>
      </c>
      <c r="AC20" s="26">
        <v>0</v>
      </c>
      <c r="AD20" s="26">
        <v>0</v>
      </c>
      <c r="AE20" s="26">
        <v>0</v>
      </c>
      <c r="AF20" s="26">
        <v>0</v>
      </c>
      <c r="AG20" s="26">
        <v>0</v>
      </c>
      <c r="AH20" s="26">
        <v>0</v>
      </c>
      <c r="AI20" s="26">
        <v>46644.63366009431</v>
      </c>
      <c r="AJ20" s="26">
        <v>16729.7015754323</v>
      </c>
      <c r="AK20" s="26">
        <v>0</v>
      </c>
      <c r="AL20" s="26">
        <v>0</v>
      </c>
      <c r="AM20" s="27">
        <v>3893773.0594062847</v>
      </c>
      <c r="AN20" s="27">
        <v>1911906.7562478073</v>
      </c>
    </row>
    <row r="21" spans="1:40" ht="24.9" customHeight="1">
      <c r="A21" s="18">
        <v>16</v>
      </c>
      <c r="B21" s="81" t="s">
        <v>37</v>
      </c>
      <c r="C21" s="26">
        <v>6200.3217050000012</v>
      </c>
      <c r="D21" s="26">
        <v>6200.3217050000012</v>
      </c>
      <c r="E21" s="26">
        <v>1442.72224207</v>
      </c>
      <c r="F21" s="26">
        <v>1442.72224207</v>
      </c>
      <c r="G21" s="26">
        <v>177419.93118518015</v>
      </c>
      <c r="H21" s="26">
        <v>29074.161185180117</v>
      </c>
      <c r="I21" s="26">
        <v>424983.61639928905</v>
      </c>
      <c r="J21" s="26">
        <v>424983.61639928905</v>
      </c>
      <c r="K21" s="26">
        <v>722054.24169951025</v>
      </c>
      <c r="L21" s="26">
        <v>722054.24169951025</v>
      </c>
      <c r="M21" s="26">
        <v>725103.29123643367</v>
      </c>
      <c r="N21" s="26">
        <v>714722.8088668437</v>
      </c>
      <c r="O21" s="26">
        <v>0</v>
      </c>
      <c r="P21" s="26">
        <v>0</v>
      </c>
      <c r="Q21" s="26">
        <v>318399.27999999997</v>
      </c>
      <c r="R21" s="26">
        <v>0</v>
      </c>
      <c r="S21" s="26">
        <v>185957.04000000004</v>
      </c>
      <c r="T21" s="26">
        <v>0</v>
      </c>
      <c r="U21" s="26">
        <v>0</v>
      </c>
      <c r="V21" s="26">
        <v>0</v>
      </c>
      <c r="W21" s="26">
        <v>0</v>
      </c>
      <c r="X21" s="26">
        <v>0</v>
      </c>
      <c r="Y21" s="26">
        <v>79182.264885150013</v>
      </c>
      <c r="Z21" s="26">
        <v>65505.69923490096</v>
      </c>
      <c r="AA21" s="26">
        <v>162652.55156144305</v>
      </c>
      <c r="AB21" s="26">
        <v>136600.41184207553</v>
      </c>
      <c r="AC21" s="26">
        <v>0</v>
      </c>
      <c r="AD21" s="26">
        <v>0</v>
      </c>
      <c r="AE21" s="26">
        <v>182137.22855506992</v>
      </c>
      <c r="AF21" s="26">
        <v>182137.22855506992</v>
      </c>
      <c r="AG21" s="26">
        <v>0</v>
      </c>
      <c r="AH21" s="26">
        <v>0</v>
      </c>
      <c r="AI21" s="26">
        <v>158336.11748367304</v>
      </c>
      <c r="AJ21" s="26">
        <v>121725.87728121296</v>
      </c>
      <c r="AK21" s="26">
        <v>0</v>
      </c>
      <c r="AL21" s="26">
        <v>0</v>
      </c>
      <c r="AM21" s="27">
        <v>3143868.606952819</v>
      </c>
      <c r="AN21" s="27">
        <v>2404447.0890111527</v>
      </c>
    </row>
    <row r="22" spans="1:40" ht="24.9" customHeight="1">
      <c r="A22" s="18">
        <v>17</v>
      </c>
      <c r="B22" s="81" t="s">
        <v>39</v>
      </c>
      <c r="C22" s="26">
        <v>1172.2709589999999</v>
      </c>
      <c r="D22" s="26">
        <v>1172.2709589999999</v>
      </c>
      <c r="E22" s="26">
        <v>0</v>
      </c>
      <c r="F22" s="26">
        <v>0</v>
      </c>
      <c r="G22" s="26">
        <v>8305.5525779999844</v>
      </c>
      <c r="H22" s="26">
        <v>8305.5525779999844</v>
      </c>
      <c r="I22" s="26">
        <v>0</v>
      </c>
      <c r="J22" s="26">
        <v>0</v>
      </c>
      <c r="K22" s="26">
        <v>1719386.2190749987</v>
      </c>
      <c r="L22" s="26">
        <v>1719386.2190749987</v>
      </c>
      <c r="M22" s="26">
        <v>619378.52057995216</v>
      </c>
      <c r="N22" s="26">
        <v>619378.52057995216</v>
      </c>
      <c r="O22" s="26">
        <v>0</v>
      </c>
      <c r="P22" s="26">
        <v>0</v>
      </c>
      <c r="Q22" s="26">
        <v>0</v>
      </c>
      <c r="R22" s="26">
        <v>0</v>
      </c>
      <c r="S22" s="26">
        <v>0</v>
      </c>
      <c r="T22" s="26">
        <v>0</v>
      </c>
      <c r="U22" s="26">
        <v>0</v>
      </c>
      <c r="V22" s="26">
        <v>0</v>
      </c>
      <c r="W22" s="26">
        <v>0</v>
      </c>
      <c r="X22" s="26">
        <v>0</v>
      </c>
      <c r="Y22" s="26">
        <v>0</v>
      </c>
      <c r="Z22" s="26">
        <v>0</v>
      </c>
      <c r="AA22" s="26">
        <v>74.748386999999994</v>
      </c>
      <c r="AB22" s="26">
        <v>74.748386999999994</v>
      </c>
      <c r="AC22" s="26">
        <v>0</v>
      </c>
      <c r="AD22" s="26">
        <v>0</v>
      </c>
      <c r="AE22" s="26">
        <v>15152.070541999998</v>
      </c>
      <c r="AF22" s="26">
        <v>15152.070541999998</v>
      </c>
      <c r="AG22" s="26">
        <v>186.71719999999999</v>
      </c>
      <c r="AH22" s="26">
        <v>186.71719999999999</v>
      </c>
      <c r="AI22" s="26">
        <v>0</v>
      </c>
      <c r="AJ22" s="26">
        <v>0</v>
      </c>
      <c r="AK22" s="26">
        <v>0</v>
      </c>
      <c r="AL22" s="26">
        <v>0</v>
      </c>
      <c r="AM22" s="27">
        <v>2363656.0993209505</v>
      </c>
      <c r="AN22" s="27">
        <v>2363656.0993209505</v>
      </c>
    </row>
    <row r="23" spans="1:40" ht="24.9" customHeight="1">
      <c r="A23" s="18">
        <v>18</v>
      </c>
      <c r="B23" s="81" t="s">
        <v>89</v>
      </c>
      <c r="C23" s="26">
        <v>170.46575342465752</v>
      </c>
      <c r="D23" s="26">
        <v>170.46575342465752</v>
      </c>
      <c r="E23" s="26">
        <v>60</v>
      </c>
      <c r="F23" s="26">
        <v>60</v>
      </c>
      <c r="G23" s="26">
        <v>5179.9000889683803</v>
      </c>
      <c r="H23" s="26">
        <v>5179.9000889683803</v>
      </c>
      <c r="I23" s="26">
        <v>0</v>
      </c>
      <c r="J23" s="26">
        <v>0</v>
      </c>
      <c r="K23" s="26">
        <v>495539.76513445971</v>
      </c>
      <c r="L23" s="26">
        <v>493016.29187418579</v>
      </c>
      <c r="M23" s="26">
        <v>571309.97124662856</v>
      </c>
      <c r="N23" s="26">
        <v>571309.97124662856</v>
      </c>
      <c r="O23" s="26">
        <v>0</v>
      </c>
      <c r="P23" s="26">
        <v>0</v>
      </c>
      <c r="Q23" s="26">
        <v>0</v>
      </c>
      <c r="R23" s="26">
        <v>0</v>
      </c>
      <c r="S23" s="26">
        <v>0</v>
      </c>
      <c r="T23" s="26">
        <v>0</v>
      </c>
      <c r="U23" s="26">
        <v>0</v>
      </c>
      <c r="V23" s="26">
        <v>0</v>
      </c>
      <c r="W23" s="26">
        <v>0</v>
      </c>
      <c r="X23" s="26">
        <v>0</v>
      </c>
      <c r="Y23" s="26">
        <v>1000</v>
      </c>
      <c r="Z23" s="26">
        <v>99.999999999999886</v>
      </c>
      <c r="AA23" s="26">
        <v>22885.943633208619</v>
      </c>
      <c r="AB23" s="26">
        <v>5071.6984782596955</v>
      </c>
      <c r="AC23" s="26">
        <v>1226.3165753424657</v>
      </c>
      <c r="AD23" s="26">
        <v>-73.066664097833382</v>
      </c>
      <c r="AE23" s="26">
        <v>44600.067783474806</v>
      </c>
      <c r="AF23" s="26">
        <v>44600.067783474806</v>
      </c>
      <c r="AG23" s="26">
        <v>0</v>
      </c>
      <c r="AH23" s="26">
        <v>0</v>
      </c>
      <c r="AI23" s="26">
        <v>18077.212386554736</v>
      </c>
      <c r="AJ23" s="26">
        <v>4851.4226452396169</v>
      </c>
      <c r="AK23" s="26">
        <v>0</v>
      </c>
      <c r="AL23" s="26">
        <v>0</v>
      </c>
      <c r="AM23" s="27">
        <v>1160049.6426020621</v>
      </c>
      <c r="AN23" s="27">
        <v>1124286.7512060837</v>
      </c>
    </row>
    <row r="24" spans="1:40" ht="13.8">
      <c r="A24" s="11"/>
      <c r="B24" s="84" t="s">
        <v>22</v>
      </c>
      <c r="C24" s="28">
        <v>28418793.459779967</v>
      </c>
      <c r="D24" s="28">
        <v>25197197.098566201</v>
      </c>
      <c r="E24" s="28">
        <v>1896170.7657329042</v>
      </c>
      <c r="F24" s="28">
        <v>1888138.485188727</v>
      </c>
      <c r="G24" s="28">
        <v>6931378.1989228241</v>
      </c>
      <c r="H24" s="28">
        <v>6252767.2487397445</v>
      </c>
      <c r="I24" s="28">
        <v>132761394.84336512</v>
      </c>
      <c r="J24" s="28">
        <v>128548257.47128573</v>
      </c>
      <c r="K24" s="28">
        <v>57257643.500991508</v>
      </c>
      <c r="L24" s="28">
        <v>53039504.929472007</v>
      </c>
      <c r="M24" s="28">
        <v>18575468.47685663</v>
      </c>
      <c r="N24" s="28">
        <v>17957140.337606665</v>
      </c>
      <c r="O24" s="28">
        <v>134184.02045740111</v>
      </c>
      <c r="P24" s="28">
        <v>16584.637125219801</v>
      </c>
      <c r="Q24" s="28">
        <v>3125052.0486464435</v>
      </c>
      <c r="R24" s="28">
        <v>99507.455590480065</v>
      </c>
      <c r="S24" s="28">
        <v>3304806.125809574</v>
      </c>
      <c r="T24" s="28">
        <v>448202.04877143312</v>
      </c>
      <c r="U24" s="28">
        <v>238662.88445435293</v>
      </c>
      <c r="V24" s="28">
        <v>100312.39260875579</v>
      </c>
      <c r="W24" s="28">
        <v>21872</v>
      </c>
      <c r="X24" s="28">
        <v>1720.2467005389626</v>
      </c>
      <c r="Y24" s="28">
        <v>4415196.7441103579</v>
      </c>
      <c r="Z24" s="28">
        <v>2910903.2919882224</v>
      </c>
      <c r="AA24" s="28">
        <v>52344419.695839539</v>
      </c>
      <c r="AB24" s="28">
        <v>19309356.004024651</v>
      </c>
      <c r="AC24" s="28">
        <v>4852135.8531762939</v>
      </c>
      <c r="AD24" s="28">
        <v>769525.34873388638</v>
      </c>
      <c r="AE24" s="28">
        <v>5432404.0972694252</v>
      </c>
      <c r="AF24" s="28">
        <v>2063472.0080203926</v>
      </c>
      <c r="AG24" s="28">
        <v>153869.13402291271</v>
      </c>
      <c r="AH24" s="28">
        <v>150733.88973248645</v>
      </c>
      <c r="AI24" s="28">
        <v>12509874.028935811</v>
      </c>
      <c r="AJ24" s="28">
        <v>4871990.0409185523</v>
      </c>
      <c r="AK24" s="28">
        <v>0</v>
      </c>
      <c r="AL24" s="28">
        <v>0</v>
      </c>
      <c r="AM24" s="28">
        <v>332373325.87837106</v>
      </c>
      <c r="AN24" s="28">
        <v>263625312.93507373</v>
      </c>
    </row>
    <row r="25" spans="1:40">
      <c r="AM25" s="33"/>
      <c r="AN25" s="33"/>
    </row>
    <row r="26" spans="1:40" s="54" customFormat="1" ht="14.4">
      <c r="B26" s="55" t="s">
        <v>48</v>
      </c>
      <c r="AM26" s="56"/>
      <c r="AN26" s="56"/>
    </row>
    <row r="27" spans="1:40" s="54" customFormat="1" ht="12.75" customHeight="1">
      <c r="B27" s="96" t="s">
        <v>54</v>
      </c>
      <c r="C27" s="96"/>
      <c r="D27" s="96"/>
      <c r="E27" s="96"/>
      <c r="F27" s="96"/>
      <c r="G27" s="96"/>
      <c r="H27" s="96"/>
      <c r="I27" s="96"/>
      <c r="J27" s="96"/>
      <c r="K27" s="96"/>
      <c r="L27" s="96"/>
      <c r="M27" s="96"/>
      <c r="N27" s="96"/>
      <c r="AM27" s="56"/>
      <c r="AN27" s="56"/>
    </row>
    <row r="28" spans="1:40" s="54" customFormat="1" ht="14.4">
      <c r="B28" s="96"/>
      <c r="C28" s="96"/>
      <c r="D28" s="96"/>
      <c r="E28" s="96"/>
      <c r="F28" s="96"/>
      <c r="G28" s="96"/>
      <c r="H28" s="96"/>
      <c r="I28" s="96"/>
      <c r="J28" s="96"/>
      <c r="K28" s="96"/>
      <c r="L28" s="96"/>
      <c r="M28" s="96"/>
      <c r="N28" s="96"/>
      <c r="AM28" s="56"/>
      <c r="AN28" s="56"/>
    </row>
    <row r="29" spans="1:40" s="54" customFormat="1" ht="14.4">
      <c r="B29" s="61" t="s">
        <v>55</v>
      </c>
    </row>
    <row r="30" spans="1:40" s="54" customFormat="1" ht="14.4">
      <c r="B30" s="61" t="s">
        <v>56</v>
      </c>
      <c r="AM30" s="56"/>
      <c r="AN30" s="56"/>
    </row>
    <row r="32" spans="1:40">
      <c r="AM32" s="14"/>
      <c r="AN32" s="14"/>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57</v>
      </c>
      <c r="B1" s="55"/>
      <c r="C1" s="55"/>
      <c r="D1" s="55"/>
      <c r="E1" s="55"/>
      <c r="F1" s="55"/>
      <c r="G1" s="55"/>
      <c r="H1" s="55"/>
      <c r="I1" s="55"/>
      <c r="J1" s="55"/>
      <c r="K1" s="55"/>
      <c r="L1" s="62"/>
    </row>
    <row r="2" spans="1:154" s="54" customFormat="1" ht="20.25" customHeight="1">
      <c r="A2" s="51" t="str">
        <f>'Number of Policies'!A2</f>
        <v>Reporting period: 1 January 2021 - 30 June 2021</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87" t="s">
        <v>0</v>
      </c>
      <c r="B5" s="87"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88"/>
      <c r="B6" s="88"/>
      <c r="C6" s="93" t="s">
        <v>58</v>
      </c>
      <c r="D6" s="94"/>
      <c r="E6" s="94"/>
      <c r="F6" s="95"/>
      <c r="G6" s="93" t="s">
        <v>59</v>
      </c>
      <c r="H6" s="94"/>
      <c r="I6" s="94"/>
      <c r="J6" s="95"/>
      <c r="K6" s="93" t="s">
        <v>58</v>
      </c>
      <c r="L6" s="94"/>
      <c r="M6" s="94"/>
      <c r="N6" s="95"/>
      <c r="O6" s="93" t="s">
        <v>59</v>
      </c>
      <c r="P6" s="94"/>
      <c r="Q6" s="94"/>
      <c r="R6" s="95"/>
      <c r="S6" s="93" t="s">
        <v>58</v>
      </c>
      <c r="T6" s="94"/>
      <c r="U6" s="94"/>
      <c r="V6" s="95"/>
      <c r="W6" s="93" t="s">
        <v>59</v>
      </c>
      <c r="X6" s="94"/>
      <c r="Y6" s="94"/>
      <c r="Z6" s="95"/>
      <c r="AA6" s="93" t="s">
        <v>58</v>
      </c>
      <c r="AB6" s="94"/>
      <c r="AC6" s="94"/>
      <c r="AD6" s="95"/>
      <c r="AE6" s="93" t="s">
        <v>59</v>
      </c>
      <c r="AF6" s="94"/>
      <c r="AG6" s="94"/>
      <c r="AH6" s="95"/>
      <c r="AI6" s="93" t="s">
        <v>58</v>
      </c>
      <c r="AJ6" s="94"/>
      <c r="AK6" s="94"/>
      <c r="AL6" s="95"/>
      <c r="AM6" s="93" t="s">
        <v>59</v>
      </c>
      <c r="AN6" s="94"/>
      <c r="AO6" s="94"/>
      <c r="AP6" s="95"/>
      <c r="AQ6" s="93" t="s">
        <v>58</v>
      </c>
      <c r="AR6" s="94"/>
      <c r="AS6" s="94"/>
      <c r="AT6" s="95"/>
      <c r="AU6" s="93" t="s">
        <v>59</v>
      </c>
      <c r="AV6" s="94"/>
      <c r="AW6" s="94"/>
      <c r="AX6" s="95"/>
      <c r="AY6" s="93" t="s">
        <v>58</v>
      </c>
      <c r="AZ6" s="94"/>
      <c r="BA6" s="94"/>
      <c r="BB6" s="95"/>
      <c r="BC6" s="93" t="s">
        <v>59</v>
      </c>
      <c r="BD6" s="94"/>
      <c r="BE6" s="94"/>
      <c r="BF6" s="95"/>
      <c r="BG6" s="93" t="s">
        <v>58</v>
      </c>
      <c r="BH6" s="94"/>
      <c r="BI6" s="94"/>
      <c r="BJ6" s="95"/>
      <c r="BK6" s="93" t="s">
        <v>59</v>
      </c>
      <c r="BL6" s="94"/>
      <c r="BM6" s="94"/>
      <c r="BN6" s="95"/>
      <c r="BO6" s="93" t="s">
        <v>58</v>
      </c>
      <c r="BP6" s="94"/>
      <c r="BQ6" s="94"/>
      <c r="BR6" s="95"/>
      <c r="BS6" s="93" t="s">
        <v>59</v>
      </c>
      <c r="BT6" s="94"/>
      <c r="BU6" s="94"/>
      <c r="BV6" s="95"/>
      <c r="BW6" s="93" t="s">
        <v>58</v>
      </c>
      <c r="BX6" s="94"/>
      <c r="BY6" s="94"/>
      <c r="BZ6" s="95"/>
      <c r="CA6" s="93" t="s">
        <v>59</v>
      </c>
      <c r="CB6" s="94"/>
      <c r="CC6" s="94"/>
      <c r="CD6" s="95"/>
      <c r="CE6" s="93" t="s">
        <v>58</v>
      </c>
      <c r="CF6" s="94"/>
      <c r="CG6" s="94"/>
      <c r="CH6" s="95"/>
      <c r="CI6" s="93" t="s">
        <v>59</v>
      </c>
      <c r="CJ6" s="94"/>
      <c r="CK6" s="94"/>
      <c r="CL6" s="95"/>
      <c r="CM6" s="93" t="s">
        <v>58</v>
      </c>
      <c r="CN6" s="94"/>
      <c r="CO6" s="94"/>
      <c r="CP6" s="95"/>
      <c r="CQ6" s="93" t="s">
        <v>59</v>
      </c>
      <c r="CR6" s="94"/>
      <c r="CS6" s="94"/>
      <c r="CT6" s="95"/>
      <c r="CU6" s="93" t="s">
        <v>58</v>
      </c>
      <c r="CV6" s="94"/>
      <c r="CW6" s="94"/>
      <c r="CX6" s="95"/>
      <c r="CY6" s="93" t="s">
        <v>59</v>
      </c>
      <c r="CZ6" s="94"/>
      <c r="DA6" s="94"/>
      <c r="DB6" s="95"/>
      <c r="DC6" s="93" t="s">
        <v>58</v>
      </c>
      <c r="DD6" s="94"/>
      <c r="DE6" s="94"/>
      <c r="DF6" s="95"/>
      <c r="DG6" s="93" t="s">
        <v>59</v>
      </c>
      <c r="DH6" s="94"/>
      <c r="DI6" s="94"/>
      <c r="DJ6" s="95"/>
      <c r="DK6" s="93" t="s">
        <v>58</v>
      </c>
      <c r="DL6" s="94"/>
      <c r="DM6" s="94"/>
      <c r="DN6" s="95"/>
      <c r="DO6" s="93" t="s">
        <v>59</v>
      </c>
      <c r="DP6" s="94"/>
      <c r="DQ6" s="94"/>
      <c r="DR6" s="95"/>
      <c r="DS6" s="93" t="s">
        <v>58</v>
      </c>
      <c r="DT6" s="94"/>
      <c r="DU6" s="94"/>
      <c r="DV6" s="95"/>
      <c r="DW6" s="93" t="s">
        <v>59</v>
      </c>
      <c r="DX6" s="94"/>
      <c r="DY6" s="94"/>
      <c r="DZ6" s="95"/>
      <c r="EA6" s="93" t="s">
        <v>58</v>
      </c>
      <c r="EB6" s="94"/>
      <c r="EC6" s="94"/>
      <c r="ED6" s="95"/>
      <c r="EE6" s="93" t="s">
        <v>59</v>
      </c>
      <c r="EF6" s="94"/>
      <c r="EG6" s="94"/>
      <c r="EH6" s="95"/>
      <c r="EI6" s="93" t="s">
        <v>58</v>
      </c>
      <c r="EJ6" s="94"/>
      <c r="EK6" s="94"/>
      <c r="EL6" s="95"/>
      <c r="EM6" s="93" t="s">
        <v>59</v>
      </c>
      <c r="EN6" s="94"/>
      <c r="EO6" s="94"/>
      <c r="EP6" s="95"/>
      <c r="EQ6" s="93" t="s">
        <v>58</v>
      </c>
      <c r="ER6" s="94"/>
      <c r="ES6" s="94"/>
      <c r="ET6" s="95"/>
      <c r="EU6" s="93" t="s">
        <v>59</v>
      </c>
      <c r="EV6" s="94"/>
      <c r="EW6" s="94"/>
      <c r="EX6" s="95"/>
    </row>
    <row r="7" spans="1:154" s="42" customFormat="1" ht="60" customHeight="1">
      <c r="A7" s="89"/>
      <c r="B7" s="89"/>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813743.34000000008</v>
      </c>
      <c r="D8" s="26">
        <v>464591.95999999996</v>
      </c>
      <c r="E8" s="26">
        <v>65000</v>
      </c>
      <c r="F8" s="26">
        <v>1343335.3</v>
      </c>
      <c r="G8" s="26">
        <v>671891.94771042874</v>
      </c>
      <c r="H8" s="26">
        <v>285213.56753542391</v>
      </c>
      <c r="I8" s="26">
        <v>57194.284754147287</v>
      </c>
      <c r="J8" s="26">
        <v>1014299.7999999999</v>
      </c>
      <c r="K8" s="26">
        <v>25037.690000000002</v>
      </c>
      <c r="L8" s="26">
        <v>37182.079999999994</v>
      </c>
      <c r="M8" s="26">
        <v>0</v>
      </c>
      <c r="N8" s="26">
        <v>62219.77</v>
      </c>
      <c r="O8" s="26">
        <v>25037.690000000002</v>
      </c>
      <c r="P8" s="26">
        <v>37182.079999999994</v>
      </c>
      <c r="Q8" s="26">
        <v>0</v>
      </c>
      <c r="R8" s="26">
        <v>62219.77</v>
      </c>
      <c r="S8" s="26">
        <v>55578.5</v>
      </c>
      <c r="T8" s="26">
        <v>100</v>
      </c>
      <c r="U8" s="26">
        <v>0</v>
      </c>
      <c r="V8" s="26">
        <v>55678.5</v>
      </c>
      <c r="W8" s="26">
        <v>55578.5</v>
      </c>
      <c r="X8" s="26">
        <v>100</v>
      </c>
      <c r="Y8" s="26">
        <v>0</v>
      </c>
      <c r="Z8" s="26">
        <v>55678.5</v>
      </c>
      <c r="AA8" s="26">
        <v>16376595.615500003</v>
      </c>
      <c r="AB8" s="26">
        <v>4974237.6549000004</v>
      </c>
      <c r="AC8" s="26">
        <v>8110265.1496000001</v>
      </c>
      <c r="AD8" s="26">
        <v>29461098.420000002</v>
      </c>
      <c r="AE8" s="26">
        <v>15575413.134436663</v>
      </c>
      <c r="AF8" s="26">
        <v>4733558.9917542785</v>
      </c>
      <c r="AG8" s="26">
        <v>7722126.2938090628</v>
      </c>
      <c r="AH8" s="26">
        <v>28031098.420000006</v>
      </c>
      <c r="AI8" s="26">
        <v>4116775.9097812497</v>
      </c>
      <c r="AJ8" s="26">
        <v>3485518.0702187507</v>
      </c>
      <c r="AK8" s="26">
        <v>40485.990000000005</v>
      </c>
      <c r="AL8" s="26">
        <v>7642779.9700000007</v>
      </c>
      <c r="AM8" s="26">
        <v>4116775.9097812497</v>
      </c>
      <c r="AN8" s="26">
        <v>3485518.0702187507</v>
      </c>
      <c r="AO8" s="26">
        <v>40485.990000000005</v>
      </c>
      <c r="AP8" s="26">
        <v>7642779.9700000007</v>
      </c>
      <c r="AQ8" s="26">
        <v>740700.75778473855</v>
      </c>
      <c r="AR8" s="26">
        <v>452759.2522152614</v>
      </c>
      <c r="AS8" s="26">
        <v>0</v>
      </c>
      <c r="AT8" s="26">
        <v>1193460.01</v>
      </c>
      <c r="AU8" s="26">
        <v>676365.34778473852</v>
      </c>
      <c r="AV8" s="26">
        <v>452759.2522152614</v>
      </c>
      <c r="AW8" s="26">
        <v>0</v>
      </c>
      <c r="AX8" s="26">
        <v>1129124.5999999999</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219593.53000000003</v>
      </c>
      <c r="CN8" s="26">
        <v>0</v>
      </c>
      <c r="CO8" s="26">
        <v>0</v>
      </c>
      <c r="CP8" s="26">
        <v>219593.53000000003</v>
      </c>
      <c r="CQ8" s="26">
        <v>25185.290000000037</v>
      </c>
      <c r="CR8" s="26">
        <v>0</v>
      </c>
      <c r="CS8" s="26">
        <v>0</v>
      </c>
      <c r="CT8" s="26">
        <v>25185.290000000037</v>
      </c>
      <c r="CU8" s="26">
        <v>2234998.8322170014</v>
      </c>
      <c r="CV8" s="26">
        <v>2921316.0677829999</v>
      </c>
      <c r="CW8" s="26">
        <v>0</v>
      </c>
      <c r="CX8" s="26">
        <v>5156314.9000000013</v>
      </c>
      <c r="CY8" s="26">
        <v>705974.08180309483</v>
      </c>
      <c r="CZ8" s="26">
        <v>728746.47819690686</v>
      </c>
      <c r="DA8" s="26">
        <v>0</v>
      </c>
      <c r="DB8" s="26">
        <v>1434720.5600000017</v>
      </c>
      <c r="DC8" s="26">
        <v>0</v>
      </c>
      <c r="DD8" s="26">
        <v>0</v>
      </c>
      <c r="DE8" s="26">
        <v>0</v>
      </c>
      <c r="DF8" s="26">
        <v>0</v>
      </c>
      <c r="DG8" s="26">
        <v>0</v>
      </c>
      <c r="DH8" s="26">
        <v>0</v>
      </c>
      <c r="DI8" s="26">
        <v>0</v>
      </c>
      <c r="DJ8" s="26">
        <v>0</v>
      </c>
      <c r="DK8" s="26">
        <v>956637.35</v>
      </c>
      <c r="DL8" s="26">
        <v>24290</v>
      </c>
      <c r="DM8" s="26">
        <v>0</v>
      </c>
      <c r="DN8" s="26">
        <v>980927.35</v>
      </c>
      <c r="DO8" s="26">
        <v>191335.18413034664</v>
      </c>
      <c r="DP8" s="26">
        <v>4858.1958696533438</v>
      </c>
      <c r="DQ8" s="26">
        <v>0</v>
      </c>
      <c r="DR8" s="26">
        <v>196193.37999999998</v>
      </c>
      <c r="DS8" s="26">
        <v>0</v>
      </c>
      <c r="DT8" s="26">
        <v>0</v>
      </c>
      <c r="DU8" s="26">
        <v>0</v>
      </c>
      <c r="DV8" s="26">
        <v>0</v>
      </c>
      <c r="DW8" s="26">
        <v>0</v>
      </c>
      <c r="DX8" s="26">
        <v>0</v>
      </c>
      <c r="DY8" s="26">
        <v>0</v>
      </c>
      <c r="DZ8" s="26">
        <v>0</v>
      </c>
      <c r="EA8" s="26">
        <v>2067.01999999999</v>
      </c>
      <c r="EB8" s="26">
        <v>0</v>
      </c>
      <c r="EC8" s="26">
        <v>0</v>
      </c>
      <c r="ED8" s="26">
        <v>2067.01999999999</v>
      </c>
      <c r="EE8" s="26">
        <v>1033.5100000000098</v>
      </c>
      <c r="EF8" s="26">
        <v>0</v>
      </c>
      <c r="EG8" s="26">
        <v>0</v>
      </c>
      <c r="EH8" s="26">
        <v>1033.5100000000098</v>
      </c>
      <c r="EI8" s="26">
        <v>0</v>
      </c>
      <c r="EJ8" s="26">
        <v>0</v>
      </c>
      <c r="EK8" s="26">
        <v>0</v>
      </c>
      <c r="EL8" s="26">
        <v>0</v>
      </c>
      <c r="EM8" s="26">
        <v>0</v>
      </c>
      <c r="EN8" s="26">
        <v>0</v>
      </c>
      <c r="EO8" s="26">
        <v>0</v>
      </c>
      <c r="EP8" s="26">
        <v>0</v>
      </c>
      <c r="EQ8" s="26">
        <v>25541728.545282997</v>
      </c>
      <c r="ER8" s="26">
        <v>12359995.085117012</v>
      </c>
      <c r="ES8" s="26">
        <v>8215751.1396000003</v>
      </c>
      <c r="ET8" s="26">
        <v>46117474.770000003</v>
      </c>
      <c r="EU8" s="26">
        <v>22044590.595646527</v>
      </c>
      <c r="EV8" s="26">
        <v>9727936.6357902717</v>
      </c>
      <c r="EW8" s="26">
        <v>7819806.5685632098</v>
      </c>
      <c r="EX8" s="26">
        <v>39592333.800000012</v>
      </c>
    </row>
    <row r="9" spans="1:154" s="9" customFormat="1" ht="24.9" customHeight="1">
      <c r="A9" s="18">
        <v>2</v>
      </c>
      <c r="B9" s="81" t="s">
        <v>29</v>
      </c>
      <c r="C9" s="26">
        <v>3887.68</v>
      </c>
      <c r="D9" s="26">
        <v>7829075.6799999857</v>
      </c>
      <c r="E9" s="26">
        <v>0</v>
      </c>
      <c r="F9" s="26">
        <v>7832963.3599999854</v>
      </c>
      <c r="G9" s="26">
        <v>0</v>
      </c>
      <c r="H9" s="26">
        <v>7826245.9299999857</v>
      </c>
      <c r="I9" s="26">
        <v>0</v>
      </c>
      <c r="J9" s="26">
        <v>7826245.9299999857</v>
      </c>
      <c r="K9" s="26">
        <v>0</v>
      </c>
      <c r="L9" s="26">
        <v>1286.9000000000001</v>
      </c>
      <c r="M9" s="26">
        <v>0</v>
      </c>
      <c r="N9" s="26">
        <v>1286.9000000000001</v>
      </c>
      <c r="O9" s="26">
        <v>0</v>
      </c>
      <c r="P9" s="26">
        <v>1286.9000000000001</v>
      </c>
      <c r="Q9" s="26">
        <v>0</v>
      </c>
      <c r="R9" s="26">
        <v>1286.9000000000001</v>
      </c>
      <c r="S9" s="26">
        <v>130231.60999999999</v>
      </c>
      <c r="T9" s="26">
        <v>3553</v>
      </c>
      <c r="U9" s="26">
        <v>0</v>
      </c>
      <c r="V9" s="26">
        <v>133784.60999999999</v>
      </c>
      <c r="W9" s="26">
        <v>15949.989999999991</v>
      </c>
      <c r="X9" s="26">
        <v>3553</v>
      </c>
      <c r="Y9" s="26">
        <v>0</v>
      </c>
      <c r="Z9" s="26">
        <v>19502.989999999991</v>
      </c>
      <c r="AA9" s="26">
        <v>0</v>
      </c>
      <c r="AB9" s="26">
        <v>0</v>
      </c>
      <c r="AC9" s="26">
        <v>0</v>
      </c>
      <c r="AD9" s="26">
        <v>0</v>
      </c>
      <c r="AE9" s="26">
        <v>0</v>
      </c>
      <c r="AF9" s="26">
        <v>0</v>
      </c>
      <c r="AG9" s="26">
        <v>0</v>
      </c>
      <c r="AH9" s="26">
        <v>0</v>
      </c>
      <c r="AI9" s="26">
        <v>3474764.8100000024</v>
      </c>
      <c r="AJ9" s="26">
        <v>6135896.5900000017</v>
      </c>
      <c r="AK9" s="26">
        <v>796910.34999999951</v>
      </c>
      <c r="AL9" s="26">
        <v>10407571.750000004</v>
      </c>
      <c r="AM9" s="26">
        <v>3473994.4700000025</v>
      </c>
      <c r="AN9" s="26">
        <v>6125286.0300000021</v>
      </c>
      <c r="AO9" s="26">
        <v>796910.34999999951</v>
      </c>
      <c r="AP9" s="26">
        <v>10396190.850000003</v>
      </c>
      <c r="AQ9" s="26">
        <v>452866.93346405227</v>
      </c>
      <c r="AR9" s="26">
        <v>797181.92732026137</v>
      </c>
      <c r="AS9" s="26">
        <v>712.06</v>
      </c>
      <c r="AT9" s="26">
        <v>1250760.9207843137</v>
      </c>
      <c r="AU9" s="26">
        <v>452866.93346405227</v>
      </c>
      <c r="AV9" s="26">
        <v>797181.92732026137</v>
      </c>
      <c r="AW9" s="26">
        <v>712.06</v>
      </c>
      <c r="AX9" s="26">
        <v>1250760.9207843137</v>
      </c>
      <c r="AY9" s="26">
        <v>0</v>
      </c>
      <c r="AZ9" s="26">
        <v>0</v>
      </c>
      <c r="BA9" s="26">
        <v>0</v>
      </c>
      <c r="BB9" s="26">
        <v>0</v>
      </c>
      <c r="BC9" s="26">
        <v>0</v>
      </c>
      <c r="BD9" s="26">
        <v>0</v>
      </c>
      <c r="BE9" s="26">
        <v>0</v>
      </c>
      <c r="BF9" s="26">
        <v>0</v>
      </c>
      <c r="BG9" s="26">
        <v>4419660</v>
      </c>
      <c r="BH9" s="26">
        <v>0</v>
      </c>
      <c r="BI9" s="26">
        <v>0</v>
      </c>
      <c r="BJ9" s="26">
        <v>4419660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146511.23000000001</v>
      </c>
      <c r="CN9" s="26">
        <v>0</v>
      </c>
      <c r="CO9" s="26">
        <v>0</v>
      </c>
      <c r="CP9" s="26">
        <v>146511.23000000001</v>
      </c>
      <c r="CQ9" s="26">
        <v>146511.23000000001</v>
      </c>
      <c r="CR9" s="26">
        <v>0</v>
      </c>
      <c r="CS9" s="26">
        <v>0</v>
      </c>
      <c r="CT9" s="26">
        <v>146511.23000000001</v>
      </c>
      <c r="CU9" s="26">
        <v>2575879.2599999998</v>
      </c>
      <c r="CV9" s="26">
        <v>1107077.0194957983</v>
      </c>
      <c r="CW9" s="26">
        <v>0</v>
      </c>
      <c r="CX9" s="26">
        <v>3682956.2794957981</v>
      </c>
      <c r="CY9" s="26">
        <v>1472336.8499999999</v>
      </c>
      <c r="CZ9" s="26">
        <v>605008.74949579826</v>
      </c>
      <c r="DA9" s="26">
        <v>0</v>
      </c>
      <c r="DB9" s="26">
        <v>2077345.5994957981</v>
      </c>
      <c r="DC9" s="26">
        <v>0</v>
      </c>
      <c r="DD9" s="26">
        <v>0</v>
      </c>
      <c r="DE9" s="26">
        <v>0</v>
      </c>
      <c r="DF9" s="26">
        <v>0</v>
      </c>
      <c r="DG9" s="26">
        <v>0</v>
      </c>
      <c r="DH9" s="26">
        <v>0</v>
      </c>
      <c r="DI9" s="26">
        <v>0</v>
      </c>
      <c r="DJ9" s="26">
        <v>0</v>
      </c>
      <c r="DK9" s="26">
        <v>525099</v>
      </c>
      <c r="DL9" s="26">
        <v>0</v>
      </c>
      <c r="DM9" s="26">
        <v>0</v>
      </c>
      <c r="DN9" s="26">
        <v>525099</v>
      </c>
      <c r="DO9" s="26">
        <v>267044.46999999997</v>
      </c>
      <c r="DP9" s="26">
        <v>0</v>
      </c>
      <c r="DQ9" s="26">
        <v>0</v>
      </c>
      <c r="DR9" s="26">
        <v>267044.46999999997</v>
      </c>
      <c r="DS9" s="26">
        <v>0</v>
      </c>
      <c r="DT9" s="26">
        <v>0</v>
      </c>
      <c r="DU9" s="26">
        <v>0</v>
      </c>
      <c r="DV9" s="26">
        <v>0</v>
      </c>
      <c r="DW9" s="26">
        <v>0</v>
      </c>
      <c r="DX9" s="26">
        <v>0</v>
      </c>
      <c r="DY9" s="26">
        <v>0</v>
      </c>
      <c r="DZ9" s="26">
        <v>0</v>
      </c>
      <c r="EA9" s="26">
        <v>120030.66</v>
      </c>
      <c r="EB9" s="26">
        <v>172864.68999999986</v>
      </c>
      <c r="EC9" s="26">
        <v>0</v>
      </c>
      <c r="ED9" s="26">
        <v>292895.34999999986</v>
      </c>
      <c r="EE9" s="26">
        <v>120030.66</v>
      </c>
      <c r="EF9" s="26">
        <v>164994.55999999985</v>
      </c>
      <c r="EG9" s="26">
        <v>0</v>
      </c>
      <c r="EH9" s="26">
        <v>285025.21999999986</v>
      </c>
      <c r="EI9" s="26">
        <v>0</v>
      </c>
      <c r="EJ9" s="26">
        <v>0</v>
      </c>
      <c r="EK9" s="26">
        <v>0</v>
      </c>
      <c r="EL9" s="26">
        <v>0</v>
      </c>
      <c r="EM9" s="26">
        <v>0</v>
      </c>
      <c r="EN9" s="26">
        <v>0</v>
      </c>
      <c r="EO9" s="26">
        <v>0</v>
      </c>
      <c r="EP9" s="26">
        <v>0</v>
      </c>
      <c r="EQ9" s="26">
        <v>11848931.183464056</v>
      </c>
      <c r="ER9" s="26">
        <v>16046935.806816045</v>
      </c>
      <c r="ES9" s="26">
        <v>797622.40999999957</v>
      </c>
      <c r="ET9" s="26">
        <v>28693489.400280103</v>
      </c>
      <c r="EU9" s="26">
        <v>5948734.6034640549</v>
      </c>
      <c r="EV9" s="26">
        <v>15523557.096816048</v>
      </c>
      <c r="EW9" s="26">
        <v>797622.40999999957</v>
      </c>
      <c r="EX9" s="26">
        <v>22269914.1102801</v>
      </c>
    </row>
    <row r="10" spans="1:154" ht="24.9" customHeight="1">
      <c r="A10" s="18">
        <v>3</v>
      </c>
      <c r="B10" s="81" t="s">
        <v>28</v>
      </c>
      <c r="C10" s="26">
        <v>54000</v>
      </c>
      <c r="D10" s="26">
        <v>0</v>
      </c>
      <c r="E10" s="26">
        <v>243500</v>
      </c>
      <c r="F10" s="26">
        <v>297500</v>
      </c>
      <c r="G10" s="26">
        <v>54000</v>
      </c>
      <c r="H10" s="26">
        <v>0</v>
      </c>
      <c r="I10" s="26">
        <v>243500</v>
      </c>
      <c r="J10" s="26">
        <v>297500</v>
      </c>
      <c r="K10" s="26">
        <v>0</v>
      </c>
      <c r="L10" s="26">
        <v>27531.99</v>
      </c>
      <c r="M10" s="26">
        <v>0</v>
      </c>
      <c r="N10" s="26">
        <v>27531.99</v>
      </c>
      <c r="O10" s="26">
        <v>0</v>
      </c>
      <c r="P10" s="26">
        <v>27531.99</v>
      </c>
      <c r="Q10" s="26">
        <v>0</v>
      </c>
      <c r="R10" s="26">
        <v>27531.99</v>
      </c>
      <c r="S10" s="26">
        <v>0</v>
      </c>
      <c r="T10" s="26">
        <v>0</v>
      </c>
      <c r="U10" s="26">
        <v>0</v>
      </c>
      <c r="V10" s="26">
        <v>0</v>
      </c>
      <c r="W10" s="26">
        <v>0</v>
      </c>
      <c r="X10" s="26">
        <v>0</v>
      </c>
      <c r="Y10" s="26">
        <v>0</v>
      </c>
      <c r="Z10" s="26">
        <v>0</v>
      </c>
      <c r="AA10" s="26">
        <v>14291551.477762109</v>
      </c>
      <c r="AB10" s="26">
        <v>177086.41090677466</v>
      </c>
      <c r="AC10" s="26">
        <v>9127429.0596509706</v>
      </c>
      <c r="AD10" s="26">
        <v>23596066.948319852</v>
      </c>
      <c r="AE10" s="26">
        <v>14291551.477762109</v>
      </c>
      <c r="AF10" s="26">
        <v>177086.41090677466</v>
      </c>
      <c r="AG10" s="26">
        <v>9127429.0596509706</v>
      </c>
      <c r="AH10" s="26">
        <v>23596066.948319852</v>
      </c>
      <c r="AI10" s="26">
        <v>0</v>
      </c>
      <c r="AJ10" s="26">
        <v>0</v>
      </c>
      <c r="AK10" s="26">
        <v>0</v>
      </c>
      <c r="AL10" s="26">
        <v>0</v>
      </c>
      <c r="AM10" s="26">
        <v>0</v>
      </c>
      <c r="AN10" s="26">
        <v>0</v>
      </c>
      <c r="AO10" s="26">
        <v>0</v>
      </c>
      <c r="AP10" s="26">
        <v>0</v>
      </c>
      <c r="AQ10" s="26">
        <v>526.23235294117671</v>
      </c>
      <c r="AR10" s="26">
        <v>34092.032320261453</v>
      </c>
      <c r="AS10" s="26">
        <v>0</v>
      </c>
      <c r="AT10" s="26">
        <v>34618.264673202626</v>
      </c>
      <c r="AU10" s="26">
        <v>526.23235294117671</v>
      </c>
      <c r="AV10" s="26">
        <v>34092.032320261453</v>
      </c>
      <c r="AW10" s="26">
        <v>0</v>
      </c>
      <c r="AX10" s="26">
        <v>34618.264673202626</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14346077.710115049</v>
      </c>
      <c r="ER10" s="26">
        <v>238710.43322703609</v>
      </c>
      <c r="ES10" s="26">
        <v>9370929.0596509706</v>
      </c>
      <c r="ET10" s="26">
        <v>23955717.202993054</v>
      </c>
      <c r="EU10" s="26">
        <v>14346077.710115049</v>
      </c>
      <c r="EV10" s="26">
        <v>238710.43322703609</v>
      </c>
      <c r="EW10" s="26">
        <v>9370929.0596509706</v>
      </c>
      <c r="EX10" s="26">
        <v>23955717.202993054</v>
      </c>
    </row>
    <row r="11" spans="1:154" ht="24.9" customHeight="1">
      <c r="A11" s="18">
        <v>4</v>
      </c>
      <c r="B11" s="81" t="s">
        <v>33</v>
      </c>
      <c r="C11" s="26">
        <v>6142819.3199999994</v>
      </c>
      <c r="D11" s="26">
        <v>0</v>
      </c>
      <c r="E11" s="26">
        <v>0</v>
      </c>
      <c r="F11" s="26">
        <v>6142819.3199999994</v>
      </c>
      <c r="G11" s="26">
        <v>1562405.2644534204</v>
      </c>
      <c r="H11" s="26">
        <v>0</v>
      </c>
      <c r="I11" s="26">
        <v>0</v>
      </c>
      <c r="J11" s="26">
        <v>1562405.2644534204</v>
      </c>
      <c r="K11" s="26">
        <v>0</v>
      </c>
      <c r="L11" s="26">
        <v>824.32999999999993</v>
      </c>
      <c r="M11" s="26">
        <v>0</v>
      </c>
      <c r="N11" s="26">
        <v>824.32999999999993</v>
      </c>
      <c r="O11" s="26">
        <v>0</v>
      </c>
      <c r="P11" s="26">
        <v>824.32999999999993</v>
      </c>
      <c r="Q11" s="26">
        <v>0</v>
      </c>
      <c r="R11" s="26">
        <v>824.32999999999993</v>
      </c>
      <c r="S11" s="26">
        <v>5005.83</v>
      </c>
      <c r="T11" s="26">
        <v>2268.4700000000003</v>
      </c>
      <c r="U11" s="26">
        <v>0</v>
      </c>
      <c r="V11" s="26">
        <v>7274.3</v>
      </c>
      <c r="W11" s="26">
        <v>1626.4575</v>
      </c>
      <c r="X11" s="26">
        <v>2268.4700000000003</v>
      </c>
      <c r="Y11" s="26">
        <v>0</v>
      </c>
      <c r="Z11" s="26">
        <v>3894.9275000000002</v>
      </c>
      <c r="AA11" s="26">
        <v>4941786.8999993587</v>
      </c>
      <c r="AB11" s="26">
        <v>1756.33</v>
      </c>
      <c r="AC11" s="26">
        <v>0</v>
      </c>
      <c r="AD11" s="26">
        <v>4943543.2299993588</v>
      </c>
      <c r="AE11" s="26">
        <v>4941786.8999993587</v>
      </c>
      <c r="AF11" s="26">
        <v>1756.33</v>
      </c>
      <c r="AG11" s="26">
        <v>0</v>
      </c>
      <c r="AH11" s="26">
        <v>4943543.2299993588</v>
      </c>
      <c r="AI11" s="26">
        <v>3373982.4599999995</v>
      </c>
      <c r="AJ11" s="26">
        <v>6568562.3300000001</v>
      </c>
      <c r="AK11" s="26">
        <v>249284.22</v>
      </c>
      <c r="AL11" s="26">
        <v>10191829.01</v>
      </c>
      <c r="AM11" s="26">
        <v>3373856.4599999995</v>
      </c>
      <c r="AN11" s="26">
        <v>6561490.2300000004</v>
      </c>
      <c r="AO11" s="26">
        <v>140479.204</v>
      </c>
      <c r="AP11" s="26">
        <v>10075825.893999999</v>
      </c>
      <c r="AQ11" s="26">
        <v>269829.37346405233</v>
      </c>
      <c r="AR11" s="26">
        <v>864266.42732026149</v>
      </c>
      <c r="AS11" s="26">
        <v>0</v>
      </c>
      <c r="AT11" s="26">
        <v>1134095.8007843138</v>
      </c>
      <c r="AU11" s="26">
        <v>267225.37346405233</v>
      </c>
      <c r="AV11" s="26">
        <v>860960.52332026151</v>
      </c>
      <c r="AW11" s="26">
        <v>0</v>
      </c>
      <c r="AX11" s="26">
        <v>1128185.896784314</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72008.709999999992</v>
      </c>
      <c r="CN11" s="26">
        <v>3949.5</v>
      </c>
      <c r="CO11" s="26">
        <v>0</v>
      </c>
      <c r="CP11" s="26">
        <v>75958.209999999992</v>
      </c>
      <c r="CQ11" s="26">
        <v>72008.709999999992</v>
      </c>
      <c r="CR11" s="26">
        <v>3949.5</v>
      </c>
      <c r="CS11" s="26">
        <v>0</v>
      </c>
      <c r="CT11" s="26">
        <v>75958.209999999992</v>
      </c>
      <c r="CU11" s="26">
        <v>611700.74</v>
      </c>
      <c r="CV11" s="26">
        <v>233994.55</v>
      </c>
      <c r="CW11" s="26">
        <v>0</v>
      </c>
      <c r="CX11" s="26">
        <v>845695.29</v>
      </c>
      <c r="CY11" s="26">
        <v>550025.73004657996</v>
      </c>
      <c r="CZ11" s="26">
        <v>231006.49239999999</v>
      </c>
      <c r="DA11" s="26">
        <v>0</v>
      </c>
      <c r="DB11" s="26">
        <v>781032.22244657995</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100705.12</v>
      </c>
      <c r="DU11" s="26">
        <v>0</v>
      </c>
      <c r="DV11" s="26">
        <v>100705.12</v>
      </c>
      <c r="DW11" s="26">
        <v>0</v>
      </c>
      <c r="DX11" s="26">
        <v>100705.12</v>
      </c>
      <c r="DY11" s="26">
        <v>0</v>
      </c>
      <c r="DZ11" s="26">
        <v>100705.12</v>
      </c>
      <c r="EA11" s="26">
        <v>26984.48</v>
      </c>
      <c r="EB11" s="26">
        <v>0</v>
      </c>
      <c r="EC11" s="26">
        <v>0</v>
      </c>
      <c r="ED11" s="26">
        <v>26984.48</v>
      </c>
      <c r="EE11" s="26">
        <v>26984.48</v>
      </c>
      <c r="EF11" s="26">
        <v>0</v>
      </c>
      <c r="EG11" s="26">
        <v>0</v>
      </c>
      <c r="EH11" s="26">
        <v>26984.48</v>
      </c>
      <c r="EI11" s="26">
        <v>0</v>
      </c>
      <c r="EJ11" s="26">
        <v>0</v>
      </c>
      <c r="EK11" s="26">
        <v>0</v>
      </c>
      <c r="EL11" s="26">
        <v>0</v>
      </c>
      <c r="EM11" s="26">
        <v>0</v>
      </c>
      <c r="EN11" s="26">
        <v>0</v>
      </c>
      <c r="EO11" s="26">
        <v>0</v>
      </c>
      <c r="EP11" s="26">
        <v>0</v>
      </c>
      <c r="EQ11" s="26">
        <v>15444117.81346341</v>
      </c>
      <c r="ER11" s="26">
        <v>7776327.0573202614</v>
      </c>
      <c r="ES11" s="26">
        <v>249284.22</v>
      </c>
      <c r="ET11" s="26">
        <v>23469729.090783671</v>
      </c>
      <c r="EU11" s="26">
        <v>10795919.375463411</v>
      </c>
      <c r="EV11" s="26">
        <v>7762960.9957202617</v>
      </c>
      <c r="EW11" s="26">
        <v>140479.204</v>
      </c>
      <c r="EX11" s="26">
        <v>18699359.575183675</v>
      </c>
    </row>
    <row r="12" spans="1:154" ht="24.9" customHeight="1">
      <c r="A12" s="18">
        <v>5</v>
      </c>
      <c r="B12" s="81" t="s">
        <v>87</v>
      </c>
      <c r="C12" s="26">
        <v>91445.14</v>
      </c>
      <c r="D12" s="26">
        <v>0</v>
      </c>
      <c r="E12" s="26">
        <v>0</v>
      </c>
      <c r="F12" s="26">
        <v>91445.14</v>
      </c>
      <c r="G12" s="26">
        <v>91445.14</v>
      </c>
      <c r="H12" s="26">
        <v>0</v>
      </c>
      <c r="I12" s="26">
        <v>0</v>
      </c>
      <c r="J12" s="26">
        <v>91445.14</v>
      </c>
      <c r="K12" s="26">
        <v>10912.38</v>
      </c>
      <c r="L12" s="26">
        <v>10332.56</v>
      </c>
      <c r="M12" s="26">
        <v>0</v>
      </c>
      <c r="N12" s="26">
        <v>21244.94</v>
      </c>
      <c r="O12" s="26">
        <v>10912.38</v>
      </c>
      <c r="P12" s="26">
        <v>10332.56</v>
      </c>
      <c r="Q12" s="26">
        <v>0</v>
      </c>
      <c r="R12" s="26">
        <v>21244.94</v>
      </c>
      <c r="S12" s="26">
        <v>6390</v>
      </c>
      <c r="T12" s="26">
        <v>2829.44</v>
      </c>
      <c r="U12" s="26">
        <v>3000</v>
      </c>
      <c r="V12" s="26">
        <v>12219.44</v>
      </c>
      <c r="W12" s="26">
        <v>6390</v>
      </c>
      <c r="X12" s="26">
        <v>2829.44</v>
      </c>
      <c r="Y12" s="26">
        <v>3000</v>
      </c>
      <c r="Z12" s="26">
        <v>12219.44</v>
      </c>
      <c r="AA12" s="26">
        <v>11055496.300000001</v>
      </c>
      <c r="AB12" s="26">
        <v>598520.62</v>
      </c>
      <c r="AC12" s="26">
        <v>2598707.86</v>
      </c>
      <c r="AD12" s="26">
        <v>14252724.779999999</v>
      </c>
      <c r="AE12" s="26">
        <v>11055496.300000001</v>
      </c>
      <c r="AF12" s="26">
        <v>598520.62</v>
      </c>
      <c r="AG12" s="26">
        <v>2598707.86</v>
      </c>
      <c r="AH12" s="26">
        <v>14252724.779999999</v>
      </c>
      <c r="AI12" s="26">
        <v>902695.32</v>
      </c>
      <c r="AJ12" s="26">
        <v>1553579.88</v>
      </c>
      <c r="AK12" s="26">
        <v>0</v>
      </c>
      <c r="AL12" s="26">
        <v>2456275.1999999997</v>
      </c>
      <c r="AM12" s="26">
        <v>902695.32</v>
      </c>
      <c r="AN12" s="26">
        <v>1553579.88</v>
      </c>
      <c r="AO12" s="26">
        <v>0</v>
      </c>
      <c r="AP12" s="26">
        <v>2456275.1999999997</v>
      </c>
      <c r="AQ12" s="26">
        <v>185930.12346405227</v>
      </c>
      <c r="AR12" s="26">
        <v>252702.53732026147</v>
      </c>
      <c r="AS12" s="26">
        <v>0</v>
      </c>
      <c r="AT12" s="26">
        <v>438632.66078431375</v>
      </c>
      <c r="AU12" s="26">
        <v>185930.12346405227</v>
      </c>
      <c r="AV12" s="26">
        <v>252702.53732026147</v>
      </c>
      <c r="AW12" s="26">
        <v>0</v>
      </c>
      <c r="AX12" s="26">
        <v>438632.66078431375</v>
      </c>
      <c r="AY12" s="26">
        <v>0</v>
      </c>
      <c r="AZ12" s="26">
        <v>0</v>
      </c>
      <c r="BA12" s="26">
        <v>0</v>
      </c>
      <c r="BB12" s="26">
        <v>0</v>
      </c>
      <c r="BC12" s="26">
        <v>0</v>
      </c>
      <c r="BD12" s="26">
        <v>0</v>
      </c>
      <c r="BE12" s="26">
        <v>0</v>
      </c>
      <c r="BF12" s="26">
        <v>0</v>
      </c>
      <c r="BG12" s="26">
        <v>9667</v>
      </c>
      <c r="BH12" s="26">
        <v>0</v>
      </c>
      <c r="BI12" s="26">
        <v>0</v>
      </c>
      <c r="BJ12" s="26">
        <v>9667</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111084.24</v>
      </c>
      <c r="CN12" s="26">
        <v>0</v>
      </c>
      <c r="CO12" s="26">
        <v>0</v>
      </c>
      <c r="CP12" s="26">
        <v>111084.24</v>
      </c>
      <c r="CQ12" s="26">
        <v>111084.24</v>
      </c>
      <c r="CR12" s="26">
        <v>0</v>
      </c>
      <c r="CS12" s="26">
        <v>0</v>
      </c>
      <c r="CT12" s="26">
        <v>111084.24</v>
      </c>
      <c r="CU12" s="26">
        <v>73655.69</v>
      </c>
      <c r="CV12" s="26">
        <v>115</v>
      </c>
      <c r="CW12" s="26">
        <v>0</v>
      </c>
      <c r="CX12" s="26">
        <v>73770.69</v>
      </c>
      <c r="CY12" s="26">
        <v>73655.69</v>
      </c>
      <c r="CZ12" s="26">
        <v>115</v>
      </c>
      <c r="DA12" s="26">
        <v>0</v>
      </c>
      <c r="DB12" s="26">
        <v>73770.69</v>
      </c>
      <c r="DC12" s="26">
        <v>21595</v>
      </c>
      <c r="DD12" s="26">
        <v>21902</v>
      </c>
      <c r="DE12" s="26">
        <v>0</v>
      </c>
      <c r="DF12" s="26">
        <v>43497</v>
      </c>
      <c r="DG12" s="26">
        <v>21595</v>
      </c>
      <c r="DH12" s="26">
        <v>21902</v>
      </c>
      <c r="DI12" s="26">
        <v>0</v>
      </c>
      <c r="DJ12" s="26">
        <v>43497</v>
      </c>
      <c r="DK12" s="26">
        <v>873499.29</v>
      </c>
      <c r="DL12" s="26">
        <v>0</v>
      </c>
      <c r="DM12" s="26">
        <v>0</v>
      </c>
      <c r="DN12" s="26">
        <v>873499.29</v>
      </c>
      <c r="DO12" s="26">
        <v>436749.64500000002</v>
      </c>
      <c r="DP12" s="26">
        <v>0</v>
      </c>
      <c r="DQ12" s="26">
        <v>0</v>
      </c>
      <c r="DR12" s="26">
        <v>436749.64500000002</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c r="EP12" s="26">
        <v>0</v>
      </c>
      <c r="EQ12" s="26">
        <v>13342370.483464051</v>
      </c>
      <c r="ER12" s="26">
        <v>2439982.0373202614</v>
      </c>
      <c r="ES12" s="26">
        <v>2601707.86</v>
      </c>
      <c r="ET12" s="26">
        <v>18384060.380784314</v>
      </c>
      <c r="EU12" s="26">
        <v>12895953.838464051</v>
      </c>
      <c r="EV12" s="26">
        <v>2439982.0373202614</v>
      </c>
      <c r="EW12" s="26">
        <v>2601707.86</v>
      </c>
      <c r="EX12" s="26">
        <v>17937643.735784315</v>
      </c>
    </row>
    <row r="13" spans="1:154" ht="24.9" customHeight="1">
      <c r="A13" s="18">
        <v>6</v>
      </c>
      <c r="B13" s="81" t="s">
        <v>32</v>
      </c>
      <c r="C13" s="26">
        <v>4000</v>
      </c>
      <c r="D13" s="26">
        <v>0</v>
      </c>
      <c r="E13" s="26">
        <v>41250</v>
      </c>
      <c r="F13" s="26">
        <v>45250</v>
      </c>
      <c r="G13" s="26">
        <v>4000</v>
      </c>
      <c r="H13" s="26">
        <v>0</v>
      </c>
      <c r="I13" s="26">
        <v>41250</v>
      </c>
      <c r="J13" s="26">
        <v>45250</v>
      </c>
      <c r="K13" s="26">
        <v>0</v>
      </c>
      <c r="L13" s="26">
        <v>10322.209999999999</v>
      </c>
      <c r="M13" s="26">
        <v>0</v>
      </c>
      <c r="N13" s="26">
        <v>10322.209999999999</v>
      </c>
      <c r="O13" s="26">
        <v>0</v>
      </c>
      <c r="P13" s="26">
        <v>10322.209999999999</v>
      </c>
      <c r="Q13" s="26">
        <v>0</v>
      </c>
      <c r="R13" s="26">
        <v>10322.209999999999</v>
      </c>
      <c r="S13" s="26">
        <v>4000</v>
      </c>
      <c r="T13" s="26">
        <v>0</v>
      </c>
      <c r="U13" s="26">
        <v>0</v>
      </c>
      <c r="V13" s="26">
        <v>4000</v>
      </c>
      <c r="W13" s="26">
        <v>4000</v>
      </c>
      <c r="X13" s="26">
        <v>0</v>
      </c>
      <c r="Y13" s="26">
        <v>0</v>
      </c>
      <c r="Z13" s="26">
        <v>4000</v>
      </c>
      <c r="AA13" s="26">
        <v>4592443.8999631898</v>
      </c>
      <c r="AB13" s="26">
        <v>97397.804095299827</v>
      </c>
      <c r="AC13" s="26">
        <v>3793503.9291414935</v>
      </c>
      <c r="AD13" s="26">
        <v>8483345.6331999823</v>
      </c>
      <c r="AE13" s="26">
        <v>4592443.8999631898</v>
      </c>
      <c r="AF13" s="26">
        <v>81397.804095299827</v>
      </c>
      <c r="AG13" s="26">
        <v>3793503.9291414935</v>
      </c>
      <c r="AH13" s="26">
        <v>8467345.6331999823</v>
      </c>
      <c r="AI13" s="26">
        <v>482655.33</v>
      </c>
      <c r="AJ13" s="26">
        <v>430509.78</v>
      </c>
      <c r="AK13" s="26">
        <v>706632.36</v>
      </c>
      <c r="AL13" s="26">
        <v>1619797.4700000002</v>
      </c>
      <c r="AM13" s="26">
        <v>133038.54750000004</v>
      </c>
      <c r="AN13" s="26">
        <v>131850.02250000002</v>
      </c>
      <c r="AO13" s="26">
        <v>188803.16999999998</v>
      </c>
      <c r="AP13" s="26">
        <v>453691.74000000005</v>
      </c>
      <c r="AQ13" s="26">
        <v>36815.573464052293</v>
      </c>
      <c r="AR13" s="26">
        <v>70282.807320261461</v>
      </c>
      <c r="AS13" s="26">
        <v>32925.03</v>
      </c>
      <c r="AT13" s="26">
        <v>140023.41078431375</v>
      </c>
      <c r="AU13" s="26">
        <v>13219.650964052293</v>
      </c>
      <c r="AV13" s="26">
        <v>46639.034820261462</v>
      </c>
      <c r="AW13" s="26">
        <v>13156.357499999998</v>
      </c>
      <c r="AX13" s="26">
        <v>73015.043284313753</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1797.26</v>
      </c>
      <c r="CV13" s="26">
        <v>0</v>
      </c>
      <c r="CW13" s="26">
        <v>0</v>
      </c>
      <c r="CX13" s="26">
        <v>1797.26</v>
      </c>
      <c r="CY13" s="26">
        <v>359.45000000000005</v>
      </c>
      <c r="CZ13" s="26">
        <v>0</v>
      </c>
      <c r="DA13" s="26">
        <v>0</v>
      </c>
      <c r="DB13" s="26">
        <v>359.45000000000005</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5121712.0634272425</v>
      </c>
      <c r="ER13" s="26">
        <v>608512.6014155614</v>
      </c>
      <c r="ES13" s="26">
        <v>4574311.3191414941</v>
      </c>
      <c r="ET13" s="26">
        <v>10304535.983984297</v>
      </c>
      <c r="EU13" s="26">
        <v>4747061.5484272428</v>
      </c>
      <c r="EV13" s="26">
        <v>270209.07141556131</v>
      </c>
      <c r="EW13" s="26">
        <v>4036713.4566414934</v>
      </c>
      <c r="EX13" s="26">
        <v>9053984.0764842965</v>
      </c>
    </row>
    <row r="14" spans="1:154" ht="24.9" customHeight="1">
      <c r="A14" s="18">
        <v>7</v>
      </c>
      <c r="B14" s="81" t="s">
        <v>35</v>
      </c>
      <c r="C14" s="26">
        <v>10000.000000000004</v>
      </c>
      <c r="D14" s="26">
        <v>0</v>
      </c>
      <c r="E14" s="26">
        <v>0</v>
      </c>
      <c r="F14" s="26">
        <v>10000.000000000004</v>
      </c>
      <c r="G14" s="26">
        <v>10000.000000000004</v>
      </c>
      <c r="H14" s="26">
        <v>0</v>
      </c>
      <c r="I14" s="26">
        <v>0</v>
      </c>
      <c r="J14" s="26">
        <v>10000.000000000004</v>
      </c>
      <c r="K14" s="26">
        <v>0</v>
      </c>
      <c r="L14" s="26">
        <v>0</v>
      </c>
      <c r="M14" s="26">
        <v>0</v>
      </c>
      <c r="N14" s="26">
        <v>0</v>
      </c>
      <c r="O14" s="26">
        <v>0</v>
      </c>
      <c r="P14" s="26">
        <v>0</v>
      </c>
      <c r="Q14" s="26">
        <v>0</v>
      </c>
      <c r="R14" s="26">
        <v>0</v>
      </c>
      <c r="S14" s="26">
        <v>9074.6600000000017</v>
      </c>
      <c r="T14" s="26">
        <v>0</v>
      </c>
      <c r="U14" s="26">
        <v>0</v>
      </c>
      <c r="V14" s="26">
        <v>9074.6600000000017</v>
      </c>
      <c r="W14" s="26">
        <v>9074.6600000000017</v>
      </c>
      <c r="X14" s="26">
        <v>0</v>
      </c>
      <c r="Y14" s="26">
        <v>0</v>
      </c>
      <c r="Z14" s="26">
        <v>9074.6600000000017</v>
      </c>
      <c r="AA14" s="26">
        <v>4322564.8489999939</v>
      </c>
      <c r="AB14" s="26">
        <v>602077.46269999619</v>
      </c>
      <c r="AC14" s="26">
        <v>1267602.258300009</v>
      </c>
      <c r="AD14" s="26">
        <v>6192244.5699999994</v>
      </c>
      <c r="AE14" s="26">
        <v>4322564.8789999941</v>
      </c>
      <c r="AF14" s="26">
        <v>602077.46269999619</v>
      </c>
      <c r="AG14" s="26">
        <v>1267602.258300009</v>
      </c>
      <c r="AH14" s="26">
        <v>6192244.5999999996</v>
      </c>
      <c r="AI14" s="26">
        <v>862503.22894399951</v>
      </c>
      <c r="AJ14" s="26">
        <v>1476997.1922620004</v>
      </c>
      <c r="AK14" s="26">
        <v>1806.5387940000003</v>
      </c>
      <c r="AL14" s="26">
        <v>2341306.96</v>
      </c>
      <c r="AM14" s="26">
        <v>862503.22894399951</v>
      </c>
      <c r="AN14" s="26">
        <v>1476997.1922620004</v>
      </c>
      <c r="AO14" s="26">
        <v>1806.5387940000003</v>
      </c>
      <c r="AP14" s="26">
        <v>2341306.96</v>
      </c>
      <c r="AQ14" s="26">
        <v>446975.01183873857</v>
      </c>
      <c r="AR14" s="26">
        <v>183944.14816126146</v>
      </c>
      <c r="AS14" s="26">
        <v>0</v>
      </c>
      <c r="AT14" s="26">
        <v>630919.16</v>
      </c>
      <c r="AU14" s="26">
        <v>308991.57183873857</v>
      </c>
      <c r="AV14" s="26">
        <v>183944.14816126146</v>
      </c>
      <c r="AW14" s="26">
        <v>0</v>
      </c>
      <c r="AX14" s="26">
        <v>492935.72000000003</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88447.55</v>
      </c>
      <c r="CN14" s="26">
        <v>0</v>
      </c>
      <c r="CO14" s="26">
        <v>0</v>
      </c>
      <c r="CP14" s="26">
        <v>88447.55</v>
      </c>
      <c r="CQ14" s="26">
        <v>46799.609999999993</v>
      </c>
      <c r="CR14" s="26">
        <v>0</v>
      </c>
      <c r="CS14" s="26">
        <v>0</v>
      </c>
      <c r="CT14" s="26">
        <v>46799.609999999993</v>
      </c>
      <c r="CU14" s="26">
        <v>283314.37417500268</v>
      </c>
      <c r="CV14" s="26">
        <v>15022.025824999999</v>
      </c>
      <c r="CW14" s="26">
        <v>0</v>
      </c>
      <c r="CX14" s="26">
        <v>298336.4000000027</v>
      </c>
      <c r="CY14" s="26">
        <v>57776.715409001219</v>
      </c>
      <c r="CZ14" s="26">
        <v>8001.3745909999998</v>
      </c>
      <c r="DA14" s="26">
        <v>0</v>
      </c>
      <c r="DB14" s="26">
        <v>65778.090000001219</v>
      </c>
      <c r="DC14" s="26">
        <v>-2.2351764883410397E-10</v>
      </c>
      <c r="DD14" s="26">
        <v>0</v>
      </c>
      <c r="DE14" s="26">
        <v>0</v>
      </c>
      <c r="DF14" s="26">
        <v>-2.2351764883410397E-10</v>
      </c>
      <c r="DG14" s="26">
        <v>-2.2351764883410397E-10</v>
      </c>
      <c r="DH14" s="26">
        <v>0</v>
      </c>
      <c r="DI14" s="26">
        <v>0</v>
      </c>
      <c r="DJ14" s="26">
        <v>-2.2351764883410397E-10</v>
      </c>
      <c r="DK14" s="26">
        <v>52785</v>
      </c>
      <c r="DL14" s="26">
        <v>0</v>
      </c>
      <c r="DM14" s="26">
        <v>0</v>
      </c>
      <c r="DN14" s="26">
        <v>52785</v>
      </c>
      <c r="DO14" s="26">
        <v>15835.5</v>
      </c>
      <c r="DP14" s="26">
        <v>0</v>
      </c>
      <c r="DQ14" s="26">
        <v>0</v>
      </c>
      <c r="DR14" s="26">
        <v>15835.5</v>
      </c>
      <c r="DS14" s="26">
        <v>0</v>
      </c>
      <c r="DT14" s="26">
        <v>0</v>
      </c>
      <c r="DU14" s="26">
        <v>0</v>
      </c>
      <c r="DV14" s="26">
        <v>0</v>
      </c>
      <c r="DW14" s="26">
        <v>0</v>
      </c>
      <c r="DX14" s="26">
        <v>0</v>
      </c>
      <c r="DY14" s="26">
        <v>0</v>
      </c>
      <c r="DZ14" s="26">
        <v>0</v>
      </c>
      <c r="EA14" s="26">
        <v>11994.338729999992</v>
      </c>
      <c r="EB14" s="26">
        <v>1384.23127</v>
      </c>
      <c r="EC14" s="26">
        <v>0</v>
      </c>
      <c r="ED14" s="26">
        <v>13378.569999999992</v>
      </c>
      <c r="EE14" s="26">
        <v>3002.6422899999907</v>
      </c>
      <c r="EF14" s="26">
        <v>346.09771000000001</v>
      </c>
      <c r="EG14" s="26">
        <v>0</v>
      </c>
      <c r="EH14" s="26">
        <v>3348.7399999999907</v>
      </c>
      <c r="EI14" s="26">
        <v>0</v>
      </c>
      <c r="EJ14" s="26">
        <v>0</v>
      </c>
      <c r="EK14" s="26">
        <v>0</v>
      </c>
      <c r="EL14" s="26">
        <v>0</v>
      </c>
      <c r="EM14" s="26">
        <v>0</v>
      </c>
      <c r="EN14" s="26">
        <v>0</v>
      </c>
      <c r="EO14" s="26">
        <v>0</v>
      </c>
      <c r="EP14" s="26">
        <v>0</v>
      </c>
      <c r="EQ14" s="26">
        <v>6087659.0126877353</v>
      </c>
      <c r="ER14" s="26">
        <v>2279425.0602182578</v>
      </c>
      <c r="ES14" s="26">
        <v>1269408.7970940089</v>
      </c>
      <c r="ET14" s="26">
        <v>9636492.8700000029</v>
      </c>
      <c r="EU14" s="26">
        <v>5636548.8074817341</v>
      </c>
      <c r="EV14" s="26">
        <v>2271366.2754242579</v>
      </c>
      <c r="EW14" s="26">
        <v>1269408.7970940089</v>
      </c>
      <c r="EX14" s="26">
        <v>9177323.8800000008</v>
      </c>
    </row>
    <row r="15" spans="1:154" ht="24.9" customHeight="1">
      <c r="A15" s="18">
        <v>8</v>
      </c>
      <c r="B15" s="81" t="s">
        <v>34</v>
      </c>
      <c r="C15" s="26">
        <v>21000</v>
      </c>
      <c r="D15" s="26">
        <v>0</v>
      </c>
      <c r="E15" s="26">
        <v>0</v>
      </c>
      <c r="F15" s="26">
        <v>21000</v>
      </c>
      <c r="G15" s="26">
        <v>21000</v>
      </c>
      <c r="H15" s="26">
        <v>0</v>
      </c>
      <c r="I15" s="26">
        <v>0</v>
      </c>
      <c r="J15" s="26">
        <v>21000</v>
      </c>
      <c r="K15" s="26">
        <v>0</v>
      </c>
      <c r="L15" s="26">
        <v>6235.25</v>
      </c>
      <c r="M15" s="26">
        <v>0</v>
      </c>
      <c r="N15" s="26">
        <v>6235.25</v>
      </c>
      <c r="O15" s="26">
        <v>0</v>
      </c>
      <c r="P15" s="26">
        <v>6235.25</v>
      </c>
      <c r="Q15" s="26">
        <v>0</v>
      </c>
      <c r="R15" s="26">
        <v>6235.25</v>
      </c>
      <c r="S15" s="26">
        <v>2500</v>
      </c>
      <c r="T15" s="26">
        <v>1208</v>
      </c>
      <c r="U15" s="26">
        <v>0</v>
      </c>
      <c r="V15" s="26">
        <v>3708</v>
      </c>
      <c r="W15" s="26">
        <v>2500</v>
      </c>
      <c r="X15" s="26">
        <v>1208</v>
      </c>
      <c r="Y15" s="26">
        <v>0</v>
      </c>
      <c r="Z15" s="26">
        <v>3708</v>
      </c>
      <c r="AA15" s="26">
        <v>3640480.9227999751</v>
      </c>
      <c r="AB15" s="26">
        <v>14700.0772</v>
      </c>
      <c r="AC15" s="26">
        <v>0</v>
      </c>
      <c r="AD15" s="26">
        <v>3655180.9999999753</v>
      </c>
      <c r="AE15" s="26">
        <v>1926753.2713999876</v>
      </c>
      <c r="AF15" s="26">
        <v>7350.0385999999999</v>
      </c>
      <c r="AG15" s="26">
        <v>0</v>
      </c>
      <c r="AH15" s="26">
        <v>1934103.3099999877</v>
      </c>
      <c r="AI15" s="26">
        <v>639662.80244755244</v>
      </c>
      <c r="AJ15" s="26">
        <v>1198795.3344055945</v>
      </c>
      <c r="AK15" s="26">
        <v>908278.78314685321</v>
      </c>
      <c r="AL15" s="26">
        <v>2746736.92</v>
      </c>
      <c r="AM15" s="26">
        <v>370495.78744755243</v>
      </c>
      <c r="AN15" s="26">
        <v>684855.67940559471</v>
      </c>
      <c r="AO15" s="26">
        <v>530823.92314685322</v>
      </c>
      <c r="AP15" s="26">
        <v>1586175.3900000004</v>
      </c>
      <c r="AQ15" s="26">
        <v>113006.2734640523</v>
      </c>
      <c r="AR15" s="26">
        <v>175011.79732026142</v>
      </c>
      <c r="AS15" s="26">
        <v>32725.5</v>
      </c>
      <c r="AT15" s="26">
        <v>320743.57078431372</v>
      </c>
      <c r="AU15" s="26">
        <v>88113.773464052298</v>
      </c>
      <c r="AV15" s="26">
        <v>175011.79732026142</v>
      </c>
      <c r="AW15" s="26">
        <v>32725.5</v>
      </c>
      <c r="AX15" s="26">
        <v>295851.07078431372</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18200.930000000008</v>
      </c>
      <c r="CN15" s="26">
        <v>0</v>
      </c>
      <c r="CO15" s="26">
        <v>0</v>
      </c>
      <c r="CP15" s="26">
        <v>18200.930000000008</v>
      </c>
      <c r="CQ15" s="26">
        <v>9084.4255408039662</v>
      </c>
      <c r="CR15" s="26">
        <v>0</v>
      </c>
      <c r="CS15" s="26">
        <v>0</v>
      </c>
      <c r="CT15" s="26">
        <v>9084.4255408039662</v>
      </c>
      <c r="CU15" s="26">
        <v>34860.729999999996</v>
      </c>
      <c r="CV15" s="26">
        <v>445927.24</v>
      </c>
      <c r="CW15" s="26">
        <v>0</v>
      </c>
      <c r="CX15" s="26">
        <v>480787.97</v>
      </c>
      <c r="CY15" s="26">
        <v>6850.2413198785725</v>
      </c>
      <c r="CZ15" s="26">
        <v>139260.99500000011</v>
      </c>
      <c r="DA15" s="26">
        <v>0</v>
      </c>
      <c r="DB15" s="26">
        <v>146111.23631987869</v>
      </c>
      <c r="DC15" s="26">
        <v>0</v>
      </c>
      <c r="DD15" s="26">
        <v>25939.480000000003</v>
      </c>
      <c r="DE15" s="26">
        <v>0</v>
      </c>
      <c r="DF15" s="26">
        <v>25939.480000000003</v>
      </c>
      <c r="DG15" s="26">
        <v>0</v>
      </c>
      <c r="DH15" s="26">
        <v>25939.480000000003</v>
      </c>
      <c r="DI15" s="26">
        <v>0</v>
      </c>
      <c r="DJ15" s="26">
        <v>25939.480000000003</v>
      </c>
      <c r="DK15" s="26">
        <v>19953.8</v>
      </c>
      <c r="DL15" s="26">
        <v>0</v>
      </c>
      <c r="DM15" s="26">
        <v>0</v>
      </c>
      <c r="DN15" s="26">
        <v>19953.8</v>
      </c>
      <c r="DO15" s="26">
        <v>3990.7599999999966</v>
      </c>
      <c r="DP15" s="26">
        <v>0</v>
      </c>
      <c r="DQ15" s="26">
        <v>0</v>
      </c>
      <c r="DR15" s="26">
        <v>3990.7599999999966</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4489665.4587115794</v>
      </c>
      <c r="ER15" s="26">
        <v>1867817.1789258558</v>
      </c>
      <c r="ES15" s="26">
        <v>941004.28314685321</v>
      </c>
      <c r="ET15" s="26">
        <v>7298486.920784289</v>
      </c>
      <c r="EU15" s="26">
        <v>2428788.2591722747</v>
      </c>
      <c r="EV15" s="26">
        <v>1039861.2403258563</v>
      </c>
      <c r="EW15" s="26">
        <v>563549.42314685322</v>
      </c>
      <c r="EX15" s="26">
        <v>4032198.922644984</v>
      </c>
    </row>
    <row r="16" spans="1:154" ht="24.9" customHeight="1">
      <c r="A16" s="18">
        <v>9</v>
      </c>
      <c r="B16" s="81" t="s">
        <v>36</v>
      </c>
      <c r="C16" s="26">
        <v>29750</v>
      </c>
      <c r="D16" s="26">
        <v>0</v>
      </c>
      <c r="E16" s="26">
        <v>39000</v>
      </c>
      <c r="F16" s="26">
        <v>68750</v>
      </c>
      <c r="G16" s="26">
        <v>29750</v>
      </c>
      <c r="H16" s="26">
        <v>0</v>
      </c>
      <c r="I16" s="26">
        <v>39000</v>
      </c>
      <c r="J16" s="26">
        <v>68750</v>
      </c>
      <c r="K16" s="26">
        <v>0</v>
      </c>
      <c r="L16" s="26">
        <v>0</v>
      </c>
      <c r="M16" s="26">
        <v>0</v>
      </c>
      <c r="N16" s="26">
        <v>0</v>
      </c>
      <c r="O16" s="26">
        <v>0</v>
      </c>
      <c r="P16" s="26">
        <v>0</v>
      </c>
      <c r="Q16" s="26">
        <v>0</v>
      </c>
      <c r="R16" s="26">
        <v>0</v>
      </c>
      <c r="S16" s="26">
        <v>12000</v>
      </c>
      <c r="T16" s="26">
        <v>0</v>
      </c>
      <c r="U16" s="26">
        <v>2500</v>
      </c>
      <c r="V16" s="26">
        <v>14500</v>
      </c>
      <c r="W16" s="26">
        <v>12000</v>
      </c>
      <c r="X16" s="26">
        <v>0</v>
      </c>
      <c r="Y16" s="26">
        <v>2500</v>
      </c>
      <c r="Z16" s="26">
        <v>14500</v>
      </c>
      <c r="AA16" s="26">
        <v>2570027</v>
      </c>
      <c r="AB16" s="26">
        <v>83142</v>
      </c>
      <c r="AC16" s="26">
        <v>1177287</v>
      </c>
      <c r="AD16" s="26">
        <v>3830456</v>
      </c>
      <c r="AE16" s="26">
        <v>2570027</v>
      </c>
      <c r="AF16" s="26">
        <v>83142</v>
      </c>
      <c r="AG16" s="26">
        <v>1177287</v>
      </c>
      <c r="AH16" s="26">
        <v>3830456</v>
      </c>
      <c r="AI16" s="26">
        <v>187446</v>
      </c>
      <c r="AJ16" s="26">
        <v>457932</v>
      </c>
      <c r="AK16" s="26">
        <v>496584</v>
      </c>
      <c r="AL16" s="26">
        <v>1141962</v>
      </c>
      <c r="AM16" s="26">
        <v>187446</v>
      </c>
      <c r="AN16" s="26">
        <v>457932</v>
      </c>
      <c r="AO16" s="26">
        <v>496584</v>
      </c>
      <c r="AP16" s="26">
        <v>1141962</v>
      </c>
      <c r="AQ16" s="26">
        <v>48272.34346405229</v>
      </c>
      <c r="AR16" s="26">
        <v>93932.577320261466</v>
      </c>
      <c r="AS16" s="26">
        <v>45312</v>
      </c>
      <c r="AT16" s="26">
        <v>187516.92078431376</v>
      </c>
      <c r="AU16" s="26">
        <v>48272.34346405229</v>
      </c>
      <c r="AV16" s="26">
        <v>93932.577320261466</v>
      </c>
      <c r="AW16" s="26">
        <v>45312</v>
      </c>
      <c r="AX16" s="26">
        <v>187516.92078431376</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14940</v>
      </c>
      <c r="CN16" s="26">
        <v>0</v>
      </c>
      <c r="CO16" s="26">
        <v>0</v>
      </c>
      <c r="CP16" s="26">
        <v>14940</v>
      </c>
      <c r="CQ16" s="26">
        <v>11658.41</v>
      </c>
      <c r="CR16" s="26">
        <v>0</v>
      </c>
      <c r="CS16" s="26">
        <v>0</v>
      </c>
      <c r="CT16" s="26">
        <v>11658.41</v>
      </c>
      <c r="CU16" s="26">
        <v>232448</v>
      </c>
      <c r="CV16" s="26">
        <v>311</v>
      </c>
      <c r="CW16" s="26">
        <v>66371</v>
      </c>
      <c r="CX16" s="26">
        <v>299130</v>
      </c>
      <c r="CY16" s="26">
        <v>111576.49500000001</v>
      </c>
      <c r="CZ16" s="26">
        <v>155.5</v>
      </c>
      <c r="DA16" s="26">
        <v>33185.279999999999</v>
      </c>
      <c r="DB16" s="26">
        <v>144917.27500000002</v>
      </c>
      <c r="DC16" s="26">
        <v>88</v>
      </c>
      <c r="DD16" s="26">
        <v>7155</v>
      </c>
      <c r="DE16" s="26">
        <v>0</v>
      </c>
      <c r="DF16" s="26">
        <v>7243</v>
      </c>
      <c r="DG16" s="26">
        <v>88</v>
      </c>
      <c r="DH16" s="26">
        <v>7155</v>
      </c>
      <c r="DI16" s="26">
        <v>0</v>
      </c>
      <c r="DJ16" s="26">
        <v>7243</v>
      </c>
      <c r="DK16" s="26">
        <v>98587</v>
      </c>
      <c r="DL16" s="26">
        <v>0</v>
      </c>
      <c r="DM16" s="26">
        <v>0</v>
      </c>
      <c r="DN16" s="26">
        <v>98587</v>
      </c>
      <c r="DO16" s="26">
        <v>39434.722000000002</v>
      </c>
      <c r="DP16" s="26">
        <v>0</v>
      </c>
      <c r="DQ16" s="26">
        <v>0</v>
      </c>
      <c r="DR16" s="26">
        <v>39434.722000000002</v>
      </c>
      <c r="DS16" s="26">
        <v>0</v>
      </c>
      <c r="DT16" s="26">
        <v>0</v>
      </c>
      <c r="DU16" s="26">
        <v>0</v>
      </c>
      <c r="DV16" s="26">
        <v>0</v>
      </c>
      <c r="DW16" s="26">
        <v>0</v>
      </c>
      <c r="DX16" s="26">
        <v>0</v>
      </c>
      <c r="DY16" s="26">
        <v>0</v>
      </c>
      <c r="DZ16" s="26">
        <v>0</v>
      </c>
      <c r="EA16" s="26">
        <v>0</v>
      </c>
      <c r="EB16" s="26">
        <v>0</v>
      </c>
      <c r="EC16" s="26">
        <v>2242</v>
      </c>
      <c r="ED16" s="26">
        <v>2242</v>
      </c>
      <c r="EE16" s="26">
        <v>0</v>
      </c>
      <c r="EF16" s="26">
        <v>0</v>
      </c>
      <c r="EG16" s="26">
        <v>1121.01</v>
      </c>
      <c r="EH16" s="26">
        <v>1121.01</v>
      </c>
      <c r="EI16" s="26">
        <v>0</v>
      </c>
      <c r="EJ16" s="26">
        <v>0</v>
      </c>
      <c r="EK16" s="26">
        <v>0</v>
      </c>
      <c r="EL16" s="26">
        <v>0</v>
      </c>
      <c r="EM16" s="26">
        <v>0</v>
      </c>
      <c r="EN16" s="26">
        <v>0</v>
      </c>
      <c r="EO16" s="26">
        <v>0</v>
      </c>
      <c r="EP16" s="26">
        <v>0</v>
      </c>
      <c r="EQ16" s="26">
        <v>3193558.3434640523</v>
      </c>
      <c r="ER16" s="26">
        <v>642472.57732026151</v>
      </c>
      <c r="ES16" s="26">
        <v>1829296</v>
      </c>
      <c r="ET16" s="26">
        <v>5665326.9207843142</v>
      </c>
      <c r="EU16" s="26">
        <v>3010252.9704640526</v>
      </c>
      <c r="EV16" s="26">
        <v>642317.07732026151</v>
      </c>
      <c r="EW16" s="26">
        <v>1794989.29</v>
      </c>
      <c r="EX16" s="26">
        <v>5447559.3377843145</v>
      </c>
    </row>
    <row r="17" spans="1:154" ht="24.9" customHeight="1">
      <c r="A17" s="18">
        <v>10</v>
      </c>
      <c r="B17" s="81"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18601.54</v>
      </c>
      <c r="AB17" s="26">
        <v>5769.39</v>
      </c>
      <c r="AC17" s="26">
        <v>4041879.27</v>
      </c>
      <c r="AD17" s="26">
        <v>4066250.2</v>
      </c>
      <c r="AE17" s="26">
        <v>18601.54</v>
      </c>
      <c r="AF17" s="26">
        <v>5769.39</v>
      </c>
      <c r="AG17" s="26">
        <v>4041879.27</v>
      </c>
      <c r="AH17" s="26">
        <v>4066250.2</v>
      </c>
      <c r="AI17" s="26">
        <v>16218.310000000001</v>
      </c>
      <c r="AJ17" s="26">
        <v>276984.5</v>
      </c>
      <c r="AK17" s="26">
        <v>367779.06999999995</v>
      </c>
      <c r="AL17" s="26">
        <v>660981.87999999989</v>
      </c>
      <c r="AM17" s="26">
        <v>4865.4900000000016</v>
      </c>
      <c r="AN17" s="26">
        <v>83095.350000000006</v>
      </c>
      <c r="AO17" s="26">
        <v>110333.71999999994</v>
      </c>
      <c r="AP17" s="26">
        <v>198294.55999999994</v>
      </c>
      <c r="AQ17" s="26">
        <v>2374.34</v>
      </c>
      <c r="AR17" s="26">
        <v>63574.58</v>
      </c>
      <c r="AS17" s="26">
        <v>38113.56</v>
      </c>
      <c r="AT17" s="26">
        <v>104062.48</v>
      </c>
      <c r="AU17" s="26">
        <v>1128.3400000000001</v>
      </c>
      <c r="AV17" s="26">
        <v>48688.380000000005</v>
      </c>
      <c r="AW17" s="26">
        <v>11434.069999999996</v>
      </c>
      <c r="AX17" s="26">
        <v>61250.789999999994</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225306.02</v>
      </c>
      <c r="DL17" s="26">
        <v>0</v>
      </c>
      <c r="DM17" s="26">
        <v>0</v>
      </c>
      <c r="DN17" s="26">
        <v>225306.02</v>
      </c>
      <c r="DO17" s="26">
        <v>225306.02</v>
      </c>
      <c r="DP17" s="26">
        <v>0</v>
      </c>
      <c r="DQ17" s="26">
        <v>0</v>
      </c>
      <c r="DR17" s="26">
        <v>225306.02</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262500.20999999996</v>
      </c>
      <c r="ER17" s="26">
        <v>346328.47000000003</v>
      </c>
      <c r="ES17" s="26">
        <v>4447771.8999999994</v>
      </c>
      <c r="ET17" s="26">
        <v>5056600.58</v>
      </c>
      <c r="EU17" s="26">
        <v>249901.38999999998</v>
      </c>
      <c r="EV17" s="26">
        <v>137553.12</v>
      </c>
      <c r="EW17" s="26">
        <v>4163647.0599999996</v>
      </c>
      <c r="EX17" s="26">
        <v>4551101.5699999994</v>
      </c>
    </row>
    <row r="18" spans="1:154" ht="24.9" customHeight="1">
      <c r="A18" s="18">
        <v>11</v>
      </c>
      <c r="B18" s="81" t="s">
        <v>88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1574946.2802245624</v>
      </c>
      <c r="AB18" s="26">
        <v>33915.260015445281</v>
      </c>
      <c r="AC18" s="26">
        <v>1582974.9180207772</v>
      </c>
      <c r="AD18" s="26">
        <v>3191836.4582607849</v>
      </c>
      <c r="AE18" s="26">
        <v>1574946.2802245624</v>
      </c>
      <c r="AF18" s="26">
        <v>33915.260015445281</v>
      </c>
      <c r="AG18" s="26">
        <v>1582974.9180207772</v>
      </c>
      <c r="AH18" s="26">
        <v>3191836.4582607849</v>
      </c>
      <c r="AI18" s="26">
        <v>245709.34</v>
      </c>
      <c r="AJ18" s="26">
        <v>134170.9499999999</v>
      </c>
      <c r="AK18" s="26">
        <v>226224.16000000003</v>
      </c>
      <c r="AL18" s="26">
        <v>606104.44999999995</v>
      </c>
      <c r="AM18" s="26">
        <v>221078.52722985679</v>
      </c>
      <c r="AN18" s="26">
        <v>110828.04784552846</v>
      </c>
      <c r="AO18" s="26">
        <v>225670.20922859784</v>
      </c>
      <c r="AP18" s="26">
        <v>557576.78430398309</v>
      </c>
      <c r="AQ18" s="26">
        <v>26724.453464052287</v>
      </c>
      <c r="AR18" s="26">
        <v>55177.907320261467</v>
      </c>
      <c r="AS18" s="26">
        <v>14810</v>
      </c>
      <c r="AT18" s="26">
        <v>96712.360784313758</v>
      </c>
      <c r="AU18" s="26">
        <v>24015.236238402587</v>
      </c>
      <c r="AV18" s="26">
        <v>55177.907320261467</v>
      </c>
      <c r="AW18" s="26">
        <v>14810</v>
      </c>
      <c r="AX18" s="26">
        <v>94003.143558664058</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1082.43</v>
      </c>
      <c r="CV18" s="26">
        <v>0</v>
      </c>
      <c r="CW18" s="26">
        <v>0</v>
      </c>
      <c r="CX18" s="26">
        <v>1082.43</v>
      </c>
      <c r="CY18" s="26">
        <v>290.13142353658509</v>
      </c>
      <c r="CZ18" s="26">
        <v>0</v>
      </c>
      <c r="DA18" s="26">
        <v>0</v>
      </c>
      <c r="DB18" s="26">
        <v>290.13142353658509</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1848462.5036886146</v>
      </c>
      <c r="ER18" s="26">
        <v>223264.11733570666</v>
      </c>
      <c r="ES18" s="26">
        <v>1824009.0780207771</v>
      </c>
      <c r="ET18" s="26">
        <v>3895735.6990450989</v>
      </c>
      <c r="EU18" s="26">
        <v>1820330.1751163583</v>
      </c>
      <c r="EV18" s="26">
        <v>199921.21518123522</v>
      </c>
      <c r="EW18" s="26">
        <v>1823455.127249375</v>
      </c>
      <c r="EX18" s="26">
        <v>3843706.517546969</v>
      </c>
    </row>
    <row r="19" spans="1:154" ht="24.9" customHeight="1">
      <c r="A19" s="18">
        <v>12</v>
      </c>
      <c r="B19" s="81" t="s">
        <v>31</v>
      </c>
      <c r="C19" s="26">
        <v>17500</v>
      </c>
      <c r="D19" s="26">
        <v>0</v>
      </c>
      <c r="E19" s="26">
        <v>0</v>
      </c>
      <c r="F19" s="26">
        <v>17500</v>
      </c>
      <c r="G19" s="26">
        <v>17500</v>
      </c>
      <c r="H19" s="26">
        <v>0</v>
      </c>
      <c r="I19" s="26">
        <v>0</v>
      </c>
      <c r="J19" s="26">
        <v>17500</v>
      </c>
      <c r="K19" s="26">
        <v>160</v>
      </c>
      <c r="L19" s="26">
        <v>0</v>
      </c>
      <c r="M19" s="26">
        <v>0</v>
      </c>
      <c r="N19" s="26">
        <v>160</v>
      </c>
      <c r="O19" s="26">
        <v>160</v>
      </c>
      <c r="P19" s="26">
        <v>0</v>
      </c>
      <c r="Q19" s="26">
        <v>0</v>
      </c>
      <c r="R19" s="26">
        <v>160</v>
      </c>
      <c r="S19" s="26">
        <v>1110</v>
      </c>
      <c r="T19" s="26">
        <v>170</v>
      </c>
      <c r="U19" s="26">
        <v>198</v>
      </c>
      <c r="V19" s="26">
        <v>1478</v>
      </c>
      <c r="W19" s="26">
        <v>530</v>
      </c>
      <c r="X19" s="26">
        <v>170</v>
      </c>
      <c r="Y19" s="26">
        <v>99</v>
      </c>
      <c r="Z19" s="26">
        <v>799</v>
      </c>
      <c r="AA19" s="26">
        <v>1531741.0499999921</v>
      </c>
      <c r="AB19" s="26">
        <v>0</v>
      </c>
      <c r="AC19" s="26">
        <v>168586.54000000015</v>
      </c>
      <c r="AD19" s="26">
        <v>1700327.5899999924</v>
      </c>
      <c r="AE19" s="26">
        <v>1531741.0499999921</v>
      </c>
      <c r="AF19" s="26">
        <v>0</v>
      </c>
      <c r="AG19" s="26">
        <v>168586.54000000015</v>
      </c>
      <c r="AH19" s="26">
        <v>1700327.5899999924</v>
      </c>
      <c r="AI19" s="26">
        <v>280833.39999999997</v>
      </c>
      <c r="AJ19" s="26">
        <v>695380.44</v>
      </c>
      <c r="AK19" s="26">
        <v>556650.19999999995</v>
      </c>
      <c r="AL19" s="26">
        <v>1532864.0399999998</v>
      </c>
      <c r="AM19" s="26">
        <v>145166.99999999997</v>
      </c>
      <c r="AN19" s="26">
        <v>356000.62</v>
      </c>
      <c r="AO19" s="26">
        <v>280117.85919999995</v>
      </c>
      <c r="AP19" s="26">
        <v>781285.47919999994</v>
      </c>
      <c r="AQ19" s="26">
        <v>53930.583464052288</v>
      </c>
      <c r="AR19" s="26">
        <v>192644.32732026145</v>
      </c>
      <c r="AS19" s="26">
        <v>52259.92</v>
      </c>
      <c r="AT19" s="26">
        <v>298834.83078431373</v>
      </c>
      <c r="AU19" s="26">
        <v>27292.463464052289</v>
      </c>
      <c r="AV19" s="26">
        <v>118051.91232026144</v>
      </c>
      <c r="AW19" s="26">
        <v>26331.46</v>
      </c>
      <c r="AX19" s="26">
        <v>171675.83578431373</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15900.220000000001</v>
      </c>
      <c r="CV19" s="26">
        <v>100624.51999999999</v>
      </c>
      <c r="CW19" s="26">
        <v>800</v>
      </c>
      <c r="CX19" s="26">
        <v>117324.73999999999</v>
      </c>
      <c r="CY19" s="26">
        <v>4633.6749999999993</v>
      </c>
      <c r="CZ19" s="26">
        <v>36880.409999999996</v>
      </c>
      <c r="DA19" s="26">
        <v>240</v>
      </c>
      <c r="DB19" s="26">
        <v>41754.084999999992</v>
      </c>
      <c r="DC19" s="26">
        <v>0</v>
      </c>
      <c r="DD19" s="26">
        <v>0</v>
      </c>
      <c r="DE19" s="26">
        <v>0</v>
      </c>
      <c r="DF19" s="26">
        <v>0</v>
      </c>
      <c r="DG19" s="26">
        <v>0</v>
      </c>
      <c r="DH19" s="26">
        <v>0</v>
      </c>
      <c r="DI19" s="26">
        <v>0</v>
      </c>
      <c r="DJ19" s="26">
        <v>0</v>
      </c>
      <c r="DK19" s="26">
        <v>64802.43</v>
      </c>
      <c r="DL19" s="26">
        <v>0</v>
      </c>
      <c r="DM19" s="26">
        <v>0</v>
      </c>
      <c r="DN19" s="26">
        <v>64802.43</v>
      </c>
      <c r="DO19" s="26">
        <v>32401.215</v>
      </c>
      <c r="DP19" s="26">
        <v>0</v>
      </c>
      <c r="DQ19" s="26">
        <v>0</v>
      </c>
      <c r="DR19" s="26">
        <v>32401.215</v>
      </c>
      <c r="DS19" s="26">
        <v>0</v>
      </c>
      <c r="DT19" s="26">
        <v>0</v>
      </c>
      <c r="DU19" s="26">
        <v>0</v>
      </c>
      <c r="DV19" s="26">
        <v>0</v>
      </c>
      <c r="DW19" s="26">
        <v>0</v>
      </c>
      <c r="DX19" s="26">
        <v>0</v>
      </c>
      <c r="DY19" s="26">
        <v>0</v>
      </c>
      <c r="DZ19" s="26">
        <v>0</v>
      </c>
      <c r="EA19" s="26">
        <v>27539.77</v>
      </c>
      <c r="EB19" s="26">
        <v>0</v>
      </c>
      <c r="EC19" s="26">
        <v>0</v>
      </c>
      <c r="ED19" s="26">
        <v>27539.77</v>
      </c>
      <c r="EE19" s="26">
        <v>25163.954000000002</v>
      </c>
      <c r="EF19" s="26">
        <v>0</v>
      </c>
      <c r="EG19" s="26">
        <v>0</v>
      </c>
      <c r="EH19" s="26">
        <v>25163.954000000002</v>
      </c>
      <c r="EI19" s="26">
        <v>0</v>
      </c>
      <c r="EJ19" s="26">
        <v>0</v>
      </c>
      <c r="EK19" s="26">
        <v>0</v>
      </c>
      <c r="EL19" s="26">
        <v>0</v>
      </c>
      <c r="EM19" s="26">
        <v>0</v>
      </c>
      <c r="EN19" s="26">
        <v>0</v>
      </c>
      <c r="EO19" s="26">
        <v>0</v>
      </c>
      <c r="EP19" s="26">
        <v>0</v>
      </c>
      <c r="EQ19" s="26">
        <v>1993517.4534640443</v>
      </c>
      <c r="ER19" s="26">
        <v>988819.28732026136</v>
      </c>
      <c r="ES19" s="26">
        <v>778494.66000000015</v>
      </c>
      <c r="ET19" s="26">
        <v>3760831.4007843062</v>
      </c>
      <c r="EU19" s="26">
        <v>1784589.3574640444</v>
      </c>
      <c r="EV19" s="26">
        <v>511102.94232026144</v>
      </c>
      <c r="EW19" s="26">
        <v>475374.85920000012</v>
      </c>
      <c r="EX19" s="26">
        <v>2771067.1589843058</v>
      </c>
    </row>
    <row r="20" spans="1:154" ht="24.9" customHeight="1">
      <c r="A20" s="18">
        <v>13</v>
      </c>
      <c r="B20" s="81" t="s">
        <v>90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300</v>
      </c>
      <c r="T20" s="26">
        <v>0</v>
      </c>
      <c r="U20" s="26">
        <v>0</v>
      </c>
      <c r="V20" s="26">
        <v>300</v>
      </c>
      <c r="W20" s="26">
        <v>300</v>
      </c>
      <c r="X20" s="26">
        <v>0</v>
      </c>
      <c r="Y20" s="26">
        <v>0</v>
      </c>
      <c r="Z20" s="26">
        <v>300</v>
      </c>
      <c r="AA20" s="26">
        <v>215971.20999999973</v>
      </c>
      <c r="AB20" s="26">
        <v>94526.629999999946</v>
      </c>
      <c r="AC20" s="26">
        <v>82466.599999999991</v>
      </c>
      <c r="AD20" s="26">
        <v>392964.43999999965</v>
      </c>
      <c r="AE20" s="26">
        <v>215971.20999999973</v>
      </c>
      <c r="AF20" s="26">
        <v>94526.629999999946</v>
      </c>
      <c r="AG20" s="26">
        <v>82466.599999999991</v>
      </c>
      <c r="AH20" s="26">
        <v>392964.43999999965</v>
      </c>
      <c r="AI20" s="26">
        <v>11411.5</v>
      </c>
      <c r="AJ20" s="26">
        <v>828961.8899999999</v>
      </c>
      <c r="AK20" s="26">
        <v>1619710.85</v>
      </c>
      <c r="AL20" s="26">
        <v>2460084.2400000002</v>
      </c>
      <c r="AM20" s="26">
        <v>11411.5</v>
      </c>
      <c r="AN20" s="26">
        <v>828961.8899999999</v>
      </c>
      <c r="AO20" s="26">
        <v>1619710.85</v>
      </c>
      <c r="AP20" s="26">
        <v>2460084.2400000002</v>
      </c>
      <c r="AQ20" s="26">
        <v>7768.4611111111117</v>
      </c>
      <c r="AR20" s="26">
        <v>186083.75555555557</v>
      </c>
      <c r="AS20" s="26">
        <v>161026.34</v>
      </c>
      <c r="AT20" s="26">
        <v>354878.55666666664</v>
      </c>
      <c r="AU20" s="26">
        <v>7768.4611111111117</v>
      </c>
      <c r="AV20" s="26">
        <v>186083.75555555557</v>
      </c>
      <c r="AW20" s="26">
        <v>161026.34</v>
      </c>
      <c r="AX20" s="26">
        <v>354878.55666666664</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89.58</v>
      </c>
      <c r="CO20" s="26">
        <v>0</v>
      </c>
      <c r="CP20" s="26">
        <v>89.58</v>
      </c>
      <c r="CQ20" s="26">
        <v>0</v>
      </c>
      <c r="CR20" s="26">
        <v>89.58</v>
      </c>
      <c r="CS20" s="26">
        <v>0</v>
      </c>
      <c r="CT20" s="26">
        <v>89.58</v>
      </c>
      <c r="CU20" s="26">
        <v>0</v>
      </c>
      <c r="CV20" s="26">
        <v>2005</v>
      </c>
      <c r="CW20" s="26">
        <v>0</v>
      </c>
      <c r="CX20" s="26">
        <v>2005</v>
      </c>
      <c r="CY20" s="26">
        <v>0</v>
      </c>
      <c r="CZ20" s="26">
        <v>2005</v>
      </c>
      <c r="DA20" s="26">
        <v>0</v>
      </c>
      <c r="DB20" s="26">
        <v>2005</v>
      </c>
      <c r="DC20" s="26">
        <v>0</v>
      </c>
      <c r="DD20" s="26">
        <v>0</v>
      </c>
      <c r="DE20" s="26">
        <v>0</v>
      </c>
      <c r="DF20" s="26">
        <v>0</v>
      </c>
      <c r="DG20" s="26">
        <v>0</v>
      </c>
      <c r="DH20" s="26">
        <v>0</v>
      </c>
      <c r="DI20" s="26">
        <v>0</v>
      </c>
      <c r="DJ20" s="26">
        <v>0</v>
      </c>
      <c r="DK20" s="26">
        <v>25554</v>
      </c>
      <c r="DL20" s="26">
        <v>0</v>
      </c>
      <c r="DM20" s="26">
        <v>0</v>
      </c>
      <c r="DN20" s="26">
        <v>25554</v>
      </c>
      <c r="DO20" s="26">
        <v>25554</v>
      </c>
      <c r="DP20" s="26">
        <v>0</v>
      </c>
      <c r="DQ20" s="26">
        <v>0</v>
      </c>
      <c r="DR20" s="26">
        <v>25554</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261005.17111111083</v>
      </c>
      <c r="ER20" s="26">
        <v>1111666.8555555553</v>
      </c>
      <c r="ES20" s="26">
        <v>1863203.7900000003</v>
      </c>
      <c r="ET20" s="26">
        <v>3235875.8166666664</v>
      </c>
      <c r="EU20" s="26">
        <v>261005.17111111083</v>
      </c>
      <c r="EV20" s="26">
        <v>1111666.8555555553</v>
      </c>
      <c r="EW20" s="26">
        <v>1863203.7900000003</v>
      </c>
      <c r="EX20" s="26">
        <v>3235875.8166666664</v>
      </c>
    </row>
    <row r="21" spans="1:154" ht="24.9" customHeight="1">
      <c r="A21" s="18">
        <v>14</v>
      </c>
      <c r="B21" s="81" t="s">
        <v>37</v>
      </c>
      <c r="C21" s="26">
        <v>2000</v>
      </c>
      <c r="D21" s="26">
        <v>0</v>
      </c>
      <c r="E21" s="26">
        <v>0</v>
      </c>
      <c r="F21" s="26">
        <v>2000</v>
      </c>
      <c r="G21" s="26">
        <v>2000</v>
      </c>
      <c r="H21" s="26">
        <v>0</v>
      </c>
      <c r="I21" s="26">
        <v>0</v>
      </c>
      <c r="J21" s="26">
        <v>2000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183699.79</v>
      </c>
      <c r="AB21" s="26">
        <v>0</v>
      </c>
      <c r="AC21" s="26">
        <v>256496.16000000047</v>
      </c>
      <c r="AD21" s="26">
        <v>440195.95000000048</v>
      </c>
      <c r="AE21" s="26">
        <v>183699.79</v>
      </c>
      <c r="AF21" s="26">
        <v>0</v>
      </c>
      <c r="AG21" s="26">
        <v>256496.16000000047</v>
      </c>
      <c r="AH21" s="26">
        <v>440195.95000000048</v>
      </c>
      <c r="AI21" s="26">
        <v>86147.69</v>
      </c>
      <c r="AJ21" s="26">
        <v>536631.03</v>
      </c>
      <c r="AK21" s="26">
        <v>119443.40999999999</v>
      </c>
      <c r="AL21" s="26">
        <v>742222.13</v>
      </c>
      <c r="AM21" s="26">
        <v>86147.69</v>
      </c>
      <c r="AN21" s="26">
        <v>536631.03</v>
      </c>
      <c r="AO21" s="26">
        <v>119443.40999999999</v>
      </c>
      <c r="AP21" s="26">
        <v>742222.13</v>
      </c>
      <c r="AQ21" s="26">
        <v>167004.99351605229</v>
      </c>
      <c r="AR21" s="26">
        <v>131725.31732026144</v>
      </c>
      <c r="AS21" s="26">
        <v>4920</v>
      </c>
      <c r="AT21" s="26">
        <v>303650.31083631376</v>
      </c>
      <c r="AU21" s="26">
        <v>90446.993516052287</v>
      </c>
      <c r="AV21" s="26">
        <v>131725.31732026144</v>
      </c>
      <c r="AW21" s="26">
        <v>4920</v>
      </c>
      <c r="AX21" s="26">
        <v>227092.31083631373</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24099.063000000002</v>
      </c>
      <c r="CV21" s="26">
        <v>0</v>
      </c>
      <c r="CW21" s="26">
        <v>0</v>
      </c>
      <c r="CX21" s="26">
        <v>24099.063000000002</v>
      </c>
      <c r="CY21" s="26">
        <v>24099.063000000002</v>
      </c>
      <c r="CZ21" s="26">
        <v>0</v>
      </c>
      <c r="DA21" s="26">
        <v>0</v>
      </c>
      <c r="DB21" s="26">
        <v>24099.063000000002</v>
      </c>
      <c r="DC21" s="26">
        <v>0</v>
      </c>
      <c r="DD21" s="26">
        <v>0</v>
      </c>
      <c r="DE21" s="26">
        <v>0</v>
      </c>
      <c r="DF21" s="26">
        <v>0</v>
      </c>
      <c r="DG21" s="26">
        <v>0</v>
      </c>
      <c r="DH21" s="26">
        <v>0</v>
      </c>
      <c r="DI21" s="26">
        <v>0</v>
      </c>
      <c r="DJ21" s="26">
        <v>0</v>
      </c>
      <c r="DK21" s="26">
        <v>108735</v>
      </c>
      <c r="DL21" s="26">
        <v>0</v>
      </c>
      <c r="DM21" s="26">
        <v>0</v>
      </c>
      <c r="DN21" s="26">
        <v>108735</v>
      </c>
      <c r="DO21" s="26">
        <v>108735</v>
      </c>
      <c r="DP21" s="26">
        <v>0</v>
      </c>
      <c r="DQ21" s="26">
        <v>0</v>
      </c>
      <c r="DR21" s="26">
        <v>108735</v>
      </c>
      <c r="DS21" s="26">
        <v>0</v>
      </c>
      <c r="DT21" s="26">
        <v>0</v>
      </c>
      <c r="DU21" s="26">
        <v>0</v>
      </c>
      <c r="DV21" s="26">
        <v>0</v>
      </c>
      <c r="DW21" s="26">
        <v>0</v>
      </c>
      <c r="DX21" s="26">
        <v>0</v>
      </c>
      <c r="DY21" s="26">
        <v>0</v>
      </c>
      <c r="DZ21" s="26">
        <v>0</v>
      </c>
      <c r="EA21" s="26">
        <v>116599.8012</v>
      </c>
      <c r="EB21" s="26">
        <v>0</v>
      </c>
      <c r="EC21" s="26">
        <v>0</v>
      </c>
      <c r="ED21" s="26">
        <v>116599.8012</v>
      </c>
      <c r="EE21" s="26">
        <v>116599.8012</v>
      </c>
      <c r="EF21" s="26">
        <v>0</v>
      </c>
      <c r="EG21" s="26">
        <v>0</v>
      </c>
      <c r="EH21" s="26">
        <v>116599.8012</v>
      </c>
      <c r="EI21" s="26">
        <v>0</v>
      </c>
      <c r="EJ21" s="26">
        <v>0</v>
      </c>
      <c r="EK21" s="26">
        <v>0</v>
      </c>
      <c r="EL21" s="26">
        <v>0</v>
      </c>
      <c r="EM21" s="26">
        <v>0</v>
      </c>
      <c r="EN21" s="26">
        <v>0</v>
      </c>
      <c r="EO21" s="26">
        <v>0</v>
      </c>
      <c r="EP21" s="26">
        <v>0</v>
      </c>
      <c r="EQ21" s="26">
        <v>688286.33771605219</v>
      </c>
      <c r="ER21" s="26">
        <v>668356.34732026141</v>
      </c>
      <c r="ES21" s="26">
        <v>380859.57000000047</v>
      </c>
      <c r="ET21" s="26">
        <v>1737502.2550363145</v>
      </c>
      <c r="EU21" s="26">
        <v>611728.33771605231</v>
      </c>
      <c r="EV21" s="26">
        <v>668356.34732026141</v>
      </c>
      <c r="EW21" s="26">
        <v>380859.57000000047</v>
      </c>
      <c r="EX21" s="26">
        <v>1660944.2550363145</v>
      </c>
    </row>
    <row r="22" spans="1:154" ht="24.9" customHeight="1">
      <c r="A22" s="18">
        <v>15</v>
      </c>
      <c r="B22" s="81" t="s">
        <v>91</v>
      </c>
      <c r="C22" s="26">
        <v>31314.54</v>
      </c>
      <c r="D22" s="26">
        <v>0</v>
      </c>
      <c r="E22" s="26">
        <v>0</v>
      </c>
      <c r="F22" s="26">
        <v>31314.54</v>
      </c>
      <c r="G22" s="26">
        <v>3131.4540000000015</v>
      </c>
      <c r="H22" s="26">
        <v>0</v>
      </c>
      <c r="I22" s="26">
        <v>0</v>
      </c>
      <c r="J22" s="26">
        <v>3131.4540000000015</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526419.7200000002</v>
      </c>
      <c r="AJ22" s="26">
        <v>339730.62999999966</v>
      </c>
      <c r="AK22" s="26">
        <v>0</v>
      </c>
      <c r="AL22" s="26">
        <v>866150.34999999986</v>
      </c>
      <c r="AM22" s="26">
        <v>216524.4720000003</v>
      </c>
      <c r="AN22" s="26">
        <v>142219.83799999964</v>
      </c>
      <c r="AO22" s="26">
        <v>0</v>
      </c>
      <c r="AP22" s="26">
        <v>358744.30999999994</v>
      </c>
      <c r="AQ22" s="26">
        <v>4654.3434640522883</v>
      </c>
      <c r="AR22" s="26">
        <v>75666.527320261463</v>
      </c>
      <c r="AS22" s="26">
        <v>0</v>
      </c>
      <c r="AT22" s="26">
        <v>80320.870784313753</v>
      </c>
      <c r="AU22" s="26">
        <v>3334.3434640522883</v>
      </c>
      <c r="AV22" s="26">
        <v>54204.967320261465</v>
      </c>
      <c r="AW22" s="26">
        <v>0</v>
      </c>
      <c r="AX22" s="26">
        <v>57539.310784313755</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13842.069999999994</v>
      </c>
      <c r="CN22" s="26">
        <v>0</v>
      </c>
      <c r="CO22" s="26">
        <v>0</v>
      </c>
      <c r="CP22" s="26">
        <v>13842.069999999994</v>
      </c>
      <c r="CQ22" s="26">
        <v>2768.4139999999807</v>
      </c>
      <c r="CR22" s="26">
        <v>0</v>
      </c>
      <c r="CS22" s="26">
        <v>0</v>
      </c>
      <c r="CT22" s="26">
        <v>2768.4139999999807</v>
      </c>
      <c r="CU22" s="26">
        <v>6392.0799999999872</v>
      </c>
      <c r="CV22" s="26">
        <v>17423.47</v>
      </c>
      <c r="CW22" s="26">
        <v>0</v>
      </c>
      <c r="CX22" s="26">
        <v>23815.549999999988</v>
      </c>
      <c r="CY22" s="26">
        <v>958.81199999997625</v>
      </c>
      <c r="CZ22" s="26">
        <v>2613.5205000000005</v>
      </c>
      <c r="DA22" s="26">
        <v>0</v>
      </c>
      <c r="DB22" s="26">
        <v>3572.3324999999768</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582622.75346405245</v>
      </c>
      <c r="ER22" s="26">
        <v>432820.62732026109</v>
      </c>
      <c r="ES22" s="26">
        <v>0</v>
      </c>
      <c r="ET22" s="26">
        <v>1015443.3807843137</v>
      </c>
      <c r="EU22" s="26">
        <v>226717.49546405254</v>
      </c>
      <c r="EV22" s="26">
        <v>199038.32582026112</v>
      </c>
      <c r="EW22" s="26">
        <v>0</v>
      </c>
      <c r="EX22" s="26">
        <v>425755.82128431369</v>
      </c>
    </row>
    <row r="23" spans="1:154" ht="24.9" customHeight="1">
      <c r="A23" s="18">
        <v>16</v>
      </c>
      <c r="B23" s="81" t="s">
        <v>39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905302.74</v>
      </c>
      <c r="AJ23" s="26">
        <v>0</v>
      </c>
      <c r="AK23" s="26">
        <v>0</v>
      </c>
      <c r="AL23" s="26">
        <v>905302.74</v>
      </c>
      <c r="AM23" s="26">
        <v>905302.74</v>
      </c>
      <c r="AN23" s="26">
        <v>0</v>
      </c>
      <c r="AO23" s="26">
        <v>0</v>
      </c>
      <c r="AP23" s="26">
        <v>905302.74</v>
      </c>
      <c r="AQ23" s="26">
        <v>62137.4634640523</v>
      </c>
      <c r="AR23" s="26">
        <v>44508.577320261466</v>
      </c>
      <c r="AS23" s="26">
        <v>0</v>
      </c>
      <c r="AT23" s="26">
        <v>106646.04078431377</v>
      </c>
      <c r="AU23" s="26">
        <v>62137.4634640523</v>
      </c>
      <c r="AV23" s="26">
        <v>44508.577320261466</v>
      </c>
      <c r="AW23" s="26">
        <v>0</v>
      </c>
      <c r="AX23" s="26">
        <v>106646.04078431377</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967440.20346405229</v>
      </c>
      <c r="ER23" s="26">
        <v>44508.577320261466</v>
      </c>
      <c r="ES23" s="26">
        <v>0</v>
      </c>
      <c r="ET23" s="26">
        <v>1011948.7807843138</v>
      </c>
      <c r="EU23" s="26">
        <v>967440.20346405229</v>
      </c>
      <c r="EV23" s="26">
        <v>44508.577320261466</v>
      </c>
      <c r="EW23" s="26">
        <v>0</v>
      </c>
      <c r="EX23" s="26">
        <v>1011948.7807843138</v>
      </c>
    </row>
    <row r="24" spans="1:154" ht="24.9" customHeight="1">
      <c r="A24" s="18">
        <v>17</v>
      </c>
      <c r="B24" s="81" t="s">
        <v>40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616843.29345008591</v>
      </c>
      <c r="AB24" s="26">
        <v>95715.955549913619</v>
      </c>
      <c r="AC24" s="26">
        <v>0</v>
      </c>
      <c r="AD24" s="26">
        <v>712559.24899999949</v>
      </c>
      <c r="AE24" s="26">
        <v>616843.29345008591</v>
      </c>
      <c r="AF24" s="26">
        <v>95715.955549913619</v>
      </c>
      <c r="AG24" s="26">
        <v>0</v>
      </c>
      <c r="AH24" s="26">
        <v>712559.24899999949</v>
      </c>
      <c r="AI24" s="26">
        <v>16014.609999999999</v>
      </c>
      <c r="AJ24" s="26">
        <v>12977</v>
      </c>
      <c r="AK24" s="26">
        <v>0</v>
      </c>
      <c r="AL24" s="26">
        <v>28991.61</v>
      </c>
      <c r="AM24" s="26">
        <v>12851.618999999999</v>
      </c>
      <c r="AN24" s="26">
        <v>7786.2</v>
      </c>
      <c r="AO24" s="26">
        <v>0</v>
      </c>
      <c r="AP24" s="26">
        <v>20637.819</v>
      </c>
      <c r="AQ24" s="26">
        <v>1924.3434640522878</v>
      </c>
      <c r="AR24" s="26">
        <v>45908.577320261466</v>
      </c>
      <c r="AS24" s="26">
        <v>0</v>
      </c>
      <c r="AT24" s="26">
        <v>47832.920784313756</v>
      </c>
      <c r="AU24" s="26">
        <v>993.3434640522878</v>
      </c>
      <c r="AV24" s="26">
        <v>43388.577320261466</v>
      </c>
      <c r="AW24" s="26">
        <v>0</v>
      </c>
      <c r="AX24" s="26">
        <v>44381.920784313756</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634782.2469141382</v>
      </c>
      <c r="ER24" s="26">
        <v>154601.53287017508</v>
      </c>
      <c r="ES24" s="26">
        <v>0</v>
      </c>
      <c r="ET24" s="26">
        <v>789383.77978431317</v>
      </c>
      <c r="EU24" s="26">
        <v>630688.25591413816</v>
      </c>
      <c r="EV24" s="26">
        <v>146890.7328701751</v>
      </c>
      <c r="EW24" s="26">
        <v>0</v>
      </c>
      <c r="EX24" s="26">
        <v>777578.9887843132</v>
      </c>
    </row>
    <row r="25" spans="1:154" ht="24.9" customHeight="1">
      <c r="A25" s="18">
        <v>18</v>
      </c>
      <c r="B25" s="81" t="s">
        <v>89</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8651.18</v>
      </c>
      <c r="AJ25" s="26">
        <v>33733.75</v>
      </c>
      <c r="AK25" s="26">
        <v>0</v>
      </c>
      <c r="AL25" s="26">
        <v>42384.93</v>
      </c>
      <c r="AM25" s="26">
        <v>8651.18</v>
      </c>
      <c r="AN25" s="26">
        <v>33733.75</v>
      </c>
      <c r="AO25" s="26">
        <v>0</v>
      </c>
      <c r="AP25" s="26">
        <v>42384.93</v>
      </c>
      <c r="AQ25" s="26">
        <v>594.34346405228791</v>
      </c>
      <c r="AR25" s="26">
        <v>55973.177320261464</v>
      </c>
      <c r="AS25" s="26">
        <v>0</v>
      </c>
      <c r="AT25" s="26">
        <v>56567.520784313754</v>
      </c>
      <c r="AU25" s="26">
        <v>594.34346405228791</v>
      </c>
      <c r="AV25" s="26">
        <v>55973.177320261464</v>
      </c>
      <c r="AW25" s="26">
        <v>0</v>
      </c>
      <c r="AX25" s="26">
        <v>56567.520784313754</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62539.75</v>
      </c>
      <c r="DL25" s="26">
        <v>0</v>
      </c>
      <c r="DM25" s="26">
        <v>0</v>
      </c>
      <c r="DN25" s="26">
        <v>62539.75</v>
      </c>
      <c r="DO25" s="26">
        <v>62539.75</v>
      </c>
      <c r="DP25" s="26">
        <v>0</v>
      </c>
      <c r="DQ25" s="26">
        <v>0</v>
      </c>
      <c r="DR25" s="26">
        <v>62539.75</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71785.273464052283</v>
      </c>
      <c r="ER25" s="26">
        <v>89706.927320261457</v>
      </c>
      <c r="ES25" s="26">
        <v>0</v>
      </c>
      <c r="ET25" s="26">
        <v>161492.20078431375</v>
      </c>
      <c r="EU25" s="26">
        <v>71785.273464052283</v>
      </c>
      <c r="EV25" s="26">
        <v>89706.927320261457</v>
      </c>
      <c r="EW25" s="26">
        <v>0</v>
      </c>
      <c r="EX25" s="26">
        <v>161492.20078431375</v>
      </c>
    </row>
    <row r="26" spans="1:154" ht="13.8">
      <c r="A26" s="19"/>
      <c r="B26" s="85" t="s">
        <v>22</v>
      </c>
      <c r="C26" s="28">
        <v>7221460.0199999996</v>
      </c>
      <c r="D26" s="28">
        <v>8293667.6399999857</v>
      </c>
      <c r="E26" s="28">
        <v>388750</v>
      </c>
      <c r="F26" s="28">
        <v>15903877.659999985</v>
      </c>
      <c r="G26" s="28">
        <v>2467123.8061638493</v>
      </c>
      <c r="H26" s="28">
        <v>8111459.4975354094</v>
      </c>
      <c r="I26" s="28">
        <v>380944.28475414729</v>
      </c>
      <c r="J26" s="28">
        <v>10959527.588453406</v>
      </c>
      <c r="K26" s="28">
        <v>36110.07</v>
      </c>
      <c r="L26" s="28">
        <v>93715.32</v>
      </c>
      <c r="M26" s="28">
        <v>0</v>
      </c>
      <c r="N26" s="28">
        <v>129825.39000000001</v>
      </c>
      <c r="O26" s="28">
        <v>36110.07</v>
      </c>
      <c r="P26" s="28">
        <v>93715.32</v>
      </c>
      <c r="Q26" s="28">
        <v>0</v>
      </c>
      <c r="R26" s="28">
        <v>129825.39000000001</v>
      </c>
      <c r="S26" s="28">
        <v>226190.59999999998</v>
      </c>
      <c r="T26" s="28">
        <v>10128.91</v>
      </c>
      <c r="U26" s="28">
        <v>5698</v>
      </c>
      <c r="V26" s="28">
        <v>242017.50999999998</v>
      </c>
      <c r="W26" s="28">
        <v>107949.6075</v>
      </c>
      <c r="X26" s="28">
        <v>10128.91</v>
      </c>
      <c r="Y26" s="28">
        <v>5599</v>
      </c>
      <c r="Z26" s="28">
        <v>123677.5175</v>
      </c>
      <c r="AA26" s="28">
        <v>65932750.128699265</v>
      </c>
      <c r="AB26" s="28">
        <v>6778845.5953674298</v>
      </c>
      <c r="AC26" s="28">
        <v>32207198.744713251</v>
      </c>
      <c r="AD26" s="28">
        <v>104918794.46877994</v>
      </c>
      <c r="AE26" s="28">
        <v>63417840.026235946</v>
      </c>
      <c r="AF26" s="28">
        <v>6514816.8936217073</v>
      </c>
      <c r="AG26" s="28">
        <v>31819059.888922315</v>
      </c>
      <c r="AH26" s="28">
        <v>101751716.80877995</v>
      </c>
      <c r="AI26" s="28">
        <v>16137194.351172803</v>
      </c>
      <c r="AJ26" s="28">
        <v>24166361.366886351</v>
      </c>
      <c r="AK26" s="28">
        <v>6089789.9319408536</v>
      </c>
      <c r="AL26" s="28">
        <v>46393345.650000013</v>
      </c>
      <c r="AM26" s="28">
        <v>15032805.941902662</v>
      </c>
      <c r="AN26" s="28">
        <v>22576765.830231883</v>
      </c>
      <c r="AO26" s="28">
        <v>4551169.2243694505</v>
      </c>
      <c r="AP26" s="28">
        <v>42160740.996503994</v>
      </c>
      <c r="AQ26" s="28">
        <v>2622035.9481722089</v>
      </c>
      <c r="AR26" s="28">
        <v>3775436.2534157387</v>
      </c>
      <c r="AS26" s="28">
        <v>382804.41000000003</v>
      </c>
      <c r="AT26" s="28">
        <v>6780276.6115879491</v>
      </c>
      <c r="AU26" s="28">
        <v>2259222.3384465594</v>
      </c>
      <c r="AV26" s="28">
        <v>3635026.4019157388</v>
      </c>
      <c r="AW26" s="28">
        <v>310427.78749999998</v>
      </c>
      <c r="AX26" s="28">
        <v>6204676.5278622983</v>
      </c>
      <c r="AY26" s="28">
        <v>0</v>
      </c>
      <c r="AZ26" s="28">
        <v>0</v>
      </c>
      <c r="BA26" s="28">
        <v>0</v>
      </c>
      <c r="BB26" s="28">
        <v>0</v>
      </c>
      <c r="BC26" s="28">
        <v>0</v>
      </c>
      <c r="BD26" s="28">
        <v>0</v>
      </c>
      <c r="BE26" s="28">
        <v>0</v>
      </c>
      <c r="BF26" s="28">
        <v>0</v>
      </c>
      <c r="BG26" s="28">
        <v>4429327</v>
      </c>
      <c r="BH26" s="28">
        <v>0</v>
      </c>
      <c r="BI26" s="28">
        <v>0</v>
      </c>
      <c r="BJ26" s="28">
        <v>4429327</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684628.26</v>
      </c>
      <c r="CN26" s="28">
        <v>4039.08</v>
      </c>
      <c r="CO26" s="28">
        <v>0</v>
      </c>
      <c r="CP26" s="28">
        <v>688667.34</v>
      </c>
      <c r="CQ26" s="28">
        <v>425100.32954080397</v>
      </c>
      <c r="CR26" s="28">
        <v>4039.08</v>
      </c>
      <c r="CS26" s="28">
        <v>0</v>
      </c>
      <c r="CT26" s="28">
        <v>429139.40954080399</v>
      </c>
      <c r="CU26" s="28">
        <v>6096128.6793920044</v>
      </c>
      <c r="CV26" s="28">
        <v>4843815.8931037979</v>
      </c>
      <c r="CW26" s="28">
        <v>67171</v>
      </c>
      <c r="CX26" s="28">
        <v>11007115.572495801</v>
      </c>
      <c r="CY26" s="28">
        <v>3008536.9350020913</v>
      </c>
      <c r="CZ26" s="28">
        <v>1753793.520183705</v>
      </c>
      <c r="DA26" s="28">
        <v>33425.279999999999</v>
      </c>
      <c r="DB26" s="28">
        <v>4795755.7351857973</v>
      </c>
      <c r="DC26" s="28">
        <v>21682.999999999778</v>
      </c>
      <c r="DD26" s="28">
        <v>54996.480000000003</v>
      </c>
      <c r="DE26" s="28">
        <v>0</v>
      </c>
      <c r="DF26" s="28">
        <v>76679.479999999778</v>
      </c>
      <c r="DG26" s="28">
        <v>21682.999999999778</v>
      </c>
      <c r="DH26" s="28">
        <v>54996.480000000003</v>
      </c>
      <c r="DI26" s="28">
        <v>0</v>
      </c>
      <c r="DJ26" s="28">
        <v>76679.479999999778</v>
      </c>
      <c r="DK26" s="28">
        <v>3013498.64</v>
      </c>
      <c r="DL26" s="28">
        <v>24290</v>
      </c>
      <c r="DM26" s="28">
        <v>0</v>
      </c>
      <c r="DN26" s="28">
        <v>3037788.64</v>
      </c>
      <c r="DO26" s="28">
        <v>1408926.2661303466</v>
      </c>
      <c r="DP26" s="28">
        <v>4858.1958696533438</v>
      </c>
      <c r="DQ26" s="28">
        <v>0</v>
      </c>
      <c r="DR26" s="28">
        <v>1413784.4620000001</v>
      </c>
      <c r="DS26" s="28">
        <v>0</v>
      </c>
      <c r="DT26" s="28">
        <v>100705.12</v>
      </c>
      <c r="DU26" s="28">
        <v>0</v>
      </c>
      <c r="DV26" s="28">
        <v>100705.12</v>
      </c>
      <c r="DW26" s="28">
        <v>0</v>
      </c>
      <c r="DX26" s="28">
        <v>100705.12</v>
      </c>
      <c r="DY26" s="28">
        <v>0</v>
      </c>
      <c r="DZ26" s="28">
        <v>100705.12</v>
      </c>
      <c r="EA26" s="28">
        <v>305216.06993</v>
      </c>
      <c r="EB26" s="28">
        <v>174248.92126999985</v>
      </c>
      <c r="EC26" s="28">
        <v>2242</v>
      </c>
      <c r="ED26" s="28">
        <v>481706.99119999987</v>
      </c>
      <c r="EE26" s="28">
        <v>292815.04749000003</v>
      </c>
      <c r="EF26" s="28">
        <v>165340.65770999985</v>
      </c>
      <c r="EG26" s="28">
        <v>1121.01</v>
      </c>
      <c r="EH26" s="28">
        <v>459276.71519999986</v>
      </c>
      <c r="EI26" s="28">
        <v>0</v>
      </c>
      <c r="EJ26" s="28">
        <v>0</v>
      </c>
      <c r="EK26" s="28">
        <v>0</v>
      </c>
      <c r="EL26" s="28">
        <v>0</v>
      </c>
      <c r="EM26" s="28">
        <v>0</v>
      </c>
      <c r="EN26" s="28">
        <v>0</v>
      </c>
      <c r="EO26" s="28">
        <v>0</v>
      </c>
      <c r="EP26" s="28">
        <v>0</v>
      </c>
      <c r="EQ26" s="28">
        <v>106726222.76736626</v>
      </c>
      <c r="ER26" s="28">
        <v>48320250.580043301</v>
      </c>
      <c r="ES26" s="28">
        <v>39143654.086654097</v>
      </c>
      <c r="ET26" s="28">
        <v>194190127.4340637</v>
      </c>
      <c r="EU26" s="28">
        <v>88478113.368412256</v>
      </c>
      <c r="EV26" s="28">
        <v>43025645.907068089</v>
      </c>
      <c r="EW26" s="28">
        <v>37101746.475545913</v>
      </c>
      <c r="EX26" s="28">
        <v>168605505.75102627</v>
      </c>
    </row>
    <row r="27" spans="1:154" s="12" customFormat="1" ht="12.75" customHeight="1">
      <c r="EX27" s="34"/>
    </row>
    <row r="28" spans="1:154" s="54" customFormat="1" ht="14.4">
      <c r="A28" s="64"/>
      <c r="B28" s="55" t="s">
        <v>48</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60</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61</v>
      </c>
      <c r="AM31" s="56"/>
      <c r="AN31" s="56"/>
    </row>
    <row r="32" spans="1:154" s="54" customFormat="1" ht="14.4">
      <c r="B32" s="61" t="s">
        <v>62</v>
      </c>
    </row>
    <row r="33" spans="39:40" s="8" customFormat="1">
      <c r="AM33" s="15"/>
      <c r="AN33" s="15"/>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0" t="s">
        <v>63</v>
      </c>
      <c r="B1" s="100"/>
      <c r="C1" s="100"/>
      <c r="D1" s="100"/>
      <c r="E1" s="100"/>
      <c r="F1" s="100"/>
      <c r="G1" s="100"/>
      <c r="H1" s="100"/>
      <c r="I1" s="100"/>
      <c r="J1" s="100"/>
      <c r="K1" s="100"/>
      <c r="L1" s="51"/>
    </row>
    <row r="2" spans="1:45" s="54" customFormat="1" ht="20.25" customHeight="1">
      <c r="A2" s="69" t="str">
        <f>'Wr. Prem. &amp;  Re Prem.'!A2</f>
        <v>Reporting period: 1 January 2021 - 30 June 2021</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5" s="54" customFormat="1" ht="93" customHeight="1">
      <c r="A6" s="89"/>
      <c r="B6" s="89"/>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5" ht="24.9" customHeight="1">
      <c r="A7" s="18">
        <v>1</v>
      </c>
      <c r="B7" s="81" t="s">
        <v>30</v>
      </c>
      <c r="C7" s="26">
        <v>1188892.4099999999</v>
      </c>
      <c r="D7" s="26">
        <v>894803.92999999993</v>
      </c>
      <c r="E7" s="26">
        <v>58664.81</v>
      </c>
      <c r="F7" s="26">
        <v>58664.81</v>
      </c>
      <c r="G7" s="26">
        <v>71946.78</v>
      </c>
      <c r="H7" s="26">
        <v>71946.78</v>
      </c>
      <c r="I7" s="26">
        <v>33400610.030000001</v>
      </c>
      <c r="J7" s="26">
        <v>31970610.030000001</v>
      </c>
      <c r="K7" s="26">
        <v>6257725.1900000004</v>
      </c>
      <c r="L7" s="26">
        <v>6257725.1900000004</v>
      </c>
      <c r="M7" s="26">
        <v>1122620.8499999999</v>
      </c>
      <c r="N7" s="26">
        <v>1018507.6</v>
      </c>
      <c r="O7" s="26">
        <v>0</v>
      </c>
      <c r="P7" s="26">
        <v>0</v>
      </c>
      <c r="Q7" s="26">
        <v>0</v>
      </c>
      <c r="R7" s="26">
        <v>0</v>
      </c>
      <c r="S7" s="26">
        <v>0</v>
      </c>
      <c r="T7" s="26">
        <v>0</v>
      </c>
      <c r="U7" s="26">
        <v>0</v>
      </c>
      <c r="V7" s="26">
        <v>0</v>
      </c>
      <c r="W7" s="26">
        <v>0</v>
      </c>
      <c r="X7" s="26">
        <v>0</v>
      </c>
      <c r="Y7" s="26">
        <v>257674.90000000002</v>
      </c>
      <c r="Z7" s="26">
        <v>10999.650000000038</v>
      </c>
      <c r="AA7" s="26">
        <v>2659463.52</v>
      </c>
      <c r="AB7" s="26">
        <v>1034288.3799999999</v>
      </c>
      <c r="AC7" s="26">
        <v>-93040</v>
      </c>
      <c r="AD7" s="26">
        <v>0</v>
      </c>
      <c r="AE7" s="26">
        <v>600143.40999999992</v>
      </c>
      <c r="AF7" s="26">
        <v>120036.58600000001</v>
      </c>
      <c r="AG7" s="26">
        <v>0</v>
      </c>
      <c r="AH7" s="26">
        <v>0</v>
      </c>
      <c r="AI7" s="26">
        <v>-137726.39000000001</v>
      </c>
      <c r="AJ7" s="26">
        <v>-74470.790000000008</v>
      </c>
      <c r="AK7" s="26">
        <v>0</v>
      </c>
      <c r="AL7" s="26">
        <v>0</v>
      </c>
      <c r="AM7" s="27">
        <v>45386975.509999998</v>
      </c>
      <c r="AN7" s="27">
        <v>41363112.166000009</v>
      </c>
      <c r="AS7" s="32"/>
    </row>
    <row r="8" spans="1:45" ht="24.9" customHeight="1">
      <c r="A8" s="18">
        <v>2</v>
      </c>
      <c r="B8" s="81" t="s">
        <v>28</v>
      </c>
      <c r="C8" s="26">
        <v>294337</v>
      </c>
      <c r="D8" s="26">
        <v>294337</v>
      </c>
      <c r="E8" s="26">
        <v>-86524.283660199886</v>
      </c>
      <c r="F8" s="26">
        <v>-86524.283660199886</v>
      </c>
      <c r="G8" s="26">
        <v>14263.531218999997</v>
      </c>
      <c r="H8" s="26">
        <v>14263.531218999997</v>
      </c>
      <c r="I8" s="26">
        <v>25793055.040761005</v>
      </c>
      <c r="J8" s="26">
        <v>25858587.040761005</v>
      </c>
      <c r="K8" s="26">
        <v>0</v>
      </c>
      <c r="L8" s="26">
        <v>0</v>
      </c>
      <c r="M8" s="26">
        <v>23937.344738562104</v>
      </c>
      <c r="N8" s="26">
        <v>23937.344738562104</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26039068.633058365</v>
      </c>
      <c r="AN8" s="27">
        <v>26104600.633058365</v>
      </c>
      <c r="AS8" s="32"/>
    </row>
    <row r="9" spans="1:45" ht="24.9" customHeight="1">
      <c r="A9" s="18">
        <v>3</v>
      </c>
      <c r="B9" s="81" t="s">
        <v>87</v>
      </c>
      <c r="C9" s="26">
        <v>197081.06</v>
      </c>
      <c r="D9" s="26">
        <v>197081.06</v>
      </c>
      <c r="E9" s="26">
        <v>-45860.882553000003</v>
      </c>
      <c r="F9" s="26">
        <v>-45860.882553000003</v>
      </c>
      <c r="G9" s="26">
        <v>13070.590000000009</v>
      </c>
      <c r="H9" s="26">
        <v>13070.590000000009</v>
      </c>
      <c r="I9" s="26">
        <v>14311262.039999999</v>
      </c>
      <c r="J9" s="26">
        <v>14311262.039999999</v>
      </c>
      <c r="K9" s="26">
        <v>2099955.5730999997</v>
      </c>
      <c r="L9" s="26">
        <v>2100355.5730999997</v>
      </c>
      <c r="M9" s="26">
        <v>412843.12862745108</v>
      </c>
      <c r="N9" s="26">
        <v>412843.12862745108</v>
      </c>
      <c r="O9" s="26">
        <v>0</v>
      </c>
      <c r="P9" s="26">
        <v>0</v>
      </c>
      <c r="Q9" s="26">
        <v>270894</v>
      </c>
      <c r="R9" s="26">
        <v>0</v>
      </c>
      <c r="S9" s="26">
        <v>0</v>
      </c>
      <c r="T9" s="26">
        <v>0</v>
      </c>
      <c r="U9" s="26">
        <v>0</v>
      </c>
      <c r="V9" s="26">
        <v>0</v>
      </c>
      <c r="W9" s="26">
        <v>0</v>
      </c>
      <c r="X9" s="26">
        <v>0</v>
      </c>
      <c r="Y9" s="26">
        <v>4005.1000000000058</v>
      </c>
      <c r="Z9" s="26">
        <v>4005.1000000000058</v>
      </c>
      <c r="AA9" s="26">
        <v>87278.910000000033</v>
      </c>
      <c r="AB9" s="26">
        <v>87278.91</v>
      </c>
      <c r="AC9" s="26">
        <v>42863.079000000012</v>
      </c>
      <c r="AD9" s="26">
        <v>42863.079000000012</v>
      </c>
      <c r="AE9" s="26">
        <v>4790833.1815999988</v>
      </c>
      <c r="AF9" s="26">
        <v>583293.50059999782</v>
      </c>
      <c r="AG9" s="26">
        <v>-918.50192400000014</v>
      </c>
      <c r="AH9" s="26">
        <v>-918.50192400000014</v>
      </c>
      <c r="AI9" s="26">
        <v>-332.57901599999605</v>
      </c>
      <c r="AJ9" s="26">
        <v>-332.57901599999605</v>
      </c>
      <c r="AK9" s="26">
        <v>0</v>
      </c>
      <c r="AL9" s="26">
        <v>0</v>
      </c>
      <c r="AM9" s="27">
        <v>22182974.698834449</v>
      </c>
      <c r="AN9" s="27">
        <v>17704941.017834447</v>
      </c>
      <c r="AS9" s="32"/>
    </row>
    <row r="10" spans="1:45" ht="24.9" customHeight="1">
      <c r="A10" s="18">
        <v>4</v>
      </c>
      <c r="B10" s="81" t="s">
        <v>33</v>
      </c>
      <c r="C10" s="26">
        <v>5451341.2399999993</v>
      </c>
      <c r="D10" s="26">
        <v>1382535.6244534203</v>
      </c>
      <c r="E10" s="26">
        <v>824.32999999999993</v>
      </c>
      <c r="F10" s="26">
        <v>824.32999999999993</v>
      </c>
      <c r="G10" s="26">
        <v>2706.3100000000004</v>
      </c>
      <c r="H10" s="26">
        <v>727.25750000000039</v>
      </c>
      <c r="I10" s="26">
        <v>5618812.0299993586</v>
      </c>
      <c r="J10" s="26">
        <v>5618812.0299993586</v>
      </c>
      <c r="K10" s="26">
        <v>8395855.3499999996</v>
      </c>
      <c r="L10" s="26">
        <v>8362951.6840000004</v>
      </c>
      <c r="M10" s="26">
        <v>1144242.0707843138</v>
      </c>
      <c r="N10" s="26">
        <v>1144630.3567843139</v>
      </c>
      <c r="O10" s="26">
        <v>0</v>
      </c>
      <c r="P10" s="26">
        <v>0</v>
      </c>
      <c r="Q10" s="26">
        <v>0</v>
      </c>
      <c r="R10" s="26">
        <v>0</v>
      </c>
      <c r="S10" s="26">
        <v>0</v>
      </c>
      <c r="T10" s="26">
        <v>0</v>
      </c>
      <c r="U10" s="26">
        <v>0</v>
      </c>
      <c r="V10" s="26">
        <v>0</v>
      </c>
      <c r="W10" s="26">
        <v>0</v>
      </c>
      <c r="X10" s="26">
        <v>0</v>
      </c>
      <c r="Y10" s="26">
        <v>156722.16999999998</v>
      </c>
      <c r="Z10" s="26">
        <v>156722.16999999998</v>
      </c>
      <c r="AA10" s="26">
        <v>1081646.18</v>
      </c>
      <c r="AB10" s="26">
        <v>671101.59244657971</v>
      </c>
      <c r="AC10" s="26">
        <v>0</v>
      </c>
      <c r="AD10" s="26">
        <v>0</v>
      </c>
      <c r="AE10" s="26">
        <v>0</v>
      </c>
      <c r="AF10" s="26">
        <v>0</v>
      </c>
      <c r="AG10" s="26">
        <v>44458.520000000004</v>
      </c>
      <c r="AH10" s="26">
        <v>44458.520000000004</v>
      </c>
      <c r="AI10" s="26">
        <v>-172124.30000000002</v>
      </c>
      <c r="AJ10" s="26">
        <v>-172124.30000000002</v>
      </c>
      <c r="AK10" s="26">
        <v>0</v>
      </c>
      <c r="AL10" s="26">
        <v>0</v>
      </c>
      <c r="AM10" s="27">
        <v>21724483.900783673</v>
      </c>
      <c r="AN10" s="27">
        <v>17210639.265183672</v>
      </c>
      <c r="AS10" s="32"/>
    </row>
    <row r="11" spans="1:45" ht="24.9" customHeight="1">
      <c r="A11" s="18">
        <v>5</v>
      </c>
      <c r="B11" s="81" t="s">
        <v>29</v>
      </c>
      <c r="C11" s="26">
        <v>6717990.2846279684</v>
      </c>
      <c r="D11" s="26">
        <v>6711272.8546279687</v>
      </c>
      <c r="E11" s="26">
        <v>1286.9000000000001</v>
      </c>
      <c r="F11" s="26">
        <v>1286.9000000000001</v>
      </c>
      <c r="G11" s="26">
        <v>77699.880861999787</v>
      </c>
      <c r="H11" s="26">
        <v>15209.164862000032</v>
      </c>
      <c r="I11" s="26">
        <v>0</v>
      </c>
      <c r="J11" s="26">
        <v>0</v>
      </c>
      <c r="K11" s="26">
        <v>8316615.8703304306</v>
      </c>
      <c r="L11" s="26">
        <v>8307478.6196544301</v>
      </c>
      <c r="M11" s="26">
        <v>1166506.3202284507</v>
      </c>
      <c r="N11" s="26">
        <v>1175392.5702284507</v>
      </c>
      <c r="O11" s="26">
        <v>0</v>
      </c>
      <c r="P11" s="26">
        <v>0</v>
      </c>
      <c r="Q11" s="26">
        <v>-448473.08820000011</v>
      </c>
      <c r="R11" s="26">
        <v>0</v>
      </c>
      <c r="S11" s="26">
        <v>0</v>
      </c>
      <c r="T11" s="26">
        <v>0</v>
      </c>
      <c r="U11" s="26">
        <v>0</v>
      </c>
      <c r="V11" s="26">
        <v>0</v>
      </c>
      <c r="W11" s="26">
        <v>0</v>
      </c>
      <c r="X11" s="26">
        <v>0</v>
      </c>
      <c r="Y11" s="26">
        <v>126592.99064499993</v>
      </c>
      <c r="Z11" s="26">
        <v>126592.99064499993</v>
      </c>
      <c r="AA11" s="26">
        <v>2249802.4610558236</v>
      </c>
      <c r="AB11" s="26">
        <v>875658.51280979521</v>
      </c>
      <c r="AC11" s="26">
        <v>0</v>
      </c>
      <c r="AD11" s="26">
        <v>0</v>
      </c>
      <c r="AE11" s="26">
        <v>17123</v>
      </c>
      <c r="AF11" s="26">
        <v>8561.4700000000012</v>
      </c>
      <c r="AG11" s="26">
        <v>0</v>
      </c>
      <c r="AH11" s="26">
        <v>0</v>
      </c>
      <c r="AI11" s="26">
        <v>87675.833772881262</v>
      </c>
      <c r="AJ11" s="26">
        <v>98530.003772881246</v>
      </c>
      <c r="AK11" s="26">
        <v>0</v>
      </c>
      <c r="AL11" s="26">
        <v>0</v>
      </c>
      <c r="AM11" s="27">
        <v>18312820.453322556</v>
      </c>
      <c r="AN11" s="27">
        <v>17319983.086600527</v>
      </c>
      <c r="AS11" s="32"/>
    </row>
    <row r="12" spans="1:45" ht="24.9" customHeight="1">
      <c r="A12" s="18">
        <v>6</v>
      </c>
      <c r="B12" s="81" t="s">
        <v>32</v>
      </c>
      <c r="C12" s="26">
        <v>70250</v>
      </c>
      <c r="D12" s="26">
        <v>70250</v>
      </c>
      <c r="E12" s="26">
        <v>-5447.01</v>
      </c>
      <c r="F12" s="26">
        <v>-5447.01</v>
      </c>
      <c r="G12" s="26">
        <v>-3333.33</v>
      </c>
      <c r="H12" s="26">
        <v>-3333.33</v>
      </c>
      <c r="I12" s="26">
        <v>10758193.92</v>
      </c>
      <c r="J12" s="26">
        <v>10694193.92</v>
      </c>
      <c r="K12" s="26">
        <v>1110915.3799999999</v>
      </c>
      <c r="L12" s="26">
        <v>402684.73</v>
      </c>
      <c r="M12" s="26">
        <v>117639.76862745101</v>
      </c>
      <c r="N12" s="26">
        <v>65072.648627451003</v>
      </c>
      <c r="O12" s="26">
        <v>0</v>
      </c>
      <c r="P12" s="26">
        <v>0</v>
      </c>
      <c r="Q12" s="26">
        <v>0</v>
      </c>
      <c r="R12" s="26">
        <v>0</v>
      </c>
      <c r="S12" s="26">
        <v>0</v>
      </c>
      <c r="T12" s="26">
        <v>0</v>
      </c>
      <c r="U12" s="26">
        <v>0</v>
      </c>
      <c r="V12" s="26">
        <v>0</v>
      </c>
      <c r="W12" s="26">
        <v>0</v>
      </c>
      <c r="X12" s="26">
        <v>0</v>
      </c>
      <c r="Y12" s="26">
        <v>0</v>
      </c>
      <c r="Z12" s="26">
        <v>0</v>
      </c>
      <c r="AA12" s="26">
        <v>1797.26</v>
      </c>
      <c r="AB12" s="26">
        <v>359.45000000000005</v>
      </c>
      <c r="AC12" s="26">
        <v>0</v>
      </c>
      <c r="AD12" s="26">
        <v>0</v>
      </c>
      <c r="AE12" s="26">
        <v>0</v>
      </c>
      <c r="AF12" s="26">
        <v>0</v>
      </c>
      <c r="AG12" s="26">
        <v>0</v>
      </c>
      <c r="AH12" s="26">
        <v>0</v>
      </c>
      <c r="AI12" s="26">
        <v>0</v>
      </c>
      <c r="AJ12" s="26">
        <v>0</v>
      </c>
      <c r="AK12" s="26">
        <v>0</v>
      </c>
      <c r="AL12" s="26">
        <v>0</v>
      </c>
      <c r="AM12" s="27">
        <v>12050015.988627452</v>
      </c>
      <c r="AN12" s="27">
        <v>11223780.40862745</v>
      </c>
      <c r="AS12" s="32"/>
    </row>
    <row r="13" spans="1:45" ht="24.9" customHeight="1">
      <c r="A13" s="18">
        <v>7</v>
      </c>
      <c r="B13" s="81" t="s">
        <v>35</v>
      </c>
      <c r="C13" s="26">
        <v>-14421.8</v>
      </c>
      <c r="D13" s="26">
        <v>13968.369999999999</v>
      </c>
      <c r="E13" s="26">
        <v>-2482.2399999999998</v>
      </c>
      <c r="F13" s="26">
        <v>-2482.2399999999998</v>
      </c>
      <c r="G13" s="26">
        <v>-298.47999999999996</v>
      </c>
      <c r="H13" s="26">
        <v>-298.47999999999996</v>
      </c>
      <c r="I13" s="26">
        <v>6894319.0148000009</v>
      </c>
      <c r="J13" s="26">
        <v>6894319.0148000009</v>
      </c>
      <c r="K13" s="26">
        <v>2107285.44</v>
      </c>
      <c r="L13" s="26">
        <v>2107285.67</v>
      </c>
      <c r="M13" s="26">
        <v>238128.22000000003</v>
      </c>
      <c r="N13" s="26">
        <v>291625.55000000005</v>
      </c>
      <c r="O13" s="26">
        <v>0</v>
      </c>
      <c r="P13" s="26">
        <v>0</v>
      </c>
      <c r="Q13" s="26">
        <v>0</v>
      </c>
      <c r="R13" s="26">
        <v>0</v>
      </c>
      <c r="S13" s="26">
        <v>0</v>
      </c>
      <c r="T13" s="26">
        <v>0</v>
      </c>
      <c r="U13" s="26">
        <v>0</v>
      </c>
      <c r="V13" s="26">
        <v>0</v>
      </c>
      <c r="W13" s="26">
        <v>0</v>
      </c>
      <c r="X13" s="26">
        <v>0</v>
      </c>
      <c r="Y13" s="26">
        <v>19962.55</v>
      </c>
      <c r="Z13" s="26">
        <v>12557.06</v>
      </c>
      <c r="AA13" s="26">
        <v>-788943.47</v>
      </c>
      <c r="AB13" s="26">
        <v>38635.820000000065</v>
      </c>
      <c r="AC13" s="26">
        <v>3564471.01</v>
      </c>
      <c r="AD13" s="26">
        <v>9.9999997764825821E-3</v>
      </c>
      <c r="AE13" s="26">
        <v>34795.160000000003</v>
      </c>
      <c r="AF13" s="26">
        <v>8940.66</v>
      </c>
      <c r="AG13" s="26">
        <v>0</v>
      </c>
      <c r="AH13" s="26">
        <v>0</v>
      </c>
      <c r="AI13" s="26">
        <v>-87962.989999999991</v>
      </c>
      <c r="AJ13" s="26">
        <v>-59650.229999999996</v>
      </c>
      <c r="AK13" s="26">
        <v>0</v>
      </c>
      <c r="AL13" s="26">
        <v>0</v>
      </c>
      <c r="AM13" s="27">
        <v>11964852.414800001</v>
      </c>
      <c r="AN13" s="27">
        <v>9304901.2048000023</v>
      </c>
      <c r="AS13" s="32"/>
    </row>
    <row r="14" spans="1:45" ht="24.9" customHeight="1">
      <c r="A14" s="18">
        <v>8</v>
      </c>
      <c r="B14" s="81" t="s">
        <v>40</v>
      </c>
      <c r="C14" s="26">
        <v>0</v>
      </c>
      <c r="D14" s="26">
        <v>0</v>
      </c>
      <c r="E14" s="26">
        <v>0</v>
      </c>
      <c r="F14" s="26">
        <v>0</v>
      </c>
      <c r="G14" s="26">
        <v>0</v>
      </c>
      <c r="H14" s="26">
        <v>0</v>
      </c>
      <c r="I14" s="26">
        <v>765582.43329999852</v>
      </c>
      <c r="J14" s="26">
        <v>765582.43329999852</v>
      </c>
      <c r="K14" s="26">
        <v>5306.8900000000176</v>
      </c>
      <c r="L14" s="26">
        <v>1143.3350000000064</v>
      </c>
      <c r="M14" s="26">
        <v>36604.278627451058</v>
      </c>
      <c r="N14" s="26">
        <v>33153.278627451058</v>
      </c>
      <c r="O14" s="26">
        <v>0</v>
      </c>
      <c r="P14" s="26">
        <v>0</v>
      </c>
      <c r="Q14" s="26">
        <v>5559869.2800000003</v>
      </c>
      <c r="R14" s="26">
        <v>0</v>
      </c>
      <c r="S14" s="26">
        <v>0</v>
      </c>
      <c r="T14" s="26">
        <v>0</v>
      </c>
      <c r="U14" s="26">
        <v>0</v>
      </c>
      <c r="V14" s="26">
        <v>0</v>
      </c>
      <c r="W14" s="26">
        <v>0</v>
      </c>
      <c r="X14" s="26">
        <v>0</v>
      </c>
      <c r="Y14" s="26">
        <v>1000</v>
      </c>
      <c r="Z14" s="26">
        <v>200</v>
      </c>
      <c r="AA14" s="26">
        <v>10891.300000000001</v>
      </c>
      <c r="AB14" s="26">
        <v>2096.548810000002</v>
      </c>
      <c r="AC14" s="26">
        <v>0</v>
      </c>
      <c r="AD14" s="26">
        <v>0</v>
      </c>
      <c r="AE14" s="26">
        <v>0</v>
      </c>
      <c r="AF14" s="26">
        <v>0</v>
      </c>
      <c r="AG14" s="26">
        <v>0</v>
      </c>
      <c r="AH14" s="26">
        <v>0</v>
      </c>
      <c r="AI14" s="26">
        <v>10759.59</v>
      </c>
      <c r="AJ14" s="26">
        <v>10759.59</v>
      </c>
      <c r="AK14" s="26">
        <v>0</v>
      </c>
      <c r="AL14" s="26">
        <v>0</v>
      </c>
      <c r="AM14" s="27">
        <v>6390013.7719274499</v>
      </c>
      <c r="AN14" s="27">
        <v>812935.18573744944</v>
      </c>
      <c r="AS14" s="32"/>
    </row>
    <row r="15" spans="1:45" ht="24.9" customHeight="1">
      <c r="A15" s="18">
        <v>9</v>
      </c>
      <c r="B15" s="81" t="s">
        <v>34</v>
      </c>
      <c r="C15" s="26">
        <v>38474.410000000003</v>
      </c>
      <c r="D15" s="26">
        <v>38474.410000000003</v>
      </c>
      <c r="E15" s="26">
        <v>14554.764624999996</v>
      </c>
      <c r="F15" s="26">
        <v>14554.764624999996</v>
      </c>
      <c r="G15" s="26">
        <v>9100.0000000000036</v>
      </c>
      <c r="H15" s="26">
        <v>9100.0000000000036</v>
      </c>
      <c r="I15" s="26">
        <v>4221961.560299973</v>
      </c>
      <c r="J15" s="26">
        <v>2094622.3704899685</v>
      </c>
      <c r="K15" s="26">
        <v>1297847.4910698528</v>
      </c>
      <c r="L15" s="26">
        <v>435866.79731985263</v>
      </c>
      <c r="M15" s="26">
        <v>259742.66862745094</v>
      </c>
      <c r="N15" s="26">
        <v>259075.91131263616</v>
      </c>
      <c r="O15" s="26">
        <v>0</v>
      </c>
      <c r="P15" s="26">
        <v>0</v>
      </c>
      <c r="Q15" s="26">
        <v>0</v>
      </c>
      <c r="R15" s="26">
        <v>0</v>
      </c>
      <c r="S15" s="26">
        <v>-33180.440009000129</v>
      </c>
      <c r="T15" s="26">
        <v>1.0000000009313226E-2</v>
      </c>
      <c r="U15" s="26">
        <v>0</v>
      </c>
      <c r="V15" s="26">
        <v>0</v>
      </c>
      <c r="W15" s="26">
        <v>0</v>
      </c>
      <c r="X15" s="26">
        <v>0</v>
      </c>
      <c r="Y15" s="26">
        <v>41355.576921999978</v>
      </c>
      <c r="Z15" s="26">
        <v>14645.583748017409</v>
      </c>
      <c r="AA15" s="26">
        <v>203858.99299999984</v>
      </c>
      <c r="AB15" s="26">
        <v>68005.998440851108</v>
      </c>
      <c r="AC15" s="26">
        <v>1884.9967808000001</v>
      </c>
      <c r="AD15" s="26">
        <v>1884.9967808000001</v>
      </c>
      <c r="AE15" s="26">
        <v>14616.84</v>
      </c>
      <c r="AF15" s="26">
        <v>2924.199999999998</v>
      </c>
      <c r="AG15" s="26">
        <v>0</v>
      </c>
      <c r="AH15" s="26">
        <v>0</v>
      </c>
      <c r="AI15" s="26">
        <v>34923.182999999939</v>
      </c>
      <c r="AJ15" s="26">
        <v>15146.835499999917</v>
      </c>
      <c r="AK15" s="26">
        <v>0</v>
      </c>
      <c r="AL15" s="26">
        <v>0</v>
      </c>
      <c r="AM15" s="27">
        <v>6105140.0443160767</v>
      </c>
      <c r="AN15" s="27">
        <v>2954301.8782171262</v>
      </c>
      <c r="AS15" s="32"/>
    </row>
    <row r="16" spans="1:45" ht="24.9" customHeight="1">
      <c r="A16" s="18">
        <v>10</v>
      </c>
      <c r="B16" s="81" t="s">
        <v>38</v>
      </c>
      <c r="C16" s="26">
        <v>0</v>
      </c>
      <c r="D16" s="26">
        <v>0</v>
      </c>
      <c r="E16" s="26">
        <v>0</v>
      </c>
      <c r="F16" s="26">
        <v>0</v>
      </c>
      <c r="G16" s="26">
        <v>0</v>
      </c>
      <c r="H16" s="26">
        <v>0</v>
      </c>
      <c r="I16" s="26">
        <v>4368272.26</v>
      </c>
      <c r="J16" s="26">
        <v>4368272.26</v>
      </c>
      <c r="K16" s="26">
        <v>553932.34999999974</v>
      </c>
      <c r="L16" s="26">
        <v>71997.50999999982</v>
      </c>
      <c r="M16" s="26">
        <v>102258.69</v>
      </c>
      <c r="N16" s="26">
        <v>53339.78</v>
      </c>
      <c r="O16" s="26">
        <v>0</v>
      </c>
      <c r="P16" s="26">
        <v>0</v>
      </c>
      <c r="Q16" s="26">
        <v>0</v>
      </c>
      <c r="R16" s="26">
        <v>0</v>
      </c>
      <c r="S16" s="26">
        <v>0</v>
      </c>
      <c r="T16" s="26">
        <v>0</v>
      </c>
      <c r="U16" s="26">
        <v>0</v>
      </c>
      <c r="V16" s="26">
        <v>0</v>
      </c>
      <c r="W16" s="26">
        <v>0</v>
      </c>
      <c r="X16" s="26">
        <v>0</v>
      </c>
      <c r="Y16" s="26">
        <v>21102.15</v>
      </c>
      <c r="Z16" s="26">
        <v>3165.3199999999997</v>
      </c>
      <c r="AA16" s="26">
        <v>0</v>
      </c>
      <c r="AB16" s="26">
        <v>0</v>
      </c>
      <c r="AC16" s="26">
        <v>0</v>
      </c>
      <c r="AD16" s="26">
        <v>0</v>
      </c>
      <c r="AE16" s="26">
        <v>225306.02</v>
      </c>
      <c r="AF16" s="26">
        <v>225306.02</v>
      </c>
      <c r="AG16" s="26">
        <v>0</v>
      </c>
      <c r="AH16" s="26">
        <v>0</v>
      </c>
      <c r="AI16" s="26">
        <v>0</v>
      </c>
      <c r="AJ16" s="26">
        <v>0</v>
      </c>
      <c r="AK16" s="26">
        <v>0</v>
      </c>
      <c r="AL16" s="26">
        <v>0</v>
      </c>
      <c r="AM16" s="27">
        <v>5270871.47</v>
      </c>
      <c r="AN16" s="27">
        <v>4722080.8899999997</v>
      </c>
      <c r="AS16" s="32"/>
    </row>
    <row r="17" spans="1:45" ht="24.9" customHeight="1">
      <c r="A17" s="18">
        <v>11</v>
      </c>
      <c r="B17" s="81" t="s">
        <v>90</v>
      </c>
      <c r="C17" s="26">
        <v>0</v>
      </c>
      <c r="D17" s="26">
        <v>0</v>
      </c>
      <c r="E17" s="26">
        <v>0</v>
      </c>
      <c r="F17" s="26">
        <v>0</v>
      </c>
      <c r="G17" s="26">
        <v>300</v>
      </c>
      <c r="H17" s="26">
        <v>300</v>
      </c>
      <c r="I17" s="26">
        <v>513116.2099999988</v>
      </c>
      <c r="J17" s="26">
        <v>513116.2099999988</v>
      </c>
      <c r="K17" s="26">
        <v>3124403.1100000008</v>
      </c>
      <c r="L17" s="26">
        <v>3124403.1100000008</v>
      </c>
      <c r="M17" s="26">
        <v>385611.47333333333</v>
      </c>
      <c r="N17" s="26">
        <v>385611.47333333333</v>
      </c>
      <c r="O17" s="26">
        <v>0</v>
      </c>
      <c r="P17" s="26">
        <v>0</v>
      </c>
      <c r="Q17" s="26">
        <v>0</v>
      </c>
      <c r="R17" s="26">
        <v>0</v>
      </c>
      <c r="S17" s="26">
        <v>0</v>
      </c>
      <c r="T17" s="26">
        <v>0</v>
      </c>
      <c r="U17" s="26">
        <v>0</v>
      </c>
      <c r="V17" s="26">
        <v>0</v>
      </c>
      <c r="W17" s="26">
        <v>0</v>
      </c>
      <c r="X17" s="26">
        <v>0</v>
      </c>
      <c r="Y17" s="26">
        <v>89.580000000000041</v>
      </c>
      <c r="Z17" s="26">
        <v>89.580000000000041</v>
      </c>
      <c r="AA17" s="26">
        <v>965296.5</v>
      </c>
      <c r="AB17" s="26">
        <v>965296.5</v>
      </c>
      <c r="AC17" s="26">
        <v>26077.200000000001</v>
      </c>
      <c r="AD17" s="26">
        <v>26077.200000000001</v>
      </c>
      <c r="AE17" s="26">
        <v>23527.999999999996</v>
      </c>
      <c r="AF17" s="26">
        <v>23527.999999999996</v>
      </c>
      <c r="AG17" s="26">
        <v>0</v>
      </c>
      <c r="AH17" s="26">
        <v>0</v>
      </c>
      <c r="AI17" s="26">
        <v>1200</v>
      </c>
      <c r="AJ17" s="26">
        <v>1200</v>
      </c>
      <c r="AK17" s="26">
        <v>0</v>
      </c>
      <c r="AL17" s="26">
        <v>0</v>
      </c>
      <c r="AM17" s="27">
        <v>5039622.0733333332</v>
      </c>
      <c r="AN17" s="27">
        <v>5039622.0733333332</v>
      </c>
      <c r="AS17" s="32"/>
    </row>
    <row r="18" spans="1:45" ht="24.9" customHeight="1">
      <c r="A18" s="18">
        <v>12</v>
      </c>
      <c r="B18" s="81" t="s">
        <v>36</v>
      </c>
      <c r="C18" s="26">
        <v>98999</v>
      </c>
      <c r="D18" s="26">
        <v>98999</v>
      </c>
      <c r="E18" s="26">
        <v>0</v>
      </c>
      <c r="F18" s="26">
        <v>0</v>
      </c>
      <c r="G18" s="26">
        <v>5492</v>
      </c>
      <c r="H18" s="26">
        <v>5492</v>
      </c>
      <c r="I18" s="26">
        <v>3988125</v>
      </c>
      <c r="J18" s="26">
        <v>3988125</v>
      </c>
      <c r="K18" s="26">
        <v>52094.25</v>
      </c>
      <c r="L18" s="26">
        <v>52094.25</v>
      </c>
      <c r="M18" s="26">
        <v>206822.27862745099</v>
      </c>
      <c r="N18" s="26">
        <v>206422.49862745099</v>
      </c>
      <c r="O18" s="26">
        <v>0</v>
      </c>
      <c r="P18" s="26">
        <v>0</v>
      </c>
      <c r="Q18" s="26">
        <v>0</v>
      </c>
      <c r="R18" s="26">
        <v>0</v>
      </c>
      <c r="S18" s="26">
        <v>0</v>
      </c>
      <c r="T18" s="26">
        <v>0</v>
      </c>
      <c r="U18" s="26">
        <v>0</v>
      </c>
      <c r="V18" s="26">
        <v>0</v>
      </c>
      <c r="W18" s="26">
        <v>0</v>
      </c>
      <c r="X18" s="26">
        <v>0</v>
      </c>
      <c r="Y18" s="26">
        <v>-16825</v>
      </c>
      <c r="Z18" s="26">
        <v>-7910.9600000000028</v>
      </c>
      <c r="AA18" s="26">
        <v>185067.27000000002</v>
      </c>
      <c r="AB18" s="26">
        <v>97960.397499999934</v>
      </c>
      <c r="AC18" s="26">
        <v>0</v>
      </c>
      <c r="AD18" s="26">
        <v>0</v>
      </c>
      <c r="AE18" s="26">
        <v>-139016.02000000002</v>
      </c>
      <c r="AF18" s="26">
        <v>-55606.486000000012</v>
      </c>
      <c r="AG18" s="26">
        <v>0</v>
      </c>
      <c r="AH18" s="26">
        <v>0</v>
      </c>
      <c r="AI18" s="26">
        <v>-166319</v>
      </c>
      <c r="AJ18" s="26">
        <v>-83159.595000000001</v>
      </c>
      <c r="AK18" s="26">
        <v>0</v>
      </c>
      <c r="AL18" s="26">
        <v>0</v>
      </c>
      <c r="AM18" s="27">
        <v>4214439.7786274515</v>
      </c>
      <c r="AN18" s="27">
        <v>4302416.1051274519</v>
      </c>
      <c r="AS18" s="32"/>
    </row>
    <row r="19" spans="1:45" ht="24.9" customHeight="1">
      <c r="A19" s="18">
        <v>13</v>
      </c>
      <c r="B19" s="81" t="s">
        <v>31</v>
      </c>
      <c r="C19" s="26">
        <v>0</v>
      </c>
      <c r="D19" s="26">
        <v>0</v>
      </c>
      <c r="E19" s="26">
        <v>-2478.8566269999992</v>
      </c>
      <c r="F19" s="26">
        <v>-2478.8566269999992</v>
      </c>
      <c r="G19" s="26">
        <v>17786.25</v>
      </c>
      <c r="H19" s="26">
        <v>17107.25</v>
      </c>
      <c r="I19" s="26">
        <v>1856931.939999962</v>
      </c>
      <c r="J19" s="26">
        <v>1856931.939999962</v>
      </c>
      <c r="K19" s="26">
        <v>477409.55999999959</v>
      </c>
      <c r="L19" s="26">
        <v>170359.72419999953</v>
      </c>
      <c r="M19" s="26">
        <v>278094.55862745101</v>
      </c>
      <c r="N19" s="26">
        <v>156416.14362745098</v>
      </c>
      <c r="O19" s="26">
        <v>0</v>
      </c>
      <c r="P19" s="26">
        <v>0</v>
      </c>
      <c r="Q19" s="26">
        <v>0</v>
      </c>
      <c r="R19" s="26">
        <v>0</v>
      </c>
      <c r="S19" s="26">
        <v>0</v>
      </c>
      <c r="T19" s="26">
        <v>0</v>
      </c>
      <c r="U19" s="26">
        <v>0</v>
      </c>
      <c r="V19" s="26">
        <v>0</v>
      </c>
      <c r="W19" s="26">
        <v>0</v>
      </c>
      <c r="X19" s="26">
        <v>0</v>
      </c>
      <c r="Y19" s="26">
        <v>0</v>
      </c>
      <c r="Z19" s="26">
        <v>0</v>
      </c>
      <c r="AA19" s="26">
        <v>633838.5500000004</v>
      </c>
      <c r="AB19" s="26">
        <v>206087.18946299993</v>
      </c>
      <c r="AC19" s="26">
        <v>0</v>
      </c>
      <c r="AD19" s="26">
        <v>0</v>
      </c>
      <c r="AE19" s="26">
        <v>-339798.39000000019</v>
      </c>
      <c r="AF19" s="26">
        <v>-125131.23500000034</v>
      </c>
      <c r="AG19" s="26">
        <v>0</v>
      </c>
      <c r="AH19" s="26">
        <v>0</v>
      </c>
      <c r="AI19" s="26">
        <v>77567.33</v>
      </c>
      <c r="AJ19" s="26">
        <v>39169.466</v>
      </c>
      <c r="AK19" s="26">
        <v>0</v>
      </c>
      <c r="AL19" s="26">
        <v>0</v>
      </c>
      <c r="AM19" s="27">
        <v>2999350.9420004124</v>
      </c>
      <c r="AN19" s="27">
        <v>2318461.6216634121</v>
      </c>
      <c r="AS19" s="32"/>
    </row>
    <row r="20" spans="1:45" ht="24.9" customHeight="1">
      <c r="A20" s="18">
        <v>14</v>
      </c>
      <c r="B20" s="81" t="s">
        <v>88</v>
      </c>
      <c r="C20" s="26">
        <v>-35000</v>
      </c>
      <c r="D20" s="26">
        <v>-35000</v>
      </c>
      <c r="E20" s="26">
        <v>0</v>
      </c>
      <c r="F20" s="26">
        <v>0</v>
      </c>
      <c r="G20" s="26">
        <v>400</v>
      </c>
      <c r="H20" s="26">
        <v>400</v>
      </c>
      <c r="I20" s="26">
        <v>2760173.8882607846</v>
      </c>
      <c r="J20" s="26">
        <v>2760173.8882607846</v>
      </c>
      <c r="K20" s="26">
        <v>260402.41000000009</v>
      </c>
      <c r="L20" s="26">
        <v>220634.47999400168</v>
      </c>
      <c r="M20" s="26">
        <v>69801.138627451059</v>
      </c>
      <c r="N20" s="26">
        <v>67770.651865569467</v>
      </c>
      <c r="O20" s="26">
        <v>0</v>
      </c>
      <c r="P20" s="26">
        <v>0</v>
      </c>
      <c r="Q20" s="26">
        <v>0</v>
      </c>
      <c r="R20" s="26">
        <v>0</v>
      </c>
      <c r="S20" s="26">
        <v>0</v>
      </c>
      <c r="T20" s="26">
        <v>0</v>
      </c>
      <c r="U20" s="26">
        <v>0</v>
      </c>
      <c r="V20" s="26">
        <v>0</v>
      </c>
      <c r="W20" s="26">
        <v>0</v>
      </c>
      <c r="X20" s="26">
        <v>0</v>
      </c>
      <c r="Y20" s="26">
        <v>0</v>
      </c>
      <c r="Z20" s="26">
        <v>0</v>
      </c>
      <c r="AA20" s="26">
        <v>-509618.33</v>
      </c>
      <c r="AB20" s="26">
        <v>-70874.906038333138</v>
      </c>
      <c r="AC20" s="26">
        <v>168000</v>
      </c>
      <c r="AD20" s="26">
        <v>53871.555430267501</v>
      </c>
      <c r="AE20" s="26">
        <v>0</v>
      </c>
      <c r="AF20" s="26">
        <v>0</v>
      </c>
      <c r="AG20" s="26">
        <v>0</v>
      </c>
      <c r="AH20" s="26">
        <v>0</v>
      </c>
      <c r="AI20" s="26">
        <v>47878.27</v>
      </c>
      <c r="AJ20" s="26">
        <v>23939.134999999998</v>
      </c>
      <c r="AK20" s="26">
        <v>0</v>
      </c>
      <c r="AL20" s="26">
        <v>0</v>
      </c>
      <c r="AM20" s="27">
        <v>2762037.3768882356</v>
      </c>
      <c r="AN20" s="27">
        <v>3020914.8045122898</v>
      </c>
      <c r="AS20" s="32"/>
    </row>
    <row r="21" spans="1:45" ht="24.9" customHeight="1">
      <c r="A21" s="18">
        <v>15</v>
      </c>
      <c r="B21" s="81" t="s">
        <v>91</v>
      </c>
      <c r="C21" s="26">
        <v>44760.090000000004</v>
      </c>
      <c r="D21" s="26">
        <v>4476.0090000000055</v>
      </c>
      <c r="E21" s="26">
        <v>0</v>
      </c>
      <c r="F21" s="26">
        <v>0</v>
      </c>
      <c r="G21" s="26">
        <v>0</v>
      </c>
      <c r="H21" s="26">
        <v>0</v>
      </c>
      <c r="I21" s="26">
        <v>0</v>
      </c>
      <c r="J21" s="26">
        <v>0</v>
      </c>
      <c r="K21" s="26">
        <v>860047.91399999999</v>
      </c>
      <c r="L21" s="26">
        <v>214144.95400000003</v>
      </c>
      <c r="M21" s="26">
        <v>73492.228627450968</v>
      </c>
      <c r="N21" s="26">
        <v>47750.66862745097</v>
      </c>
      <c r="O21" s="26">
        <v>0</v>
      </c>
      <c r="P21" s="26">
        <v>0</v>
      </c>
      <c r="Q21" s="26">
        <v>0</v>
      </c>
      <c r="R21" s="26">
        <v>0</v>
      </c>
      <c r="S21" s="26">
        <v>0</v>
      </c>
      <c r="T21" s="26">
        <v>0</v>
      </c>
      <c r="U21" s="26">
        <v>0</v>
      </c>
      <c r="V21" s="26">
        <v>0</v>
      </c>
      <c r="W21" s="26">
        <v>0</v>
      </c>
      <c r="X21" s="26">
        <v>0</v>
      </c>
      <c r="Y21" s="26">
        <v>-4457.9300000000057</v>
      </c>
      <c r="Z21" s="26">
        <v>-891.58600000001934</v>
      </c>
      <c r="AA21" s="26">
        <v>1815.5499999999884</v>
      </c>
      <c r="AB21" s="26">
        <v>272.33249999997497</v>
      </c>
      <c r="AC21" s="26">
        <v>0</v>
      </c>
      <c r="AD21" s="26">
        <v>0</v>
      </c>
      <c r="AE21" s="26">
        <v>0</v>
      </c>
      <c r="AF21" s="26">
        <v>0</v>
      </c>
      <c r="AG21" s="26">
        <v>0</v>
      </c>
      <c r="AH21" s="26">
        <v>0</v>
      </c>
      <c r="AI21" s="26">
        <v>4000</v>
      </c>
      <c r="AJ21" s="26">
        <v>800</v>
      </c>
      <c r="AK21" s="26">
        <v>0</v>
      </c>
      <c r="AL21" s="26">
        <v>0</v>
      </c>
      <c r="AM21" s="27">
        <v>979657.85262745083</v>
      </c>
      <c r="AN21" s="27">
        <v>266552.378127451</v>
      </c>
      <c r="AS21" s="32"/>
    </row>
    <row r="22" spans="1:45" ht="24.9" customHeight="1">
      <c r="A22" s="18">
        <v>16</v>
      </c>
      <c r="B22" s="81" t="s">
        <v>37</v>
      </c>
      <c r="C22" s="26">
        <v>0</v>
      </c>
      <c r="D22" s="26">
        <v>0</v>
      </c>
      <c r="E22" s="26">
        <v>0</v>
      </c>
      <c r="F22" s="26">
        <v>0</v>
      </c>
      <c r="G22" s="26">
        <v>10000</v>
      </c>
      <c r="H22" s="26">
        <v>10000</v>
      </c>
      <c r="I22" s="26">
        <v>386780.05</v>
      </c>
      <c r="J22" s="26">
        <v>386780.05</v>
      </c>
      <c r="K22" s="26">
        <v>515104.45000000007</v>
      </c>
      <c r="L22" s="26">
        <v>515104.45000000007</v>
      </c>
      <c r="M22" s="26">
        <v>-34453.94916368628</v>
      </c>
      <c r="N22" s="26">
        <v>-34453.94916368628</v>
      </c>
      <c r="O22" s="26">
        <v>0</v>
      </c>
      <c r="P22" s="26">
        <v>0</v>
      </c>
      <c r="Q22" s="26">
        <v>0</v>
      </c>
      <c r="R22" s="26">
        <v>0</v>
      </c>
      <c r="S22" s="26">
        <v>0</v>
      </c>
      <c r="T22" s="26">
        <v>0</v>
      </c>
      <c r="U22" s="26">
        <v>0</v>
      </c>
      <c r="V22" s="26">
        <v>0</v>
      </c>
      <c r="W22" s="26">
        <v>0</v>
      </c>
      <c r="X22" s="26">
        <v>0</v>
      </c>
      <c r="Y22" s="26">
        <v>500</v>
      </c>
      <c r="Z22" s="26">
        <v>500</v>
      </c>
      <c r="AA22" s="26">
        <v>55049.373</v>
      </c>
      <c r="AB22" s="26">
        <v>55049.373</v>
      </c>
      <c r="AC22" s="26">
        <v>0</v>
      </c>
      <c r="AD22" s="26">
        <v>0</v>
      </c>
      <c r="AE22" s="26">
        <v>-53762.109999999986</v>
      </c>
      <c r="AF22" s="26">
        <v>-53762.109999999986</v>
      </c>
      <c r="AG22" s="26">
        <v>0</v>
      </c>
      <c r="AH22" s="26">
        <v>0</v>
      </c>
      <c r="AI22" s="26">
        <v>71199.801200000002</v>
      </c>
      <c r="AJ22" s="26">
        <v>71199.801200000002</v>
      </c>
      <c r="AK22" s="26">
        <v>0</v>
      </c>
      <c r="AL22" s="26">
        <v>0</v>
      </c>
      <c r="AM22" s="27">
        <v>950417.61503631377</v>
      </c>
      <c r="AN22" s="27">
        <v>950417.61503631377</v>
      </c>
      <c r="AS22" s="32"/>
    </row>
    <row r="23" spans="1:45" ht="24.9" customHeight="1">
      <c r="A23" s="18">
        <v>17</v>
      </c>
      <c r="B23" s="81" t="s">
        <v>39</v>
      </c>
      <c r="C23" s="26">
        <v>0</v>
      </c>
      <c r="D23" s="26">
        <v>0</v>
      </c>
      <c r="E23" s="26">
        <v>0</v>
      </c>
      <c r="F23" s="26">
        <v>0</v>
      </c>
      <c r="G23" s="26">
        <v>0</v>
      </c>
      <c r="H23" s="26">
        <v>0</v>
      </c>
      <c r="I23" s="26">
        <v>0</v>
      </c>
      <c r="J23" s="26">
        <v>0</v>
      </c>
      <c r="K23" s="26">
        <v>809435.51549669844</v>
      </c>
      <c r="L23" s="26">
        <v>809435.51549669844</v>
      </c>
      <c r="M23" s="26">
        <v>81434.448627451027</v>
      </c>
      <c r="N23" s="26">
        <v>81434.448627451027</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890869.96412414941</v>
      </c>
      <c r="AN23" s="27">
        <v>890869.96412414941</v>
      </c>
      <c r="AS23" s="32"/>
    </row>
    <row r="24" spans="1:45" ht="24.9" customHeight="1">
      <c r="A24" s="18">
        <v>18</v>
      </c>
      <c r="B24" s="81" t="s">
        <v>89</v>
      </c>
      <c r="C24" s="26">
        <v>0</v>
      </c>
      <c r="D24" s="26">
        <v>0</v>
      </c>
      <c r="E24" s="26">
        <v>0</v>
      </c>
      <c r="F24" s="26">
        <v>0</v>
      </c>
      <c r="G24" s="26">
        <v>0</v>
      </c>
      <c r="H24" s="26">
        <v>0</v>
      </c>
      <c r="I24" s="26">
        <v>0</v>
      </c>
      <c r="J24" s="26">
        <v>0</v>
      </c>
      <c r="K24" s="26">
        <v>47446.93</v>
      </c>
      <c r="L24" s="26">
        <v>47446.93</v>
      </c>
      <c r="M24" s="26">
        <v>49238.878627451006</v>
      </c>
      <c r="N24" s="26">
        <v>49238.878627451006</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-1915.0800000000017</v>
      </c>
      <c r="AF24" s="26">
        <v>-1915.0800000000017</v>
      </c>
      <c r="AG24" s="26">
        <v>0</v>
      </c>
      <c r="AH24" s="26">
        <v>0</v>
      </c>
      <c r="AI24" s="26">
        <v>0</v>
      </c>
      <c r="AJ24" s="26">
        <v>0</v>
      </c>
      <c r="AK24" s="26">
        <v>0</v>
      </c>
      <c r="AL24" s="26">
        <v>0</v>
      </c>
      <c r="AM24" s="27">
        <v>94770.728627451012</v>
      </c>
      <c r="AN24" s="27">
        <v>94770.728627451012</v>
      </c>
      <c r="AS24" s="32"/>
    </row>
    <row r="25" spans="1:45" ht="13.8">
      <c r="A25" s="11"/>
      <c r="B25" s="84" t="s">
        <v>22</v>
      </c>
      <c r="C25" s="28">
        <v>14052703.694627967</v>
      </c>
      <c r="D25" s="28">
        <v>9671198.2580813877</v>
      </c>
      <c r="E25" s="28">
        <v>-67462.4682151999</v>
      </c>
      <c r="F25" s="28">
        <v>-67462.4682151999</v>
      </c>
      <c r="G25" s="28">
        <v>219133.53208099981</v>
      </c>
      <c r="H25" s="28">
        <v>153984.76358100004</v>
      </c>
      <c r="I25" s="28">
        <v>115637195.4174211</v>
      </c>
      <c r="J25" s="28">
        <v>112081388.22761109</v>
      </c>
      <c r="K25" s="28">
        <v>36291783.673996985</v>
      </c>
      <c r="L25" s="28">
        <v>33201112.522764981</v>
      </c>
      <c r="M25" s="28">
        <v>5734564.3961954843</v>
      </c>
      <c r="N25" s="28">
        <v>5437768.9831187902</v>
      </c>
      <c r="O25" s="28">
        <v>0</v>
      </c>
      <c r="P25" s="28">
        <v>0</v>
      </c>
      <c r="Q25" s="28">
        <v>5382290.1918000001</v>
      </c>
      <c r="R25" s="28">
        <v>0</v>
      </c>
      <c r="S25" s="28">
        <v>-33180.440009000129</v>
      </c>
      <c r="T25" s="28">
        <v>1.0000000009313226E-2</v>
      </c>
      <c r="U25" s="28">
        <v>0</v>
      </c>
      <c r="V25" s="28">
        <v>0</v>
      </c>
      <c r="W25" s="28">
        <v>0</v>
      </c>
      <c r="X25" s="28">
        <v>0</v>
      </c>
      <c r="Y25" s="28">
        <v>607722.08756699983</v>
      </c>
      <c r="Z25" s="28">
        <v>320674.90839301731</v>
      </c>
      <c r="AA25" s="28">
        <v>6837244.0670558242</v>
      </c>
      <c r="AB25" s="28">
        <v>4031216.0989318932</v>
      </c>
      <c r="AC25" s="28">
        <v>3710256.2857808</v>
      </c>
      <c r="AD25" s="28">
        <v>124696.84121106729</v>
      </c>
      <c r="AE25" s="28">
        <v>5171854.011599998</v>
      </c>
      <c r="AF25" s="28">
        <v>736175.52559999749</v>
      </c>
      <c r="AG25" s="28">
        <v>43540.018076000008</v>
      </c>
      <c r="AH25" s="28">
        <v>43540.018076000008</v>
      </c>
      <c r="AI25" s="28">
        <v>-229261.25104311877</v>
      </c>
      <c r="AJ25" s="28">
        <v>-128992.6625431188</v>
      </c>
      <c r="AK25" s="28">
        <v>0</v>
      </c>
      <c r="AL25" s="28">
        <v>0</v>
      </c>
      <c r="AM25" s="28">
        <v>193358383.2169348</v>
      </c>
      <c r="AN25" s="28">
        <v>165605301.02661091</v>
      </c>
    </row>
    <row r="26" spans="1:45">
      <c r="AN26" s="32"/>
    </row>
    <row r="27" spans="1:45" s="54" customFormat="1" ht="14.4">
      <c r="B27" s="55" t="s">
        <v>48</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66</v>
      </c>
    </row>
    <row r="30" spans="1:45" s="54" customFormat="1" ht="14.4">
      <c r="B30" s="61" t="s">
        <v>67</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25" sqref="B25"/>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94</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68</v>
      </c>
      <c r="C6" s="73" t="s">
        <v>69</v>
      </c>
      <c r="D6" s="73" t="s">
        <v>70</v>
      </c>
    </row>
    <row r="7" spans="1:5" ht="27" customHeight="1">
      <c r="A7" s="6">
        <v>1</v>
      </c>
      <c r="B7" s="74" t="s">
        <v>4</v>
      </c>
      <c r="C7" s="29">
        <f>HLOOKUP(B7,'Wr. Prem. &amp;  Re Prem.'!$4:$24,21,FALSE)</f>
        <v>31304485.931253627</v>
      </c>
      <c r="D7" s="21">
        <f>C7/$C$25</f>
        <v>6.9776586962430553E-2</v>
      </c>
    </row>
    <row r="8" spans="1:5" ht="27" customHeight="1">
      <c r="A8" s="6">
        <v>2</v>
      </c>
      <c r="B8" s="74" t="s">
        <v>5</v>
      </c>
      <c r="C8" s="29">
        <f>HLOOKUP(B8,'Wr. Prem. &amp;  Re Prem.'!$4:$24,21,FALSE)</f>
        <v>2207243.8482496599</v>
      </c>
      <c r="D8" s="21">
        <f t="shared" ref="D8:D21" si="0">C8/$C$25</f>
        <v>4.9198681193138045E-3</v>
      </c>
    </row>
    <row r="9" spans="1:5" ht="27" customHeight="1">
      <c r="A9" s="6">
        <v>3</v>
      </c>
      <c r="B9" s="74" t="s">
        <v>6</v>
      </c>
      <c r="C9" s="29">
        <f>HLOOKUP(B9,'Wr. Prem. &amp;  Re Prem.'!$4:$24,21,FALSE)</f>
        <v>8597134.1887290236</v>
      </c>
      <c r="D9" s="21">
        <f t="shared" si="0"/>
        <v>1.9162706669737434E-2</v>
      </c>
    </row>
    <row r="10" spans="1:5" ht="27" customHeight="1">
      <c r="A10" s="6">
        <v>4</v>
      </c>
      <c r="B10" s="74" t="s">
        <v>7</v>
      </c>
      <c r="C10" s="29">
        <f>HLOOKUP(B10,'Wr. Prem. &amp;  Re Prem.'!$4:$24,21,FALSE)</f>
        <v>194946240.74327958</v>
      </c>
      <c r="D10" s="21">
        <f t="shared" si="0"/>
        <v>0.43452824461307588</v>
      </c>
    </row>
    <row r="11" spans="1:5" ht="38.25" customHeight="1">
      <c r="A11" s="6">
        <v>5</v>
      </c>
      <c r="B11" s="74" t="s">
        <v>8</v>
      </c>
      <c r="C11" s="29">
        <f>HLOOKUP(B11,'Wr. Prem. &amp;  Re Prem.'!$4:$24,21,FALSE)</f>
        <v>74492505.752985641</v>
      </c>
      <c r="D11" s="21">
        <f t="shared" si="0"/>
        <v>0.16604114877137058</v>
      </c>
    </row>
    <row r="12" spans="1:5" ht="27" customHeight="1">
      <c r="A12" s="6">
        <v>6</v>
      </c>
      <c r="B12" s="74" t="s">
        <v>9</v>
      </c>
      <c r="C12" s="29">
        <f>HLOOKUP(B12,'Wr. Prem. &amp;  Re Prem.'!$4:$24,21,FALSE)</f>
        <v>21042221.154560726</v>
      </c>
      <c r="D12" s="21">
        <f t="shared" si="0"/>
        <v>4.6902363370485291E-2</v>
      </c>
    </row>
    <row r="13" spans="1:5" ht="27" customHeight="1">
      <c r="A13" s="6">
        <v>7</v>
      </c>
      <c r="B13" s="74" t="s">
        <v>10</v>
      </c>
      <c r="C13" s="29">
        <f>HLOOKUP(B13,'Wr. Prem. &amp;  Re Prem.'!$4:$24,21,FALSE)</f>
        <v>36539.978999999999</v>
      </c>
      <c r="D13" s="21">
        <f t="shared" si="0"/>
        <v>8.1446315007313155E-5</v>
      </c>
    </row>
    <row r="14" spans="1:5" ht="27" customHeight="1">
      <c r="A14" s="6">
        <v>8</v>
      </c>
      <c r="B14" s="74" t="s">
        <v>11</v>
      </c>
      <c r="C14" s="29">
        <f>HLOOKUP(B14,'Wr. Prem. &amp;  Re Prem.'!$4:$24,21,FALSE)</f>
        <v>2677647.8160669999</v>
      </c>
      <c r="D14" s="21">
        <f t="shared" si="0"/>
        <v>5.9683818511783214E-3</v>
      </c>
    </row>
    <row r="15" spans="1:5" ht="27" customHeight="1">
      <c r="A15" s="6">
        <v>9</v>
      </c>
      <c r="B15" s="74" t="s">
        <v>12</v>
      </c>
      <c r="C15" s="29">
        <f>HLOOKUP(B15,'Wr. Prem. &amp;  Re Prem.'!$4:$24,21,FALSE)</f>
        <v>3908082.6964109996</v>
      </c>
      <c r="D15" s="21">
        <f t="shared" si="0"/>
        <v>8.7109774848671932E-3</v>
      </c>
    </row>
    <row r="16" spans="1:5" ht="27" customHeight="1">
      <c r="A16" s="6">
        <v>10</v>
      </c>
      <c r="B16" s="74" t="s">
        <v>13</v>
      </c>
      <c r="C16" s="29">
        <f>HLOOKUP(B16,'Wr. Prem. &amp;  Re Prem.'!$4:$24,21,FALSE)</f>
        <v>387736.96580000001</v>
      </c>
      <c r="D16" s="21">
        <f t="shared" si="0"/>
        <v>8.6425192134146028E-4</v>
      </c>
    </row>
    <row r="17" spans="1:7" ht="27" customHeight="1">
      <c r="A17" s="6">
        <v>11</v>
      </c>
      <c r="B17" s="74" t="s">
        <v>14</v>
      </c>
      <c r="C17" s="29">
        <f>HLOOKUP(B17,'Wr. Prem. &amp;  Re Prem.'!$4:$24,21,FALSE)</f>
        <v>661</v>
      </c>
      <c r="D17" s="21">
        <f t="shared" si="0"/>
        <v>1.4733455161491471E-6</v>
      </c>
    </row>
    <row r="18" spans="1:7" ht="27" customHeight="1">
      <c r="A18" s="6">
        <v>12</v>
      </c>
      <c r="B18" s="74" t="s">
        <v>15</v>
      </c>
      <c r="C18" s="29">
        <f>HLOOKUP(B18,'Wr. Prem. &amp;  Re Prem.'!$4:$24,21,FALSE)</f>
        <v>5094137.7008716771</v>
      </c>
      <c r="D18" s="21">
        <f t="shared" si="0"/>
        <v>1.135465195192982E-2</v>
      </c>
    </row>
    <row r="19" spans="1:7" ht="27" customHeight="1">
      <c r="A19" s="6">
        <v>13</v>
      </c>
      <c r="B19" s="74" t="s">
        <v>16</v>
      </c>
      <c r="C19" s="29">
        <f>HLOOKUP(B19,'Wr. Prem. &amp;  Re Prem.'!$4:$24,21,FALSE)</f>
        <v>74064292.725280091</v>
      </c>
      <c r="D19" s="21">
        <f t="shared" si="0"/>
        <v>0.16508667714606554</v>
      </c>
    </row>
    <row r="20" spans="1:7" ht="27" customHeight="1">
      <c r="A20" s="6">
        <v>14</v>
      </c>
      <c r="B20" s="74" t="s">
        <v>17</v>
      </c>
      <c r="C20" s="29">
        <f>HLOOKUP(B20,'Wr. Prem. &amp;  Re Prem.'!$4:$24,21,FALSE)</f>
        <v>7290087.2106675524</v>
      </c>
      <c r="D20" s="21">
        <f t="shared" si="0"/>
        <v>1.6249345392092711E-2</v>
      </c>
    </row>
    <row r="21" spans="1:7" ht="27" customHeight="1">
      <c r="A21" s="6">
        <v>15</v>
      </c>
      <c r="B21" s="74" t="s">
        <v>18</v>
      </c>
      <c r="C21" s="29">
        <f>HLOOKUP(B21,'Wr. Prem. &amp;  Re Prem.'!$4:$24,21,FALSE)</f>
        <v>4983666.2429230465</v>
      </c>
      <c r="D21" s="21">
        <f t="shared" si="0"/>
        <v>1.1108414996966017E-2</v>
      </c>
    </row>
    <row r="22" spans="1:7" ht="27" customHeight="1">
      <c r="A22" s="6">
        <v>16</v>
      </c>
      <c r="B22" s="74" t="s">
        <v>19</v>
      </c>
      <c r="C22" s="29">
        <f>HLOOKUP(B22,'Wr. Prem. &amp;  Re Prem.'!$4:$24,21,FALSE)</f>
        <v>140038.41670000122</v>
      </c>
      <c r="D22" s="21">
        <f>C22/$C$25</f>
        <v>3.1214065557272716E-4</v>
      </c>
    </row>
    <row r="23" spans="1:7" ht="27" customHeight="1">
      <c r="A23" s="6">
        <v>17</v>
      </c>
      <c r="B23" s="74" t="s">
        <v>20</v>
      </c>
      <c r="C23" s="29">
        <f>HLOOKUP(B23,'Wr. Prem. &amp;  Re Prem.'!$4:$24,21,FALSE)</f>
        <v>17466101.823491462</v>
      </c>
      <c r="D23" s="21">
        <f>C23/$C$25</f>
        <v>3.8931320433049303E-2</v>
      </c>
    </row>
    <row r="24" spans="1:7" ht="27" customHeight="1">
      <c r="A24" s="6">
        <v>18</v>
      </c>
      <c r="B24" s="74" t="s">
        <v>21</v>
      </c>
      <c r="C24" s="29">
        <f>HLOOKUP(B24,'Wr. Prem. &amp;  Re Prem.'!$4:$24,21,FALSE)</f>
        <v>0</v>
      </c>
      <c r="D24" s="21">
        <f>C24/$C$25</f>
        <v>0</v>
      </c>
    </row>
    <row r="25" spans="1:7" ht="27" customHeight="1">
      <c r="A25" s="3"/>
      <c r="B25" s="75" t="s">
        <v>22</v>
      </c>
      <c r="C25" s="22">
        <f>SUM(C7:C24)</f>
        <v>448638824.19627005</v>
      </c>
      <c r="D25" s="23">
        <f>SUM(D7:D24)</f>
        <v>0.99999999999999989</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71</v>
      </c>
      <c r="B1" s="55"/>
      <c r="C1" s="55"/>
      <c r="D1" s="55"/>
      <c r="E1" s="55"/>
      <c r="F1" s="55"/>
      <c r="G1" s="55"/>
      <c r="H1" s="55"/>
      <c r="I1" s="55"/>
      <c r="J1" s="55"/>
      <c r="K1" s="55"/>
      <c r="L1" s="55"/>
      <c r="M1" s="55"/>
      <c r="N1" s="55"/>
      <c r="O1" s="55"/>
    </row>
    <row r="2" spans="1:40" s="54" customFormat="1" ht="27.75" customHeight="1">
      <c r="A2" s="55" t="str">
        <f>'Inccured Claims'!A2</f>
        <v>Reporting period: 1 January 2021 - 30 June 2021</v>
      </c>
      <c r="B2" s="55"/>
      <c r="C2" s="55"/>
      <c r="D2" s="55"/>
      <c r="E2" s="55"/>
      <c r="F2" s="55"/>
      <c r="G2" s="55"/>
      <c r="H2" s="55"/>
      <c r="I2" s="55"/>
      <c r="J2" s="55"/>
      <c r="K2" s="55"/>
      <c r="L2" s="55"/>
      <c r="M2" s="55"/>
      <c r="N2" s="55"/>
      <c r="O2" s="55"/>
    </row>
    <row r="3" spans="1:40" s="76" customFormat="1" ht="17.25" customHeight="1">
      <c r="A3" s="42" t="s">
        <v>72</v>
      </c>
      <c r="C3" s="77"/>
      <c r="E3" s="77"/>
      <c r="G3" s="77"/>
      <c r="I3" s="77"/>
      <c r="K3" s="77"/>
      <c r="M3" s="77"/>
      <c r="O3" s="77"/>
      <c r="Q3" s="77"/>
      <c r="S3" s="77"/>
      <c r="U3" s="77"/>
      <c r="W3" s="77"/>
      <c r="Y3" s="77"/>
      <c r="AA3" s="77"/>
      <c r="AC3" s="77"/>
      <c r="AE3" s="77"/>
      <c r="AG3" s="77"/>
      <c r="AI3" s="77"/>
      <c r="AK3" s="77"/>
    </row>
    <row r="4" spans="1:40" s="78" customFormat="1" ht="96"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78" customFormat="1" ht="48.75" customHeight="1">
      <c r="A5" s="89"/>
      <c r="B5" s="89"/>
      <c r="C5" s="53" t="s">
        <v>46</v>
      </c>
      <c r="D5" s="53" t="s">
        <v>73</v>
      </c>
      <c r="E5" s="53" t="s">
        <v>46</v>
      </c>
      <c r="F5" s="53" t="s">
        <v>73</v>
      </c>
      <c r="G5" s="53" t="s">
        <v>46</v>
      </c>
      <c r="H5" s="53" t="s">
        <v>73</v>
      </c>
      <c r="I5" s="53" t="s">
        <v>46</v>
      </c>
      <c r="J5" s="53" t="s">
        <v>73</v>
      </c>
      <c r="K5" s="53" t="s">
        <v>46</v>
      </c>
      <c r="L5" s="53" t="s">
        <v>73</v>
      </c>
      <c r="M5" s="53" t="s">
        <v>46</v>
      </c>
      <c r="N5" s="53" t="s">
        <v>73</v>
      </c>
      <c r="O5" s="53" t="s">
        <v>46</v>
      </c>
      <c r="P5" s="53" t="s">
        <v>73</v>
      </c>
      <c r="Q5" s="53" t="s">
        <v>46</v>
      </c>
      <c r="R5" s="53" t="s">
        <v>73</v>
      </c>
      <c r="S5" s="53" t="s">
        <v>46</v>
      </c>
      <c r="T5" s="53" t="s">
        <v>73</v>
      </c>
      <c r="U5" s="53" t="s">
        <v>46</v>
      </c>
      <c r="V5" s="53" t="s">
        <v>73</v>
      </c>
      <c r="W5" s="53" t="s">
        <v>46</v>
      </c>
      <c r="X5" s="53" t="s">
        <v>73</v>
      </c>
      <c r="Y5" s="53" t="s">
        <v>46</v>
      </c>
      <c r="Z5" s="53" t="s">
        <v>73</v>
      </c>
      <c r="AA5" s="53" t="s">
        <v>46</v>
      </c>
      <c r="AB5" s="53" t="s">
        <v>73</v>
      </c>
      <c r="AC5" s="53" t="s">
        <v>46</v>
      </c>
      <c r="AD5" s="53" t="s">
        <v>73</v>
      </c>
      <c r="AE5" s="53" t="s">
        <v>46</v>
      </c>
      <c r="AF5" s="53" t="s">
        <v>73</v>
      </c>
      <c r="AG5" s="53" t="s">
        <v>46</v>
      </c>
      <c r="AH5" s="53" t="s">
        <v>73</v>
      </c>
      <c r="AI5" s="53" t="s">
        <v>46</v>
      </c>
      <c r="AJ5" s="53" t="s">
        <v>73</v>
      </c>
      <c r="AK5" s="53" t="s">
        <v>46</v>
      </c>
      <c r="AL5" s="53" t="s">
        <v>73</v>
      </c>
      <c r="AM5" s="53" t="s">
        <v>46</v>
      </c>
      <c r="AN5" s="53" t="s">
        <v>73</v>
      </c>
    </row>
    <row r="6" spans="1:40" ht="24.9" customHeight="1">
      <c r="A6" s="18">
        <v>1</v>
      </c>
      <c r="B6" s="81" t="s">
        <v>88</v>
      </c>
      <c r="C6" s="26">
        <v>0</v>
      </c>
      <c r="D6" s="26">
        <v>0</v>
      </c>
      <c r="E6" s="26">
        <v>0</v>
      </c>
      <c r="F6" s="26">
        <v>0</v>
      </c>
      <c r="G6" s="26">
        <v>0</v>
      </c>
      <c r="H6" s="26">
        <v>0</v>
      </c>
      <c r="I6" s="26">
        <v>3032416.7350499998</v>
      </c>
      <c r="J6" s="26">
        <v>26262.4725</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3032416.7350499998</v>
      </c>
      <c r="AN6" s="27">
        <v>26262.4725</v>
      </c>
    </row>
    <row r="7" spans="1:40" ht="24.9" customHeight="1">
      <c r="A7" s="18">
        <v>2</v>
      </c>
      <c r="B7" s="81" t="s">
        <v>35</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16663</v>
      </c>
      <c r="Z7" s="26">
        <v>1899.4543714178001</v>
      </c>
      <c r="AA7" s="26">
        <v>274081.88503800007</v>
      </c>
      <c r="AB7" s="26">
        <v>264232.12413016282</v>
      </c>
      <c r="AC7" s="26">
        <v>2243.7396020000001</v>
      </c>
      <c r="AD7" s="26">
        <v>1810.7853628922001</v>
      </c>
      <c r="AE7" s="26">
        <v>0</v>
      </c>
      <c r="AF7" s="26">
        <v>0</v>
      </c>
      <c r="AG7" s="26">
        <v>0</v>
      </c>
      <c r="AH7" s="26">
        <v>0</v>
      </c>
      <c r="AI7" s="26">
        <v>48433.22</v>
      </c>
      <c r="AJ7" s="26">
        <v>16305.148818</v>
      </c>
      <c r="AK7" s="26">
        <v>0</v>
      </c>
      <c r="AL7" s="26">
        <v>0</v>
      </c>
      <c r="AM7" s="27">
        <v>341421.84464000002</v>
      </c>
      <c r="AN7" s="27">
        <v>284247.51268247282</v>
      </c>
    </row>
    <row r="8" spans="1:40" ht="24.9" customHeight="1">
      <c r="A8" s="18">
        <v>3</v>
      </c>
      <c r="B8" s="81" t="s">
        <v>29</v>
      </c>
      <c r="C8" s="26">
        <v>0</v>
      </c>
      <c r="D8" s="26">
        <v>0</v>
      </c>
      <c r="E8" s="26">
        <v>0</v>
      </c>
      <c r="F8" s="26">
        <v>0</v>
      </c>
      <c r="G8" s="26">
        <v>0</v>
      </c>
      <c r="H8" s="26">
        <v>0</v>
      </c>
      <c r="I8" s="26">
        <v>68630.287710000077</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68630.287710000077</v>
      </c>
      <c r="AN8" s="27">
        <v>0</v>
      </c>
    </row>
    <row r="9" spans="1:40" ht="24.9" customHeight="1">
      <c r="A9" s="18">
        <v>4</v>
      </c>
      <c r="B9" s="81" t="s">
        <v>33</v>
      </c>
      <c r="C9" s="26">
        <v>1330.83349</v>
      </c>
      <c r="D9" s="26">
        <v>727.1400000000001</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63509.649999999994</v>
      </c>
      <c r="AB9" s="26">
        <v>45726.94</v>
      </c>
      <c r="AC9" s="26">
        <v>0</v>
      </c>
      <c r="AD9" s="26">
        <v>0</v>
      </c>
      <c r="AE9" s="26">
        <v>0</v>
      </c>
      <c r="AF9" s="26">
        <v>0</v>
      </c>
      <c r="AG9" s="26">
        <v>0</v>
      </c>
      <c r="AH9" s="26">
        <v>0</v>
      </c>
      <c r="AI9" s="26">
        <v>0</v>
      </c>
      <c r="AJ9" s="26">
        <v>0</v>
      </c>
      <c r="AK9" s="26">
        <v>0</v>
      </c>
      <c r="AL9" s="26">
        <v>0</v>
      </c>
      <c r="AM9" s="27">
        <v>64840.483489999991</v>
      </c>
      <c r="AN9" s="27">
        <v>46454.080000000002</v>
      </c>
    </row>
    <row r="10" spans="1:40" ht="24.9" customHeight="1">
      <c r="A10" s="18">
        <v>5</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46217.185663999997</v>
      </c>
      <c r="AB10" s="26">
        <v>42533.444879854404</v>
      </c>
      <c r="AC10" s="26">
        <v>0</v>
      </c>
      <c r="AD10" s="26">
        <v>0</v>
      </c>
      <c r="AE10" s="26">
        <v>0</v>
      </c>
      <c r="AF10" s="26">
        <v>0</v>
      </c>
      <c r="AG10" s="26">
        <v>0</v>
      </c>
      <c r="AH10" s="26">
        <v>0</v>
      </c>
      <c r="AI10" s="26">
        <v>0</v>
      </c>
      <c r="AJ10" s="26">
        <v>0</v>
      </c>
      <c r="AK10" s="26">
        <v>0</v>
      </c>
      <c r="AL10" s="26">
        <v>0</v>
      </c>
      <c r="AM10" s="27">
        <v>46217.185663999997</v>
      </c>
      <c r="AN10" s="27">
        <v>42533.444879854404</v>
      </c>
    </row>
    <row r="11" spans="1:40" ht="24.9" customHeight="1">
      <c r="A11" s="18">
        <v>6</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1050</v>
      </c>
      <c r="AB11" s="26">
        <v>0</v>
      </c>
      <c r="AC11" s="26">
        <v>0</v>
      </c>
      <c r="AD11" s="26">
        <v>0</v>
      </c>
      <c r="AE11" s="26">
        <v>0</v>
      </c>
      <c r="AF11" s="26">
        <v>0</v>
      </c>
      <c r="AG11" s="26">
        <v>0</v>
      </c>
      <c r="AH11" s="26">
        <v>0</v>
      </c>
      <c r="AI11" s="26">
        <v>0</v>
      </c>
      <c r="AJ11" s="26">
        <v>0</v>
      </c>
      <c r="AK11" s="26">
        <v>0</v>
      </c>
      <c r="AL11" s="26">
        <v>0</v>
      </c>
      <c r="AM11" s="27">
        <v>1050</v>
      </c>
      <c r="AN11" s="27">
        <v>0</v>
      </c>
    </row>
    <row r="12" spans="1:40" ht="24.9" customHeight="1">
      <c r="A12" s="18">
        <v>7</v>
      </c>
      <c r="B12" s="81" t="s">
        <v>39</v>
      </c>
      <c r="C12" s="26">
        <v>0</v>
      </c>
      <c r="D12" s="26">
        <v>0</v>
      </c>
      <c r="E12" s="26">
        <v>0</v>
      </c>
      <c r="F12" s="26">
        <v>0</v>
      </c>
      <c r="G12" s="26">
        <v>0</v>
      </c>
      <c r="H12" s="26">
        <v>0</v>
      </c>
      <c r="I12" s="26">
        <v>0</v>
      </c>
      <c r="J12" s="26">
        <v>0</v>
      </c>
      <c r="K12" s="26">
        <v>0</v>
      </c>
      <c r="L12" s="26">
        <v>0</v>
      </c>
      <c r="M12" s="26">
        <v>31.449452000000012</v>
      </c>
      <c r="N12" s="26">
        <v>0</v>
      </c>
      <c r="O12" s="26">
        <v>0</v>
      </c>
      <c r="P12" s="26">
        <v>0</v>
      </c>
      <c r="Q12" s="26">
        <v>0</v>
      </c>
      <c r="R12" s="26">
        <v>0</v>
      </c>
      <c r="S12" s="26">
        <v>0</v>
      </c>
      <c r="T12" s="26">
        <v>0</v>
      </c>
      <c r="U12" s="26">
        <v>0</v>
      </c>
      <c r="V12" s="26">
        <v>0</v>
      </c>
      <c r="W12" s="26">
        <v>0</v>
      </c>
      <c r="X12" s="26">
        <v>0</v>
      </c>
      <c r="Y12" s="26">
        <v>0</v>
      </c>
      <c r="Z12" s="26">
        <v>0</v>
      </c>
      <c r="AA12" s="26">
        <v>780</v>
      </c>
      <c r="AB12" s="26">
        <v>0</v>
      </c>
      <c r="AC12" s="26">
        <v>0</v>
      </c>
      <c r="AD12" s="26">
        <v>0</v>
      </c>
      <c r="AE12" s="26">
        <v>0</v>
      </c>
      <c r="AF12" s="26">
        <v>0</v>
      </c>
      <c r="AG12" s="26">
        <v>0</v>
      </c>
      <c r="AH12" s="26">
        <v>0</v>
      </c>
      <c r="AI12" s="26">
        <v>0</v>
      </c>
      <c r="AJ12" s="26">
        <v>0</v>
      </c>
      <c r="AK12" s="26">
        <v>0</v>
      </c>
      <c r="AL12" s="26">
        <v>0</v>
      </c>
      <c r="AM12" s="27">
        <v>811.44945200000006</v>
      </c>
      <c r="AN12" s="27">
        <v>0</v>
      </c>
    </row>
    <row r="13" spans="1:40" ht="24.9" customHeight="1">
      <c r="A13" s="18">
        <v>8</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91</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1330.83349</v>
      </c>
      <c r="D24" s="28">
        <v>727.1400000000001</v>
      </c>
      <c r="E24" s="28">
        <v>0</v>
      </c>
      <c r="F24" s="28">
        <v>0</v>
      </c>
      <c r="G24" s="28">
        <v>0</v>
      </c>
      <c r="H24" s="28">
        <v>0</v>
      </c>
      <c r="I24" s="28">
        <v>3101047.0227600001</v>
      </c>
      <c r="J24" s="28">
        <v>26262.4725</v>
      </c>
      <c r="K24" s="28">
        <v>0</v>
      </c>
      <c r="L24" s="28">
        <v>0</v>
      </c>
      <c r="M24" s="28">
        <v>31.449452000000012</v>
      </c>
      <c r="N24" s="28">
        <v>0</v>
      </c>
      <c r="O24" s="28">
        <v>0</v>
      </c>
      <c r="P24" s="28">
        <v>0</v>
      </c>
      <c r="Q24" s="28">
        <v>0</v>
      </c>
      <c r="R24" s="28">
        <v>0</v>
      </c>
      <c r="S24" s="28">
        <v>0</v>
      </c>
      <c r="T24" s="28">
        <v>0</v>
      </c>
      <c r="U24" s="28">
        <v>0</v>
      </c>
      <c r="V24" s="28">
        <v>0</v>
      </c>
      <c r="W24" s="28">
        <v>0</v>
      </c>
      <c r="X24" s="28">
        <v>0</v>
      </c>
      <c r="Y24" s="28">
        <v>16663</v>
      </c>
      <c r="Z24" s="28">
        <v>1899.4543714178001</v>
      </c>
      <c r="AA24" s="28">
        <v>385638.72070200008</v>
      </c>
      <c r="AB24" s="28">
        <v>352492.50901001721</v>
      </c>
      <c r="AC24" s="28">
        <v>2243.7396020000001</v>
      </c>
      <c r="AD24" s="28">
        <v>1810.7853628922001</v>
      </c>
      <c r="AE24" s="28">
        <v>0</v>
      </c>
      <c r="AF24" s="28">
        <v>0</v>
      </c>
      <c r="AG24" s="28">
        <v>0</v>
      </c>
      <c r="AH24" s="28">
        <v>0</v>
      </c>
      <c r="AI24" s="28">
        <v>48433.22</v>
      </c>
      <c r="AJ24" s="28">
        <v>16305.148818</v>
      </c>
      <c r="AK24" s="28">
        <v>0</v>
      </c>
      <c r="AL24" s="28">
        <v>0</v>
      </c>
      <c r="AM24" s="28">
        <v>3555387.9860060005</v>
      </c>
      <c r="AN24" s="28">
        <v>399497.5100623272</v>
      </c>
    </row>
    <row r="25" spans="1:40" ht="14.25" customHeight="1"/>
    <row r="26" spans="1:40" s="78" customFormat="1" ht="14.4">
      <c r="B26" s="55" t="s">
        <v>48</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74</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2021-08-31T09:18:45Z</dcterms:modified>
</cp:coreProperties>
</file>