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1 III\Saitze dasadebi 2021 III\ENG\"/>
    </mc:Choice>
  </mc:AlternateContent>
  <xr:revisionPtr revIDLastSave="0" documentId="13_ncr:1_{75708757-287F-420E-A26C-702846A97F88}" xr6:coauthVersionLast="43" xr6:coauthVersionMax="43" xr10:uidLastSave="{00000000-0000-0000-0000-000000000000}"/>
  <bookViews>
    <workbookView xWindow="-108" yWindow="-108" windowWidth="23256" windowHeight="12576" tabRatio="908"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V25" i="21" l="1"/>
  <c r="CU25" i="21"/>
  <c r="CT25"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C8" i="20" l="1"/>
  <c r="C9" i="20"/>
  <c r="C10" i="20"/>
  <c r="C11" i="20"/>
  <c r="C12" i="20"/>
  <c r="C13" i="20"/>
  <c r="C14" i="20"/>
  <c r="C15" i="20"/>
  <c r="C16" i="20"/>
  <c r="C17" i="20"/>
  <c r="C18" i="20"/>
  <c r="C19" i="20"/>
  <c r="C20" i="20"/>
  <c r="C21" i="20"/>
  <c r="C22" i="20"/>
  <c r="C23" i="20"/>
  <c r="C24" i="20"/>
  <c r="C7" i="20"/>
  <c r="C8" i="8"/>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<sst xmlns="http://schemas.openxmlformats.org/spreadsheetml/2006/main" count="1372" uniqueCount="97">
  <si>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</si>
  <si>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</si>
  <si>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</si>
  <si>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</si>
  <si>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</si>
  <si>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</si>
  <si>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</si>
  <si>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</si>
  <si>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</si>
  <si>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</si>
  <si>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</si>
  <si>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</si>
  <si>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</si>
  <si>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</si>
  <si>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</si>
  <si>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</si>
  <si>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</si>
  <si>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</si>
  <si>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</si>
  <si>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</si>
  <si>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</si>
  <si>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</si>
  <si>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</si>
  <si>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</si>
  <si>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</si>
  <si>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</si>
  <si>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</si>
  <si>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</si>
  <si>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</si>
  <si>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</si>
  <si>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</si>
  <si>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</si>
  <si>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PSP Insurance</t>
  </si>
  <si>
    <t>JSC TBC Insurance</t>
  </si>
  <si>
    <t>JSC Insurance Company Euroins Georgia</t>
  </si>
  <si>
    <t>JSC International Insurance Company IRAO</t>
  </si>
  <si>
    <t>JSC Insurance Company Unison</t>
  </si>
  <si>
    <t>JSC Prime Insurance</t>
  </si>
  <si>
    <t>JSC Insurance Group Of Georgia</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</si>
  <si>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</si>
  <si>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</si>
  <si>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</si>
  <si>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</si>
  <si>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</si>
  <si>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</si>
  <si>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</si>
  <si>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</si>
  <si>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</si>
  <si>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</si>
  <si>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</si>
  <si>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</si>
  <si>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</si>
  <si>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</si>
  <si>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</si>
  <si>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</si>
  <si>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</si>
  <si>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</si>
  <si>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</si>
  <si>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</si>
  <si>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</si>
  <si>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</si>
  <si>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</si>
  <si>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</si>
  <si>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</si>
  <si>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</si>
  <si>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</si>
  <si>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</si>
  <si>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</si>
  <si>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</si>
  <si>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</si>
  <si>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</si>
  <si>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</si>
  <si>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</si>
  <si>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</si>
  <si>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</si>
  <si>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</si>
  <si>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</si>
  <si>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</si>
  <si>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</si>
  <si>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</si>
  <si>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</si>
  <si>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</si>
  <si>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</si>
  <si>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</si>
  <si>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</si>
  <si>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</si>
  <si>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</si>
  <si>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</si>
  <si>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</si>
  <si>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</si>
  <si>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</si>
  <si>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</si>
  <si>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Reporting period: 1 January 2021 - 30 September 2021</t>
  </si>
  <si>
    <t>Written Premium (Gross) includes insurance premium, which belongs to direct insurance contracts (including long-term contracts) validated during the reporting period (01.01.2021-30.09.2021)despite the fact whether premium is paid or not to the Insurer.</t>
  </si>
  <si>
    <t xml:space="preserve">Structure of Insurance Market by Classes of Insurance by 30.09.2021  - (Direct Insurance Business)        </t>
  </si>
  <si>
    <t xml:space="preserve">Incurred claims represent incurred claims during the reporting period (01.01.2021-30.09.2021) </t>
  </si>
  <si>
    <t>Structure of Insurance Market by Classes of Insurance as at 30.09.2021  - (Accepted Reinsurance)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</si>
</sst>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07">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pplyProtection="1">
      <alignment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16" fillId="0" borderId="0" xfId="0" applyFont="1"/>
    <xf numFmtId="0" fontId="20" fillId="2" borderId="1" xfId="0" applyNumberFormat="1"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applyProtection="1"/>
    <xf numFmtId="0" fontId="21" fillId="0" borderId="0" xfId="0" applyFont="1" applyAlignment="1" applyProtection="1">
      <alignment wrapText="1"/>
    </xf>
    <xf numFmtId="0" fontId="21" fillId="0" borderId="0" xfId="0" applyFont="1"/>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165" fontId="15" fillId="0" borderId="2" xfId="1" applyNumberFormat="1" applyFont="1" applyBorder="1" applyAlignment="1">
      <alignment horizontal="left" vertical="center" wrapText="1"/>
    </xf>
    <xf numFmtId="0" fontId="8" fillId="0" borderId="3" xfId="0" applyFont="1" applyBorder="1" applyAlignment="1">
      <alignment horizontal="center" vertical="center" wrapText="1"/>
    </xf>
    <xf numFmtId="165" fontId="14" fillId="0" borderId="3" xfId="1" applyNumberFormat="1"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2" borderId="1"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5" xfId="0" applyNumberFormat="1" applyFont="1" applyFill="1" applyBorder="1" applyAlignment="1" applyProtection="1">
      <alignment horizontal="center" vertical="center" wrapText="1"/>
    </xf>
    <xf numFmtId="0" fontId="21" fillId="3" borderId="3" xfId="0" applyNumberFormat="1" applyFont="1" applyFill="1" applyBorder="1" applyAlignment="1" applyProtection="1">
      <alignment horizontal="center" vertical="center" wrapText="1"/>
    </xf>
    <xf numFmtId="0" fontId="21" fillId="3" borderId="6" xfId="0" applyNumberFormat="1" applyFont="1" applyFill="1" applyBorder="1" applyAlignment="1" applyProtection="1">
      <alignment horizontal="center" vertical="center" wrapText="1"/>
    </xf>
    <xf numFmtId="0" fontId="21" fillId="0" borderId="0" xfId="0" applyFont="1" applyAlignment="1" applyProtection="1">
      <alignment horizontal="left" vertical="center" wrapText="1"/>
    </xf>
    <xf numFmtId="0" fontId="21" fillId="0" borderId="0" xfId="0" applyFont="1" applyFill="1" applyAlignment="1" applyProtection="1">
      <alignment horizontal="left"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2" fontId="20" fillId="0" borderId="0" xfId="0" applyNumberFormat="1" applyFont="1" applyBorder="1" applyAlignment="1">
      <alignment horizontal="center" vertical="center" wrapText="1"/>
    </xf>
    <xf numFmtId="0" fontId="21" fillId="0" borderId="0" xfId="0" applyFont="1" applyAlignment="1" applyProtection="1">
      <alignment vertical="center" wrapText="1"/>
    </xf>
    <xf numFmtId="2" fontId="20" fillId="0" borderId="0" xfId="0" applyNumberFormat="1" applyFont="1" applyAlignment="1">
      <alignment horizontal="center"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tabSelected="1" zoomScale="70" zoomScaleNormal="70" workbookViewId="0">
      <pane xSplit="2" ySplit="6" topLeftCell="C7" activePane="bottomRight" state="frozen"/>
      <selection pane="topRight" activeCell="C1" sqref="C1"/>
      <selection pane="bottomLeft" activeCell="A6" sqref="A6"/>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42" customFormat="1" ht="28.5" customHeight="1">
      <c r="A1" s="40" t="s">
        <v>1</v>
      </c>
      <c r="B1" s="41"/>
      <c r="C1" s="41"/>
      <c r="D1" s="41"/>
      <c r="E1" s="41"/>
      <c r="F1" s="41"/>
      <c r="G1" s="41"/>
      <c r="H1" s="41"/>
      <c r="I1" s="41"/>
      <c r="J1" s="41"/>
      <c r="K1" s="41"/>
      <c r="L1" s="41"/>
      <c r="M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row>
    <row r="2" spans="1:106" s="42" customFormat="1" ht="28.5" customHeight="1">
      <c r="A2" s="43" t="s">
        <v>92</v>
      </c>
      <c r="B2" s="41"/>
      <c r="C2" s="41"/>
      <c r="D2" s="41"/>
      <c r="E2" s="41"/>
      <c r="F2" s="41"/>
      <c r="G2" s="41"/>
      <c r="H2" s="41"/>
      <c r="I2" s="41"/>
      <c r="J2" s="41"/>
      <c r="K2" s="41"/>
      <c r="L2" s="41"/>
      <c r="M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row>
    <row r="3" spans="1:106" s="42" customFormat="1" ht="18" customHeight="1">
      <c r="A3" s="42"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row>
    <row r="4" spans="1:106" s="42" customFormat="1" ht="56.25" customHeight="1">
      <c r="A4" s="93" t="s">
        <v>0</v>
      </c>
      <c r="B4" s="93" t="s">
        <v>3</v>
      </c>
      <c r="C4" s="90" t="s">
        <v>4</v>
      </c>
      <c r="D4" s="91"/>
      <c r="E4" s="91"/>
      <c r="F4" s="91"/>
      <c r="G4" s="92"/>
      <c r="H4" s="90" t="s">
        <v>5</v>
      </c>
      <c r="I4" s="91"/>
      <c r="J4" s="91"/>
      <c r="K4" s="91"/>
      <c r="L4" s="92"/>
      <c r="M4" s="90" t="s">
        <v>6</v>
      </c>
      <c r="N4" s="91"/>
      <c r="O4" s="91"/>
      <c r="P4" s="91"/>
      <c r="Q4" s="92"/>
      <c r="R4" s="90" t="s">
        <v>7</v>
      </c>
      <c r="S4" s="91"/>
      <c r="T4" s="91"/>
      <c r="U4" s="91"/>
      <c r="V4" s="91"/>
      <c r="W4" s="91"/>
      <c r="X4" s="91"/>
      <c r="Y4" s="92"/>
      <c r="Z4" s="90" t="s">
        <v>8</v>
      </c>
      <c r="AA4" s="91"/>
      <c r="AB4" s="91"/>
      <c r="AC4" s="91"/>
      <c r="AD4" s="92"/>
      <c r="AE4" s="90" t="s">
        <v>9</v>
      </c>
      <c r="AF4" s="91"/>
      <c r="AG4" s="91"/>
      <c r="AH4" s="91"/>
      <c r="AI4" s="92"/>
      <c r="AJ4" s="90" t="s">
        <v>10</v>
      </c>
      <c r="AK4" s="91"/>
      <c r="AL4" s="91"/>
      <c r="AM4" s="91"/>
      <c r="AN4" s="92"/>
      <c r="AO4" s="90" t="s">
        <v>11</v>
      </c>
      <c r="AP4" s="91"/>
      <c r="AQ4" s="91"/>
      <c r="AR4" s="91"/>
      <c r="AS4" s="92"/>
      <c r="AT4" s="90" t="s">
        <v>12</v>
      </c>
      <c r="AU4" s="91"/>
      <c r="AV4" s="91"/>
      <c r="AW4" s="91"/>
      <c r="AX4" s="92"/>
      <c r="AY4" s="90" t="s">
        <v>13</v>
      </c>
      <c r="AZ4" s="91"/>
      <c r="BA4" s="91"/>
      <c r="BB4" s="91"/>
      <c r="BC4" s="92"/>
      <c r="BD4" s="90" t="s">
        <v>14</v>
      </c>
      <c r="BE4" s="91"/>
      <c r="BF4" s="91"/>
      <c r="BG4" s="91"/>
      <c r="BH4" s="92"/>
      <c r="BI4" s="90" t="s">
        <v>15</v>
      </c>
      <c r="BJ4" s="91"/>
      <c r="BK4" s="91"/>
      <c r="BL4" s="91"/>
      <c r="BM4" s="92"/>
      <c r="BN4" s="90" t="s">
        <v>16</v>
      </c>
      <c r="BO4" s="91"/>
      <c r="BP4" s="91"/>
      <c r="BQ4" s="91"/>
      <c r="BR4" s="92"/>
      <c r="BS4" s="90" t="s">
        <v>17</v>
      </c>
      <c r="BT4" s="91"/>
      <c r="BU4" s="91"/>
      <c r="BV4" s="91"/>
      <c r="BW4" s="92"/>
      <c r="BX4" s="90" t="s">
        <v>18</v>
      </c>
      <c r="BY4" s="91"/>
      <c r="BZ4" s="91"/>
      <c r="CA4" s="91"/>
      <c r="CB4" s="92"/>
      <c r="CC4" s="90" t="s">
        <v>19</v>
      </c>
      <c r="CD4" s="91"/>
      <c r="CE4" s="91"/>
      <c r="CF4" s="91"/>
      <c r="CG4" s="92"/>
      <c r="CH4" s="90" t="s">
        <v>20</v>
      </c>
      <c r="CI4" s="91"/>
      <c r="CJ4" s="91"/>
      <c r="CK4" s="91"/>
      <c r="CL4" s="92"/>
      <c r="CM4" s="90" t="s">
        <v>21</v>
      </c>
      <c r="CN4" s="91"/>
      <c r="CO4" s="91"/>
      <c r="CP4" s="91"/>
      <c r="CQ4" s="92"/>
      <c r="CR4" s="90" t="s">
        <v>22</v>
      </c>
      <c r="CS4" s="91"/>
      <c r="CT4" s="91"/>
      <c r="CU4" s="91"/>
      <c r="CV4" s="92"/>
    </row>
    <row r="5" spans="1:106" s="42" customFormat="1" ht="87.6" customHeight="1">
      <c r="A5" s="94"/>
      <c r="B5" s="94"/>
      <c r="C5" s="87" t="s">
        <v>23</v>
      </c>
      <c r="D5" s="88"/>
      <c r="E5" s="88"/>
      <c r="F5" s="89"/>
      <c r="G5" s="44" t="s">
        <v>24</v>
      </c>
      <c r="H5" s="87" t="s">
        <v>23</v>
      </c>
      <c r="I5" s="88"/>
      <c r="J5" s="88"/>
      <c r="K5" s="89"/>
      <c r="L5" s="44" t="s">
        <v>24</v>
      </c>
      <c r="M5" s="87" t="s">
        <v>23</v>
      </c>
      <c r="N5" s="88"/>
      <c r="O5" s="88"/>
      <c r="P5" s="89"/>
      <c r="Q5" s="44" t="s">
        <v>24</v>
      </c>
      <c r="R5" s="87" t="s">
        <v>23</v>
      </c>
      <c r="S5" s="88"/>
      <c r="T5" s="88"/>
      <c r="U5" s="89"/>
      <c r="V5" s="87" t="s">
        <v>24</v>
      </c>
      <c r="W5" s="88"/>
      <c r="X5" s="88"/>
      <c r="Y5" s="89"/>
      <c r="Z5" s="87" t="s">
        <v>23</v>
      </c>
      <c r="AA5" s="88"/>
      <c r="AB5" s="88"/>
      <c r="AC5" s="89"/>
      <c r="AD5" s="44" t="s">
        <v>24</v>
      </c>
      <c r="AE5" s="87" t="s">
        <v>23</v>
      </c>
      <c r="AF5" s="88"/>
      <c r="AG5" s="88"/>
      <c r="AH5" s="89"/>
      <c r="AI5" s="44" t="s">
        <v>24</v>
      </c>
      <c r="AJ5" s="87" t="s">
        <v>23</v>
      </c>
      <c r="AK5" s="88"/>
      <c r="AL5" s="88"/>
      <c r="AM5" s="89"/>
      <c r="AN5" s="44" t="s">
        <v>24</v>
      </c>
      <c r="AO5" s="87" t="s">
        <v>23</v>
      </c>
      <c r="AP5" s="88"/>
      <c r="AQ5" s="88"/>
      <c r="AR5" s="89"/>
      <c r="AS5" s="44" t="s">
        <v>24</v>
      </c>
      <c r="AT5" s="87" t="s">
        <v>23</v>
      </c>
      <c r="AU5" s="88"/>
      <c r="AV5" s="88"/>
      <c r="AW5" s="89"/>
      <c r="AX5" s="44" t="s">
        <v>24</v>
      </c>
      <c r="AY5" s="87" t="s">
        <v>23</v>
      </c>
      <c r="AZ5" s="88"/>
      <c r="BA5" s="88"/>
      <c r="BB5" s="89"/>
      <c r="BC5" s="44" t="s">
        <v>24</v>
      </c>
      <c r="BD5" s="87" t="s">
        <v>23</v>
      </c>
      <c r="BE5" s="88"/>
      <c r="BF5" s="88"/>
      <c r="BG5" s="89"/>
      <c r="BH5" s="44" t="s">
        <v>24</v>
      </c>
      <c r="BI5" s="87" t="s">
        <v>23</v>
      </c>
      <c r="BJ5" s="88"/>
      <c r="BK5" s="88"/>
      <c r="BL5" s="89"/>
      <c r="BM5" s="44" t="s">
        <v>24</v>
      </c>
      <c r="BN5" s="87" t="s">
        <v>23</v>
      </c>
      <c r="BO5" s="88"/>
      <c r="BP5" s="88"/>
      <c r="BQ5" s="89"/>
      <c r="BR5" s="44" t="s">
        <v>24</v>
      </c>
      <c r="BS5" s="87" t="s">
        <v>23</v>
      </c>
      <c r="BT5" s="88"/>
      <c r="BU5" s="88"/>
      <c r="BV5" s="89"/>
      <c r="BW5" s="44" t="s">
        <v>24</v>
      </c>
      <c r="BX5" s="87" t="s">
        <v>23</v>
      </c>
      <c r="BY5" s="88"/>
      <c r="BZ5" s="88"/>
      <c r="CA5" s="89"/>
      <c r="CB5" s="44" t="s">
        <v>24</v>
      </c>
      <c r="CC5" s="87" t="s">
        <v>23</v>
      </c>
      <c r="CD5" s="88"/>
      <c r="CE5" s="88"/>
      <c r="CF5" s="89"/>
      <c r="CG5" s="44" t="s">
        <v>24</v>
      </c>
      <c r="CH5" s="87" t="s">
        <v>23</v>
      </c>
      <c r="CI5" s="88"/>
      <c r="CJ5" s="88"/>
      <c r="CK5" s="89"/>
      <c r="CL5" s="44" t="s">
        <v>24</v>
      </c>
      <c r="CM5" s="87" t="s">
        <v>23</v>
      </c>
      <c r="CN5" s="88"/>
      <c r="CO5" s="88"/>
      <c r="CP5" s="89"/>
      <c r="CQ5" s="44" t="s">
        <v>24</v>
      </c>
      <c r="CR5" s="87" t="s">
        <v>23</v>
      </c>
      <c r="CS5" s="88"/>
      <c r="CT5" s="88"/>
      <c r="CU5" s="89"/>
      <c r="CV5" s="44" t="s">
        <v>24</v>
      </c>
    </row>
    <row r="6" spans="1:106" s="42" customFormat="1" ht="65.25" customHeight="1">
      <c r="A6" s="95"/>
      <c r="B6" s="95"/>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25</v>
      </c>
      <c r="W6" s="45" t="s">
        <v>26</v>
      </c>
      <c r="X6" s="45" t="s">
        <v>27</v>
      </c>
      <c r="Y6" s="45" t="s">
        <v>22</v>
      </c>
      <c r="Z6" s="45" t="s">
        <v>25</v>
      </c>
      <c r="AA6" s="45" t="s">
        <v>26</v>
      </c>
      <c r="AB6" s="45" t="s">
        <v>27</v>
      </c>
      <c r="AC6" s="45" t="s">
        <v>22</v>
      </c>
      <c r="AD6" s="45" t="s">
        <v>22</v>
      </c>
      <c r="AE6" s="45" t="s">
        <v>25</v>
      </c>
      <c r="AF6" s="45" t="s">
        <v>26</v>
      </c>
      <c r="AG6" s="45" t="s">
        <v>27</v>
      </c>
      <c r="AH6" s="45" t="s">
        <v>22</v>
      </c>
      <c r="AI6" s="45" t="s">
        <v>22</v>
      </c>
      <c r="AJ6" s="45" t="s">
        <v>25</v>
      </c>
      <c r="AK6" s="45" t="s">
        <v>26</v>
      </c>
      <c r="AL6" s="45" t="s">
        <v>27</v>
      </c>
      <c r="AM6" s="45" t="s">
        <v>22</v>
      </c>
      <c r="AN6" s="45" t="s">
        <v>22</v>
      </c>
      <c r="AO6" s="45" t="s">
        <v>25</v>
      </c>
      <c r="AP6" s="45" t="s">
        <v>26</v>
      </c>
      <c r="AQ6" s="45" t="s">
        <v>27</v>
      </c>
      <c r="AR6" s="45" t="s">
        <v>22</v>
      </c>
      <c r="AS6" s="45" t="s">
        <v>22</v>
      </c>
      <c r="AT6" s="45" t="s">
        <v>25</v>
      </c>
      <c r="AU6" s="45" t="s">
        <v>26</v>
      </c>
      <c r="AV6" s="45" t="s">
        <v>27</v>
      </c>
      <c r="AW6" s="45" t="s">
        <v>22</v>
      </c>
      <c r="AX6" s="45" t="s">
        <v>22</v>
      </c>
      <c r="AY6" s="45" t="s">
        <v>25</v>
      </c>
      <c r="AZ6" s="45" t="s">
        <v>26</v>
      </c>
      <c r="BA6" s="45" t="s">
        <v>27</v>
      </c>
      <c r="BB6" s="45" t="s">
        <v>22</v>
      </c>
      <c r="BC6" s="45" t="s">
        <v>22</v>
      </c>
      <c r="BD6" s="45" t="s">
        <v>25</v>
      </c>
      <c r="BE6" s="45" t="s">
        <v>26</v>
      </c>
      <c r="BF6" s="45" t="s">
        <v>27</v>
      </c>
      <c r="BG6" s="45" t="s">
        <v>22</v>
      </c>
      <c r="BH6" s="45" t="s">
        <v>22</v>
      </c>
      <c r="BI6" s="45" t="s">
        <v>25</v>
      </c>
      <c r="BJ6" s="45" t="s">
        <v>26</v>
      </c>
      <c r="BK6" s="45" t="s">
        <v>27</v>
      </c>
      <c r="BL6" s="45" t="s">
        <v>22</v>
      </c>
      <c r="BM6" s="45" t="s">
        <v>22</v>
      </c>
      <c r="BN6" s="45" t="s">
        <v>25</v>
      </c>
      <c r="BO6" s="45" t="s">
        <v>26</v>
      </c>
      <c r="BP6" s="45" t="s">
        <v>27</v>
      </c>
      <c r="BQ6" s="45" t="s">
        <v>22</v>
      </c>
      <c r="BR6" s="45" t="s">
        <v>22</v>
      </c>
      <c r="BS6" s="45" t="s">
        <v>25</v>
      </c>
      <c r="BT6" s="45" t="s">
        <v>26</v>
      </c>
      <c r="BU6" s="45" t="s">
        <v>27</v>
      </c>
      <c r="BV6" s="45" t="s">
        <v>22</v>
      </c>
      <c r="BW6" s="45" t="s">
        <v>22</v>
      </c>
      <c r="BX6" s="45" t="s">
        <v>25</v>
      </c>
      <c r="BY6" s="45" t="s">
        <v>26</v>
      </c>
      <c r="BZ6" s="45" t="s">
        <v>27</v>
      </c>
      <c r="CA6" s="45" t="s">
        <v>22</v>
      </c>
      <c r="CB6" s="45" t="s">
        <v>22</v>
      </c>
      <c r="CC6" s="45" t="s">
        <v>25</v>
      </c>
      <c r="CD6" s="45" t="s">
        <v>26</v>
      </c>
      <c r="CE6" s="45" t="s">
        <v>27</v>
      </c>
      <c r="CF6" s="45" t="s">
        <v>22</v>
      </c>
      <c r="CG6" s="45" t="s">
        <v>22</v>
      </c>
      <c r="CH6" s="45" t="s">
        <v>25</v>
      </c>
      <c r="CI6" s="45" t="s">
        <v>26</v>
      </c>
      <c r="CJ6" s="45" t="s">
        <v>27</v>
      </c>
      <c r="CK6" s="45" t="s">
        <v>22</v>
      </c>
      <c r="CL6" s="45" t="s">
        <v>22</v>
      </c>
      <c r="CM6" s="45" t="s">
        <v>25</v>
      </c>
      <c r="CN6" s="45" t="s">
        <v>26</v>
      </c>
      <c r="CO6" s="45" t="s">
        <v>27</v>
      </c>
      <c r="CP6" s="45" t="s">
        <v>22</v>
      </c>
      <c r="CQ6" s="45" t="s">
        <v>22</v>
      </c>
      <c r="CR6" s="45" t="s">
        <v>25</v>
      </c>
      <c r="CS6" s="45" t="s">
        <v>26</v>
      </c>
      <c r="CT6" s="45" t="s">
        <v>27</v>
      </c>
      <c r="CU6" s="45" t="s">
        <v>22</v>
      </c>
      <c r="CV6" s="45" t="s">
        <v>22</v>
      </c>
    </row>
    <row r="7" spans="1:106" ht="24.9" customHeight="1">
      <c r="A7" s="18">
        <v>1</v>
      </c>
      <c r="B7" s="81" t="s">
        <v>33</v>
      </c>
      <c r="C7" s="26">
        <v>440</v>
      </c>
      <c r="D7" s="26">
        <v>1386066</v>
      </c>
      <c r="E7" s="26">
        <v>0</v>
      </c>
      <c r="F7" s="26">
        <v>1386506</v>
      </c>
      <c r="G7" s="26">
        <v>1177</v>
      </c>
      <c r="H7" s="26">
        <v>2</v>
      </c>
      <c r="I7" s="26">
        <v>14202</v>
      </c>
      <c r="J7" s="26">
        <v>0</v>
      </c>
      <c r="K7" s="26">
        <v>14204</v>
      </c>
      <c r="L7" s="26">
        <v>3485</v>
      </c>
      <c r="M7" s="26">
        <v>13926</v>
      </c>
      <c r="N7" s="26">
        <v>19427</v>
      </c>
      <c r="O7" s="26">
        <v>391</v>
      </c>
      <c r="P7" s="26">
        <v>33744</v>
      </c>
      <c r="Q7" s="26">
        <v>24111</v>
      </c>
      <c r="R7" s="26">
        <v>21052</v>
      </c>
      <c r="S7" s="26">
        <v>515</v>
      </c>
      <c r="T7" s="26">
        <v>0</v>
      </c>
      <c r="U7" s="26">
        <v>21567</v>
      </c>
      <c r="V7" s="26">
        <v>21616</v>
      </c>
      <c r="W7" s="26">
        <v>542</v>
      </c>
      <c r="X7" s="26">
        <v>0</v>
      </c>
      <c r="Y7" s="26">
        <v>22158</v>
      </c>
      <c r="Z7" s="26">
        <v>5666</v>
      </c>
      <c r="AA7" s="26">
        <v>13055</v>
      </c>
      <c r="AB7" s="26">
        <v>391</v>
      </c>
      <c r="AC7" s="26">
        <v>19112</v>
      </c>
      <c r="AD7" s="26">
        <v>21114</v>
      </c>
      <c r="AE7" s="26">
        <v>10189</v>
      </c>
      <c r="AF7" s="26">
        <v>344148</v>
      </c>
      <c r="AG7" s="26">
        <v>1</v>
      </c>
      <c r="AH7" s="26">
        <v>354338</v>
      </c>
      <c r="AI7" s="26">
        <v>62708</v>
      </c>
      <c r="AJ7" s="26">
        <v>0</v>
      </c>
      <c r="AK7" s="26">
        <v>0</v>
      </c>
      <c r="AL7" s="26">
        <v>0</v>
      </c>
      <c r="AM7" s="26">
        <v>0</v>
      </c>
      <c r="AN7" s="26">
        <v>0</v>
      </c>
      <c r="AO7" s="26">
        <v>0</v>
      </c>
      <c r="AP7" s="26">
        <v>0</v>
      </c>
      <c r="AQ7" s="26">
        <v>0</v>
      </c>
      <c r="AR7" s="26">
        <v>0</v>
      </c>
      <c r="AS7" s="26">
        <v>0</v>
      </c>
      <c r="AT7" s="26">
        <v>0</v>
      </c>
      <c r="AU7" s="26">
        <v>0</v>
      </c>
      <c r="AV7" s="26">
        <v>0</v>
      </c>
      <c r="AW7" s="26">
        <v>0</v>
      </c>
      <c r="AX7" s="26">
        <v>0</v>
      </c>
      <c r="AY7" s="26">
        <v>0</v>
      </c>
      <c r="AZ7" s="26">
        <v>0</v>
      </c>
      <c r="BA7" s="26">
        <v>0</v>
      </c>
      <c r="BB7" s="26">
        <v>0</v>
      </c>
      <c r="BC7" s="26">
        <v>0</v>
      </c>
      <c r="BD7" s="26">
        <v>0</v>
      </c>
      <c r="BE7" s="26">
        <v>0</v>
      </c>
      <c r="BF7" s="26">
        <v>0</v>
      </c>
      <c r="BG7" s="26">
        <v>0</v>
      </c>
      <c r="BH7" s="26">
        <v>0</v>
      </c>
      <c r="BI7" s="26">
        <v>5426</v>
      </c>
      <c r="BJ7" s="26">
        <v>0</v>
      </c>
      <c r="BK7" s="26">
        <v>0</v>
      </c>
      <c r="BL7" s="26">
        <v>5426</v>
      </c>
      <c r="BM7" s="26">
        <v>2000</v>
      </c>
      <c r="BN7" s="26">
        <v>3162</v>
      </c>
      <c r="BO7" s="26">
        <v>83063</v>
      </c>
      <c r="BP7" s="26">
        <v>0</v>
      </c>
      <c r="BQ7" s="26">
        <v>86225</v>
      </c>
      <c r="BR7" s="26">
        <v>16039</v>
      </c>
      <c r="BS7" s="26">
        <v>3</v>
      </c>
      <c r="BT7" s="26">
        <v>0</v>
      </c>
      <c r="BU7" s="26">
        <v>0</v>
      </c>
      <c r="BV7" s="26">
        <v>3</v>
      </c>
      <c r="BW7" s="26">
        <v>2</v>
      </c>
      <c r="BX7" s="26">
        <v>77</v>
      </c>
      <c r="BY7" s="26">
        <v>1</v>
      </c>
      <c r="BZ7" s="26">
        <v>0</v>
      </c>
      <c r="CA7" s="26">
        <v>78</v>
      </c>
      <c r="CB7" s="26">
        <v>52</v>
      </c>
      <c r="CC7" s="26">
        <v>0</v>
      </c>
      <c r="CD7" s="26">
        <v>1442</v>
      </c>
      <c r="CE7" s="26">
        <v>0</v>
      </c>
      <c r="CF7" s="26">
        <v>1442</v>
      </c>
      <c r="CG7" s="26">
        <v>1434</v>
      </c>
      <c r="CH7" s="26">
        <v>139</v>
      </c>
      <c r="CI7" s="26">
        <v>0</v>
      </c>
      <c r="CJ7" s="26">
        <v>0</v>
      </c>
      <c r="CK7" s="26">
        <v>139</v>
      </c>
      <c r="CL7" s="26">
        <v>160</v>
      </c>
      <c r="CM7" s="26">
        <v>0</v>
      </c>
      <c r="CN7" s="26">
        <v>0</v>
      </c>
      <c r="CO7" s="26">
        <v>0</v>
      </c>
      <c r="CP7" s="26">
        <v>0</v>
      </c>
      <c r="CQ7" s="26">
        <v>0</v>
      </c>
      <c r="CR7" s="86">
        <v>60082</v>
      </c>
      <c r="CS7" s="26">
        <v>1861919</v>
      </c>
      <c r="CT7" s="26">
        <v>783</v>
      </c>
      <c r="CU7" s="26">
        <v>1922784</v>
      </c>
      <c r="CV7" s="26">
        <v>154440</v>
      </c>
      <c r="CW7" s="37"/>
      <c r="CX7" s="37"/>
      <c r="CY7" s="37"/>
      <c r="CZ7" s="37"/>
      <c r="DA7" s="37"/>
      <c r="DB7" s="37"/>
    </row>
    <row r="8" spans="1:106" s="9" customFormat="1" ht="24.9" customHeight="1">
      <c r="A8" s="18">
        <v>2</v>
      </c>
      <c r="B8" s="81" t="s">
        <v>29</v>
      </c>
      <c r="C8" s="26">
        <v>1008</v>
      </c>
      <c r="D8" s="26">
        <v>672817</v>
      </c>
      <c r="E8" s="26">
        <v>0</v>
      </c>
      <c r="F8" s="26">
        <v>673825</v>
      </c>
      <c r="G8" s="26">
        <v>872752</v>
      </c>
      <c r="H8" s="26">
        <v>0</v>
      </c>
      <c r="I8" s="26">
        <v>2620</v>
      </c>
      <c r="J8" s="26">
        <v>0</v>
      </c>
      <c r="K8" s="26">
        <v>2620</v>
      </c>
      <c r="L8" s="26">
        <v>543</v>
      </c>
      <c r="M8" s="26">
        <v>28308</v>
      </c>
      <c r="N8" s="26">
        <v>6148</v>
      </c>
      <c r="O8" s="26">
        <v>445</v>
      </c>
      <c r="P8" s="26">
        <v>34901</v>
      </c>
      <c r="Q8" s="26">
        <v>33856</v>
      </c>
      <c r="R8" s="26">
        <v>1447</v>
      </c>
      <c r="S8" s="26">
        <v>35</v>
      </c>
      <c r="T8" s="26">
        <v>0</v>
      </c>
      <c r="U8" s="26">
        <v>1482</v>
      </c>
      <c r="V8" s="26">
        <v>1549</v>
      </c>
      <c r="W8" s="26">
        <v>35</v>
      </c>
      <c r="X8" s="26">
        <v>0</v>
      </c>
      <c r="Y8" s="26">
        <v>1584</v>
      </c>
      <c r="Z8" s="26">
        <v>8324</v>
      </c>
      <c r="AA8" s="26">
        <v>8721</v>
      </c>
      <c r="AB8" s="26">
        <v>972</v>
      </c>
      <c r="AC8" s="26">
        <v>18017</v>
      </c>
      <c r="AD8" s="26">
        <v>18522</v>
      </c>
      <c r="AE8" s="26">
        <v>13864</v>
      </c>
      <c r="AF8" s="26">
        <v>356740</v>
      </c>
      <c r="AG8" s="26">
        <v>12</v>
      </c>
      <c r="AH8" s="26">
        <v>370616</v>
      </c>
      <c r="AI8" s="26">
        <v>80591</v>
      </c>
      <c r="AJ8" s="26">
        <v>0</v>
      </c>
      <c r="AK8" s="26">
        <v>0</v>
      </c>
      <c r="AL8" s="26">
        <v>0</v>
      </c>
      <c r="AM8" s="26">
        <v>0</v>
      </c>
      <c r="AN8" s="26">
        <v>0</v>
      </c>
      <c r="AO8" s="26">
        <v>2</v>
      </c>
      <c r="AP8" s="26">
        <v>0</v>
      </c>
      <c r="AQ8" s="26">
        <v>2</v>
      </c>
      <c r="AR8" s="26">
        <v>4</v>
      </c>
      <c r="AS8" s="26">
        <v>4</v>
      </c>
      <c r="AT8" s="26">
        <v>0</v>
      </c>
      <c r="AU8" s="26">
        <v>0</v>
      </c>
      <c r="AV8" s="26">
        <v>0</v>
      </c>
      <c r="AW8" s="26">
        <v>0</v>
      </c>
      <c r="AX8" s="26">
        <v>0</v>
      </c>
      <c r="AY8" s="26">
        <v>4</v>
      </c>
      <c r="AZ8" s="26">
        <v>0</v>
      </c>
      <c r="BA8" s="26">
        <v>0</v>
      </c>
      <c r="BB8" s="26">
        <v>4</v>
      </c>
      <c r="BC8" s="26">
        <v>4</v>
      </c>
      <c r="BD8" s="26">
        <v>0</v>
      </c>
      <c r="BE8" s="26">
        <v>0</v>
      </c>
      <c r="BF8" s="26">
        <v>0</v>
      </c>
      <c r="BG8" s="26">
        <v>0</v>
      </c>
      <c r="BH8" s="26">
        <v>0</v>
      </c>
      <c r="BI8" s="26">
        <v>4017</v>
      </c>
      <c r="BJ8" s="26">
        <v>60</v>
      </c>
      <c r="BK8" s="26">
        <v>0</v>
      </c>
      <c r="BL8" s="26">
        <v>4077</v>
      </c>
      <c r="BM8" s="26">
        <v>766</v>
      </c>
      <c r="BN8" s="26">
        <v>9993</v>
      </c>
      <c r="BO8" s="26">
        <v>69782</v>
      </c>
      <c r="BP8" s="26">
        <v>37</v>
      </c>
      <c r="BQ8" s="26">
        <v>79812</v>
      </c>
      <c r="BR8" s="26">
        <v>115708</v>
      </c>
      <c r="BS8" s="26">
        <v>6</v>
      </c>
      <c r="BT8" s="26">
        <v>0</v>
      </c>
      <c r="BU8" s="26">
        <v>0</v>
      </c>
      <c r="BV8" s="26">
        <v>6</v>
      </c>
      <c r="BW8" s="26">
        <v>6</v>
      </c>
      <c r="BX8" s="26">
        <v>1262</v>
      </c>
      <c r="BY8" s="26">
        <v>0</v>
      </c>
      <c r="BZ8" s="26">
        <v>12</v>
      </c>
      <c r="CA8" s="26">
        <v>1274</v>
      </c>
      <c r="CB8" s="26">
        <v>858</v>
      </c>
      <c r="CC8" s="26">
        <v>1</v>
      </c>
      <c r="CD8" s="26">
        <v>0</v>
      </c>
      <c r="CE8" s="26">
        <v>0</v>
      </c>
      <c r="CF8" s="26">
        <v>1</v>
      </c>
      <c r="CG8" s="26">
        <v>1</v>
      </c>
      <c r="CH8" s="26">
        <v>926</v>
      </c>
      <c r="CI8" s="26">
        <v>62017</v>
      </c>
      <c r="CJ8" s="26">
        <v>3</v>
      </c>
      <c r="CK8" s="26">
        <v>62946</v>
      </c>
      <c r="CL8" s="26">
        <v>78432</v>
      </c>
      <c r="CM8" s="26">
        <v>0</v>
      </c>
      <c r="CN8" s="26">
        <v>0</v>
      </c>
      <c r="CO8" s="26">
        <v>0</v>
      </c>
      <c r="CP8" s="26">
        <v>0</v>
      </c>
      <c r="CQ8" s="26">
        <v>0</v>
      </c>
      <c r="CR8" s="86">
        <v>69162</v>
      </c>
      <c r="CS8" s="26">
        <v>1178940</v>
      </c>
      <c r="CT8" s="26">
        <v>1483</v>
      </c>
      <c r="CU8" s="26">
        <v>1249585</v>
      </c>
      <c r="CV8" s="26">
        <v>1203627</v>
      </c>
      <c r="CW8" s="37"/>
      <c r="CX8" s="37"/>
      <c r="CY8" s="37"/>
      <c r="CZ8" s="37"/>
      <c r="DA8" s="37"/>
      <c r="DB8" s="37"/>
    </row>
    <row r="9" spans="1:106" ht="24.9" customHeight="1">
      <c r="A9" s="18">
        <v>3</v>
      </c>
      <c r="B9" s="81" t="s">
        <v>28</v>
      </c>
      <c r="C9" s="26">
        <v>270475</v>
      </c>
      <c r="D9" s="26">
        <v>14540</v>
      </c>
      <c r="E9" s="26">
        <v>170560</v>
      </c>
      <c r="F9" s="26">
        <v>455575</v>
      </c>
      <c r="G9" s="26">
        <v>170162</v>
      </c>
      <c r="H9" s="26">
        <v>0</v>
      </c>
      <c r="I9" s="26">
        <v>18903</v>
      </c>
      <c r="J9" s="26">
        <v>0</v>
      </c>
      <c r="K9" s="26">
        <v>18903</v>
      </c>
      <c r="L9" s="26">
        <v>3833</v>
      </c>
      <c r="M9" s="26">
        <v>38127</v>
      </c>
      <c r="N9" s="26">
        <v>26834</v>
      </c>
      <c r="O9" s="26">
        <v>163</v>
      </c>
      <c r="P9" s="26">
        <v>65124</v>
      </c>
      <c r="Q9" s="26">
        <v>64464</v>
      </c>
      <c r="R9" s="26">
        <v>78458</v>
      </c>
      <c r="S9" s="26">
        <v>5831</v>
      </c>
      <c r="T9" s="26">
        <v>176222</v>
      </c>
      <c r="U9" s="26">
        <v>260511</v>
      </c>
      <c r="V9" s="26">
        <v>76384</v>
      </c>
      <c r="W9" s="26">
        <v>2637</v>
      </c>
      <c r="X9" s="26">
        <v>91600</v>
      </c>
      <c r="Y9" s="26">
        <v>170621</v>
      </c>
      <c r="Z9" s="26">
        <v>0</v>
      </c>
      <c r="AA9" s="26">
        <v>0</v>
      </c>
      <c r="AB9" s="26">
        <v>0</v>
      </c>
      <c r="AC9" s="26">
        <v>0</v>
      </c>
      <c r="AD9" s="26">
        <v>0</v>
      </c>
      <c r="AE9" s="26">
        <v>5282</v>
      </c>
      <c r="AF9" s="26">
        <v>329595</v>
      </c>
      <c r="AG9" s="26">
        <v>0</v>
      </c>
      <c r="AH9" s="26">
        <v>334877</v>
      </c>
      <c r="AI9" s="26">
        <v>40583</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5580</v>
      </c>
      <c r="BO9" s="26">
        <v>0</v>
      </c>
      <c r="BP9" s="26">
        <v>0</v>
      </c>
      <c r="BQ9" s="26">
        <v>5580</v>
      </c>
      <c r="BR9" s="26">
        <v>1027</v>
      </c>
      <c r="BS9" s="26">
        <v>0</v>
      </c>
      <c r="BT9" s="26">
        <v>0</v>
      </c>
      <c r="BU9" s="26">
        <v>0</v>
      </c>
      <c r="BV9" s="26">
        <v>0</v>
      </c>
      <c r="BW9" s="26">
        <v>0</v>
      </c>
      <c r="BX9" s="26">
        <v>0</v>
      </c>
      <c r="BY9" s="26">
        <v>0</v>
      </c>
      <c r="BZ9" s="26">
        <v>0</v>
      </c>
      <c r="CA9" s="26">
        <v>0</v>
      </c>
      <c r="CB9" s="26">
        <v>0</v>
      </c>
      <c r="CC9" s="26">
        <v>0</v>
      </c>
      <c r="CD9" s="26">
        <v>0</v>
      </c>
      <c r="CE9" s="26">
        <v>0</v>
      </c>
      <c r="CF9" s="26">
        <v>0</v>
      </c>
      <c r="CG9" s="26">
        <v>0</v>
      </c>
      <c r="CH9" s="26">
        <v>47243</v>
      </c>
      <c r="CI9" s="26">
        <v>0</v>
      </c>
      <c r="CJ9" s="26">
        <v>0</v>
      </c>
      <c r="CK9" s="26">
        <v>47243</v>
      </c>
      <c r="CL9" s="26">
        <v>14508</v>
      </c>
      <c r="CM9" s="26">
        <v>0</v>
      </c>
      <c r="CN9" s="26">
        <v>0</v>
      </c>
      <c r="CO9" s="26">
        <v>0</v>
      </c>
      <c r="CP9" s="26">
        <v>0</v>
      </c>
      <c r="CQ9" s="26">
        <v>0</v>
      </c>
      <c r="CR9" s="86">
        <v>445165</v>
      </c>
      <c r="CS9" s="26">
        <v>395703</v>
      </c>
      <c r="CT9" s="26">
        <v>346945</v>
      </c>
      <c r="CU9" s="26">
        <v>1187813</v>
      </c>
      <c r="CV9" s="26">
        <v>465198</v>
      </c>
      <c r="CW9" s="37"/>
      <c r="CX9" s="37"/>
      <c r="CY9" s="37"/>
      <c r="CZ9" s="37"/>
      <c r="DA9" s="37"/>
      <c r="DB9" s="37"/>
    </row>
    <row r="10" spans="1:106" ht="24.9" customHeight="1">
      <c r="A10" s="18">
        <v>4</v>
      </c>
      <c r="B10" s="81" t="s">
        <v>30</v>
      </c>
      <c r="C10" s="26">
        <v>325327</v>
      </c>
      <c r="D10" s="26">
        <v>4037</v>
      </c>
      <c r="E10" s="26">
        <v>29051</v>
      </c>
      <c r="F10" s="26">
        <v>358415</v>
      </c>
      <c r="G10" s="26">
        <v>75711</v>
      </c>
      <c r="H10" s="26">
        <v>79792</v>
      </c>
      <c r="I10" s="26">
        <v>17812</v>
      </c>
      <c r="J10" s="26">
        <v>630</v>
      </c>
      <c r="K10" s="26">
        <v>98234</v>
      </c>
      <c r="L10" s="26">
        <v>60432</v>
      </c>
      <c r="M10" s="26">
        <v>95731</v>
      </c>
      <c r="N10" s="26">
        <v>3745</v>
      </c>
      <c r="O10" s="26">
        <v>0</v>
      </c>
      <c r="P10" s="26">
        <v>99476</v>
      </c>
      <c r="Q10" s="26">
        <v>91725</v>
      </c>
      <c r="R10" s="26">
        <v>93224</v>
      </c>
      <c r="S10" s="26">
        <v>21905</v>
      </c>
      <c r="T10" s="26">
        <v>69180</v>
      </c>
      <c r="U10" s="26">
        <v>184309</v>
      </c>
      <c r="V10" s="26">
        <v>89415</v>
      </c>
      <c r="W10" s="26">
        <v>24725</v>
      </c>
      <c r="X10" s="26">
        <v>61446</v>
      </c>
      <c r="Y10" s="26">
        <v>175586</v>
      </c>
      <c r="Z10" s="26">
        <v>9794</v>
      </c>
      <c r="AA10" s="26">
        <v>7935</v>
      </c>
      <c r="AB10" s="26">
        <v>0</v>
      </c>
      <c r="AC10" s="26">
        <v>17729</v>
      </c>
      <c r="AD10" s="26">
        <v>18800</v>
      </c>
      <c r="AE10" s="26">
        <v>14555</v>
      </c>
      <c r="AF10" s="26">
        <v>340285</v>
      </c>
      <c r="AG10" s="26">
        <v>0</v>
      </c>
      <c r="AH10" s="26">
        <v>354840</v>
      </c>
      <c r="AI10" s="26">
        <v>61016</v>
      </c>
      <c r="AJ10" s="26">
        <v>1</v>
      </c>
      <c r="AK10" s="26">
        <v>0</v>
      </c>
      <c r="AL10" s="26">
        <v>0</v>
      </c>
      <c r="AM10" s="26">
        <v>1</v>
      </c>
      <c r="AN10" s="26">
        <v>1</v>
      </c>
      <c r="AO10" s="26">
        <v>0</v>
      </c>
      <c r="AP10" s="26">
        <v>0</v>
      </c>
      <c r="AQ10" s="26">
        <v>0</v>
      </c>
      <c r="AR10" s="26">
        <v>0</v>
      </c>
      <c r="AS10" s="26">
        <v>0</v>
      </c>
      <c r="AT10" s="26">
        <v>0</v>
      </c>
      <c r="AU10" s="26">
        <v>0</v>
      </c>
      <c r="AV10" s="26">
        <v>0</v>
      </c>
      <c r="AW10" s="26">
        <v>0</v>
      </c>
      <c r="AX10" s="26">
        <v>0</v>
      </c>
      <c r="AY10" s="26">
        <v>7</v>
      </c>
      <c r="AZ10" s="26">
        <v>0</v>
      </c>
      <c r="BA10" s="26">
        <v>0</v>
      </c>
      <c r="BB10" s="26">
        <v>7</v>
      </c>
      <c r="BC10" s="26">
        <v>3</v>
      </c>
      <c r="BD10" s="26">
        <v>0</v>
      </c>
      <c r="BE10" s="26">
        <v>0</v>
      </c>
      <c r="BF10" s="26">
        <v>0</v>
      </c>
      <c r="BG10" s="26">
        <v>0</v>
      </c>
      <c r="BH10" s="26">
        <v>0</v>
      </c>
      <c r="BI10" s="26">
        <v>3086</v>
      </c>
      <c r="BJ10" s="26">
        <v>154</v>
      </c>
      <c r="BK10" s="26">
        <v>1</v>
      </c>
      <c r="BL10" s="26">
        <v>3241</v>
      </c>
      <c r="BM10" s="26">
        <v>1058</v>
      </c>
      <c r="BN10" s="26">
        <v>8328</v>
      </c>
      <c r="BO10" s="26">
        <v>15379</v>
      </c>
      <c r="BP10" s="26">
        <v>0</v>
      </c>
      <c r="BQ10" s="26">
        <v>23707</v>
      </c>
      <c r="BR10" s="26">
        <v>25356</v>
      </c>
      <c r="BS10" s="26">
        <v>2</v>
      </c>
      <c r="BT10" s="26">
        <v>0</v>
      </c>
      <c r="BU10" s="26">
        <v>0</v>
      </c>
      <c r="BV10" s="26">
        <v>2</v>
      </c>
      <c r="BW10" s="26">
        <v>2</v>
      </c>
      <c r="BX10" s="26">
        <v>4875</v>
      </c>
      <c r="BY10" s="26">
        <v>233</v>
      </c>
      <c r="BZ10" s="26">
        <v>3</v>
      </c>
      <c r="CA10" s="26">
        <v>5111</v>
      </c>
      <c r="CB10" s="26">
        <v>3174</v>
      </c>
      <c r="CC10" s="26">
        <v>0</v>
      </c>
      <c r="CD10" s="26">
        <v>0</v>
      </c>
      <c r="CE10" s="26">
        <v>0</v>
      </c>
      <c r="CF10" s="26">
        <v>0</v>
      </c>
      <c r="CG10" s="26">
        <v>0</v>
      </c>
      <c r="CH10" s="26">
        <v>6154</v>
      </c>
      <c r="CI10" s="26">
        <v>353</v>
      </c>
      <c r="CJ10" s="26">
        <v>0</v>
      </c>
      <c r="CK10" s="26">
        <v>6507</v>
      </c>
      <c r="CL10" s="26">
        <v>1138</v>
      </c>
      <c r="CM10" s="26">
        <v>0</v>
      </c>
      <c r="CN10" s="26">
        <v>0</v>
      </c>
      <c r="CO10" s="26">
        <v>0</v>
      </c>
      <c r="CP10" s="26">
        <v>0</v>
      </c>
      <c r="CQ10" s="26">
        <v>0</v>
      </c>
      <c r="CR10" s="86">
        <v>640876</v>
      </c>
      <c r="CS10" s="26">
        <v>411838</v>
      </c>
      <c r="CT10" s="26">
        <v>98865</v>
      </c>
      <c r="CU10" s="26">
        <v>1151579</v>
      </c>
      <c r="CV10" s="26">
        <v>514002</v>
      </c>
      <c r="CW10" s="37"/>
      <c r="CX10" s="37"/>
      <c r="CY10" s="37"/>
      <c r="CZ10" s="37"/>
      <c r="DA10" s="37"/>
      <c r="DB10" s="37"/>
    </row>
    <row r="11" spans="1:106" ht="24.9" customHeight="1">
      <c r="A11" s="18">
        <v>5</v>
      </c>
      <c r="B11" s="81" t="s">
        <v>35</v>
      </c>
      <c r="C11" s="26">
        <v>139784</v>
      </c>
      <c r="D11" s="26">
        <v>126</v>
      </c>
      <c r="E11" s="26">
        <v>1496</v>
      </c>
      <c r="F11" s="26">
        <v>141406</v>
      </c>
      <c r="G11" s="26">
        <v>9855</v>
      </c>
      <c r="H11" s="26">
        <v>194</v>
      </c>
      <c r="I11" s="26">
        <v>2623</v>
      </c>
      <c r="J11" s="26">
        <v>0</v>
      </c>
      <c r="K11" s="26">
        <v>2817</v>
      </c>
      <c r="L11" s="26">
        <v>796</v>
      </c>
      <c r="M11" s="26">
        <v>80534</v>
      </c>
      <c r="N11" s="26">
        <v>2252</v>
      </c>
      <c r="O11" s="26">
        <v>941</v>
      </c>
      <c r="P11" s="26">
        <v>83727</v>
      </c>
      <c r="Q11" s="26">
        <v>36722</v>
      </c>
      <c r="R11" s="26">
        <v>32410</v>
      </c>
      <c r="S11" s="26">
        <v>1990</v>
      </c>
      <c r="T11" s="26">
        <v>4422</v>
      </c>
      <c r="U11" s="26">
        <v>38822</v>
      </c>
      <c r="V11" s="26">
        <v>30651</v>
      </c>
      <c r="W11" s="26">
        <v>2418</v>
      </c>
      <c r="X11" s="26">
        <v>5083</v>
      </c>
      <c r="Y11" s="26">
        <v>38152</v>
      </c>
      <c r="Z11" s="26">
        <v>2117</v>
      </c>
      <c r="AA11" s="26">
        <v>2763</v>
      </c>
      <c r="AB11" s="26">
        <v>29</v>
      </c>
      <c r="AC11" s="26">
        <v>4909</v>
      </c>
      <c r="AD11" s="26">
        <v>5440</v>
      </c>
      <c r="AE11" s="26">
        <v>7503</v>
      </c>
      <c r="AF11" s="26">
        <v>332440</v>
      </c>
      <c r="AG11" s="26">
        <v>29</v>
      </c>
      <c r="AH11" s="26">
        <v>339972</v>
      </c>
      <c r="AI11" s="26">
        <v>46029</v>
      </c>
      <c r="AJ11" s="26">
        <v>0</v>
      </c>
      <c r="AK11" s="26">
        <v>0</v>
      </c>
      <c r="AL11" s="26">
        <v>0</v>
      </c>
      <c r="AM11" s="26">
        <v>0</v>
      </c>
      <c r="AN11" s="26">
        <v>0</v>
      </c>
      <c r="AO11" s="26">
        <v>0</v>
      </c>
      <c r="AP11" s="26">
        <v>0</v>
      </c>
      <c r="AQ11" s="26">
        <v>0</v>
      </c>
      <c r="AR11" s="26">
        <v>0</v>
      </c>
      <c r="AS11" s="26">
        <v>0</v>
      </c>
      <c r="AT11" s="26">
        <v>0</v>
      </c>
      <c r="AU11" s="26">
        <v>0</v>
      </c>
      <c r="AV11" s="26">
        <v>0</v>
      </c>
      <c r="AW11" s="26">
        <v>0</v>
      </c>
      <c r="AX11" s="26">
        <v>0</v>
      </c>
      <c r="AY11" s="26">
        <v>0</v>
      </c>
      <c r="AZ11" s="26">
        <v>0</v>
      </c>
      <c r="BA11" s="26">
        <v>0</v>
      </c>
      <c r="BB11" s="26">
        <v>0</v>
      </c>
      <c r="BC11" s="26">
        <v>0</v>
      </c>
      <c r="BD11" s="26">
        <v>0</v>
      </c>
      <c r="BE11" s="26">
        <v>0</v>
      </c>
      <c r="BF11" s="26">
        <v>0</v>
      </c>
      <c r="BG11" s="26">
        <v>0</v>
      </c>
      <c r="BH11" s="26">
        <v>0</v>
      </c>
      <c r="BI11" s="26">
        <v>926</v>
      </c>
      <c r="BJ11" s="26">
        <v>7</v>
      </c>
      <c r="BK11" s="26">
        <v>1</v>
      </c>
      <c r="BL11" s="26">
        <v>934</v>
      </c>
      <c r="BM11" s="26">
        <v>1049</v>
      </c>
      <c r="BN11" s="26">
        <v>2378</v>
      </c>
      <c r="BO11" s="26">
        <v>749</v>
      </c>
      <c r="BP11" s="26">
        <v>2</v>
      </c>
      <c r="BQ11" s="26">
        <v>3129</v>
      </c>
      <c r="BR11" s="26">
        <v>2926</v>
      </c>
      <c r="BS11" s="26">
        <v>40</v>
      </c>
      <c r="BT11" s="26">
        <v>1</v>
      </c>
      <c r="BU11" s="26">
        <v>0</v>
      </c>
      <c r="BV11" s="26">
        <v>41</v>
      </c>
      <c r="BW11" s="26">
        <v>51</v>
      </c>
      <c r="BX11" s="26">
        <v>389</v>
      </c>
      <c r="BY11" s="26">
        <v>13</v>
      </c>
      <c r="BZ11" s="26">
        <v>0</v>
      </c>
      <c r="CA11" s="26">
        <v>402</v>
      </c>
      <c r="CB11" s="26">
        <v>304</v>
      </c>
      <c r="CC11" s="26">
        <v>0</v>
      </c>
      <c r="CD11" s="26">
        <v>0</v>
      </c>
      <c r="CE11" s="26">
        <v>0</v>
      </c>
      <c r="CF11" s="26">
        <v>0</v>
      </c>
      <c r="CG11" s="26">
        <v>0</v>
      </c>
      <c r="CH11" s="26">
        <v>46547</v>
      </c>
      <c r="CI11" s="26">
        <v>165</v>
      </c>
      <c r="CJ11" s="26">
        <v>1</v>
      </c>
      <c r="CK11" s="26">
        <v>46713</v>
      </c>
      <c r="CL11" s="26">
        <v>514</v>
      </c>
      <c r="CM11" s="26">
        <v>0</v>
      </c>
      <c r="CN11" s="26">
        <v>0</v>
      </c>
      <c r="CO11" s="26">
        <v>0</v>
      </c>
      <c r="CP11" s="26">
        <v>0</v>
      </c>
      <c r="CQ11" s="26">
        <v>0</v>
      </c>
      <c r="CR11" s="86">
        <v>312822</v>
      </c>
      <c r="CS11" s="26">
        <v>343129</v>
      </c>
      <c r="CT11" s="26">
        <v>6921</v>
      </c>
      <c r="CU11" s="26">
        <v>662872</v>
      </c>
      <c r="CV11" s="26">
        <v>141838</v>
      </c>
      <c r="CW11" s="37"/>
      <c r="CX11" s="37"/>
      <c r="CY11" s="37"/>
      <c r="CZ11" s="37"/>
      <c r="DA11" s="37"/>
      <c r="DB11" s="37"/>
    </row>
    <row r="12" spans="1:106" ht="24.9" customHeight="1">
      <c r="A12" s="18">
        <v>6</v>
      </c>
      <c r="B12" s="81" t="s">
        <v>87</v>
      </c>
      <c r="C12" s="26">
        <v>83253</v>
      </c>
      <c r="D12" s="26">
        <v>44</v>
      </c>
      <c r="E12" s="26">
        <v>151</v>
      </c>
      <c r="F12" s="26">
        <v>83448</v>
      </c>
      <c r="G12" s="26">
        <v>56223</v>
      </c>
      <c r="H12" s="26">
        <v>1215</v>
      </c>
      <c r="I12" s="26">
        <v>3341</v>
      </c>
      <c r="J12" s="26">
        <v>173</v>
      </c>
      <c r="K12" s="26">
        <v>4729</v>
      </c>
      <c r="L12" s="26">
        <v>801</v>
      </c>
      <c r="M12" s="26">
        <v>32363</v>
      </c>
      <c r="N12" s="26">
        <v>2335</v>
      </c>
      <c r="O12" s="26">
        <v>694</v>
      </c>
      <c r="P12" s="26">
        <v>35392</v>
      </c>
      <c r="Q12" s="26">
        <v>30396</v>
      </c>
      <c r="R12" s="26">
        <v>60029</v>
      </c>
      <c r="S12" s="26">
        <v>5086</v>
      </c>
      <c r="T12" s="26">
        <v>13082</v>
      </c>
      <c r="U12" s="26">
        <v>78197</v>
      </c>
      <c r="V12" s="26">
        <v>52626</v>
      </c>
      <c r="W12" s="26">
        <v>5758</v>
      </c>
      <c r="X12" s="26">
        <v>7720</v>
      </c>
      <c r="Y12" s="26">
        <v>66104</v>
      </c>
      <c r="Z12" s="26">
        <v>1933</v>
      </c>
      <c r="AA12" s="26">
        <v>2227</v>
      </c>
      <c r="AB12" s="26">
        <v>9</v>
      </c>
      <c r="AC12" s="26">
        <v>4169</v>
      </c>
      <c r="AD12" s="26">
        <v>4596</v>
      </c>
      <c r="AE12" s="26">
        <v>7254</v>
      </c>
      <c r="AF12" s="26">
        <v>331825</v>
      </c>
      <c r="AG12" s="26">
        <v>9</v>
      </c>
      <c r="AH12" s="26">
        <v>339088</v>
      </c>
      <c r="AI12" s="26">
        <v>45195</v>
      </c>
      <c r="AJ12" s="26">
        <v>0</v>
      </c>
      <c r="AK12" s="26">
        <v>0</v>
      </c>
      <c r="AL12" s="26">
        <v>0</v>
      </c>
      <c r="AM12" s="26">
        <v>0</v>
      </c>
      <c r="AN12" s="26">
        <v>0</v>
      </c>
      <c r="AO12" s="26">
        <v>1</v>
      </c>
      <c r="AP12" s="26">
        <v>0</v>
      </c>
      <c r="AQ12" s="26">
        <v>0</v>
      </c>
      <c r="AR12" s="26">
        <v>1</v>
      </c>
      <c r="AS12" s="26">
        <v>0</v>
      </c>
      <c r="AT12" s="26">
        <v>1</v>
      </c>
      <c r="AU12" s="26">
        <v>0</v>
      </c>
      <c r="AV12" s="26">
        <v>0</v>
      </c>
      <c r="AW12" s="26">
        <v>1</v>
      </c>
      <c r="AX12" s="26">
        <v>0</v>
      </c>
      <c r="AY12" s="26">
        <v>2</v>
      </c>
      <c r="AZ12" s="26">
        <v>0</v>
      </c>
      <c r="BA12" s="26">
        <v>0</v>
      </c>
      <c r="BB12" s="26">
        <v>2</v>
      </c>
      <c r="BC12" s="26">
        <v>2</v>
      </c>
      <c r="BD12" s="26">
        <v>0</v>
      </c>
      <c r="BE12" s="26">
        <v>0</v>
      </c>
      <c r="BF12" s="26">
        <v>0</v>
      </c>
      <c r="BG12" s="26">
        <v>0</v>
      </c>
      <c r="BH12" s="26">
        <v>0</v>
      </c>
      <c r="BI12" s="26">
        <v>556</v>
      </c>
      <c r="BJ12" s="26">
        <v>2</v>
      </c>
      <c r="BK12" s="26">
        <v>0</v>
      </c>
      <c r="BL12" s="26">
        <v>558</v>
      </c>
      <c r="BM12" s="26">
        <v>86</v>
      </c>
      <c r="BN12" s="26">
        <v>1788</v>
      </c>
      <c r="BO12" s="26">
        <v>1383</v>
      </c>
      <c r="BP12" s="26">
        <v>0</v>
      </c>
      <c r="BQ12" s="26">
        <v>3171</v>
      </c>
      <c r="BR12" s="26">
        <v>3650</v>
      </c>
      <c r="BS12" s="26">
        <v>1946</v>
      </c>
      <c r="BT12" s="26">
        <v>2228</v>
      </c>
      <c r="BU12" s="26">
        <v>9</v>
      </c>
      <c r="BV12" s="26">
        <v>4183</v>
      </c>
      <c r="BW12" s="26">
        <v>4608</v>
      </c>
      <c r="BX12" s="26">
        <v>4619</v>
      </c>
      <c r="BY12" s="26">
        <v>10</v>
      </c>
      <c r="BZ12" s="26">
        <v>0</v>
      </c>
      <c r="CA12" s="26">
        <v>4629</v>
      </c>
      <c r="CB12" s="26">
        <v>1606</v>
      </c>
      <c r="CC12" s="26">
        <v>0</v>
      </c>
      <c r="CD12" s="26">
        <v>0</v>
      </c>
      <c r="CE12" s="26">
        <v>0</v>
      </c>
      <c r="CF12" s="26">
        <v>0</v>
      </c>
      <c r="CG12" s="26">
        <v>0</v>
      </c>
      <c r="CH12" s="26">
        <v>2843</v>
      </c>
      <c r="CI12" s="26">
        <v>167</v>
      </c>
      <c r="CJ12" s="26">
        <v>146</v>
      </c>
      <c r="CK12" s="26">
        <v>3156</v>
      </c>
      <c r="CL12" s="26">
        <v>3262</v>
      </c>
      <c r="CM12" s="26">
        <v>0</v>
      </c>
      <c r="CN12" s="26">
        <v>0</v>
      </c>
      <c r="CO12" s="26">
        <v>0</v>
      </c>
      <c r="CP12" s="26">
        <v>0</v>
      </c>
      <c r="CQ12" s="26">
        <v>0</v>
      </c>
      <c r="CR12" s="86">
        <v>197803</v>
      </c>
      <c r="CS12" s="26">
        <v>348648</v>
      </c>
      <c r="CT12" s="26">
        <v>14273</v>
      </c>
      <c r="CU12" s="26">
        <v>560724</v>
      </c>
      <c r="CV12" s="26">
        <v>216529</v>
      </c>
      <c r="CW12" s="37"/>
      <c r="CX12" s="37"/>
      <c r="CY12" s="37"/>
      <c r="CZ12" s="37"/>
      <c r="DA12" s="37"/>
      <c r="DB12" s="37"/>
    </row>
    <row r="13" spans="1:106" ht="24.9" customHeight="1">
      <c r="A13" s="18">
        <v>7</v>
      </c>
      <c r="B13" s="81" t="s">
        <v>34</v>
      </c>
      <c r="C13" s="26">
        <v>21620</v>
      </c>
      <c r="D13" s="26">
        <v>6920</v>
      </c>
      <c r="E13" s="26">
        <v>0</v>
      </c>
      <c r="F13" s="26">
        <v>28540</v>
      </c>
      <c r="G13" s="26">
        <v>13822</v>
      </c>
      <c r="H13" s="26">
        <v>15264</v>
      </c>
      <c r="I13" s="26">
        <v>17734</v>
      </c>
      <c r="J13" s="26">
        <v>0</v>
      </c>
      <c r="K13" s="26">
        <v>32998</v>
      </c>
      <c r="L13" s="26">
        <v>9321</v>
      </c>
      <c r="M13" s="26">
        <v>18555</v>
      </c>
      <c r="N13" s="26">
        <v>979</v>
      </c>
      <c r="O13" s="26">
        <v>0</v>
      </c>
      <c r="P13" s="26">
        <v>19534</v>
      </c>
      <c r="Q13" s="26">
        <v>9033</v>
      </c>
      <c r="R13" s="26">
        <v>26539</v>
      </c>
      <c r="S13" s="26">
        <v>44</v>
      </c>
      <c r="T13" s="26">
        <v>0</v>
      </c>
      <c r="U13" s="26">
        <v>26583</v>
      </c>
      <c r="V13" s="26">
        <v>13982</v>
      </c>
      <c r="W13" s="26">
        <v>43</v>
      </c>
      <c r="X13" s="26">
        <v>0</v>
      </c>
      <c r="Y13" s="26">
        <v>14025</v>
      </c>
      <c r="Z13" s="26">
        <v>1168</v>
      </c>
      <c r="AA13" s="26">
        <v>2159</v>
      </c>
      <c r="AB13" s="26">
        <v>0</v>
      </c>
      <c r="AC13" s="26">
        <v>3327</v>
      </c>
      <c r="AD13" s="26">
        <v>3658</v>
      </c>
      <c r="AE13" s="26">
        <v>6412</v>
      </c>
      <c r="AF13" s="26">
        <v>331710</v>
      </c>
      <c r="AG13" s="26">
        <v>0</v>
      </c>
      <c r="AH13" s="26">
        <v>338122</v>
      </c>
      <c r="AI13" s="26">
        <v>44235</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0</v>
      </c>
      <c r="BG13" s="26">
        <v>0</v>
      </c>
      <c r="BH13" s="26">
        <v>0</v>
      </c>
      <c r="BI13" s="26">
        <v>2696</v>
      </c>
      <c r="BJ13" s="26">
        <v>3</v>
      </c>
      <c r="BK13" s="26">
        <v>80</v>
      </c>
      <c r="BL13" s="26">
        <v>2779</v>
      </c>
      <c r="BM13" s="26">
        <v>1175</v>
      </c>
      <c r="BN13" s="26">
        <v>357</v>
      </c>
      <c r="BO13" s="26">
        <v>3991</v>
      </c>
      <c r="BP13" s="26">
        <v>0</v>
      </c>
      <c r="BQ13" s="26">
        <v>4348</v>
      </c>
      <c r="BR13" s="26">
        <v>4576</v>
      </c>
      <c r="BS13" s="26">
        <v>4</v>
      </c>
      <c r="BT13" s="26">
        <v>37964</v>
      </c>
      <c r="BU13" s="26">
        <v>0</v>
      </c>
      <c r="BV13" s="26">
        <v>37968</v>
      </c>
      <c r="BW13" s="26">
        <v>51159</v>
      </c>
      <c r="BX13" s="26">
        <v>757</v>
      </c>
      <c r="BY13" s="26">
        <v>46</v>
      </c>
      <c r="BZ13" s="26">
        <v>0</v>
      </c>
      <c r="CA13" s="26">
        <v>803</v>
      </c>
      <c r="CB13" s="26">
        <v>158</v>
      </c>
      <c r="CC13" s="26">
        <v>0</v>
      </c>
      <c r="CD13" s="26">
        <v>0</v>
      </c>
      <c r="CE13" s="26">
        <v>0</v>
      </c>
      <c r="CF13" s="26">
        <v>0</v>
      </c>
      <c r="CG13" s="26">
        <v>0</v>
      </c>
      <c r="CH13" s="26">
        <v>59</v>
      </c>
      <c r="CI13" s="26">
        <v>50</v>
      </c>
      <c r="CJ13" s="26">
        <v>0</v>
      </c>
      <c r="CK13" s="26">
        <v>109</v>
      </c>
      <c r="CL13" s="26">
        <v>151</v>
      </c>
      <c r="CM13" s="26">
        <v>0</v>
      </c>
      <c r="CN13" s="26">
        <v>0</v>
      </c>
      <c r="CO13" s="26">
        <v>0</v>
      </c>
      <c r="CP13" s="26">
        <v>0</v>
      </c>
      <c r="CQ13" s="26">
        <v>0</v>
      </c>
      <c r="CR13" s="86">
        <v>93431</v>
      </c>
      <c r="CS13" s="26">
        <v>401600</v>
      </c>
      <c r="CT13" s="26">
        <v>80</v>
      </c>
      <c r="CU13" s="26">
        <v>495111</v>
      </c>
      <c r="CV13" s="26">
        <v>151313</v>
      </c>
      <c r="CW13" s="37"/>
      <c r="CX13" s="37"/>
      <c r="CY13" s="37"/>
      <c r="CZ13" s="37"/>
      <c r="DA13" s="37"/>
      <c r="DB13" s="37"/>
    </row>
    <row r="14" spans="1:106" ht="24.9" customHeight="1">
      <c r="A14" s="18">
        <v>8</v>
      </c>
      <c r="B14" s="81" t="s">
        <v>32</v>
      </c>
      <c r="C14" s="26">
        <v>7501</v>
      </c>
      <c r="D14" s="26">
        <v>96</v>
      </c>
      <c r="E14" s="26">
        <v>11620</v>
      </c>
      <c r="F14" s="26">
        <v>19217</v>
      </c>
      <c r="G14" s="26">
        <v>17286</v>
      </c>
      <c r="H14" s="26">
        <v>15456</v>
      </c>
      <c r="I14" s="26">
        <v>358</v>
      </c>
      <c r="J14" s="26">
        <v>13539</v>
      </c>
      <c r="K14" s="26">
        <v>29353</v>
      </c>
      <c r="L14" s="26">
        <v>30700</v>
      </c>
      <c r="M14" s="26">
        <v>23665</v>
      </c>
      <c r="N14" s="26">
        <v>815</v>
      </c>
      <c r="O14" s="26">
        <v>9859</v>
      </c>
      <c r="P14" s="26">
        <v>34339</v>
      </c>
      <c r="Q14" s="26">
        <v>30830</v>
      </c>
      <c r="R14" s="26">
        <v>35956</v>
      </c>
      <c r="S14" s="26">
        <v>255</v>
      </c>
      <c r="T14" s="26">
        <v>15079</v>
      </c>
      <c r="U14" s="26">
        <v>51290</v>
      </c>
      <c r="V14" s="26">
        <v>38634</v>
      </c>
      <c r="W14" s="26">
        <v>214</v>
      </c>
      <c r="X14" s="26">
        <v>13619</v>
      </c>
      <c r="Y14" s="26">
        <v>52467</v>
      </c>
      <c r="Z14" s="26">
        <v>532</v>
      </c>
      <c r="AA14" s="26">
        <v>920</v>
      </c>
      <c r="AB14" s="26">
        <v>994</v>
      </c>
      <c r="AC14" s="26">
        <v>2446</v>
      </c>
      <c r="AD14" s="26">
        <v>2432</v>
      </c>
      <c r="AE14" s="26">
        <v>5805</v>
      </c>
      <c r="AF14" s="26">
        <v>330534</v>
      </c>
      <c r="AG14" s="26">
        <v>913</v>
      </c>
      <c r="AH14" s="26">
        <v>337252</v>
      </c>
      <c r="AI14" s="26">
        <v>42920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31</v>
      </c>
      <c r="BJ14" s="26">
        <v>1</v>
      </c>
      <c r="BK14" s="26">
        <v>0</v>
      </c>
      <c r="BL14" s="26">
        <v>32</v>
      </c>
      <c r="BM14" s="26">
        <v>0</v>
      </c>
      <c r="BN14" s="26">
        <v>2</v>
      </c>
      <c r="BO14" s="26">
        <v>0</v>
      </c>
      <c r="BP14" s="26">
        <v>0</v>
      </c>
      <c r="BQ14" s="26">
        <v>2</v>
      </c>
      <c r="BR14" s="26">
        <v>7</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3</v>
      </c>
      <c r="CM14" s="26">
        <v>0</v>
      </c>
      <c r="CN14" s="26">
        <v>0</v>
      </c>
      <c r="CO14" s="26">
        <v>0</v>
      </c>
      <c r="CP14" s="26">
        <v>0</v>
      </c>
      <c r="CQ14" s="26">
        <v>0</v>
      </c>
      <c r="CR14" s="86">
        <v>88948</v>
      </c>
      <c r="CS14" s="26">
        <v>332979</v>
      </c>
      <c r="CT14" s="26">
        <v>52004</v>
      </c>
      <c r="CU14" s="26">
        <v>473931</v>
      </c>
      <c r="CV14" s="26">
        <v>176645</v>
      </c>
      <c r="CW14" s="37"/>
      <c r="CX14" s="37"/>
      <c r="CY14" s="37"/>
      <c r="CZ14" s="37"/>
      <c r="DA14" s="37"/>
      <c r="DB14" s="37"/>
    </row>
    <row r="15" spans="1:106" ht="24.9" customHeight="1">
      <c r="A15" s="18">
        <v>9</v>
      </c>
      <c r="B15" s="81" t="s">
        <v>38</v>
      </c>
      <c r="C15" s="26">
        <v>0</v>
      </c>
      <c r="D15" s="26">
        <v>0</v>
      </c>
      <c r="E15" s="26">
        <v>7574</v>
      </c>
      <c r="F15" s="26">
        <v>7574</v>
      </c>
      <c r="G15" s="26">
        <v>3875</v>
      </c>
      <c r="H15" s="26">
        <v>0</v>
      </c>
      <c r="I15" s="26">
        <v>54</v>
      </c>
      <c r="J15" s="26">
        <v>253</v>
      </c>
      <c r="K15" s="26">
        <v>307</v>
      </c>
      <c r="L15" s="26">
        <v>84</v>
      </c>
      <c r="M15" s="26">
        <v>697</v>
      </c>
      <c r="N15" s="26">
        <v>1644</v>
      </c>
      <c r="O15" s="26">
        <v>2022</v>
      </c>
      <c r="P15" s="26">
        <v>4363</v>
      </c>
      <c r="Q15" s="26">
        <v>3858</v>
      </c>
      <c r="R15" s="26">
        <v>148</v>
      </c>
      <c r="S15" s="26">
        <v>163</v>
      </c>
      <c r="T15" s="26">
        <v>72582</v>
      </c>
      <c r="U15" s="26">
        <v>72893</v>
      </c>
      <c r="V15" s="26">
        <v>167</v>
      </c>
      <c r="W15" s="26">
        <v>110</v>
      </c>
      <c r="X15" s="26">
        <v>39477</v>
      </c>
      <c r="Y15" s="26">
        <v>39754</v>
      </c>
      <c r="Z15" s="26">
        <v>94</v>
      </c>
      <c r="AA15" s="26">
        <v>2118</v>
      </c>
      <c r="AB15" s="26">
        <v>2022</v>
      </c>
      <c r="AC15" s="26">
        <v>4234</v>
      </c>
      <c r="AD15" s="26">
        <v>3839</v>
      </c>
      <c r="AE15" s="26">
        <v>5836</v>
      </c>
      <c r="AF15" s="26">
        <v>331726</v>
      </c>
      <c r="AG15" s="26">
        <v>2022</v>
      </c>
      <c r="AH15" s="26">
        <v>339584</v>
      </c>
      <c r="AI15" s="26">
        <v>44546</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0</v>
      </c>
      <c r="BG15" s="26">
        <v>0</v>
      </c>
      <c r="BH15" s="26">
        <v>0</v>
      </c>
      <c r="BI15" s="26">
        <v>73</v>
      </c>
      <c r="BJ15" s="26">
        <v>8</v>
      </c>
      <c r="BK15" s="26">
        <v>0</v>
      </c>
      <c r="BL15" s="26">
        <v>81</v>
      </c>
      <c r="BM15" s="26">
        <v>17</v>
      </c>
      <c r="BN15" s="26">
        <v>8</v>
      </c>
      <c r="BO15" s="26">
        <v>5</v>
      </c>
      <c r="BP15" s="26">
        <v>2</v>
      </c>
      <c r="BQ15" s="26">
        <v>15</v>
      </c>
      <c r="BR15" s="26">
        <v>13</v>
      </c>
      <c r="BS15" s="26">
        <v>0</v>
      </c>
      <c r="BT15" s="26">
        <v>0</v>
      </c>
      <c r="BU15" s="26">
        <v>0</v>
      </c>
      <c r="BV15" s="26">
        <v>0</v>
      </c>
      <c r="BW15" s="26">
        <v>0</v>
      </c>
      <c r="BX15" s="26">
        <v>80</v>
      </c>
      <c r="BY15" s="26">
        <v>0</v>
      </c>
      <c r="BZ15" s="26">
        <v>0</v>
      </c>
      <c r="CA15" s="26">
        <v>80</v>
      </c>
      <c r="CB15" s="26">
        <v>66</v>
      </c>
      <c r="CC15" s="26">
        <v>0</v>
      </c>
      <c r="CD15" s="26">
        <v>0</v>
      </c>
      <c r="CE15" s="26">
        <v>0</v>
      </c>
      <c r="CF15" s="26">
        <v>0</v>
      </c>
      <c r="CG15" s="26">
        <v>0</v>
      </c>
      <c r="CH15" s="26">
        <v>288</v>
      </c>
      <c r="CI15" s="26">
        <v>64</v>
      </c>
      <c r="CJ15" s="26">
        <v>0</v>
      </c>
      <c r="CK15" s="26">
        <v>352</v>
      </c>
      <c r="CL15" s="26">
        <v>277</v>
      </c>
      <c r="CM15" s="26">
        <v>0</v>
      </c>
      <c r="CN15" s="26">
        <v>0</v>
      </c>
      <c r="CO15" s="26">
        <v>0</v>
      </c>
      <c r="CP15" s="26">
        <v>0</v>
      </c>
      <c r="CQ15" s="26">
        <v>0</v>
      </c>
      <c r="CR15" s="86">
        <v>7224</v>
      </c>
      <c r="CS15" s="26">
        <v>335782</v>
      </c>
      <c r="CT15" s="26">
        <v>86477</v>
      </c>
      <c r="CU15" s="26">
        <v>429483</v>
      </c>
      <c r="CV15" s="26">
        <v>96329</v>
      </c>
      <c r="CW15" s="37"/>
      <c r="CX15" s="37"/>
      <c r="CY15" s="37"/>
      <c r="CZ15" s="37"/>
      <c r="DA15" s="37"/>
      <c r="DB15" s="37"/>
    </row>
    <row r="16" spans="1:106" ht="24.9" customHeight="1">
      <c r="A16" s="18">
        <v>10</v>
      </c>
      <c r="B16" s="81" t="s">
        <v>36</v>
      </c>
      <c r="C16" s="26">
        <v>8540</v>
      </c>
      <c r="D16" s="26">
        <v>4</v>
      </c>
      <c r="E16" s="26">
        <v>1999</v>
      </c>
      <c r="F16" s="26">
        <v>10543</v>
      </c>
      <c r="G16" s="26">
        <v>21093</v>
      </c>
      <c r="H16" s="26">
        <v>42</v>
      </c>
      <c r="I16" s="26">
        <v>5633</v>
      </c>
      <c r="J16" s="26">
        <v>7</v>
      </c>
      <c r="K16" s="26">
        <v>5682</v>
      </c>
      <c r="L16" s="26">
        <v>656</v>
      </c>
      <c r="M16" s="26">
        <v>12953</v>
      </c>
      <c r="N16" s="26">
        <v>1107</v>
      </c>
      <c r="O16" s="26">
        <v>2760</v>
      </c>
      <c r="P16" s="26">
        <v>16820</v>
      </c>
      <c r="Q16" s="26">
        <v>27570</v>
      </c>
      <c r="R16" s="26">
        <v>12357</v>
      </c>
      <c r="S16" s="26">
        <v>621</v>
      </c>
      <c r="T16" s="26">
        <v>2260</v>
      </c>
      <c r="U16" s="26">
        <v>15238</v>
      </c>
      <c r="V16" s="26">
        <v>22944</v>
      </c>
      <c r="W16" s="26">
        <v>632</v>
      </c>
      <c r="X16" s="26">
        <v>2265</v>
      </c>
      <c r="Y16" s="26">
        <v>25841</v>
      </c>
      <c r="Z16" s="26">
        <v>579</v>
      </c>
      <c r="AA16" s="26">
        <v>1016</v>
      </c>
      <c r="AB16" s="26">
        <v>2489</v>
      </c>
      <c r="AC16" s="26">
        <v>4084</v>
      </c>
      <c r="AD16" s="26">
        <v>4214</v>
      </c>
      <c r="AE16" s="26">
        <v>6732</v>
      </c>
      <c r="AF16" s="26">
        <v>330625</v>
      </c>
      <c r="AG16" s="26">
        <v>2490</v>
      </c>
      <c r="AH16" s="26">
        <v>339847</v>
      </c>
      <c r="AI16" s="26">
        <v>45414</v>
      </c>
      <c r="AJ16" s="26">
        <v>0</v>
      </c>
      <c r="AK16" s="26">
        <v>0</v>
      </c>
      <c r="AL16" s="26">
        <v>2</v>
      </c>
      <c r="AM16" s="26">
        <v>2</v>
      </c>
      <c r="AN16" s="26">
        <v>2</v>
      </c>
      <c r="AO16" s="26">
        <v>6</v>
      </c>
      <c r="AP16" s="26">
        <v>0</v>
      </c>
      <c r="AQ16" s="26">
        <v>2</v>
      </c>
      <c r="AR16" s="26">
        <v>8</v>
      </c>
      <c r="AS16" s="26">
        <v>11</v>
      </c>
      <c r="AT16" s="26">
        <v>5</v>
      </c>
      <c r="AU16" s="26">
        <v>0</v>
      </c>
      <c r="AV16" s="26">
        <v>1</v>
      </c>
      <c r="AW16" s="26">
        <v>6</v>
      </c>
      <c r="AX16" s="26">
        <v>10</v>
      </c>
      <c r="AY16" s="26">
        <v>1</v>
      </c>
      <c r="AZ16" s="26">
        <v>0</v>
      </c>
      <c r="BA16" s="26">
        <v>3</v>
      </c>
      <c r="BB16" s="26">
        <v>4</v>
      </c>
      <c r="BC16" s="26">
        <v>14</v>
      </c>
      <c r="BD16" s="26">
        <v>3</v>
      </c>
      <c r="BE16" s="26">
        <v>0</v>
      </c>
      <c r="BF16" s="26">
        <v>0</v>
      </c>
      <c r="BG16" s="26">
        <v>3</v>
      </c>
      <c r="BH16" s="26">
        <v>3</v>
      </c>
      <c r="BI16" s="26">
        <v>350</v>
      </c>
      <c r="BJ16" s="26">
        <v>18</v>
      </c>
      <c r="BK16" s="26">
        <v>0</v>
      </c>
      <c r="BL16" s="26">
        <v>368</v>
      </c>
      <c r="BM16" s="26">
        <v>115</v>
      </c>
      <c r="BN16" s="26">
        <v>390</v>
      </c>
      <c r="BO16" s="26">
        <v>112</v>
      </c>
      <c r="BP16" s="26">
        <v>56</v>
      </c>
      <c r="BQ16" s="26">
        <v>558</v>
      </c>
      <c r="BR16" s="26">
        <v>1832</v>
      </c>
      <c r="BS16" s="26">
        <v>31</v>
      </c>
      <c r="BT16" s="26">
        <v>2</v>
      </c>
      <c r="BU16" s="26">
        <v>2</v>
      </c>
      <c r="BV16" s="26">
        <v>35</v>
      </c>
      <c r="BW16" s="26">
        <v>1997</v>
      </c>
      <c r="BX16" s="26">
        <v>549</v>
      </c>
      <c r="BY16" s="26">
        <v>0</v>
      </c>
      <c r="BZ16" s="26">
        <v>0</v>
      </c>
      <c r="CA16" s="26">
        <v>549</v>
      </c>
      <c r="CB16" s="26">
        <v>314</v>
      </c>
      <c r="CC16" s="26">
        <v>0</v>
      </c>
      <c r="CD16" s="26">
        <v>0</v>
      </c>
      <c r="CE16" s="26">
        <v>0</v>
      </c>
      <c r="CF16" s="26">
        <v>0</v>
      </c>
      <c r="CG16" s="26">
        <v>0</v>
      </c>
      <c r="CH16" s="26">
        <v>195</v>
      </c>
      <c r="CI16" s="26">
        <v>68</v>
      </c>
      <c r="CJ16" s="26">
        <v>3</v>
      </c>
      <c r="CK16" s="26">
        <v>266</v>
      </c>
      <c r="CL16" s="26">
        <v>424</v>
      </c>
      <c r="CM16" s="26">
        <v>0</v>
      </c>
      <c r="CN16" s="26">
        <v>0</v>
      </c>
      <c r="CO16" s="26">
        <v>0</v>
      </c>
      <c r="CP16" s="26">
        <v>0</v>
      </c>
      <c r="CQ16" s="26">
        <v>0</v>
      </c>
      <c r="CR16" s="86">
        <v>42733</v>
      </c>
      <c r="CS16" s="26">
        <v>339206</v>
      </c>
      <c r="CT16" s="26">
        <v>12074</v>
      </c>
      <c r="CU16" s="26">
        <v>394013</v>
      </c>
      <c r="CV16" s="26">
        <v>129510</v>
      </c>
      <c r="CW16" s="37"/>
      <c r="CX16" s="37"/>
      <c r="CY16" s="37"/>
      <c r="CZ16" s="37"/>
      <c r="DA16" s="37"/>
      <c r="DB16" s="37"/>
    </row>
    <row r="17" spans="1:106" ht="24.9" customHeight="1">
      <c r="A17" s="18">
        <v>11</v>
      </c>
      <c r="B17" s="81" t="s">
        <v>90</v>
      </c>
      <c r="C17" s="26">
        <v>43</v>
      </c>
      <c r="D17" s="26">
        <v>0</v>
      </c>
      <c r="E17" s="26">
        <v>3194</v>
      </c>
      <c r="F17" s="26">
        <v>3237</v>
      </c>
      <c r="G17" s="26">
        <v>1636</v>
      </c>
      <c r="H17" s="26">
        <v>551</v>
      </c>
      <c r="I17" s="26">
        <v>38</v>
      </c>
      <c r="J17" s="26">
        <v>302</v>
      </c>
      <c r="K17" s="26">
        <v>891</v>
      </c>
      <c r="L17" s="26">
        <v>869</v>
      </c>
      <c r="M17" s="26">
        <v>813</v>
      </c>
      <c r="N17" s="26">
        <v>2436</v>
      </c>
      <c r="O17" s="26">
        <v>8180</v>
      </c>
      <c r="P17" s="26">
        <v>11429</v>
      </c>
      <c r="Q17" s="26">
        <v>8594</v>
      </c>
      <c r="R17" s="26">
        <v>1320</v>
      </c>
      <c r="S17" s="26">
        <v>1980</v>
      </c>
      <c r="T17" s="26">
        <v>3697</v>
      </c>
      <c r="U17" s="26">
        <v>6997</v>
      </c>
      <c r="V17" s="26">
        <v>1237</v>
      </c>
      <c r="W17" s="26">
        <v>1816</v>
      </c>
      <c r="X17" s="26">
        <v>2237</v>
      </c>
      <c r="Y17" s="26">
        <v>5290</v>
      </c>
      <c r="Z17" s="26">
        <v>239</v>
      </c>
      <c r="AA17" s="26">
        <v>3046</v>
      </c>
      <c r="AB17" s="26">
        <v>7803</v>
      </c>
      <c r="AC17" s="26">
        <v>11088</v>
      </c>
      <c r="AD17" s="26">
        <v>8884</v>
      </c>
      <c r="AE17" s="26">
        <v>5522</v>
      </c>
      <c r="AF17" s="26">
        <v>332601</v>
      </c>
      <c r="AG17" s="26">
        <v>7753</v>
      </c>
      <c r="AH17" s="26">
        <v>345876</v>
      </c>
      <c r="AI17" s="26">
        <v>49392</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0</v>
      </c>
      <c r="BG17" s="26">
        <v>0</v>
      </c>
      <c r="BH17" s="26">
        <v>0</v>
      </c>
      <c r="BI17" s="26">
        <v>249</v>
      </c>
      <c r="BJ17" s="26">
        <v>8</v>
      </c>
      <c r="BK17" s="26">
        <v>0</v>
      </c>
      <c r="BL17" s="26">
        <v>257</v>
      </c>
      <c r="BM17" s="26">
        <v>10</v>
      </c>
      <c r="BN17" s="26">
        <v>26</v>
      </c>
      <c r="BO17" s="26">
        <v>6844</v>
      </c>
      <c r="BP17" s="26">
        <v>0</v>
      </c>
      <c r="BQ17" s="26">
        <v>6870</v>
      </c>
      <c r="BR17" s="26">
        <v>5341</v>
      </c>
      <c r="BS17" s="26">
        <v>825</v>
      </c>
      <c r="BT17" s="26">
        <v>0</v>
      </c>
      <c r="BU17" s="26">
        <v>0</v>
      </c>
      <c r="BV17" s="26">
        <v>825</v>
      </c>
      <c r="BW17" s="26">
        <v>712</v>
      </c>
      <c r="BX17" s="26">
        <v>756</v>
      </c>
      <c r="BY17" s="26">
        <v>57</v>
      </c>
      <c r="BZ17" s="26">
        <v>0</v>
      </c>
      <c r="CA17" s="26">
        <v>813</v>
      </c>
      <c r="CB17" s="26">
        <v>253</v>
      </c>
      <c r="CC17" s="26">
        <v>0</v>
      </c>
      <c r="CD17" s="26">
        <v>0</v>
      </c>
      <c r="CE17" s="26">
        <v>0</v>
      </c>
      <c r="CF17" s="26">
        <v>0</v>
      </c>
      <c r="CG17" s="26">
        <v>0</v>
      </c>
      <c r="CH17" s="26">
        <v>21</v>
      </c>
      <c r="CI17" s="26">
        <v>416</v>
      </c>
      <c r="CJ17" s="26">
        <v>1</v>
      </c>
      <c r="CK17" s="26">
        <v>438</v>
      </c>
      <c r="CL17" s="26">
        <v>353</v>
      </c>
      <c r="CM17" s="26">
        <v>0</v>
      </c>
      <c r="CN17" s="26">
        <v>0</v>
      </c>
      <c r="CO17" s="26">
        <v>0</v>
      </c>
      <c r="CP17" s="26">
        <v>0</v>
      </c>
      <c r="CQ17" s="26">
        <v>0</v>
      </c>
      <c r="CR17" s="86">
        <v>10365</v>
      </c>
      <c r="CS17" s="26">
        <v>347426</v>
      </c>
      <c r="CT17" s="26">
        <v>30930</v>
      </c>
      <c r="CU17" s="26">
        <v>388721</v>
      </c>
      <c r="CV17" s="26">
        <v>81334</v>
      </c>
      <c r="CW17" s="37"/>
      <c r="CX17" s="37"/>
      <c r="CY17" s="37"/>
      <c r="CZ17" s="37"/>
      <c r="DA17" s="37"/>
      <c r="DB17" s="37"/>
    </row>
    <row r="18" spans="1:106" ht="24.9" customHeight="1">
      <c r="A18" s="18">
        <v>12</v>
      </c>
      <c r="B18" s="81" t="s">
        <v>88</v>
      </c>
      <c r="C18" s="26">
        <v>2383</v>
      </c>
      <c r="D18" s="26">
        <v>26</v>
      </c>
      <c r="E18" s="26">
        <v>4147</v>
      </c>
      <c r="F18" s="26">
        <v>6556</v>
      </c>
      <c r="G18" s="26">
        <v>5762</v>
      </c>
      <c r="H18" s="26">
        <v>0</v>
      </c>
      <c r="I18" s="26">
        <v>400</v>
      </c>
      <c r="J18" s="26">
        <v>0</v>
      </c>
      <c r="K18" s="26">
        <v>400</v>
      </c>
      <c r="L18" s="26">
        <v>90</v>
      </c>
      <c r="M18" s="26">
        <v>5923</v>
      </c>
      <c r="N18" s="26">
        <v>178</v>
      </c>
      <c r="O18" s="26">
        <v>4418</v>
      </c>
      <c r="P18" s="26">
        <v>10519</v>
      </c>
      <c r="Q18" s="26">
        <v>9944</v>
      </c>
      <c r="R18" s="26">
        <v>9490</v>
      </c>
      <c r="S18" s="26">
        <v>106</v>
      </c>
      <c r="T18" s="26">
        <v>8226</v>
      </c>
      <c r="U18" s="26">
        <v>17822</v>
      </c>
      <c r="V18" s="26">
        <v>9260</v>
      </c>
      <c r="W18" s="26">
        <v>109</v>
      </c>
      <c r="X18" s="26">
        <v>8059</v>
      </c>
      <c r="Y18" s="26">
        <v>17428</v>
      </c>
      <c r="Z18" s="26">
        <v>633</v>
      </c>
      <c r="AA18" s="26">
        <v>270</v>
      </c>
      <c r="AB18" s="26">
        <v>35</v>
      </c>
      <c r="AC18" s="26">
        <v>938</v>
      </c>
      <c r="AD18" s="26">
        <v>1201</v>
      </c>
      <c r="AE18" s="26">
        <v>5901</v>
      </c>
      <c r="AF18" s="26">
        <v>329865</v>
      </c>
      <c r="AG18" s="26">
        <v>35</v>
      </c>
      <c r="AH18" s="26">
        <v>335801</v>
      </c>
      <c r="AI18" s="26">
        <v>41757</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48</v>
      </c>
      <c r="BJ18" s="26">
        <v>0</v>
      </c>
      <c r="BK18" s="26">
        <v>1</v>
      </c>
      <c r="BL18" s="26">
        <v>49</v>
      </c>
      <c r="BM18" s="26">
        <v>2</v>
      </c>
      <c r="BN18" s="26">
        <v>64</v>
      </c>
      <c r="BO18" s="26">
        <v>0</v>
      </c>
      <c r="BP18" s="26">
        <v>0</v>
      </c>
      <c r="BQ18" s="26">
        <v>64</v>
      </c>
      <c r="BR18" s="26">
        <v>128</v>
      </c>
      <c r="BS18" s="26">
        <v>18</v>
      </c>
      <c r="BT18" s="26">
        <v>0</v>
      </c>
      <c r="BU18" s="26">
        <v>0</v>
      </c>
      <c r="BV18" s="26">
        <v>18</v>
      </c>
      <c r="BW18" s="26">
        <v>26</v>
      </c>
      <c r="BX18" s="26">
        <v>8</v>
      </c>
      <c r="BY18" s="26">
        <v>0</v>
      </c>
      <c r="BZ18" s="26">
        <v>0</v>
      </c>
      <c r="CA18" s="26">
        <v>8</v>
      </c>
      <c r="CB18" s="26">
        <v>2</v>
      </c>
      <c r="CC18" s="26">
        <v>0</v>
      </c>
      <c r="CD18" s="26">
        <v>0</v>
      </c>
      <c r="CE18" s="26">
        <v>0</v>
      </c>
      <c r="CF18" s="26">
        <v>0</v>
      </c>
      <c r="CG18" s="26">
        <v>0</v>
      </c>
      <c r="CH18" s="26">
        <v>53</v>
      </c>
      <c r="CI18" s="26">
        <v>0</v>
      </c>
      <c r="CJ18" s="26">
        <v>1</v>
      </c>
      <c r="CK18" s="26">
        <v>54</v>
      </c>
      <c r="CL18" s="26">
        <v>55</v>
      </c>
      <c r="CM18" s="26">
        <v>0</v>
      </c>
      <c r="CN18" s="26">
        <v>0</v>
      </c>
      <c r="CO18" s="26">
        <v>0</v>
      </c>
      <c r="CP18" s="26">
        <v>0</v>
      </c>
      <c r="CQ18" s="26">
        <v>0</v>
      </c>
      <c r="CR18" s="86">
        <v>24521</v>
      </c>
      <c r="CS18" s="26">
        <v>330845</v>
      </c>
      <c r="CT18" s="26">
        <v>16863</v>
      </c>
      <c r="CU18" s="26">
        <v>372229</v>
      </c>
      <c r="CV18" s="26">
        <v>76395</v>
      </c>
      <c r="CW18" s="37"/>
      <c r="CX18" s="37"/>
      <c r="CY18" s="37"/>
      <c r="CZ18" s="37"/>
      <c r="DA18" s="37"/>
      <c r="DB18" s="37"/>
    </row>
    <row r="19" spans="1:106" ht="24.9" customHeight="1">
      <c r="A19" s="18">
        <v>13</v>
      </c>
      <c r="B19" s="81" t="s">
        <v>37</v>
      </c>
      <c r="C19" s="26">
        <v>96</v>
      </c>
      <c r="D19" s="26">
        <v>0</v>
      </c>
      <c r="E19" s="26">
        <v>1099</v>
      </c>
      <c r="F19" s="26">
        <v>1195</v>
      </c>
      <c r="G19" s="26">
        <v>738</v>
      </c>
      <c r="H19" s="26">
        <v>3</v>
      </c>
      <c r="I19" s="26">
        <v>30</v>
      </c>
      <c r="J19" s="26">
        <v>0</v>
      </c>
      <c r="K19" s="26">
        <v>33</v>
      </c>
      <c r="L19" s="26">
        <v>20</v>
      </c>
      <c r="M19" s="26">
        <v>2491</v>
      </c>
      <c r="N19" s="26">
        <v>234</v>
      </c>
      <c r="O19" s="26">
        <v>1330</v>
      </c>
      <c r="P19" s="26">
        <v>4055</v>
      </c>
      <c r="Q19" s="26">
        <v>3128</v>
      </c>
      <c r="R19" s="26">
        <v>646</v>
      </c>
      <c r="S19" s="26">
        <v>0</v>
      </c>
      <c r="T19" s="26">
        <v>1646</v>
      </c>
      <c r="U19" s="26">
        <v>2292</v>
      </c>
      <c r="V19" s="26">
        <v>532</v>
      </c>
      <c r="W19" s="26">
        <v>0</v>
      </c>
      <c r="X19" s="26">
        <v>905</v>
      </c>
      <c r="Y19" s="26">
        <v>1437</v>
      </c>
      <c r="Z19" s="26">
        <v>305</v>
      </c>
      <c r="AA19" s="26">
        <v>1029</v>
      </c>
      <c r="AB19" s="26">
        <v>0</v>
      </c>
      <c r="AC19" s="26">
        <v>1334</v>
      </c>
      <c r="AD19" s="26">
        <v>1649</v>
      </c>
      <c r="AE19" s="26">
        <v>5588</v>
      </c>
      <c r="AF19" s="26">
        <v>330618</v>
      </c>
      <c r="AG19" s="26">
        <v>0</v>
      </c>
      <c r="AH19" s="26">
        <v>336206</v>
      </c>
      <c r="AI19" s="26">
        <v>42224</v>
      </c>
      <c r="AJ19" s="26">
        <v>0</v>
      </c>
      <c r="AK19" s="26">
        <v>0</v>
      </c>
      <c r="AL19" s="26">
        <v>0</v>
      </c>
      <c r="AM19" s="26">
        <v>0</v>
      </c>
      <c r="AN19" s="26">
        <v>0</v>
      </c>
      <c r="AO19" s="26">
        <v>7</v>
      </c>
      <c r="AP19" s="26">
        <v>0</v>
      </c>
      <c r="AQ19" s="26">
        <v>0</v>
      </c>
      <c r="AR19" s="26">
        <v>7</v>
      </c>
      <c r="AS19" s="26">
        <v>3</v>
      </c>
      <c r="AT19" s="26">
        <v>1</v>
      </c>
      <c r="AU19" s="26">
        <v>0</v>
      </c>
      <c r="AV19" s="26">
        <v>0</v>
      </c>
      <c r="AW19" s="26">
        <v>1</v>
      </c>
      <c r="AX19" s="26">
        <v>1</v>
      </c>
      <c r="AY19" s="26">
        <v>0</v>
      </c>
      <c r="AZ19" s="26">
        <v>0</v>
      </c>
      <c r="BA19" s="26">
        <v>0</v>
      </c>
      <c r="BB19" s="26">
        <v>0</v>
      </c>
      <c r="BC19" s="26">
        <v>0</v>
      </c>
      <c r="BD19" s="26">
        <v>0</v>
      </c>
      <c r="BE19" s="26">
        <v>0</v>
      </c>
      <c r="BF19" s="26">
        <v>0</v>
      </c>
      <c r="BG19" s="26">
        <v>0</v>
      </c>
      <c r="BH19" s="26">
        <v>0</v>
      </c>
      <c r="BI19" s="26">
        <v>204</v>
      </c>
      <c r="BJ19" s="26">
        <v>1</v>
      </c>
      <c r="BK19" s="26">
        <v>0</v>
      </c>
      <c r="BL19" s="26">
        <v>205</v>
      </c>
      <c r="BM19" s="26">
        <v>49</v>
      </c>
      <c r="BN19" s="26">
        <v>11768</v>
      </c>
      <c r="BO19" s="26">
        <v>197</v>
      </c>
      <c r="BP19" s="26">
        <v>0</v>
      </c>
      <c r="BQ19" s="26">
        <v>11965</v>
      </c>
      <c r="BR19" s="26">
        <v>1303</v>
      </c>
      <c r="BS19" s="26">
        <v>0</v>
      </c>
      <c r="BT19" s="26">
        <v>0</v>
      </c>
      <c r="BU19" s="26">
        <v>0</v>
      </c>
      <c r="BV19" s="26">
        <v>0</v>
      </c>
      <c r="BW19" s="26">
        <v>0</v>
      </c>
      <c r="BX19" s="26">
        <v>594</v>
      </c>
      <c r="BY19" s="26">
        <v>0</v>
      </c>
      <c r="BZ19" s="26">
        <v>0</v>
      </c>
      <c r="CA19" s="26">
        <v>594</v>
      </c>
      <c r="CB19" s="26">
        <v>312</v>
      </c>
      <c r="CC19" s="26">
        <v>0</v>
      </c>
      <c r="CD19" s="26">
        <v>0</v>
      </c>
      <c r="CE19" s="26">
        <v>0</v>
      </c>
      <c r="CF19" s="26">
        <v>0</v>
      </c>
      <c r="CG19" s="26">
        <v>0</v>
      </c>
      <c r="CH19" s="26">
        <v>11758</v>
      </c>
      <c r="CI19" s="26">
        <v>64</v>
      </c>
      <c r="CJ19" s="26">
        <v>0</v>
      </c>
      <c r="CK19" s="26">
        <v>11822</v>
      </c>
      <c r="CL19" s="26">
        <v>1172</v>
      </c>
      <c r="CM19" s="26">
        <v>0</v>
      </c>
      <c r="CN19" s="26">
        <v>0</v>
      </c>
      <c r="CO19" s="26">
        <v>0</v>
      </c>
      <c r="CP19" s="26">
        <v>0</v>
      </c>
      <c r="CQ19" s="26">
        <v>0</v>
      </c>
      <c r="CR19" s="86">
        <v>33461</v>
      </c>
      <c r="CS19" s="26">
        <v>332173</v>
      </c>
      <c r="CT19" s="26">
        <v>4075</v>
      </c>
      <c r="CU19" s="26">
        <v>369709</v>
      </c>
      <c r="CV19" s="26">
        <v>52036</v>
      </c>
      <c r="CW19" s="37"/>
      <c r="CX19" s="37"/>
      <c r="CY19" s="37"/>
      <c r="CZ19" s="37"/>
      <c r="DA19" s="37"/>
      <c r="DB19" s="37"/>
    </row>
    <row r="20" spans="1:106" ht="24.9" customHeight="1">
      <c r="A20" s="18">
        <v>14</v>
      </c>
      <c r="B20" s="81" t="s">
        <v>31</v>
      </c>
      <c r="C20" s="26">
        <v>383</v>
      </c>
      <c r="D20" s="26">
        <v>6</v>
      </c>
      <c r="E20" s="26">
        <v>419</v>
      </c>
      <c r="F20" s="26">
        <v>808</v>
      </c>
      <c r="G20" s="26">
        <v>3532</v>
      </c>
      <c r="H20" s="26">
        <v>979</v>
      </c>
      <c r="I20" s="26">
        <v>544</v>
      </c>
      <c r="J20" s="26">
        <v>164</v>
      </c>
      <c r="K20" s="26">
        <v>1687</v>
      </c>
      <c r="L20" s="26">
        <v>3385</v>
      </c>
      <c r="M20" s="26">
        <v>11490</v>
      </c>
      <c r="N20" s="26">
        <v>1557</v>
      </c>
      <c r="O20" s="26">
        <v>1289</v>
      </c>
      <c r="P20" s="26">
        <v>14336</v>
      </c>
      <c r="Q20" s="26">
        <v>12497</v>
      </c>
      <c r="R20" s="26">
        <v>2880</v>
      </c>
      <c r="S20" s="26">
        <v>29</v>
      </c>
      <c r="T20" s="26">
        <v>1075</v>
      </c>
      <c r="U20" s="26">
        <v>3984</v>
      </c>
      <c r="V20" s="26">
        <v>6057</v>
      </c>
      <c r="W20" s="26">
        <v>71</v>
      </c>
      <c r="X20" s="26">
        <v>1075</v>
      </c>
      <c r="Y20" s="26">
        <v>7203</v>
      </c>
      <c r="Z20" s="26">
        <v>431</v>
      </c>
      <c r="AA20" s="26">
        <v>1912</v>
      </c>
      <c r="AB20" s="26">
        <v>272</v>
      </c>
      <c r="AC20" s="26">
        <v>2615</v>
      </c>
      <c r="AD20" s="26">
        <v>2481</v>
      </c>
      <c r="AE20" s="26">
        <v>5710</v>
      </c>
      <c r="AF20" s="26">
        <v>331501</v>
      </c>
      <c r="AG20" s="26">
        <v>298</v>
      </c>
      <c r="AH20" s="26">
        <v>337509</v>
      </c>
      <c r="AI20" s="26">
        <v>43084</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517</v>
      </c>
      <c r="BJ20" s="26">
        <v>2</v>
      </c>
      <c r="BK20" s="26">
        <v>0</v>
      </c>
      <c r="BL20" s="26">
        <v>519</v>
      </c>
      <c r="BM20" s="26">
        <v>102</v>
      </c>
      <c r="BN20" s="26">
        <v>687</v>
      </c>
      <c r="BO20" s="26">
        <v>3724</v>
      </c>
      <c r="BP20" s="26">
        <v>271</v>
      </c>
      <c r="BQ20" s="26">
        <v>4682</v>
      </c>
      <c r="BR20" s="26">
        <v>4340</v>
      </c>
      <c r="BS20" s="26">
        <v>4</v>
      </c>
      <c r="BT20" s="26">
        <v>0</v>
      </c>
      <c r="BU20" s="26">
        <v>0</v>
      </c>
      <c r="BV20" s="26">
        <v>4</v>
      </c>
      <c r="BW20" s="26">
        <v>4</v>
      </c>
      <c r="BX20" s="26">
        <v>129</v>
      </c>
      <c r="BY20" s="26">
        <v>2</v>
      </c>
      <c r="BZ20" s="26">
        <v>0</v>
      </c>
      <c r="CA20" s="26">
        <v>131</v>
      </c>
      <c r="CB20" s="26">
        <v>144</v>
      </c>
      <c r="CC20" s="26">
        <v>0</v>
      </c>
      <c r="CD20" s="26">
        <v>0</v>
      </c>
      <c r="CE20" s="26">
        <v>0</v>
      </c>
      <c r="CF20" s="26">
        <v>0</v>
      </c>
      <c r="CG20" s="26">
        <v>0</v>
      </c>
      <c r="CH20" s="26">
        <v>858</v>
      </c>
      <c r="CI20" s="26">
        <v>960</v>
      </c>
      <c r="CJ20" s="26">
        <v>0</v>
      </c>
      <c r="CK20" s="26">
        <v>1818</v>
      </c>
      <c r="CL20" s="26">
        <v>2237</v>
      </c>
      <c r="CM20" s="26">
        <v>0</v>
      </c>
      <c r="CN20" s="26">
        <v>0</v>
      </c>
      <c r="CO20" s="26">
        <v>0</v>
      </c>
      <c r="CP20" s="26">
        <v>0</v>
      </c>
      <c r="CQ20" s="26">
        <v>0</v>
      </c>
      <c r="CR20" s="86">
        <v>24068</v>
      </c>
      <c r="CS20" s="26">
        <v>340237</v>
      </c>
      <c r="CT20" s="26">
        <v>3788</v>
      </c>
      <c r="CU20" s="26">
        <v>368093</v>
      </c>
      <c r="CV20" s="26">
        <v>79009</v>
      </c>
      <c r="CW20" s="37"/>
      <c r="CX20" s="37"/>
      <c r="CY20" s="37"/>
      <c r="CZ20" s="37"/>
      <c r="DA20" s="37"/>
      <c r="DB20" s="37"/>
    </row>
    <row r="21" spans="1:106" ht="24.9" customHeight="1">
      <c r="A21" s="18">
        <v>15</v>
      </c>
      <c r="B21" s="81" t="s">
        <v>40</v>
      </c>
      <c r="C21" s="26">
        <v>0</v>
      </c>
      <c r="D21" s="26">
        <v>0</v>
      </c>
      <c r="E21" s="26">
        <v>0</v>
      </c>
      <c r="F21" s="26">
        <v>0</v>
      </c>
      <c r="G21" s="26">
        <v>7</v>
      </c>
      <c r="H21" s="26">
        <v>0</v>
      </c>
      <c r="I21" s="26">
        <v>0</v>
      </c>
      <c r="J21" s="26">
        <v>0</v>
      </c>
      <c r="K21" s="26">
        <v>0</v>
      </c>
      <c r="L21" s="26">
        <v>2</v>
      </c>
      <c r="M21" s="26">
        <v>1739</v>
      </c>
      <c r="N21" s="26">
        <v>2</v>
      </c>
      <c r="O21" s="26">
        <v>0</v>
      </c>
      <c r="P21" s="26">
        <v>1741</v>
      </c>
      <c r="Q21" s="26">
        <v>1195</v>
      </c>
      <c r="R21" s="26">
        <v>2021</v>
      </c>
      <c r="S21" s="26">
        <v>1044</v>
      </c>
      <c r="T21" s="26">
        <v>0</v>
      </c>
      <c r="U21" s="26">
        <v>3065</v>
      </c>
      <c r="V21" s="26">
        <v>2012</v>
      </c>
      <c r="W21" s="26">
        <v>1033</v>
      </c>
      <c r="X21" s="26">
        <v>0</v>
      </c>
      <c r="Y21" s="26">
        <v>3045</v>
      </c>
      <c r="Z21" s="26">
        <v>193</v>
      </c>
      <c r="AA21" s="26">
        <v>20</v>
      </c>
      <c r="AB21" s="26">
        <v>0</v>
      </c>
      <c r="AC21" s="26">
        <v>213</v>
      </c>
      <c r="AD21" s="26">
        <v>209</v>
      </c>
      <c r="AE21" s="26">
        <v>5475</v>
      </c>
      <c r="AF21" s="26">
        <v>329615</v>
      </c>
      <c r="AG21" s="26">
        <v>0</v>
      </c>
      <c r="AH21" s="26">
        <v>335090</v>
      </c>
      <c r="AI21" s="26">
        <v>40784</v>
      </c>
      <c r="AJ21" s="26">
        <v>0</v>
      </c>
      <c r="AK21" s="26">
        <v>0</v>
      </c>
      <c r="AL21" s="26">
        <v>0</v>
      </c>
      <c r="AM21" s="26">
        <v>0</v>
      </c>
      <c r="AN21" s="26">
        <v>0</v>
      </c>
      <c r="AO21" s="26">
        <v>2</v>
      </c>
      <c r="AP21" s="26">
        <v>0</v>
      </c>
      <c r="AQ21" s="26">
        <v>0</v>
      </c>
      <c r="AR21" s="26">
        <v>2</v>
      </c>
      <c r="AS21" s="26">
        <v>7</v>
      </c>
      <c r="AT21" s="26">
        <v>12</v>
      </c>
      <c r="AU21" s="26">
        <v>0</v>
      </c>
      <c r="AV21" s="26">
        <v>0</v>
      </c>
      <c r="AW21" s="26">
        <v>12</v>
      </c>
      <c r="AX21" s="26">
        <v>14</v>
      </c>
      <c r="AY21" s="26">
        <v>0</v>
      </c>
      <c r="AZ21" s="26">
        <v>0</v>
      </c>
      <c r="BA21" s="26">
        <v>0</v>
      </c>
      <c r="BB21" s="26">
        <v>0</v>
      </c>
      <c r="BC21" s="26">
        <v>0</v>
      </c>
      <c r="BD21" s="26">
        <v>0</v>
      </c>
      <c r="BE21" s="26">
        <v>0</v>
      </c>
      <c r="BF21" s="26">
        <v>0</v>
      </c>
      <c r="BG21" s="26">
        <v>0</v>
      </c>
      <c r="BH21" s="26">
        <v>0</v>
      </c>
      <c r="BI21" s="26">
        <v>471</v>
      </c>
      <c r="BJ21" s="26">
        <v>0</v>
      </c>
      <c r="BK21" s="26">
        <v>0</v>
      </c>
      <c r="BL21" s="26">
        <v>471</v>
      </c>
      <c r="BM21" s="26">
        <v>89</v>
      </c>
      <c r="BN21" s="26">
        <v>51</v>
      </c>
      <c r="BO21" s="26">
        <v>0</v>
      </c>
      <c r="BP21" s="26">
        <v>0</v>
      </c>
      <c r="BQ21" s="26">
        <v>51</v>
      </c>
      <c r="BR21" s="26">
        <v>66</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6</v>
      </c>
      <c r="CI21" s="26">
        <v>0</v>
      </c>
      <c r="CJ21" s="26">
        <v>0</v>
      </c>
      <c r="CK21" s="26">
        <v>6</v>
      </c>
      <c r="CL21" s="26">
        <v>5</v>
      </c>
      <c r="CM21" s="26">
        <v>0</v>
      </c>
      <c r="CN21" s="26">
        <v>0</v>
      </c>
      <c r="CO21" s="26">
        <v>0</v>
      </c>
      <c r="CP21" s="26">
        <v>0</v>
      </c>
      <c r="CQ21" s="26">
        <v>0</v>
      </c>
      <c r="CR21" s="86">
        <v>9970</v>
      </c>
      <c r="CS21" s="26">
        <v>330681</v>
      </c>
      <c r="CT21" s="26">
        <v>0</v>
      </c>
      <c r="CU21" s="26">
        <v>340651</v>
      </c>
      <c r="CV21" s="26">
        <v>45423</v>
      </c>
      <c r="CW21" s="37"/>
      <c r="CX21" s="37"/>
      <c r="CY21" s="37"/>
      <c r="CZ21" s="37"/>
      <c r="DA21" s="37"/>
      <c r="DB21" s="37"/>
    </row>
    <row r="22" spans="1:106" ht="24.9" customHeight="1">
      <c r="A22" s="18">
        <v>16</v>
      </c>
      <c r="B22" s="81" t="s">
        <v>39</v>
      </c>
      <c r="C22" s="26">
        <v>0</v>
      </c>
      <c r="D22" s="26">
        <v>730</v>
      </c>
      <c r="E22" s="26">
        <v>0</v>
      </c>
      <c r="F22" s="26">
        <v>730</v>
      </c>
      <c r="G22" s="26">
        <v>44</v>
      </c>
      <c r="H22" s="26">
        <v>0</v>
      </c>
      <c r="I22" s="26">
        <v>0</v>
      </c>
      <c r="J22" s="26">
        <v>0</v>
      </c>
      <c r="K22" s="26">
        <v>0</v>
      </c>
      <c r="L22" s="26">
        <v>0</v>
      </c>
      <c r="M22" s="26">
        <v>113</v>
      </c>
      <c r="N22" s="26">
        <v>0</v>
      </c>
      <c r="O22" s="26">
        <v>0</v>
      </c>
      <c r="P22" s="26">
        <v>113</v>
      </c>
      <c r="Q22" s="26">
        <v>653</v>
      </c>
      <c r="R22" s="26">
        <v>0</v>
      </c>
      <c r="S22" s="26">
        <v>0</v>
      </c>
      <c r="T22" s="26">
        <v>0</v>
      </c>
      <c r="U22" s="26">
        <v>0</v>
      </c>
      <c r="V22" s="26">
        <v>0</v>
      </c>
      <c r="W22" s="26">
        <v>0</v>
      </c>
      <c r="X22" s="26">
        <v>0</v>
      </c>
      <c r="Y22" s="26">
        <v>0</v>
      </c>
      <c r="Z22" s="26">
        <v>2596</v>
      </c>
      <c r="AA22" s="26">
        <v>0</v>
      </c>
      <c r="AB22" s="26">
        <v>0</v>
      </c>
      <c r="AC22" s="26">
        <v>2596</v>
      </c>
      <c r="AD22" s="26">
        <v>3019</v>
      </c>
      <c r="AE22" s="26">
        <v>5568</v>
      </c>
      <c r="AF22" s="26">
        <v>329646</v>
      </c>
      <c r="AG22" s="26">
        <v>0</v>
      </c>
      <c r="AH22" s="26">
        <v>335214</v>
      </c>
      <c r="AI22" s="26">
        <v>41450</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54</v>
      </c>
      <c r="BP22" s="26">
        <v>0</v>
      </c>
      <c r="BQ22" s="26">
        <v>54</v>
      </c>
      <c r="BR22" s="26">
        <v>2</v>
      </c>
      <c r="BS22" s="26">
        <v>0</v>
      </c>
      <c r="BT22" s="26">
        <v>0</v>
      </c>
      <c r="BU22" s="26">
        <v>0</v>
      </c>
      <c r="BV22" s="26">
        <v>0</v>
      </c>
      <c r="BW22" s="26">
        <v>0</v>
      </c>
      <c r="BX22" s="26">
        <v>11</v>
      </c>
      <c r="BY22" s="26">
        <v>0</v>
      </c>
      <c r="BZ22" s="26">
        <v>0</v>
      </c>
      <c r="CA22" s="26">
        <v>11</v>
      </c>
      <c r="CB22" s="26">
        <v>11</v>
      </c>
      <c r="CC22" s="26">
        <v>0</v>
      </c>
      <c r="CD22" s="26">
        <v>325</v>
      </c>
      <c r="CE22" s="26">
        <v>0</v>
      </c>
      <c r="CF22" s="26">
        <v>325</v>
      </c>
      <c r="CG22" s="26">
        <v>20</v>
      </c>
      <c r="CH22" s="26">
        <v>0</v>
      </c>
      <c r="CI22" s="26">
        <v>0</v>
      </c>
      <c r="CJ22" s="26">
        <v>0</v>
      </c>
      <c r="CK22" s="26">
        <v>0</v>
      </c>
      <c r="CL22" s="26">
        <v>0</v>
      </c>
      <c r="CM22" s="26">
        <v>0</v>
      </c>
      <c r="CN22" s="26">
        <v>0</v>
      </c>
      <c r="CO22" s="26">
        <v>0</v>
      </c>
      <c r="CP22" s="26">
        <v>0</v>
      </c>
      <c r="CQ22" s="26">
        <v>0</v>
      </c>
      <c r="CR22" s="86">
        <v>8288</v>
      </c>
      <c r="CS22" s="26">
        <v>330755</v>
      </c>
      <c r="CT22" s="26">
        <v>0</v>
      </c>
      <c r="CU22" s="26">
        <v>339043</v>
      </c>
      <c r="CV22" s="26">
        <v>45199</v>
      </c>
      <c r="CW22" s="37"/>
      <c r="CX22" s="37"/>
      <c r="CY22" s="37"/>
      <c r="CZ22" s="37"/>
      <c r="DA22" s="37"/>
      <c r="DB22" s="37"/>
    </row>
    <row r="23" spans="1:106" ht="24.9" customHeight="1">
      <c r="A23" s="18">
        <v>17</v>
      </c>
      <c r="B23" s="81" t="s">
        <v>91</v>
      </c>
      <c r="C23" s="26">
        <v>18</v>
      </c>
      <c r="D23" s="26">
        <v>0</v>
      </c>
      <c r="E23" s="26">
        <v>0</v>
      </c>
      <c r="F23" s="26">
        <v>18</v>
      </c>
      <c r="G23" s="26">
        <v>3</v>
      </c>
      <c r="H23" s="26">
        <v>0</v>
      </c>
      <c r="I23" s="26">
        <v>0</v>
      </c>
      <c r="J23" s="26">
        <v>0</v>
      </c>
      <c r="K23" s="26">
        <v>0</v>
      </c>
      <c r="L23" s="26">
        <v>0</v>
      </c>
      <c r="M23" s="26">
        <v>105</v>
      </c>
      <c r="N23" s="26">
        <v>177</v>
      </c>
      <c r="O23" s="26">
        <v>0</v>
      </c>
      <c r="P23" s="26">
        <v>282</v>
      </c>
      <c r="Q23" s="26">
        <v>305</v>
      </c>
      <c r="R23" s="26">
        <v>0</v>
      </c>
      <c r="S23" s="26">
        <v>0</v>
      </c>
      <c r="T23" s="26">
        <v>0</v>
      </c>
      <c r="U23" s="26">
        <v>0</v>
      </c>
      <c r="V23" s="26">
        <v>0</v>
      </c>
      <c r="W23" s="26">
        <v>0</v>
      </c>
      <c r="X23" s="26">
        <v>0</v>
      </c>
      <c r="Y23" s="26">
        <v>0</v>
      </c>
      <c r="Z23" s="26">
        <v>1576</v>
      </c>
      <c r="AA23" s="26">
        <v>408</v>
      </c>
      <c r="AB23" s="26">
        <v>0</v>
      </c>
      <c r="AC23" s="26">
        <v>1984</v>
      </c>
      <c r="AD23" s="26">
        <v>2064</v>
      </c>
      <c r="AE23" s="26">
        <v>5573</v>
      </c>
      <c r="AF23" s="26">
        <v>330010</v>
      </c>
      <c r="AG23" s="26">
        <v>0</v>
      </c>
      <c r="AH23" s="26">
        <v>335583</v>
      </c>
      <c r="AI23" s="26">
        <v>41328</v>
      </c>
      <c r="AJ23" s="26">
        <v>0</v>
      </c>
      <c r="AK23" s="26">
        <v>0</v>
      </c>
      <c r="AL23" s="26">
        <v>0</v>
      </c>
      <c r="AM23" s="26">
        <v>0</v>
      </c>
      <c r="AN23" s="26">
        <v>0</v>
      </c>
      <c r="AO23" s="26">
        <v>14</v>
      </c>
      <c r="AP23" s="26">
        <v>0</v>
      </c>
      <c r="AQ23" s="26">
        <v>0</v>
      </c>
      <c r="AR23" s="26">
        <v>14</v>
      </c>
      <c r="AS23" s="26">
        <v>12</v>
      </c>
      <c r="AT23" s="26">
        <v>25</v>
      </c>
      <c r="AU23" s="26">
        <v>0</v>
      </c>
      <c r="AV23" s="26">
        <v>0</v>
      </c>
      <c r="AW23" s="26">
        <v>25</v>
      </c>
      <c r="AX23" s="26">
        <v>12</v>
      </c>
      <c r="AY23" s="26">
        <v>0</v>
      </c>
      <c r="AZ23" s="26">
        <v>0</v>
      </c>
      <c r="BA23" s="26">
        <v>0</v>
      </c>
      <c r="BB23" s="26">
        <v>0</v>
      </c>
      <c r="BC23" s="26">
        <v>0</v>
      </c>
      <c r="BD23" s="26">
        <v>0</v>
      </c>
      <c r="BE23" s="26">
        <v>0</v>
      </c>
      <c r="BF23" s="26">
        <v>0</v>
      </c>
      <c r="BG23" s="26">
        <v>0</v>
      </c>
      <c r="BH23" s="26">
        <v>0</v>
      </c>
      <c r="BI23" s="26">
        <v>2</v>
      </c>
      <c r="BJ23" s="26">
        <v>2</v>
      </c>
      <c r="BK23" s="26">
        <v>0</v>
      </c>
      <c r="BL23" s="26">
        <v>4</v>
      </c>
      <c r="BM23" s="26">
        <v>5</v>
      </c>
      <c r="BN23" s="26">
        <v>55</v>
      </c>
      <c r="BO23" s="26">
        <v>42</v>
      </c>
      <c r="BP23" s="26">
        <v>0</v>
      </c>
      <c r="BQ23" s="26">
        <v>97</v>
      </c>
      <c r="BR23" s="26">
        <v>129</v>
      </c>
      <c r="BS23" s="26">
        <v>5</v>
      </c>
      <c r="BT23" s="26">
        <v>0</v>
      </c>
      <c r="BU23" s="26">
        <v>0</v>
      </c>
      <c r="BV23" s="26">
        <v>5</v>
      </c>
      <c r="BW23" s="26">
        <v>12</v>
      </c>
      <c r="BX23" s="26">
        <v>0</v>
      </c>
      <c r="BY23" s="26">
        <v>0</v>
      </c>
      <c r="BZ23" s="26">
        <v>0</v>
      </c>
      <c r="CA23" s="26">
        <v>0</v>
      </c>
      <c r="CB23" s="26">
        <v>0</v>
      </c>
      <c r="CC23" s="26">
        <v>0</v>
      </c>
      <c r="CD23" s="26">
        <v>0</v>
      </c>
      <c r="CE23" s="26">
        <v>0</v>
      </c>
      <c r="CF23" s="26">
        <v>0</v>
      </c>
      <c r="CG23" s="26">
        <v>0</v>
      </c>
      <c r="CH23" s="26">
        <v>19</v>
      </c>
      <c r="CI23" s="26">
        <v>29</v>
      </c>
      <c r="CJ23" s="26">
        <v>0</v>
      </c>
      <c r="CK23" s="26">
        <v>48</v>
      </c>
      <c r="CL23" s="26">
        <v>51</v>
      </c>
      <c r="CM23" s="26">
        <v>0</v>
      </c>
      <c r="CN23" s="26">
        <v>0</v>
      </c>
      <c r="CO23" s="26">
        <v>0</v>
      </c>
      <c r="CP23" s="26">
        <v>0</v>
      </c>
      <c r="CQ23" s="26">
        <v>0</v>
      </c>
      <c r="CR23" s="86">
        <v>7392</v>
      </c>
      <c r="CS23" s="26">
        <v>330668</v>
      </c>
      <c r="CT23" s="26">
        <v>0</v>
      </c>
      <c r="CU23" s="26">
        <v>338060</v>
      </c>
      <c r="CV23" s="26">
        <v>43921</v>
      </c>
      <c r="CW23" s="37"/>
      <c r="CX23" s="37"/>
      <c r="CY23" s="37"/>
      <c r="CZ23" s="37"/>
      <c r="DA23" s="37"/>
      <c r="DB23" s="37"/>
    </row>
    <row r="24" spans="1:106" ht="24.9" customHeight="1">
      <c r="A24" s="18">
        <v>18</v>
      </c>
      <c r="B24" s="81" t="s">
        <v>89</v>
      </c>
      <c r="C24" s="26">
        <v>0</v>
      </c>
      <c r="D24" s="26">
        <v>17</v>
      </c>
      <c r="E24" s="26">
        <v>0</v>
      </c>
      <c r="F24" s="26">
        <v>17</v>
      </c>
      <c r="G24" s="26">
        <v>16</v>
      </c>
      <c r="H24" s="26">
        <v>0</v>
      </c>
      <c r="I24" s="26">
        <v>9</v>
      </c>
      <c r="J24" s="26">
        <v>0</v>
      </c>
      <c r="K24" s="26">
        <v>9</v>
      </c>
      <c r="L24" s="26">
        <v>5</v>
      </c>
      <c r="M24" s="26">
        <v>300</v>
      </c>
      <c r="N24" s="26">
        <v>27</v>
      </c>
      <c r="O24" s="26">
        <v>0</v>
      </c>
      <c r="P24" s="26">
        <v>327</v>
      </c>
      <c r="Q24" s="26">
        <v>314</v>
      </c>
      <c r="R24" s="26">
        <v>0</v>
      </c>
      <c r="S24" s="26">
        <v>0</v>
      </c>
      <c r="T24" s="26">
        <v>0</v>
      </c>
      <c r="U24" s="26">
        <v>0</v>
      </c>
      <c r="V24" s="26">
        <v>0</v>
      </c>
      <c r="W24" s="26">
        <v>0</v>
      </c>
      <c r="X24" s="26">
        <v>0</v>
      </c>
      <c r="Y24" s="26">
        <v>0</v>
      </c>
      <c r="Z24" s="26">
        <v>366</v>
      </c>
      <c r="AA24" s="26">
        <v>107</v>
      </c>
      <c r="AB24" s="26">
        <v>0</v>
      </c>
      <c r="AC24" s="26">
        <v>473</v>
      </c>
      <c r="AD24" s="26">
        <v>472</v>
      </c>
      <c r="AE24" s="26">
        <v>5641</v>
      </c>
      <c r="AF24" s="26">
        <v>329698</v>
      </c>
      <c r="AG24" s="26">
        <v>0</v>
      </c>
      <c r="AH24" s="26">
        <v>335339</v>
      </c>
      <c r="AI24" s="26">
        <v>41039</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30</v>
      </c>
      <c r="BJ24" s="26">
        <v>0</v>
      </c>
      <c r="BK24" s="26">
        <v>0</v>
      </c>
      <c r="BL24" s="26">
        <v>30</v>
      </c>
      <c r="BM24" s="26">
        <v>8</v>
      </c>
      <c r="BN24" s="26">
        <v>24</v>
      </c>
      <c r="BO24" s="26">
        <v>2</v>
      </c>
      <c r="BP24" s="26">
        <v>1</v>
      </c>
      <c r="BQ24" s="26">
        <v>27</v>
      </c>
      <c r="BR24" s="26">
        <v>23</v>
      </c>
      <c r="BS24" s="26">
        <v>1</v>
      </c>
      <c r="BT24" s="26">
        <v>0</v>
      </c>
      <c r="BU24" s="26">
        <v>0</v>
      </c>
      <c r="BV24" s="26">
        <v>1</v>
      </c>
      <c r="BW24" s="26">
        <v>1</v>
      </c>
      <c r="BX24" s="26">
        <v>194</v>
      </c>
      <c r="BY24" s="26">
        <v>0</v>
      </c>
      <c r="BZ24" s="26">
        <v>1</v>
      </c>
      <c r="CA24" s="26">
        <v>195</v>
      </c>
      <c r="CB24" s="26">
        <v>57</v>
      </c>
      <c r="CC24" s="26">
        <v>0</v>
      </c>
      <c r="CD24" s="26">
        <v>0</v>
      </c>
      <c r="CE24" s="26">
        <v>0</v>
      </c>
      <c r="CF24" s="26">
        <v>0</v>
      </c>
      <c r="CG24" s="26">
        <v>0</v>
      </c>
      <c r="CH24" s="26">
        <v>53</v>
      </c>
      <c r="CI24" s="26">
        <v>0</v>
      </c>
      <c r="CJ24" s="26">
        <v>0</v>
      </c>
      <c r="CK24" s="26">
        <v>53</v>
      </c>
      <c r="CL24" s="26">
        <v>47</v>
      </c>
      <c r="CM24" s="26">
        <v>0</v>
      </c>
      <c r="CN24" s="26">
        <v>0</v>
      </c>
      <c r="CO24" s="26">
        <v>0</v>
      </c>
      <c r="CP24" s="26">
        <v>0</v>
      </c>
      <c r="CQ24" s="26">
        <v>0</v>
      </c>
      <c r="CR24" s="86">
        <v>6609</v>
      </c>
      <c r="CS24" s="26">
        <v>329860</v>
      </c>
      <c r="CT24" s="26">
        <v>2</v>
      </c>
      <c r="CU24" s="26">
        <v>336471</v>
      </c>
      <c r="CV24" s="26">
        <v>41982</v>
      </c>
      <c r="CW24" s="37"/>
      <c r="CX24" s="37"/>
      <c r="CY24" s="37"/>
      <c r="CZ24" s="37"/>
      <c r="DA24" s="37"/>
      <c r="DB24" s="37"/>
    </row>
    <row r="25" spans="1:106" ht="21.6" customHeight="1">
      <c r="A25" s="19"/>
      <c r="B25" s="82" t="s">
        <v>22</v>
      </c>
      <c r="C25" s="28">
        <f>SUM(C7:C24)</f>
        <v>860871</v>
      </c>
      <c r="D25" s="28">
        <f t="shared" ref="D25:AD25" si="0">SUM(D7:D24)</f>
        <v>2085429</v>
      </c>
      <c r="E25" s="28">
        <f t="shared" si="0"/>
        <v>231310</v>
      </c>
      <c r="F25" s="28">
        <f t="shared" si="0"/>
        <v>3177610</v>
      </c>
      <c r="G25" s="28">
        <f t="shared" si="0"/>
        <v>1253694</v>
      </c>
      <c r="H25" s="28">
        <f t="shared" si="0"/>
        <v>113498</v>
      </c>
      <c r="I25" s="28">
        <f t="shared" si="0"/>
        <v>84301</v>
      </c>
      <c r="J25" s="28">
        <f t="shared" si="0"/>
        <v>15068</v>
      </c>
      <c r="K25" s="28">
        <f t="shared" si="0"/>
        <v>212867</v>
      </c>
      <c r="L25" s="28">
        <f t="shared" si="0"/>
        <v>115022</v>
      </c>
      <c r="M25" s="28">
        <f t="shared" si="0"/>
        <v>367833</v>
      </c>
      <c r="N25" s="28">
        <f t="shared" si="0"/>
        <v>69897</v>
      </c>
      <c r="O25" s="28">
        <f t="shared" si="0"/>
        <v>32492</v>
      </c>
      <c r="P25" s="28">
        <f t="shared" si="0"/>
        <v>470222</v>
      </c>
      <c r="Q25" s="28">
        <f t="shared" si="0"/>
        <v>389195</v>
      </c>
      <c r="R25" s="28">
        <f t="shared" si="0"/>
        <v>377977</v>
      </c>
      <c r="S25" s="28">
        <f t="shared" si="0"/>
        <v>39604</v>
      </c>
      <c r="T25" s="28">
        <f t="shared" si="0"/>
        <v>367471</v>
      </c>
      <c r="U25" s="28">
        <f t="shared" si="0"/>
        <v>785052</v>
      </c>
      <c r="V25" s="28">
        <f t="shared" si="0"/>
        <v>367066</v>
      </c>
      <c r="W25" s="28">
        <f t="shared" si="0"/>
        <v>40143</v>
      </c>
      <c r="X25" s="28">
        <f t="shared" si="0"/>
        <v>233486</v>
      </c>
      <c r="Y25" s="28">
        <f t="shared" si="0"/>
        <v>640695</v>
      </c>
      <c r="Z25" s="28">
        <f t="shared" si="0"/>
        <v>36546</v>
      </c>
      <c r="AA25" s="28">
        <f t="shared" si="0"/>
        <v>47706</v>
      </c>
      <c r="AB25" s="28">
        <f t="shared" si="0"/>
        <v>15016</v>
      </c>
      <c r="AC25" s="28">
        <f t="shared" si="0"/>
        <v>99268</v>
      </c>
      <c r="AD25" s="28">
        <f t="shared" si="0"/>
        <v>102594</v>
      </c>
      <c r="AE25" s="28">
        <f>SUM(AE7:AE24)-5282*17</f>
        <v>38616</v>
      </c>
      <c r="AF25" s="28">
        <f>SUM(AF7:AF24)-329595*17</f>
        <v>400067</v>
      </c>
      <c r="AG25" s="28">
        <f>SUM(AG7:AG24)</f>
        <v>13562</v>
      </c>
      <c r="AH25" s="28">
        <f>SUM(AH7:AH24)-334877*17</f>
        <v>452245</v>
      </c>
      <c r="AI25" s="28">
        <f>SUM(AI7:AI24)-40853*17</f>
        <v>159794</v>
      </c>
      <c r="AJ25" s="28">
        <f>SUM(AJ7:AJ24)</f>
        <v>1</v>
      </c>
      <c r="AK25" s="28">
        <f t="shared" ref="AK25:CQ25" si="1">SUM(AK7:AK24)</f>
        <v>0</v>
      </c>
      <c r="AL25" s="28">
        <f t="shared" si="1"/>
        <v>2</v>
      </c>
      <c r="AM25" s="28">
        <f t="shared" si="1"/>
        <v>3</v>
      </c>
      <c r="AN25" s="28">
        <f t="shared" si="1"/>
        <v>3</v>
      </c>
      <c r="AO25" s="28">
        <f t="shared" si="1"/>
        <v>32</v>
      </c>
      <c r="AP25" s="28">
        <f t="shared" si="1"/>
        <v>0</v>
      </c>
      <c r="AQ25" s="28">
        <f t="shared" si="1"/>
        <v>4</v>
      </c>
      <c r="AR25" s="28">
        <f t="shared" si="1"/>
        <v>36</v>
      </c>
      <c r="AS25" s="28">
        <f t="shared" si="1"/>
        <v>37</v>
      </c>
      <c r="AT25" s="28">
        <f t="shared" si="1"/>
        <v>44</v>
      </c>
      <c r="AU25" s="28">
        <f t="shared" si="1"/>
        <v>0</v>
      </c>
      <c r="AV25" s="28">
        <f t="shared" si="1"/>
        <v>1</v>
      </c>
      <c r="AW25" s="28">
        <f t="shared" si="1"/>
        <v>45</v>
      </c>
      <c r="AX25" s="28">
        <f t="shared" si="1"/>
        <v>37</v>
      </c>
      <c r="AY25" s="28">
        <f t="shared" si="1"/>
        <v>14</v>
      </c>
      <c r="AZ25" s="28">
        <f t="shared" si="1"/>
        <v>0</v>
      </c>
      <c r="BA25" s="28">
        <f t="shared" si="1"/>
        <v>3</v>
      </c>
      <c r="BB25" s="28">
        <f t="shared" si="1"/>
        <v>17</v>
      </c>
      <c r="BC25" s="28">
        <f t="shared" si="1"/>
        <v>23</v>
      </c>
      <c r="BD25" s="28">
        <f t="shared" si="1"/>
        <v>3</v>
      </c>
      <c r="BE25" s="28">
        <f t="shared" si="1"/>
        <v>0</v>
      </c>
      <c r="BF25" s="28">
        <f t="shared" si="1"/>
        <v>0</v>
      </c>
      <c r="BG25" s="28">
        <f t="shared" si="1"/>
        <v>3</v>
      </c>
      <c r="BH25" s="28">
        <f t="shared" si="1"/>
        <v>3</v>
      </c>
      <c r="BI25" s="28">
        <f t="shared" si="1"/>
        <v>18682</v>
      </c>
      <c r="BJ25" s="28">
        <f t="shared" si="1"/>
        <v>266</v>
      </c>
      <c r="BK25" s="28">
        <f t="shared" si="1"/>
        <v>83</v>
      </c>
      <c r="BL25" s="28">
        <f>SUM(BL7:BL24)</f>
        <v>19031</v>
      </c>
      <c r="BM25" s="28">
        <f t="shared" si="1"/>
        <v>6531</v>
      </c>
      <c r="BN25" s="28">
        <f t="shared" si="1"/>
        <v>44661</v>
      </c>
      <c r="BO25" s="28">
        <f t="shared" si="1"/>
        <v>185327</v>
      </c>
      <c r="BP25" s="28">
        <f t="shared" si="1"/>
        <v>369</v>
      </c>
      <c r="BQ25" s="28">
        <f t="shared" si="1"/>
        <v>230357</v>
      </c>
      <c r="BR25" s="28">
        <f t="shared" si="1"/>
        <v>182466</v>
      </c>
      <c r="BS25" s="28">
        <f t="shared" si="1"/>
        <v>2885</v>
      </c>
      <c r="BT25" s="28">
        <f t="shared" si="1"/>
        <v>40195</v>
      </c>
      <c r="BU25" s="28">
        <f t="shared" si="1"/>
        <v>11</v>
      </c>
      <c r="BV25" s="28">
        <f t="shared" si="1"/>
        <v>43091</v>
      </c>
      <c r="BW25" s="28">
        <f t="shared" si="1"/>
        <v>58580</v>
      </c>
      <c r="BX25" s="28">
        <f t="shared" si="1"/>
        <v>14300</v>
      </c>
      <c r="BY25" s="28">
        <f t="shared" si="1"/>
        <v>362</v>
      </c>
      <c r="BZ25" s="28">
        <f t="shared" si="1"/>
        <v>16</v>
      </c>
      <c r="CA25" s="28">
        <f t="shared" si="1"/>
        <v>14678</v>
      </c>
      <c r="CB25" s="28">
        <f t="shared" si="1"/>
        <v>7311</v>
      </c>
      <c r="CC25" s="28">
        <f t="shared" si="1"/>
        <v>1</v>
      </c>
      <c r="CD25" s="28">
        <f t="shared" si="1"/>
        <v>1767</v>
      </c>
      <c r="CE25" s="28">
        <f t="shared" si="1"/>
        <v>0</v>
      </c>
      <c r="CF25" s="28">
        <f t="shared" si="1"/>
        <v>1768</v>
      </c>
      <c r="CG25" s="28">
        <f t="shared" si="1"/>
        <v>1455</v>
      </c>
      <c r="CH25" s="28">
        <f t="shared" si="1"/>
        <v>117162</v>
      </c>
      <c r="CI25" s="28">
        <f t="shared" si="1"/>
        <v>64353</v>
      </c>
      <c r="CJ25" s="28">
        <f t="shared" si="1"/>
        <v>155</v>
      </c>
      <c r="CK25" s="28">
        <f t="shared" si="1"/>
        <v>181670</v>
      </c>
      <c r="CL25" s="28">
        <f t="shared" si="1"/>
        <v>102789</v>
      </c>
      <c r="CM25" s="28">
        <f t="shared" si="1"/>
        <v>0</v>
      </c>
      <c r="CN25" s="28">
        <f t="shared" si="1"/>
        <v>0</v>
      </c>
      <c r="CO25" s="28">
        <f t="shared" si="1"/>
        <v>0</v>
      </c>
      <c r="CP25" s="28">
        <f t="shared" si="1"/>
        <v>0</v>
      </c>
      <c r="CQ25" s="28">
        <f t="shared" si="1"/>
        <v>0</v>
      </c>
      <c r="CR25" s="28">
        <f>SUM(CR7:CR24)-5282*17</f>
        <v>1993126</v>
      </c>
      <c r="CS25" s="28">
        <f>SUM(CS7:CS24)-329595*17</f>
        <v>3019274</v>
      </c>
      <c r="CT25" s="28">
        <f>SUM(CT7:CT24)</f>
        <v>675563</v>
      </c>
      <c r="CU25" s="28">
        <f>SUM(CU7:CU24)-334877*17</f>
        <v>5687963</v>
      </c>
      <c r="CV25" s="28">
        <f>SUM(CV7:CV24)-40853*17</f>
        <v>3020229</v>
      </c>
      <c r="CW25" s="37"/>
      <c r="CX25" s="37"/>
      <c r="CY25" s="37"/>
      <c r="CZ25" s="37"/>
      <c r="DA25" s="37"/>
      <c r="DB25" s="37"/>
    </row>
    <row r="26" spans="1:106" s="12" customFormat="1" ht="12.75" customHeight="1">
      <c r="AH26" s="38"/>
      <c r="CR26" s="39"/>
      <c r="CS26" s="39"/>
      <c r="CT26" s="39"/>
      <c r="CU26" s="39"/>
      <c r="CV26" s="39"/>
    </row>
    <row r="27" spans="1:106" ht="13.8">
      <c r="B27" s="25"/>
      <c r="AH27" s="38"/>
      <c r="AI27" s="36"/>
    </row>
    <row r="28" spans="1:106" ht="13.8">
      <c r="B28" s="2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8"/>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sheetData>
  <sortState ref="B9:CV23">
    <sortCondition descending="1" ref="CU7:CU23"/>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7" sqref="B7:AN25"/>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54" customFormat="1" ht="27.75" customHeight="1">
      <c r="A1" s="55" t="s">
        <v>75</v>
      </c>
      <c r="B1" s="55"/>
      <c r="C1" s="55"/>
      <c r="D1" s="55"/>
      <c r="E1" s="55"/>
    </row>
    <row r="2" spans="1:40" s="54" customFormat="1" ht="27.75" customHeight="1">
      <c r="A2" s="55" t="str">
        <f>'Accept. Re Prem. &amp; Retrocession'!A2</f>
        <v>Reporting period: 1 January 2021 - 30 September 2021</v>
      </c>
      <c r="B2" s="55"/>
      <c r="C2" s="55"/>
      <c r="D2" s="55"/>
      <c r="E2" s="55"/>
    </row>
    <row r="3" spans="1:40" s="76" customFormat="1" ht="17.25" customHeight="1">
      <c r="A3" s="42" t="s">
        <v>72</v>
      </c>
    </row>
    <row r="4" spans="1:40" s="42" customFormat="1" ht="60" customHeight="1">
      <c r="A4" s="93" t="s">
        <v>0</v>
      </c>
      <c r="B4" s="93" t="s">
        <v>3</v>
      </c>
      <c r="C4" s="103" t="s">
        <v>4</v>
      </c>
      <c r="D4" s="103"/>
      <c r="E4" s="96" t="s">
        <v>5</v>
      </c>
      <c r="F4" s="97"/>
      <c r="G4" s="96" t="s">
        <v>6</v>
      </c>
      <c r="H4" s="97"/>
      <c r="I4" s="96" t="s">
        <v>7</v>
      </c>
      <c r="J4" s="97"/>
      <c r="K4" s="96" t="s">
        <v>8</v>
      </c>
      <c r="L4" s="97"/>
      <c r="M4" s="96" t="s">
        <v>9</v>
      </c>
      <c r="N4" s="97"/>
      <c r="O4" s="96" t="s">
        <v>10</v>
      </c>
      <c r="P4" s="97"/>
      <c r="Q4" s="96" t="s">
        <v>11</v>
      </c>
      <c r="R4" s="97"/>
      <c r="S4" s="96" t="s">
        <v>12</v>
      </c>
      <c r="T4" s="97"/>
      <c r="U4" s="96" t="s">
        <v>13</v>
      </c>
      <c r="V4" s="97"/>
      <c r="W4" s="96" t="s">
        <v>14</v>
      </c>
      <c r="X4" s="97"/>
      <c r="Y4" s="96" t="s">
        <v>15</v>
      </c>
      <c r="Z4" s="97"/>
      <c r="AA4" s="96" t="s">
        <v>16</v>
      </c>
      <c r="AB4" s="97"/>
      <c r="AC4" s="96" t="s">
        <v>17</v>
      </c>
      <c r="AD4" s="97"/>
      <c r="AE4" s="90" t="s">
        <v>18</v>
      </c>
      <c r="AF4" s="92"/>
      <c r="AG4" s="90" t="s">
        <v>19</v>
      </c>
      <c r="AH4" s="92"/>
      <c r="AI4" s="100" t="s">
        <v>20</v>
      </c>
      <c r="AJ4" s="101"/>
      <c r="AK4" s="100" t="s">
        <v>21</v>
      </c>
      <c r="AL4" s="101"/>
      <c r="AM4" s="100" t="s">
        <v>22</v>
      </c>
      <c r="AN4" s="101"/>
    </row>
    <row r="5" spans="1:40" s="42" customFormat="1" ht="62.25" customHeight="1">
      <c r="A5" s="94"/>
      <c r="B5" s="94"/>
      <c r="C5" s="53" t="s">
        <v>76</v>
      </c>
      <c r="D5" s="53" t="s">
        <v>47</v>
      </c>
      <c r="E5" s="53" t="s">
        <v>76</v>
      </c>
      <c r="F5" s="53" t="s">
        <v>47</v>
      </c>
      <c r="G5" s="53" t="s">
        <v>76</v>
      </c>
      <c r="H5" s="53" t="s">
        <v>47</v>
      </c>
      <c r="I5" s="53" t="s">
        <v>76</v>
      </c>
      <c r="J5" s="53" t="s">
        <v>47</v>
      </c>
      <c r="K5" s="53" t="s">
        <v>76</v>
      </c>
      <c r="L5" s="53" t="s">
        <v>47</v>
      </c>
      <c r="M5" s="53" t="s">
        <v>76</v>
      </c>
      <c r="N5" s="53" t="s">
        <v>47</v>
      </c>
      <c r="O5" s="53" t="s">
        <v>76</v>
      </c>
      <c r="P5" s="53" t="s">
        <v>47</v>
      </c>
      <c r="Q5" s="53" t="s">
        <v>76</v>
      </c>
      <c r="R5" s="53" t="s">
        <v>47</v>
      </c>
      <c r="S5" s="53" t="s">
        <v>76</v>
      </c>
      <c r="T5" s="53" t="s">
        <v>47</v>
      </c>
      <c r="U5" s="53" t="s">
        <v>76</v>
      </c>
      <c r="V5" s="53" t="s">
        <v>47</v>
      </c>
      <c r="W5" s="53" t="s">
        <v>76</v>
      </c>
      <c r="X5" s="53" t="s">
        <v>47</v>
      </c>
      <c r="Y5" s="53" t="s">
        <v>76</v>
      </c>
      <c r="Z5" s="53" t="s">
        <v>47</v>
      </c>
      <c r="AA5" s="53" t="s">
        <v>76</v>
      </c>
      <c r="AB5" s="53" t="s">
        <v>47</v>
      </c>
      <c r="AC5" s="53" t="s">
        <v>76</v>
      </c>
      <c r="AD5" s="53" t="s">
        <v>47</v>
      </c>
      <c r="AE5" s="53" t="s">
        <v>76</v>
      </c>
      <c r="AF5" s="53" t="s">
        <v>47</v>
      </c>
      <c r="AG5" s="53" t="s">
        <v>76</v>
      </c>
      <c r="AH5" s="53" t="s">
        <v>47</v>
      </c>
      <c r="AI5" s="53" t="s">
        <v>76</v>
      </c>
      <c r="AJ5" s="53" t="s">
        <v>47</v>
      </c>
      <c r="AK5" s="53" t="s">
        <v>76</v>
      </c>
      <c r="AL5" s="53" t="s">
        <v>47</v>
      </c>
      <c r="AM5" s="53" t="s">
        <v>76</v>
      </c>
      <c r="AN5" s="53" t="s">
        <v>47</v>
      </c>
    </row>
    <row r="6" spans="1:40" s="42" customFormat="1" ht="51.75" customHeight="1">
      <c r="A6" s="95"/>
      <c r="B6" s="95"/>
      <c r="C6" s="45" t="s">
        <v>22</v>
      </c>
      <c r="D6" s="45" t="s">
        <v>22</v>
      </c>
      <c r="E6" s="45" t="s">
        <v>22</v>
      </c>
      <c r="F6" s="45" t="s">
        <v>22</v>
      </c>
      <c r="G6" s="45" t="s">
        <v>22</v>
      </c>
      <c r="H6" s="45" t="s">
        <v>22</v>
      </c>
      <c r="I6" s="45" t="s">
        <v>22</v>
      </c>
      <c r="J6" s="45" t="s">
        <v>22</v>
      </c>
      <c r="K6" s="45" t="s">
        <v>22</v>
      </c>
      <c r="L6" s="45" t="s">
        <v>22</v>
      </c>
      <c r="M6" s="45" t="s">
        <v>22</v>
      </c>
      <c r="N6" s="45" t="s">
        <v>22</v>
      </c>
      <c r="O6" s="45" t="s">
        <v>22</v>
      </c>
      <c r="P6" s="45" t="s">
        <v>22</v>
      </c>
      <c r="Q6" s="45" t="s">
        <v>22</v>
      </c>
      <c r="R6" s="45" t="s">
        <v>22</v>
      </c>
      <c r="S6" s="45" t="s">
        <v>22</v>
      </c>
      <c r="T6" s="45" t="s">
        <v>22</v>
      </c>
      <c r="U6" s="45" t="s">
        <v>22</v>
      </c>
      <c r="V6" s="45" t="s">
        <v>22</v>
      </c>
      <c r="W6" s="45" t="s">
        <v>22</v>
      </c>
      <c r="X6" s="45" t="s">
        <v>22</v>
      </c>
      <c r="Y6" s="45" t="s">
        <v>22</v>
      </c>
      <c r="Z6" s="45" t="s">
        <v>22</v>
      </c>
      <c r="AA6" s="45" t="s">
        <v>22</v>
      </c>
      <c r="AB6" s="45" t="s">
        <v>22</v>
      </c>
      <c r="AC6" s="45" t="s">
        <v>22</v>
      </c>
      <c r="AD6" s="45" t="s">
        <v>22</v>
      </c>
      <c r="AE6" s="45" t="s">
        <v>22</v>
      </c>
      <c r="AF6" s="45" t="s">
        <v>22</v>
      </c>
      <c r="AG6" s="45" t="s">
        <v>22</v>
      </c>
      <c r="AH6" s="45" t="s">
        <v>22</v>
      </c>
      <c r="AI6" s="45" t="s">
        <v>22</v>
      </c>
      <c r="AJ6" s="45" t="s">
        <v>22</v>
      </c>
      <c r="AK6" s="45" t="s">
        <v>22</v>
      </c>
      <c r="AL6" s="45" t="s">
        <v>22</v>
      </c>
      <c r="AM6" s="45" t="s">
        <v>22</v>
      </c>
      <c r="AN6" s="45" t="s">
        <v>22</v>
      </c>
    </row>
    <row r="7" spans="1:40" ht="24.9" customHeight="1">
      <c r="A7" s="18">
        <v>1</v>
      </c>
      <c r="B7" s="81" t="s">
        <v>88</v>
      </c>
      <c r="C7" s="26">
        <v>0</v>
      </c>
      <c r="D7" s="26">
        <v>0</v>
      </c>
      <c r="E7" s="26">
        <v>0</v>
      </c>
      <c r="F7" s="26">
        <v>0</v>
      </c>
      <c r="G7" s="26">
        <v>0</v>
      </c>
      <c r="H7" s="26">
        <v>0</v>
      </c>
      <c r="I7" s="26">
        <v>3035474.0100500002</v>
      </c>
      <c r="J7" s="26">
        <v>28740.435000000001</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6">
        <v>3035474.0100500002</v>
      </c>
      <c r="AN7" s="26">
        <v>28740.435000000001</v>
      </c>
    </row>
    <row r="8" spans="1:40" s="9" customFormat="1" ht="24.9" customHeight="1">
      <c r="A8" s="18">
        <v>2</v>
      </c>
      <c r="B8" s="81" t="s">
        <v>35</v>
      </c>
      <c r="C8" s="26">
        <v>0</v>
      </c>
      <c r="D8" s="26">
        <v>0</v>
      </c>
      <c r="E8" s="26">
        <v>0</v>
      </c>
      <c r="F8" s="26">
        <v>0</v>
      </c>
      <c r="G8" s="26">
        <v>0</v>
      </c>
      <c r="H8" s="26">
        <v>0</v>
      </c>
      <c r="I8" s="26">
        <v>0</v>
      </c>
      <c r="J8" s="26">
        <v>0</v>
      </c>
      <c r="K8" s="26">
        <v>22028.856</v>
      </c>
      <c r="L8" s="26">
        <v>127.0950947094</v>
      </c>
      <c r="M8" s="26">
        <v>0</v>
      </c>
      <c r="N8" s="26">
        <v>0</v>
      </c>
      <c r="O8" s="26">
        <v>0</v>
      </c>
      <c r="P8" s="26">
        <v>0</v>
      </c>
      <c r="Q8" s="26">
        <v>0</v>
      </c>
      <c r="R8" s="26">
        <v>0</v>
      </c>
      <c r="S8" s="26">
        <v>0</v>
      </c>
      <c r="T8" s="26">
        <v>0</v>
      </c>
      <c r="U8" s="26">
        <v>0</v>
      </c>
      <c r="V8" s="26">
        <v>0</v>
      </c>
      <c r="W8" s="26">
        <v>0</v>
      </c>
      <c r="X8" s="26">
        <v>0</v>
      </c>
      <c r="Y8" s="26">
        <v>36663</v>
      </c>
      <c r="Z8" s="26">
        <v>12015.0495404178</v>
      </c>
      <c r="AA8" s="26">
        <v>366927.80442200002</v>
      </c>
      <c r="AB8" s="26">
        <v>347386.93708361301</v>
      </c>
      <c r="AC8" s="26">
        <v>2243.7396020000001</v>
      </c>
      <c r="AD8" s="26">
        <v>1810.7853628922001</v>
      </c>
      <c r="AE8" s="26">
        <v>0</v>
      </c>
      <c r="AF8" s="26">
        <v>0</v>
      </c>
      <c r="AG8" s="26">
        <v>0</v>
      </c>
      <c r="AH8" s="26">
        <v>0</v>
      </c>
      <c r="AI8" s="26">
        <v>50790.119999999995</v>
      </c>
      <c r="AJ8" s="26">
        <v>17833.049310000002</v>
      </c>
      <c r="AK8" s="26">
        <v>0</v>
      </c>
      <c r="AL8" s="26">
        <v>0</v>
      </c>
      <c r="AM8" s="26">
        <v>478653.52002399997</v>
      </c>
      <c r="AN8" s="26">
        <v>379172.9163916324</v>
      </c>
    </row>
    <row r="9" spans="1:40" ht="24.9" customHeight="1">
      <c r="A9" s="18">
        <v>3</v>
      </c>
      <c r="B9" s="81" t="s">
        <v>30</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316145.86663499998</v>
      </c>
      <c r="AB9" s="26">
        <v>286358.82228782168</v>
      </c>
      <c r="AC9" s="26">
        <v>0</v>
      </c>
      <c r="AD9" s="26">
        <v>0</v>
      </c>
      <c r="AE9" s="26">
        <v>0</v>
      </c>
      <c r="AF9" s="26">
        <v>0</v>
      </c>
      <c r="AG9" s="26">
        <v>0</v>
      </c>
      <c r="AH9" s="26">
        <v>0</v>
      </c>
      <c r="AI9" s="26">
        <v>0</v>
      </c>
      <c r="AJ9" s="26">
        <v>0</v>
      </c>
      <c r="AK9" s="26">
        <v>0</v>
      </c>
      <c r="AL9" s="26">
        <v>0</v>
      </c>
      <c r="AM9" s="26">
        <v>316145.86663499998</v>
      </c>
      <c r="AN9" s="26">
        <v>286358.82228782168</v>
      </c>
    </row>
    <row r="10" spans="1:40" ht="24.9" customHeight="1">
      <c r="A10" s="18">
        <v>4</v>
      </c>
      <c r="B10" s="81" t="s">
        <v>29</v>
      </c>
      <c r="C10" s="26">
        <v>0</v>
      </c>
      <c r="D10" s="26">
        <v>0</v>
      </c>
      <c r="E10" s="26">
        <v>0</v>
      </c>
      <c r="F10" s="26">
        <v>0</v>
      </c>
      <c r="G10" s="26">
        <v>0</v>
      </c>
      <c r="H10" s="26">
        <v>0</v>
      </c>
      <c r="I10" s="26">
        <v>79751.320829000164</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19568.636633999959</v>
      </c>
      <c r="AB10" s="26">
        <v>0</v>
      </c>
      <c r="AC10" s="26">
        <v>0</v>
      </c>
      <c r="AD10" s="26">
        <v>0</v>
      </c>
      <c r="AE10" s="26">
        <v>0</v>
      </c>
      <c r="AF10" s="26">
        <v>0</v>
      </c>
      <c r="AG10" s="26">
        <v>0</v>
      </c>
      <c r="AH10" s="26">
        <v>0</v>
      </c>
      <c r="AI10" s="26">
        <v>146355.61784500364</v>
      </c>
      <c r="AJ10" s="26">
        <v>0</v>
      </c>
      <c r="AK10" s="26">
        <v>0</v>
      </c>
      <c r="AL10" s="26">
        <v>0</v>
      </c>
      <c r="AM10" s="26">
        <v>245675.57530800375</v>
      </c>
      <c r="AN10" s="26">
        <v>0</v>
      </c>
    </row>
    <row r="11" spans="1:40" ht="24.9" customHeight="1">
      <c r="A11" s="18">
        <v>5</v>
      </c>
      <c r="B11" s="81" t="s">
        <v>33</v>
      </c>
      <c r="C11" s="26">
        <v>19553.57231507</v>
      </c>
      <c r="D11" s="26">
        <v>8179.6799999999994</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63566.131099999991</v>
      </c>
      <c r="AB11" s="26">
        <v>45731.8</v>
      </c>
      <c r="AC11" s="26">
        <v>0</v>
      </c>
      <c r="AD11" s="26">
        <v>0</v>
      </c>
      <c r="AE11" s="26">
        <v>0</v>
      </c>
      <c r="AF11" s="26">
        <v>0</v>
      </c>
      <c r="AG11" s="26">
        <v>0</v>
      </c>
      <c r="AH11" s="26">
        <v>0</v>
      </c>
      <c r="AI11" s="26">
        <v>0</v>
      </c>
      <c r="AJ11" s="26">
        <v>0</v>
      </c>
      <c r="AK11" s="26">
        <v>0</v>
      </c>
      <c r="AL11" s="26">
        <v>0</v>
      </c>
      <c r="AM11" s="26">
        <v>83119.703415069991</v>
      </c>
      <c r="AN11" s="26">
        <v>53911.48</v>
      </c>
    </row>
    <row r="12" spans="1:40" ht="24.9" customHeight="1">
      <c r="A12" s="18">
        <v>6</v>
      </c>
      <c r="B12" s="81" t="s">
        <v>28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1100</v>
      </c>
      <c r="AB12" s="26">
        <v>0</v>
      </c>
      <c r="AC12" s="26">
        <v>0</v>
      </c>
      <c r="AD12" s="26">
        <v>0</v>
      </c>
      <c r="AE12" s="26">
        <v>0</v>
      </c>
      <c r="AF12" s="26">
        <v>0</v>
      </c>
      <c r="AG12" s="26">
        <v>0</v>
      </c>
      <c r="AH12" s="26">
        <v>0</v>
      </c>
      <c r="AI12" s="26">
        <v>0</v>
      </c>
      <c r="AJ12" s="26">
        <v>0</v>
      </c>
      <c r="AK12" s="26">
        <v>0</v>
      </c>
      <c r="AL12" s="26">
        <v>0</v>
      </c>
      <c r="AM12" s="26">
        <v>1100</v>
      </c>
      <c r="AN12" s="26">
        <v>0</v>
      </c>
    </row>
    <row r="13" spans="1:40" ht="24.9" customHeight="1">
      <c r="A13" s="18">
        <v>7</v>
      </c>
      <c r="B13" s="81" t="s">
        <v>39</v>
      </c>
      <c r="C13" s="26">
        <v>0</v>
      </c>
      <c r="D13" s="26">
        <v>0</v>
      </c>
      <c r="E13" s="26">
        <v>0</v>
      </c>
      <c r="F13" s="26">
        <v>0</v>
      </c>
      <c r="G13" s="26">
        <v>0</v>
      </c>
      <c r="H13" s="26">
        <v>0</v>
      </c>
      <c r="I13" s="26">
        <v>0</v>
      </c>
      <c r="J13" s="26">
        <v>0</v>
      </c>
      <c r="K13" s="26">
        <v>0</v>
      </c>
      <c r="L13" s="26">
        <v>0</v>
      </c>
      <c r="M13" s="26">
        <v>54.410736999999806</v>
      </c>
      <c r="N13" s="26">
        <v>0</v>
      </c>
      <c r="O13" s="26">
        <v>0</v>
      </c>
      <c r="P13" s="26">
        <v>0</v>
      </c>
      <c r="Q13" s="26">
        <v>0</v>
      </c>
      <c r="R13" s="26">
        <v>0</v>
      </c>
      <c r="S13" s="26">
        <v>0</v>
      </c>
      <c r="T13" s="26">
        <v>0</v>
      </c>
      <c r="U13" s="26">
        <v>0</v>
      </c>
      <c r="V13" s="26">
        <v>0</v>
      </c>
      <c r="W13" s="26">
        <v>0</v>
      </c>
      <c r="X13" s="26">
        <v>0</v>
      </c>
      <c r="Y13" s="26">
        <v>0</v>
      </c>
      <c r="Z13" s="26">
        <v>0</v>
      </c>
      <c r="AA13" s="26">
        <v>960</v>
      </c>
      <c r="AB13" s="26">
        <v>0</v>
      </c>
      <c r="AC13" s="26">
        <v>0</v>
      </c>
      <c r="AD13" s="26">
        <v>0</v>
      </c>
      <c r="AE13" s="26">
        <v>20</v>
      </c>
      <c r="AF13" s="26">
        <v>0</v>
      </c>
      <c r="AG13" s="26">
        <v>0</v>
      </c>
      <c r="AH13" s="26">
        <v>0</v>
      </c>
      <c r="AI13" s="26">
        <v>0</v>
      </c>
      <c r="AJ13" s="26">
        <v>0</v>
      </c>
      <c r="AK13" s="26">
        <v>0</v>
      </c>
      <c r="AL13" s="26">
        <v>0</v>
      </c>
      <c r="AM13" s="26">
        <v>1034.4107369999997</v>
      </c>
      <c r="AN13" s="26">
        <v>0</v>
      </c>
    </row>
    <row r="14" spans="1:40" ht="24.9" customHeight="1">
      <c r="A14" s="18">
        <v>8</v>
      </c>
      <c r="B14" s="81" t="s">
        <v>34</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row>
    <row r="15" spans="1:40" ht="24.9" customHeight="1">
      <c r="A15" s="18">
        <v>9</v>
      </c>
      <c r="B15" s="81" t="s">
        <v>87</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row>
    <row r="16" spans="1:40" ht="24.9" customHeight="1">
      <c r="A16" s="18">
        <v>10</v>
      </c>
      <c r="B16" s="81" t="s">
        <v>31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row>
    <row r="17" spans="1:40" ht="24.9" customHeight="1">
      <c r="A17" s="18">
        <v>11</v>
      </c>
      <c r="B17" s="81" t="s">
        <v>36</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row>
    <row r="18" spans="1:40" ht="24.9" customHeight="1">
      <c r="A18" s="18">
        <v>12</v>
      </c>
      <c r="B18" s="81" t="s">
        <v>32</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row>
    <row r="19" spans="1:40" ht="24.9" customHeight="1">
      <c r="A19" s="18">
        <v>13</v>
      </c>
      <c r="B19" s="81" t="s">
        <v>40</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row>
    <row r="20" spans="1:40" ht="24.9" customHeight="1">
      <c r="A20" s="18">
        <v>14</v>
      </c>
      <c r="B20" s="81" t="s">
        <v>37</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row>
    <row r="21" spans="1:40" ht="24.9" customHeight="1">
      <c r="A21" s="18">
        <v>15</v>
      </c>
      <c r="B21" s="81" t="s">
        <v>89</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row>
    <row r="22" spans="1:40" ht="24.9" customHeight="1">
      <c r="A22" s="18">
        <v>16</v>
      </c>
      <c r="B22" s="81" t="s">
        <v>38</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row>
    <row r="23" spans="1:40" ht="24.9" customHeight="1">
      <c r="A23" s="18">
        <v>17</v>
      </c>
      <c r="B23" s="81" t="s">
        <v>91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row>
    <row r="24" spans="1:40" ht="24.9" customHeight="1">
      <c r="A24" s="18">
        <v>18</v>
      </c>
      <c r="B24" s="81" t="s">
        <v>90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row>
    <row r="25" spans="1:40" ht="13.8">
      <c r="A25" s="19"/>
      <c r="B25" s="82" t="s">
        <v>22</v>
      </c>
      <c r="C25" s="28">
        <v>19553.57231507</v>
      </c>
      <c r="D25" s="28">
        <v>8179.6799999999994</v>
      </c>
      <c r="E25" s="28">
        <v>0</v>
      </c>
      <c r="F25" s="28">
        <v>0</v>
      </c>
      <c r="G25" s="28">
        <v>0</v>
      </c>
      <c r="H25" s="28">
        <v>0</v>
      </c>
      <c r="I25" s="28">
        <v>3115225.3308790005</v>
      </c>
      <c r="J25" s="28">
        <v>28740.435000000001</v>
      </c>
      <c r="K25" s="28">
        <v>22028.856</v>
      </c>
      <c r="L25" s="28">
        <v>127.0950947094</v>
      </c>
      <c r="M25" s="28">
        <v>54.410736999999806</v>
      </c>
      <c r="N25" s="28">
        <v>0</v>
      </c>
      <c r="O25" s="28">
        <v>0</v>
      </c>
      <c r="P25" s="28">
        <v>0</v>
      </c>
      <c r="Q25" s="28">
        <v>0</v>
      </c>
      <c r="R25" s="28">
        <v>0</v>
      </c>
      <c r="S25" s="28">
        <v>0</v>
      </c>
      <c r="T25" s="28">
        <v>0</v>
      </c>
      <c r="U25" s="28">
        <v>0</v>
      </c>
      <c r="V25" s="28">
        <v>0</v>
      </c>
      <c r="W25" s="28">
        <v>0</v>
      </c>
      <c r="X25" s="28">
        <v>0</v>
      </c>
      <c r="Y25" s="28">
        <v>36663</v>
      </c>
      <c r="Z25" s="28">
        <v>12015.0495404178</v>
      </c>
      <c r="AA25" s="28">
        <v>768268.43879100005</v>
      </c>
      <c r="AB25" s="28">
        <v>679477.55937143473</v>
      </c>
      <c r="AC25" s="28">
        <v>2243.7396020000001</v>
      </c>
      <c r="AD25" s="28">
        <v>1810.7853628922001</v>
      </c>
      <c r="AE25" s="28">
        <v>20</v>
      </c>
      <c r="AF25" s="28">
        <v>0</v>
      </c>
      <c r="AG25" s="28">
        <v>0</v>
      </c>
      <c r="AH25" s="28">
        <v>0</v>
      </c>
      <c r="AI25" s="28">
        <v>197145.73784500363</v>
      </c>
      <c r="AJ25" s="28">
        <v>17833.049310000002</v>
      </c>
      <c r="AK25" s="28">
        <v>0</v>
      </c>
      <c r="AL25" s="28">
        <v>0</v>
      </c>
      <c r="AM25" s="28">
        <v>4161203.0861690743</v>
      </c>
      <c r="AN25" s="28">
        <v>748183.653679454</v>
      </c>
    </row>
    <row r="26" spans="1:40" customFormat="1" ht="15" customHeight="1"/>
    <row r="27" spans="1:40" s="54" customFormat="1" ht="14.4">
      <c r="B27" s="55" t="s">
        <v>48</v>
      </c>
    </row>
    <row r="28" spans="1:40" s="54" customFormat="1" ht="20.25" customHeight="1">
      <c r="B28" s="98" t="s">
        <v>77</v>
      </c>
      <c r="C28" s="98"/>
      <c r="D28" s="98"/>
      <c r="E28" s="98"/>
      <c r="F28" s="98"/>
      <c r="G28" s="98"/>
      <c r="H28" s="98"/>
      <c r="I28" s="98"/>
      <c r="J28" s="98"/>
      <c r="K28" s="98"/>
      <c r="L28" s="98"/>
      <c r="M28" s="98"/>
      <c r="N28" s="98"/>
    </row>
    <row r="29" spans="1:40" s="54" customFormat="1" ht="15" customHeight="1">
      <c r="B29" s="98"/>
      <c r="C29" s="98"/>
      <c r="D29" s="98"/>
      <c r="E29" s="98"/>
      <c r="F29" s="98"/>
      <c r="G29" s="98"/>
      <c r="H29" s="98"/>
      <c r="I29" s="98"/>
      <c r="J29" s="98"/>
      <c r="K29" s="98"/>
      <c r="L29" s="98"/>
      <c r="M29" s="98"/>
      <c r="N29" s="98"/>
    </row>
    <row r="30" spans="1:40" customFormat="1"/>
    <row r="31" spans="1:40" customFormat="1"/>
    <row r="32" spans="1:40" customFormat="1">
      <c r="C32" s="4"/>
      <c r="D32" s="4"/>
      <c r="E32" s="4"/>
      <c r="F32" s="4"/>
      <c r="G32" s="4"/>
      <c r="H32" s="4"/>
      <c r="I32" s="4"/>
      <c r="J32" s="4"/>
      <c r="K32" s="4"/>
    </row>
  </sheetData>
  <sortState ref="B9:AN23">
    <sortCondition descending="1" ref="AM7:AM23"/>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8:N29"/>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6" sqref="B6:AN24"/>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54" customFormat="1" ht="16.5" customHeight="1">
      <c r="A1" s="102" t="s">
        <v>78</v>
      </c>
      <c r="B1" s="102"/>
      <c r="C1" s="102"/>
      <c r="D1" s="102"/>
      <c r="E1" s="102"/>
      <c r="F1" s="102"/>
      <c r="G1" s="102"/>
      <c r="H1" s="102"/>
      <c r="I1" s="102"/>
      <c r="J1" s="102"/>
      <c r="K1" s="102"/>
      <c r="L1" s="102"/>
      <c r="M1" s="102"/>
      <c r="N1" s="102"/>
      <c r="W1" s="56"/>
    </row>
    <row r="2" spans="1:40" s="54" customFormat="1" ht="16.5" customHeight="1">
      <c r="A2" s="69" t="str">
        <f>'Fin. Accept Re Prem. &amp; Retroces'!A2</f>
        <v>Reporting period: 1 January 2021 - 30 September 2021</v>
      </c>
      <c r="B2" s="69"/>
      <c r="C2" s="69"/>
      <c r="D2" s="69"/>
      <c r="E2" s="69"/>
      <c r="F2" s="69"/>
      <c r="G2" s="69"/>
      <c r="H2" s="69"/>
      <c r="I2" s="69"/>
      <c r="J2" s="69"/>
      <c r="K2" s="69"/>
      <c r="L2" s="69"/>
      <c r="M2" s="69"/>
      <c r="N2" s="69"/>
      <c r="W2" s="56"/>
    </row>
    <row r="3" spans="1:40" s="54" customFormat="1" ht="18.75" customHeight="1">
      <c r="A3" s="42" t="s">
        <v>72</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row>
    <row r="4" spans="1:40" s="54" customFormat="1" ht="94.5" customHeight="1">
      <c r="A4" s="93" t="s">
        <v>0</v>
      </c>
      <c r="B4" s="93" t="s">
        <v>3</v>
      </c>
      <c r="C4" s="103" t="s">
        <v>4</v>
      </c>
      <c r="D4" s="103"/>
      <c r="E4" s="96" t="s">
        <v>5</v>
      </c>
      <c r="F4" s="97"/>
      <c r="G4" s="96" t="s">
        <v>6</v>
      </c>
      <c r="H4" s="97"/>
      <c r="I4" s="96" t="s">
        <v>7</v>
      </c>
      <c r="J4" s="97"/>
      <c r="K4" s="96" t="s">
        <v>8</v>
      </c>
      <c r="L4" s="97"/>
      <c r="M4" s="96" t="s">
        <v>9</v>
      </c>
      <c r="N4" s="97"/>
      <c r="O4" s="96" t="s">
        <v>10</v>
      </c>
      <c r="P4" s="97"/>
      <c r="Q4" s="96" t="s">
        <v>11</v>
      </c>
      <c r="R4" s="97"/>
      <c r="S4" s="96" t="s">
        <v>12</v>
      </c>
      <c r="T4" s="97"/>
      <c r="U4" s="96" t="s">
        <v>13</v>
      </c>
      <c r="V4" s="97"/>
      <c r="W4" s="96" t="s">
        <v>14</v>
      </c>
      <c r="X4" s="97"/>
      <c r="Y4" s="96" t="s">
        <v>15</v>
      </c>
      <c r="Z4" s="97"/>
      <c r="AA4" s="96" t="s">
        <v>16</v>
      </c>
      <c r="AB4" s="97"/>
      <c r="AC4" s="96" t="s">
        <v>17</v>
      </c>
      <c r="AD4" s="97"/>
      <c r="AE4" s="90" t="s">
        <v>18</v>
      </c>
      <c r="AF4" s="92"/>
      <c r="AG4" s="90" t="s">
        <v>19</v>
      </c>
      <c r="AH4" s="92"/>
      <c r="AI4" s="100" t="s">
        <v>20</v>
      </c>
      <c r="AJ4" s="101"/>
      <c r="AK4" s="100" t="s">
        <v>21</v>
      </c>
      <c r="AL4" s="101"/>
      <c r="AM4" s="100" t="s">
        <v>22</v>
      </c>
      <c r="AN4" s="101"/>
    </row>
    <row r="5" spans="1:40" s="54" customFormat="1" ht="55.5" customHeight="1">
      <c r="A5" s="95"/>
      <c r="B5" s="95"/>
      <c r="C5" s="60" t="s">
        <v>52</v>
      </c>
      <c r="D5" s="60" t="s">
        <v>53</v>
      </c>
      <c r="E5" s="60" t="s">
        <v>52</v>
      </c>
      <c r="F5" s="60" t="s">
        <v>53</v>
      </c>
      <c r="G5" s="60" t="s">
        <v>52</v>
      </c>
      <c r="H5" s="60" t="s">
        <v>53</v>
      </c>
      <c r="I5" s="60" t="s">
        <v>52</v>
      </c>
      <c r="J5" s="60" t="s">
        <v>53</v>
      </c>
      <c r="K5" s="60" t="s">
        <v>52</v>
      </c>
      <c r="L5" s="60" t="s">
        <v>53</v>
      </c>
      <c r="M5" s="60" t="s">
        <v>52</v>
      </c>
      <c r="N5" s="60" t="s">
        <v>53</v>
      </c>
      <c r="O5" s="60" t="s">
        <v>52</v>
      </c>
      <c r="P5" s="60" t="s">
        <v>53</v>
      </c>
      <c r="Q5" s="60" t="s">
        <v>52</v>
      </c>
      <c r="R5" s="60" t="s">
        <v>53</v>
      </c>
      <c r="S5" s="60" t="s">
        <v>52</v>
      </c>
      <c r="T5" s="60" t="s">
        <v>53</v>
      </c>
      <c r="U5" s="60" t="s">
        <v>52</v>
      </c>
      <c r="V5" s="60" t="s">
        <v>53</v>
      </c>
      <c r="W5" s="60" t="s">
        <v>52</v>
      </c>
      <c r="X5" s="60" t="s">
        <v>53</v>
      </c>
      <c r="Y5" s="60" t="s">
        <v>52</v>
      </c>
      <c r="Z5" s="60" t="s">
        <v>53</v>
      </c>
      <c r="AA5" s="60" t="s">
        <v>52</v>
      </c>
      <c r="AB5" s="60" t="s">
        <v>53</v>
      </c>
      <c r="AC5" s="60" t="s">
        <v>52</v>
      </c>
      <c r="AD5" s="60" t="s">
        <v>53</v>
      </c>
      <c r="AE5" s="60" t="s">
        <v>52</v>
      </c>
      <c r="AF5" s="60" t="s">
        <v>53</v>
      </c>
      <c r="AG5" s="60" t="s">
        <v>52</v>
      </c>
      <c r="AH5" s="60" t="s">
        <v>53</v>
      </c>
      <c r="AI5" s="60" t="s">
        <v>52</v>
      </c>
      <c r="AJ5" s="60" t="s">
        <v>53</v>
      </c>
      <c r="AK5" s="60" t="s">
        <v>52</v>
      </c>
      <c r="AL5" s="60" t="s">
        <v>53</v>
      </c>
      <c r="AM5" s="60" t="s">
        <v>52</v>
      </c>
      <c r="AN5" s="60" t="s">
        <v>53</v>
      </c>
    </row>
    <row r="6" spans="1:40" customFormat="1" ht="24.9" customHeight="1">
      <c r="A6" s="18">
        <v>1</v>
      </c>
      <c r="B6" s="81" t="s">
        <v>88</v>
      </c>
      <c r="C6" s="26">
        <v>260.70684234885937</v>
      </c>
      <c r="D6" s="26">
        <v>52.141828016766311</v>
      </c>
      <c r="E6" s="26">
        <v>0</v>
      </c>
      <c r="F6" s="26">
        <v>0</v>
      </c>
      <c r="G6" s="26">
        <v>0</v>
      </c>
      <c r="H6" s="26">
        <v>0</v>
      </c>
      <c r="I6" s="26">
        <v>2287754.291142473</v>
      </c>
      <c r="J6" s="26">
        <v>2252492.9218495674</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7">
        <v>2288014.9979848219</v>
      </c>
      <c r="AN6" s="27">
        <v>2252545.0636775843</v>
      </c>
    </row>
    <row r="7" spans="1:40" customFormat="1" ht="24.9" customHeight="1">
      <c r="A7" s="18">
        <v>2</v>
      </c>
      <c r="B7" s="81" t="s">
        <v>30</v>
      </c>
      <c r="C7" s="26">
        <v>0</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286286.42731718399</v>
      </c>
      <c r="AB7" s="26">
        <v>24965.015983002901</v>
      </c>
      <c r="AC7" s="26">
        <v>0</v>
      </c>
      <c r="AD7" s="26">
        <v>0</v>
      </c>
      <c r="AE7" s="26">
        <v>0</v>
      </c>
      <c r="AF7" s="26">
        <v>0</v>
      </c>
      <c r="AG7" s="26">
        <v>0</v>
      </c>
      <c r="AH7" s="26">
        <v>0</v>
      </c>
      <c r="AI7" s="26">
        <v>1601.9381249999999</v>
      </c>
      <c r="AJ7" s="26">
        <v>873.05627812500006</v>
      </c>
      <c r="AK7" s="26">
        <v>0</v>
      </c>
      <c r="AL7" s="26">
        <v>0</v>
      </c>
      <c r="AM7" s="27">
        <v>287888.36544218397</v>
      </c>
      <c r="AN7" s="27">
        <v>25838.072261127902</v>
      </c>
    </row>
    <row r="8" spans="1:40" customFormat="1" ht="24.9" customHeight="1">
      <c r="A8" s="18">
        <v>3</v>
      </c>
      <c r="B8" s="81" t="s">
        <v>35</v>
      </c>
      <c r="C8" s="26">
        <v>0</v>
      </c>
      <c r="D8" s="26">
        <v>0</v>
      </c>
      <c r="E8" s="26">
        <v>0</v>
      </c>
      <c r="F8" s="26">
        <v>0</v>
      </c>
      <c r="G8" s="26">
        <v>0</v>
      </c>
      <c r="H8" s="26">
        <v>0</v>
      </c>
      <c r="I8" s="26">
        <v>0</v>
      </c>
      <c r="J8" s="26">
        <v>0</v>
      </c>
      <c r="K8" s="26">
        <v>3450.7642354357959</v>
      </c>
      <c r="L8" s="26">
        <v>3402.11</v>
      </c>
      <c r="M8" s="26">
        <v>0</v>
      </c>
      <c r="N8" s="26">
        <v>0</v>
      </c>
      <c r="O8" s="26">
        <v>0</v>
      </c>
      <c r="P8" s="26">
        <v>0</v>
      </c>
      <c r="Q8" s="26">
        <v>0</v>
      </c>
      <c r="R8" s="26">
        <v>0</v>
      </c>
      <c r="S8" s="26">
        <v>0</v>
      </c>
      <c r="T8" s="26">
        <v>0</v>
      </c>
      <c r="U8" s="26">
        <v>0</v>
      </c>
      <c r="V8" s="26">
        <v>0</v>
      </c>
      <c r="W8" s="26">
        <v>0</v>
      </c>
      <c r="X8" s="26">
        <v>0</v>
      </c>
      <c r="Y8" s="26">
        <v>23734.329670329669</v>
      </c>
      <c r="Z8" s="26">
        <v>19814.739301982056</v>
      </c>
      <c r="AA8" s="26">
        <v>219196.72765469993</v>
      </c>
      <c r="AB8" s="26">
        <v>14889.49</v>
      </c>
      <c r="AC8" s="26">
        <v>1689.4516705315073</v>
      </c>
      <c r="AD8" s="26">
        <v>319.66000000000003</v>
      </c>
      <c r="AE8" s="26">
        <v>0</v>
      </c>
      <c r="AF8" s="26">
        <v>0</v>
      </c>
      <c r="AG8" s="26">
        <v>0</v>
      </c>
      <c r="AH8" s="26">
        <v>0</v>
      </c>
      <c r="AI8" s="26">
        <v>21834.757234102675</v>
      </c>
      <c r="AJ8" s="26">
        <v>13315.54</v>
      </c>
      <c r="AK8" s="26">
        <v>0</v>
      </c>
      <c r="AL8" s="26">
        <v>0</v>
      </c>
      <c r="AM8" s="27">
        <v>269906.03046509961</v>
      </c>
      <c r="AN8" s="27">
        <v>51741.539301982062</v>
      </c>
    </row>
    <row r="9" spans="1:40" customFormat="1" ht="24.9" customHeight="1">
      <c r="A9" s="18">
        <v>4</v>
      </c>
      <c r="B9" s="81" t="s">
        <v>29</v>
      </c>
      <c r="C9" s="26">
        <v>0</v>
      </c>
      <c r="D9" s="26">
        <v>0</v>
      </c>
      <c r="E9" s="26">
        <v>0</v>
      </c>
      <c r="F9" s="26">
        <v>0</v>
      </c>
      <c r="G9" s="26">
        <v>0</v>
      </c>
      <c r="H9" s="26">
        <v>0</v>
      </c>
      <c r="I9" s="26">
        <v>65945.454595000207</v>
      </c>
      <c r="J9" s="26">
        <v>65945.454595000207</v>
      </c>
      <c r="K9" s="26">
        <v>0</v>
      </c>
      <c r="L9" s="26">
        <v>0</v>
      </c>
      <c r="M9" s="26">
        <v>0</v>
      </c>
      <c r="N9" s="26">
        <v>0</v>
      </c>
      <c r="O9" s="26">
        <v>0</v>
      </c>
      <c r="P9" s="26">
        <v>0</v>
      </c>
      <c r="Q9" s="26">
        <v>0</v>
      </c>
      <c r="R9" s="26">
        <v>0</v>
      </c>
      <c r="S9" s="26">
        <v>0</v>
      </c>
      <c r="T9" s="26">
        <v>0</v>
      </c>
      <c r="U9" s="26">
        <v>0</v>
      </c>
      <c r="V9" s="26">
        <v>0</v>
      </c>
      <c r="W9" s="26">
        <v>0</v>
      </c>
      <c r="X9" s="26">
        <v>0</v>
      </c>
      <c r="Y9" s="26">
        <v>0</v>
      </c>
      <c r="Z9" s="26">
        <v>0</v>
      </c>
      <c r="AA9" s="26">
        <v>19565.15100699996</v>
      </c>
      <c r="AB9" s="26">
        <v>19565.15100699996</v>
      </c>
      <c r="AC9" s="26">
        <v>0</v>
      </c>
      <c r="AD9" s="26">
        <v>0</v>
      </c>
      <c r="AE9" s="26">
        <v>0</v>
      </c>
      <c r="AF9" s="26">
        <v>0</v>
      </c>
      <c r="AG9" s="26">
        <v>0</v>
      </c>
      <c r="AH9" s="26">
        <v>0</v>
      </c>
      <c r="AI9" s="26">
        <v>146355.61784500364</v>
      </c>
      <c r="AJ9" s="26">
        <v>146355.61784500364</v>
      </c>
      <c r="AK9" s="26">
        <v>0</v>
      </c>
      <c r="AL9" s="26">
        <v>0</v>
      </c>
      <c r="AM9" s="27">
        <v>231866.22344700381</v>
      </c>
      <c r="AN9" s="27">
        <v>231866.22344700381</v>
      </c>
    </row>
    <row r="10" spans="1:40" customFormat="1" ht="24.9" customHeight="1">
      <c r="A10" s="18">
        <v>5</v>
      </c>
      <c r="B10" s="81" t="s">
        <v>33</v>
      </c>
      <c r="C10" s="26">
        <v>19553.57231507</v>
      </c>
      <c r="D10" s="26">
        <v>11373.892315069999</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51352.791099999988</v>
      </c>
      <c r="AB10" s="26">
        <v>14414.581099999992</v>
      </c>
      <c r="AC10" s="26">
        <v>0</v>
      </c>
      <c r="AD10" s="26">
        <v>0</v>
      </c>
      <c r="AE10" s="26">
        <v>0</v>
      </c>
      <c r="AF10" s="26">
        <v>0</v>
      </c>
      <c r="AG10" s="26">
        <v>0</v>
      </c>
      <c r="AH10" s="26">
        <v>0</v>
      </c>
      <c r="AI10" s="26">
        <v>0</v>
      </c>
      <c r="AJ10" s="26">
        <v>0</v>
      </c>
      <c r="AK10" s="26">
        <v>0</v>
      </c>
      <c r="AL10" s="26">
        <v>0</v>
      </c>
      <c r="AM10" s="27">
        <v>70906.363415069995</v>
      </c>
      <c r="AN10" s="27">
        <v>25788.473415069991</v>
      </c>
    </row>
    <row r="11" spans="1:40" customFormat="1" ht="24.9" customHeight="1">
      <c r="A11" s="18">
        <v>6</v>
      </c>
      <c r="B11" s="81" t="s">
        <v>28</v>
      </c>
      <c r="C11" s="26">
        <v>0</v>
      </c>
      <c r="D11" s="26">
        <v>0</v>
      </c>
      <c r="E11" s="26">
        <v>0</v>
      </c>
      <c r="F11" s="26">
        <v>0</v>
      </c>
      <c r="G11" s="26">
        <v>0</v>
      </c>
      <c r="H11" s="26">
        <v>0</v>
      </c>
      <c r="I11" s="26">
        <v>0</v>
      </c>
      <c r="J11" s="26">
        <v>0</v>
      </c>
      <c r="K11" s="26">
        <v>0</v>
      </c>
      <c r="L11" s="26">
        <v>0</v>
      </c>
      <c r="M11" s="26">
        <v>745.90163934426232</v>
      </c>
      <c r="N11" s="26">
        <v>745.90163934426232</v>
      </c>
      <c r="O11" s="26">
        <v>0</v>
      </c>
      <c r="P11" s="26">
        <v>0</v>
      </c>
      <c r="Q11" s="26">
        <v>0</v>
      </c>
      <c r="R11" s="26">
        <v>0</v>
      </c>
      <c r="S11" s="26">
        <v>0</v>
      </c>
      <c r="T11" s="26">
        <v>0</v>
      </c>
      <c r="U11" s="26">
        <v>0</v>
      </c>
      <c r="V11" s="26">
        <v>0</v>
      </c>
      <c r="W11" s="26">
        <v>0</v>
      </c>
      <c r="X11" s="26">
        <v>0</v>
      </c>
      <c r="Y11" s="26">
        <v>0</v>
      </c>
      <c r="Z11" s="26">
        <v>0</v>
      </c>
      <c r="AA11" s="26">
        <v>876.01310732156605</v>
      </c>
      <c r="AB11" s="26">
        <v>876.01310732156605</v>
      </c>
      <c r="AC11" s="26">
        <v>0</v>
      </c>
      <c r="AD11" s="26">
        <v>0</v>
      </c>
      <c r="AE11" s="26">
        <v>0</v>
      </c>
      <c r="AF11" s="26">
        <v>0</v>
      </c>
      <c r="AG11" s="26">
        <v>0</v>
      </c>
      <c r="AH11" s="26">
        <v>0</v>
      </c>
      <c r="AI11" s="26">
        <v>0</v>
      </c>
      <c r="AJ11" s="26">
        <v>0</v>
      </c>
      <c r="AK11" s="26">
        <v>0</v>
      </c>
      <c r="AL11" s="26">
        <v>0</v>
      </c>
      <c r="AM11" s="27">
        <v>1621.9147466658283</v>
      </c>
      <c r="AN11" s="27">
        <v>1621.9147466658283</v>
      </c>
    </row>
    <row r="12" spans="1:40" customFormat="1" ht="24.9" customHeight="1">
      <c r="A12" s="18">
        <v>7</v>
      </c>
      <c r="B12" s="81" t="s">
        <v>39</v>
      </c>
      <c r="C12" s="26">
        <v>0</v>
      </c>
      <c r="D12" s="26">
        <v>0</v>
      </c>
      <c r="E12" s="26">
        <v>0</v>
      </c>
      <c r="F12" s="26">
        <v>0</v>
      </c>
      <c r="G12" s="26">
        <v>0</v>
      </c>
      <c r="H12" s="26">
        <v>0</v>
      </c>
      <c r="I12" s="26">
        <v>0</v>
      </c>
      <c r="J12" s="26">
        <v>0</v>
      </c>
      <c r="K12" s="26">
        <v>0</v>
      </c>
      <c r="L12" s="26">
        <v>0</v>
      </c>
      <c r="M12" s="26">
        <v>68.087172194029662</v>
      </c>
      <c r="N12" s="26">
        <v>68.087172194029662</v>
      </c>
      <c r="O12" s="26">
        <v>0</v>
      </c>
      <c r="P12" s="26">
        <v>0</v>
      </c>
      <c r="Q12" s="26">
        <v>0</v>
      </c>
      <c r="R12" s="26">
        <v>0</v>
      </c>
      <c r="S12" s="26">
        <v>0</v>
      </c>
      <c r="T12" s="26">
        <v>0</v>
      </c>
      <c r="U12" s="26">
        <v>0</v>
      </c>
      <c r="V12" s="26">
        <v>0</v>
      </c>
      <c r="W12" s="26">
        <v>0</v>
      </c>
      <c r="X12" s="26">
        <v>0</v>
      </c>
      <c r="Y12" s="26">
        <v>0</v>
      </c>
      <c r="Z12" s="26">
        <v>0</v>
      </c>
      <c r="AA12" s="26">
        <v>712.4269242957746</v>
      </c>
      <c r="AB12" s="26">
        <v>712.4269242957746</v>
      </c>
      <c r="AC12" s="26">
        <v>0</v>
      </c>
      <c r="AD12" s="26">
        <v>0</v>
      </c>
      <c r="AE12" s="26">
        <v>2.7631580000000007</v>
      </c>
      <c r="AF12" s="26">
        <v>2.7631580000000007</v>
      </c>
      <c r="AG12" s="26">
        <v>0</v>
      </c>
      <c r="AH12" s="26">
        <v>0</v>
      </c>
      <c r="AI12" s="26">
        <v>0</v>
      </c>
      <c r="AJ12" s="26">
        <v>0</v>
      </c>
      <c r="AK12" s="26">
        <v>0</v>
      </c>
      <c r="AL12" s="26">
        <v>0</v>
      </c>
      <c r="AM12" s="27">
        <v>783.27725448980425</v>
      </c>
      <c r="AN12" s="27">
        <v>783.27725448980425</v>
      </c>
    </row>
    <row r="13" spans="1:40" customFormat="1" ht="24.9" customHeight="1">
      <c r="A13" s="18">
        <v>8</v>
      </c>
      <c r="B13" s="81" t="s">
        <v>34</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9</v>
      </c>
      <c r="B14" s="81" t="s">
        <v>87</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10</v>
      </c>
      <c r="B15" s="81"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11</v>
      </c>
      <c r="B16" s="81" t="s">
        <v>36</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12</v>
      </c>
      <c r="B17" s="81" t="s">
        <v>32</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13</v>
      </c>
      <c r="B18" s="81" t="s">
        <v>40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14</v>
      </c>
      <c r="B19" s="81" t="s">
        <v>37</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15</v>
      </c>
      <c r="B20" s="81" t="s">
        <v>89</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16</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17</v>
      </c>
      <c r="B22" s="81" t="s">
        <v>91</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18</v>
      </c>
      <c r="B23" s="81"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3.8">
      <c r="A24" s="11"/>
      <c r="B24" s="84" t="s">
        <v>22</v>
      </c>
      <c r="C24" s="28">
        <v>19814.27915741886</v>
      </c>
      <c r="D24" s="28">
        <v>11426.034143086765</v>
      </c>
      <c r="E24" s="28">
        <v>0</v>
      </c>
      <c r="F24" s="28">
        <v>0</v>
      </c>
      <c r="G24" s="28">
        <v>0</v>
      </c>
      <c r="H24" s="28">
        <v>0</v>
      </c>
      <c r="I24" s="28">
        <v>2353699.745737473</v>
      </c>
      <c r="J24" s="28">
        <v>2318438.3764445675</v>
      </c>
      <c r="K24" s="28">
        <v>3450.7642354357959</v>
      </c>
      <c r="L24" s="28">
        <v>3402.11</v>
      </c>
      <c r="M24" s="28">
        <v>813.988811538292</v>
      </c>
      <c r="N24" s="28">
        <v>813.988811538292</v>
      </c>
      <c r="O24" s="28">
        <v>0</v>
      </c>
      <c r="P24" s="28">
        <v>0</v>
      </c>
      <c r="Q24" s="28">
        <v>0</v>
      </c>
      <c r="R24" s="28">
        <v>0</v>
      </c>
      <c r="S24" s="28">
        <v>0</v>
      </c>
      <c r="T24" s="28">
        <v>0</v>
      </c>
      <c r="U24" s="28">
        <v>0</v>
      </c>
      <c r="V24" s="28">
        <v>0</v>
      </c>
      <c r="W24" s="28">
        <v>0</v>
      </c>
      <c r="X24" s="28">
        <v>0</v>
      </c>
      <c r="Y24" s="28">
        <v>23734.329670329669</v>
      </c>
      <c r="Z24" s="28">
        <v>19814.739301982056</v>
      </c>
      <c r="AA24" s="28">
        <v>577989.5371105012</v>
      </c>
      <c r="AB24" s="28">
        <v>75422.678121620193</v>
      </c>
      <c r="AC24" s="28">
        <v>1689.4516705315073</v>
      </c>
      <c r="AD24" s="28">
        <v>319.66000000000003</v>
      </c>
      <c r="AE24" s="28">
        <v>2.7631580000000007</v>
      </c>
      <c r="AF24" s="28">
        <v>2.7631580000000007</v>
      </c>
      <c r="AG24" s="28">
        <v>0</v>
      </c>
      <c r="AH24" s="28">
        <v>0</v>
      </c>
      <c r="AI24" s="28">
        <v>169792.31320410632</v>
      </c>
      <c r="AJ24" s="28">
        <v>160544.21412312865</v>
      </c>
      <c r="AK24" s="28">
        <v>0</v>
      </c>
      <c r="AL24" s="28">
        <v>0</v>
      </c>
      <c r="AM24" s="28">
        <v>3150987.1727553345</v>
      </c>
      <c r="AN24" s="28">
        <v>2590184.5641039242</v>
      </c>
    </row>
    <row r="26" spans="1:40" s="54" customFormat="1" ht="14.4">
      <c r="B26" s="55" t="s">
        <v>48</v>
      </c>
      <c r="AM26" s="56"/>
      <c r="AN26" s="56"/>
    </row>
    <row r="27" spans="1:40" s="54" customFormat="1" ht="12.75" customHeight="1">
      <c r="B27" s="105" t="s">
        <v>79</v>
      </c>
      <c r="C27" s="105"/>
      <c r="D27" s="105"/>
      <c r="E27" s="105"/>
      <c r="F27" s="105"/>
      <c r="G27" s="105"/>
      <c r="H27" s="105"/>
      <c r="I27" s="105"/>
      <c r="J27" s="105"/>
      <c r="K27" s="105"/>
      <c r="L27" s="105"/>
      <c r="M27" s="105"/>
      <c r="N27" s="105"/>
      <c r="O27" s="105"/>
      <c r="P27" s="105"/>
      <c r="Q27" s="105"/>
      <c r="R27" s="105"/>
    </row>
    <row r="28" spans="1:40" s="54" customFormat="1" ht="14.4">
      <c r="B28" s="41"/>
      <c r="C28" s="41"/>
      <c r="D28" s="41"/>
      <c r="E28" s="41"/>
      <c r="F28" s="41"/>
      <c r="G28" s="41"/>
      <c r="H28" s="41"/>
      <c r="I28" s="41"/>
      <c r="J28" s="41"/>
      <c r="K28" s="41"/>
      <c r="L28" s="41"/>
      <c r="M28" s="41"/>
      <c r="N28" s="41"/>
      <c r="AM28" s="56"/>
      <c r="AN28" s="56"/>
    </row>
    <row r="29" spans="1:40" s="54" customFormat="1" ht="14.4">
      <c r="B29" s="61" t="s">
        <v>80</v>
      </c>
    </row>
    <row r="30" spans="1:40" s="54" customFormat="1" ht="14.4">
      <c r="B30" s="61" t="s">
        <v>56</v>
      </c>
    </row>
  </sheetData>
  <sortState ref="B7:AN22">
    <sortCondition descending="1" ref="AM6:AM22"/>
  </sortState>
  <mergeCells count="23">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7" sqref="B7:AN2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54" customFormat="1" ht="19.5" customHeight="1">
      <c r="A1" s="55" t="s">
        <v>81</v>
      </c>
      <c r="B1" s="58"/>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8"/>
    </row>
    <row r="2" spans="1:40" s="54" customFormat="1" ht="19.5" customHeight="1">
      <c r="A2" s="55" t="str">
        <f>'Accept. Re. Earned Premiums'!A2</f>
        <v>Reporting period: 1 January 2021 - 30 September 2021</v>
      </c>
      <c r="B2" s="58"/>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8"/>
    </row>
    <row r="3" spans="1:40" s="54" customFormat="1" ht="19.5" customHeight="1">
      <c r="A3" s="55"/>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19.5" customHeight="1">
      <c r="A4" s="42" t="s">
        <v>72</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1:40" s="54" customFormat="1" ht="94.5" customHeight="1">
      <c r="A5" s="93" t="s">
        <v>0</v>
      </c>
      <c r="B5" s="93" t="s">
        <v>3</v>
      </c>
      <c r="C5" s="103" t="s">
        <v>4</v>
      </c>
      <c r="D5" s="103"/>
      <c r="E5" s="96" t="s">
        <v>5</v>
      </c>
      <c r="F5" s="97"/>
      <c r="G5" s="96" t="s">
        <v>6</v>
      </c>
      <c r="H5" s="97"/>
      <c r="I5" s="96" t="s">
        <v>7</v>
      </c>
      <c r="J5" s="97"/>
      <c r="K5" s="96" t="s">
        <v>8</v>
      </c>
      <c r="L5" s="97"/>
      <c r="M5" s="96" t="s">
        <v>9</v>
      </c>
      <c r="N5" s="97"/>
      <c r="O5" s="96" t="s">
        <v>10</v>
      </c>
      <c r="P5" s="97"/>
      <c r="Q5" s="96" t="s">
        <v>11</v>
      </c>
      <c r="R5" s="97"/>
      <c r="S5" s="96" t="s">
        <v>12</v>
      </c>
      <c r="T5" s="97"/>
      <c r="U5" s="96" t="s">
        <v>13</v>
      </c>
      <c r="V5" s="97"/>
      <c r="W5" s="96" t="s">
        <v>14</v>
      </c>
      <c r="X5" s="97"/>
      <c r="Y5" s="96" t="s">
        <v>15</v>
      </c>
      <c r="Z5" s="97"/>
      <c r="AA5" s="96" t="s">
        <v>16</v>
      </c>
      <c r="AB5" s="97"/>
      <c r="AC5" s="96" t="s">
        <v>17</v>
      </c>
      <c r="AD5" s="97"/>
      <c r="AE5" s="90" t="s">
        <v>18</v>
      </c>
      <c r="AF5" s="92"/>
      <c r="AG5" s="90" t="s">
        <v>19</v>
      </c>
      <c r="AH5" s="92"/>
      <c r="AI5" s="100" t="s">
        <v>20</v>
      </c>
      <c r="AJ5" s="101"/>
      <c r="AK5" s="100" t="s">
        <v>21</v>
      </c>
      <c r="AL5" s="101"/>
      <c r="AM5" s="100" t="s">
        <v>22</v>
      </c>
      <c r="AN5" s="101"/>
    </row>
    <row r="6" spans="1:40" s="54" customFormat="1" ht="45.75" customHeight="1">
      <c r="A6" s="95"/>
      <c r="B6" s="95"/>
      <c r="C6" s="80" t="s">
        <v>58</v>
      </c>
      <c r="D6" s="80" t="s">
        <v>59</v>
      </c>
      <c r="E6" s="80" t="s">
        <v>58</v>
      </c>
      <c r="F6" s="80" t="s">
        <v>59</v>
      </c>
      <c r="G6" s="80" t="s">
        <v>58</v>
      </c>
      <c r="H6" s="80" t="s">
        <v>59</v>
      </c>
      <c r="I6" s="80" t="s">
        <v>58</v>
      </c>
      <c r="J6" s="80" t="s">
        <v>59</v>
      </c>
      <c r="K6" s="80" t="s">
        <v>58</v>
      </c>
      <c r="L6" s="80" t="s">
        <v>59</v>
      </c>
      <c r="M6" s="80" t="s">
        <v>58</v>
      </c>
      <c r="N6" s="80" t="s">
        <v>59</v>
      </c>
      <c r="O6" s="80" t="s">
        <v>58</v>
      </c>
      <c r="P6" s="80" t="s">
        <v>59</v>
      </c>
      <c r="Q6" s="80" t="s">
        <v>58</v>
      </c>
      <c r="R6" s="80" t="s">
        <v>59</v>
      </c>
      <c r="S6" s="80" t="s">
        <v>58</v>
      </c>
      <c r="T6" s="80" t="s">
        <v>59</v>
      </c>
      <c r="U6" s="80" t="s">
        <v>58</v>
      </c>
      <c r="V6" s="80" t="s">
        <v>59</v>
      </c>
      <c r="W6" s="80" t="s">
        <v>58</v>
      </c>
      <c r="X6" s="80" t="s">
        <v>59</v>
      </c>
      <c r="Y6" s="80" t="s">
        <v>58</v>
      </c>
      <c r="Z6" s="80" t="s">
        <v>59</v>
      </c>
      <c r="AA6" s="80" t="s">
        <v>58</v>
      </c>
      <c r="AB6" s="80" t="s">
        <v>59</v>
      </c>
      <c r="AC6" s="80" t="s">
        <v>58</v>
      </c>
      <c r="AD6" s="80" t="s">
        <v>59</v>
      </c>
      <c r="AE6" s="80" t="s">
        <v>58</v>
      </c>
      <c r="AF6" s="80" t="s">
        <v>59</v>
      </c>
      <c r="AG6" s="80" t="s">
        <v>58</v>
      </c>
      <c r="AH6" s="80" t="s">
        <v>59</v>
      </c>
      <c r="AI6" s="80" t="s">
        <v>58</v>
      </c>
      <c r="AJ6" s="80" t="s">
        <v>59</v>
      </c>
      <c r="AK6" s="80" t="s">
        <v>58</v>
      </c>
      <c r="AL6" s="80" t="s">
        <v>59</v>
      </c>
      <c r="AM6" s="80" t="s">
        <v>58</v>
      </c>
      <c r="AN6" s="80" t="s">
        <v>59</v>
      </c>
    </row>
    <row r="7" spans="1:40" customFormat="1" ht="24.9" customHeight="1">
      <c r="A7" s="18">
        <v>1</v>
      </c>
      <c r="B7" s="81" t="s">
        <v>88</v>
      </c>
      <c r="C7" s="26">
        <v>0</v>
      </c>
      <c r="D7" s="26">
        <v>0</v>
      </c>
      <c r="E7" s="26">
        <v>0</v>
      </c>
      <c r="F7" s="26">
        <v>0</v>
      </c>
      <c r="G7" s="26">
        <v>0</v>
      </c>
      <c r="H7" s="26">
        <v>0</v>
      </c>
      <c r="I7" s="26">
        <v>1994312.3823899999</v>
      </c>
      <c r="J7" s="26">
        <v>1994312.3823899999</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1994312.3823899999</v>
      </c>
      <c r="AN7" s="27">
        <v>1994312.3823899999</v>
      </c>
    </row>
    <row r="8" spans="1:40" customFormat="1" ht="24.9" customHeight="1">
      <c r="A8" s="18">
        <v>2</v>
      </c>
      <c r="B8" s="81" t="s">
        <v>35</v>
      </c>
      <c r="C8" s="26">
        <v>0</v>
      </c>
      <c r="D8" s="26">
        <v>0</v>
      </c>
      <c r="E8" s="26">
        <v>0</v>
      </c>
      <c r="F8" s="26">
        <v>0</v>
      </c>
      <c r="G8" s="26">
        <v>0</v>
      </c>
      <c r="H8" s="26">
        <v>0</v>
      </c>
      <c r="I8" s="26">
        <v>0</v>
      </c>
      <c r="J8" s="26">
        <v>0</v>
      </c>
      <c r="K8" s="26">
        <v>-1.3642420526593924E-12</v>
      </c>
      <c r="L8" s="26">
        <v>-1.3642420526593924E-12</v>
      </c>
      <c r="M8" s="26">
        <v>0</v>
      </c>
      <c r="N8" s="26">
        <v>0</v>
      </c>
      <c r="O8" s="26">
        <v>0</v>
      </c>
      <c r="P8" s="26">
        <v>0</v>
      </c>
      <c r="Q8" s="26">
        <v>0</v>
      </c>
      <c r="R8" s="26">
        <v>0</v>
      </c>
      <c r="S8" s="26">
        <v>0</v>
      </c>
      <c r="T8" s="26">
        <v>0</v>
      </c>
      <c r="U8" s="26">
        <v>0</v>
      </c>
      <c r="V8" s="26">
        <v>0</v>
      </c>
      <c r="W8" s="26">
        <v>0</v>
      </c>
      <c r="X8" s="26">
        <v>0</v>
      </c>
      <c r="Y8" s="26">
        <v>0</v>
      </c>
      <c r="Z8" s="26">
        <v>0</v>
      </c>
      <c r="AA8" s="26">
        <v>29190.130000000005</v>
      </c>
      <c r="AB8" s="26">
        <v>3408.3699999999662</v>
      </c>
      <c r="AC8" s="26">
        <v>0</v>
      </c>
      <c r="AD8" s="26">
        <v>0</v>
      </c>
      <c r="AE8" s="26">
        <v>0</v>
      </c>
      <c r="AF8" s="26">
        <v>0</v>
      </c>
      <c r="AG8" s="26">
        <v>0</v>
      </c>
      <c r="AH8" s="26">
        <v>0</v>
      </c>
      <c r="AI8" s="26">
        <v>0</v>
      </c>
      <c r="AJ8" s="26">
        <v>0</v>
      </c>
      <c r="AK8" s="26">
        <v>0</v>
      </c>
      <c r="AL8" s="26">
        <v>0</v>
      </c>
      <c r="AM8" s="27">
        <v>29190.130000000005</v>
      </c>
      <c r="AN8" s="27">
        <v>3408.3699999999649</v>
      </c>
    </row>
    <row r="9" spans="1:40" customFormat="1" ht="24.9" customHeight="1">
      <c r="A9" s="18">
        <v>3</v>
      </c>
      <c r="B9" s="81" t="s">
        <v>30</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-9.0951551845463996E-15</v>
      </c>
      <c r="AB9" s="26">
        <v>-9.0951551845463996E-15</v>
      </c>
      <c r="AC9" s="26">
        <v>0</v>
      </c>
      <c r="AD9" s="26">
        <v>0</v>
      </c>
      <c r="AE9" s="26">
        <v>0</v>
      </c>
      <c r="AF9" s="26">
        <v>0</v>
      </c>
      <c r="AG9" s="26">
        <v>0</v>
      </c>
      <c r="AH9" s="26">
        <v>0</v>
      </c>
      <c r="AI9" s="26">
        <v>9.9999999999909051E-3</v>
      </c>
      <c r="AJ9" s="26">
        <v>9.9999999999909051E-3</v>
      </c>
      <c r="AK9" s="26">
        <v>0</v>
      </c>
      <c r="AL9" s="26">
        <v>0</v>
      </c>
      <c r="AM9" s="27">
        <v>9.9999999999818099E-3</v>
      </c>
      <c r="AN9" s="27">
        <v>9.9999999999818099E-3</v>
      </c>
    </row>
    <row r="10" spans="1:40" customFormat="1" ht="24.9" customHeight="1">
      <c r="A10" s="18">
        <v>4</v>
      </c>
      <c r="B10" s="81" t="s">
        <v>29</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customFormat="1" ht="24.9" customHeight="1">
      <c r="A11" s="18">
        <v>5</v>
      </c>
      <c r="B11" s="81" t="s">
        <v>34</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customFormat="1" ht="24.9" customHeight="1">
      <c r="A12" s="18">
        <v>6</v>
      </c>
      <c r="B12" s="81" t="s">
        <v>87</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7</v>
      </c>
      <c r="B13" s="81"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8</v>
      </c>
      <c r="B14" s="81" t="s">
        <v>36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9</v>
      </c>
      <c r="B15" s="81" t="s">
        <v>32</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10</v>
      </c>
      <c r="B16" s="81" t="s">
        <v>40</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11</v>
      </c>
      <c r="B17" s="81" t="s">
        <v>39</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12</v>
      </c>
      <c r="B18" s="81" t="s">
        <v>37</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13</v>
      </c>
      <c r="B19" s="81" t="s">
        <v>89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14</v>
      </c>
      <c r="B20" s="81" t="s">
        <v>28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15</v>
      </c>
      <c r="B21" s="81" t="s">
        <v>33</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16</v>
      </c>
      <c r="B22" s="81" t="s">
        <v>38</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17</v>
      </c>
      <c r="B23" s="81" t="s">
        <v>91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customFormat="1" ht="24.9" customHeight="1">
      <c r="A24" s="18">
        <v>18</v>
      </c>
      <c r="B24" s="81" t="s">
        <v>90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84" t="s">
        <v>22</v>
      </c>
      <c r="C25" s="31">
        <v>0</v>
      </c>
      <c r="D25" s="31">
        <v>0</v>
      </c>
      <c r="E25" s="31">
        <v>0</v>
      </c>
      <c r="F25" s="31">
        <v>0</v>
      </c>
      <c r="G25" s="31">
        <v>0</v>
      </c>
      <c r="H25" s="31">
        <v>0</v>
      </c>
      <c r="I25" s="31">
        <v>1994312.3823899999</v>
      </c>
      <c r="J25" s="31">
        <v>1994312.3823899999</v>
      </c>
      <c r="K25" s="31">
        <v>-1.3642420526593924E-12</v>
      </c>
      <c r="L25" s="31">
        <v>-1.3642420526593924E-12</v>
      </c>
      <c r="M25" s="31">
        <v>0</v>
      </c>
      <c r="N25" s="31">
        <v>0</v>
      </c>
      <c r="O25" s="31">
        <v>0</v>
      </c>
      <c r="P25" s="31">
        <v>0</v>
      </c>
      <c r="Q25" s="31">
        <v>0</v>
      </c>
      <c r="R25" s="31">
        <v>0</v>
      </c>
      <c r="S25" s="31">
        <v>0</v>
      </c>
      <c r="T25" s="31">
        <v>0</v>
      </c>
      <c r="U25" s="31">
        <v>0</v>
      </c>
      <c r="V25" s="31">
        <v>0</v>
      </c>
      <c r="W25" s="31">
        <v>0</v>
      </c>
      <c r="X25" s="31">
        <v>0</v>
      </c>
      <c r="Y25" s="31">
        <v>0</v>
      </c>
      <c r="Z25" s="31">
        <v>0</v>
      </c>
      <c r="AA25" s="31">
        <v>29190.130000000005</v>
      </c>
      <c r="AB25" s="31">
        <v>3408.3699999999662</v>
      </c>
      <c r="AC25" s="31">
        <v>0</v>
      </c>
      <c r="AD25" s="31">
        <v>0</v>
      </c>
      <c r="AE25" s="31">
        <v>0</v>
      </c>
      <c r="AF25" s="31">
        <v>0</v>
      </c>
      <c r="AG25" s="31">
        <v>0</v>
      </c>
      <c r="AH25" s="31">
        <v>0</v>
      </c>
      <c r="AI25" s="31">
        <v>9.9999999999909051E-3</v>
      </c>
      <c r="AJ25" s="31">
        <v>9.9999999999909051E-3</v>
      </c>
      <c r="AK25" s="31">
        <v>0</v>
      </c>
      <c r="AL25" s="31">
        <v>0</v>
      </c>
      <c r="AM25" s="28">
        <v>2023502.5223899998</v>
      </c>
      <c r="AN25" s="28">
        <v>1997720.7623899998</v>
      </c>
    </row>
    <row r="27" spans="1:40" s="54" customFormat="1" ht="14.4">
      <c r="B27" s="54" t="s">
        <v>48</v>
      </c>
    </row>
    <row r="28" spans="1:40" s="54" customFormat="1" ht="14.4">
      <c r="B28" s="54" t="s">
        <v>82</v>
      </c>
    </row>
    <row r="29" spans="1:40" s="54" customFormat="1" ht="14.4"/>
    <row r="30" spans="1:40" s="54" customFormat="1" ht="14.4">
      <c r="B30" s="54" t="s">
        <v>83</v>
      </c>
    </row>
    <row r="31" spans="1:40" s="54" customFormat="1" ht="14.4">
      <c r="B31" s="54" t="s">
        <v>84</v>
      </c>
    </row>
  </sheetData>
  <sortState ref="B7:AN23">
    <sortCondition descending="1" ref="AM7:AM23"/>
  </sortState>
  <mergeCells count="21">
    <mergeCell ref="Y5:Z5"/>
    <mergeCell ref="AM5:AN5"/>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E7" activePane="bottomRight" state="frozen"/>
      <selection activeCell="B1" sqref="B1"/>
      <selection pane="topRight" activeCell="B1" sqref="B1"/>
      <selection pane="bottomLeft" activeCell="B1" sqref="B1"/>
      <selection pane="bottomRight" activeCell="B7" sqref="B7:AN25"/>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54" customFormat="1" ht="14.4">
      <c r="A1" s="102" t="s">
        <v>85</v>
      </c>
      <c r="B1" s="102"/>
      <c r="C1" s="102"/>
      <c r="D1" s="102"/>
      <c r="E1" s="102"/>
      <c r="F1" s="102"/>
      <c r="G1" s="102"/>
      <c r="H1" s="102"/>
      <c r="I1" s="102"/>
      <c r="J1" s="102"/>
      <c r="K1" s="102"/>
      <c r="L1" s="102"/>
      <c r="M1" s="55"/>
      <c r="N1" s="55"/>
      <c r="O1" s="55"/>
      <c r="P1" s="55"/>
      <c r="Q1" s="55"/>
      <c r="R1" s="55"/>
      <c r="S1" s="55"/>
    </row>
    <row r="2" spans="1:40" s="54" customFormat="1" ht="14.4">
      <c r="A2" s="69"/>
      <c r="B2" s="69"/>
      <c r="C2" s="69"/>
      <c r="D2" s="69"/>
      <c r="E2" s="69"/>
      <c r="F2" s="69"/>
      <c r="G2" s="69"/>
      <c r="H2" s="69"/>
      <c r="I2" s="69"/>
      <c r="J2" s="69"/>
      <c r="K2" s="69"/>
      <c r="L2" s="69"/>
      <c r="M2" s="55"/>
      <c r="N2" s="55"/>
      <c r="O2" s="55"/>
      <c r="P2" s="55"/>
      <c r="Q2" s="55"/>
      <c r="R2" s="55"/>
      <c r="S2" s="55"/>
    </row>
    <row r="3" spans="1:40" s="54" customFormat="1" ht="14.4">
      <c r="A3" s="69" t="str">
        <f>'Accept. Re. Earned Premiums'!A2</f>
        <v>Reporting period: 1 January 2021 - 30 September 2021</v>
      </c>
      <c r="B3" s="62"/>
      <c r="C3" s="62"/>
      <c r="D3" s="62"/>
      <c r="E3" s="62"/>
      <c r="F3" s="62"/>
      <c r="G3" s="62"/>
      <c r="H3" s="62"/>
      <c r="I3" s="62"/>
      <c r="J3" s="62"/>
      <c r="K3" s="62"/>
      <c r="L3" s="62"/>
    </row>
    <row r="4" spans="1:40" s="54" customFormat="1" ht="15" customHeight="1">
      <c r="A4" s="42" t="s">
        <v>72</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0" s="54" customFormat="1" ht="90" customHeight="1">
      <c r="A5" s="93" t="s">
        <v>0</v>
      </c>
      <c r="B5" s="93" t="s">
        <v>3</v>
      </c>
      <c r="C5" s="103" t="s">
        <v>4</v>
      </c>
      <c r="D5" s="103"/>
      <c r="E5" s="96" t="s">
        <v>5</v>
      </c>
      <c r="F5" s="97"/>
      <c r="G5" s="96" t="s">
        <v>6</v>
      </c>
      <c r="H5" s="97"/>
      <c r="I5" s="96" t="s">
        <v>7</v>
      </c>
      <c r="J5" s="97"/>
      <c r="K5" s="96" t="s">
        <v>8</v>
      </c>
      <c r="L5" s="97"/>
      <c r="M5" s="96" t="s">
        <v>9</v>
      </c>
      <c r="N5" s="97"/>
      <c r="O5" s="96" t="s">
        <v>10</v>
      </c>
      <c r="P5" s="97"/>
      <c r="Q5" s="96" t="s">
        <v>11</v>
      </c>
      <c r="R5" s="97"/>
      <c r="S5" s="96" t="s">
        <v>12</v>
      </c>
      <c r="T5" s="97"/>
      <c r="U5" s="96" t="s">
        <v>13</v>
      </c>
      <c r="V5" s="97"/>
      <c r="W5" s="96" t="s">
        <v>14</v>
      </c>
      <c r="X5" s="97"/>
      <c r="Y5" s="96" t="s">
        <v>15</v>
      </c>
      <c r="Z5" s="97"/>
      <c r="AA5" s="96" t="s">
        <v>16</v>
      </c>
      <c r="AB5" s="97"/>
      <c r="AC5" s="96" t="s">
        <v>17</v>
      </c>
      <c r="AD5" s="97"/>
      <c r="AE5" s="90" t="s">
        <v>18</v>
      </c>
      <c r="AF5" s="92"/>
      <c r="AG5" s="90" t="s">
        <v>19</v>
      </c>
      <c r="AH5" s="92"/>
      <c r="AI5" s="100" t="s">
        <v>20</v>
      </c>
      <c r="AJ5" s="101"/>
      <c r="AK5" s="100" t="s">
        <v>21</v>
      </c>
      <c r="AL5" s="101"/>
      <c r="AM5" s="100" t="s">
        <v>22</v>
      </c>
      <c r="AN5" s="101"/>
    </row>
    <row r="6" spans="1:40" s="54" customFormat="1" ht="93" customHeight="1">
      <c r="A6" s="95"/>
      <c r="B6" s="95"/>
      <c r="C6" s="53" t="s">
        <v>64</v>
      </c>
      <c r="D6" s="53" t="s">
        <v>65</v>
      </c>
      <c r="E6" s="53" t="s">
        <v>64</v>
      </c>
      <c r="F6" s="53" t="s">
        <v>65</v>
      </c>
      <c r="G6" s="53" t="s">
        <v>64</v>
      </c>
      <c r="H6" s="53" t="s">
        <v>65</v>
      </c>
      <c r="I6" s="53" t="s">
        <v>64</v>
      </c>
      <c r="J6" s="53" t="s">
        <v>65</v>
      </c>
      <c r="K6" s="53" t="s">
        <v>64</v>
      </c>
      <c r="L6" s="53" t="s">
        <v>65</v>
      </c>
      <c r="M6" s="53" t="s">
        <v>64</v>
      </c>
      <c r="N6" s="53" t="s">
        <v>65</v>
      </c>
      <c r="O6" s="53" t="s">
        <v>64</v>
      </c>
      <c r="P6" s="53" t="s">
        <v>65</v>
      </c>
      <c r="Q6" s="53" t="s">
        <v>64</v>
      </c>
      <c r="R6" s="53" t="s">
        <v>65</v>
      </c>
      <c r="S6" s="53" t="s">
        <v>64</v>
      </c>
      <c r="T6" s="53" t="s">
        <v>65</v>
      </c>
      <c r="U6" s="53" t="s">
        <v>64</v>
      </c>
      <c r="V6" s="53" t="s">
        <v>65</v>
      </c>
      <c r="W6" s="53" t="s">
        <v>64</v>
      </c>
      <c r="X6" s="53" t="s">
        <v>65</v>
      </c>
      <c r="Y6" s="53" t="s">
        <v>64</v>
      </c>
      <c r="Z6" s="53" t="s">
        <v>65</v>
      </c>
      <c r="AA6" s="53" t="s">
        <v>64</v>
      </c>
      <c r="AB6" s="53" t="s">
        <v>65</v>
      </c>
      <c r="AC6" s="53" t="s">
        <v>64</v>
      </c>
      <c r="AD6" s="53" t="s">
        <v>65</v>
      </c>
      <c r="AE6" s="53" t="s">
        <v>64</v>
      </c>
      <c r="AF6" s="53" t="s">
        <v>65</v>
      </c>
      <c r="AG6" s="53" t="s">
        <v>64</v>
      </c>
      <c r="AH6" s="53" t="s">
        <v>65</v>
      </c>
      <c r="AI6" s="53" t="s">
        <v>64</v>
      </c>
      <c r="AJ6" s="53" t="s">
        <v>65</v>
      </c>
      <c r="AK6" s="53" t="s">
        <v>64</v>
      </c>
      <c r="AL6" s="53" t="s">
        <v>65</v>
      </c>
      <c r="AM6" s="53" t="s">
        <v>64</v>
      </c>
      <c r="AN6" s="53" t="s">
        <v>65</v>
      </c>
    </row>
    <row r="7" spans="1:40" ht="24.9" customHeight="1">
      <c r="A7" s="18">
        <v>1</v>
      </c>
      <c r="B7" s="81" t="s">
        <v>88</v>
      </c>
      <c r="C7" s="26">
        <v>45000</v>
      </c>
      <c r="D7" s="26">
        <v>45000</v>
      </c>
      <c r="E7" s="26">
        <v>0</v>
      </c>
      <c r="F7" s="26">
        <v>0</v>
      </c>
      <c r="G7" s="26">
        <v>0</v>
      </c>
      <c r="H7" s="26">
        <v>0</v>
      </c>
      <c r="I7" s="26">
        <v>1934312.3823899999</v>
      </c>
      <c r="J7" s="26">
        <v>1934312.3823899999</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1979312.3823899999</v>
      </c>
      <c r="AN7" s="27">
        <v>1979312.3823899999</v>
      </c>
    </row>
    <row r="8" spans="1:40" ht="24.9" customHeight="1">
      <c r="A8" s="18">
        <v>2</v>
      </c>
      <c r="B8" s="81" t="s">
        <v>29</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7">
        <v>0</v>
      </c>
      <c r="AN8" s="27">
        <v>0</v>
      </c>
    </row>
    <row r="9" spans="1:40" ht="24.9" customHeight="1">
      <c r="A9" s="18">
        <v>3</v>
      </c>
      <c r="B9" s="81" t="s">
        <v>34</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0</v>
      </c>
      <c r="AN9" s="27">
        <v>0</v>
      </c>
    </row>
    <row r="10" spans="1:40" ht="24.9" customHeight="1">
      <c r="A10" s="18">
        <v>4</v>
      </c>
      <c r="B10" s="81" t="s">
        <v>87</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ht="24.9" customHeight="1">
      <c r="A11" s="18">
        <v>5</v>
      </c>
      <c r="B11" s="81" t="s">
        <v>31</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ht="24.9" customHeight="1">
      <c r="A12" s="18">
        <v>6</v>
      </c>
      <c r="B12" s="81" t="s">
        <v>36</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7</v>
      </c>
      <c r="B13" s="81" t="s">
        <v>32</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8</v>
      </c>
      <c r="B14" s="81" t="s">
        <v>40</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9</v>
      </c>
      <c r="B15" s="81" t="s">
        <v>39</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10</v>
      </c>
      <c r="B16" s="81" t="s">
        <v>37</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11</v>
      </c>
      <c r="B17" s="81" t="s">
        <v>89</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12</v>
      </c>
      <c r="B18" s="81" t="s">
        <v>28</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13</v>
      </c>
      <c r="B19" s="81" t="s">
        <v>33</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14</v>
      </c>
      <c r="B20" s="81" t="s">
        <v>38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15</v>
      </c>
      <c r="B21" s="81" t="s">
        <v>91</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16</v>
      </c>
      <c r="B22" s="81"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17</v>
      </c>
      <c r="B23" s="81" t="s">
        <v>30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-1000</v>
      </c>
      <c r="AB23" s="26">
        <v>-1000</v>
      </c>
      <c r="AC23" s="26">
        <v>0</v>
      </c>
      <c r="AD23" s="26">
        <v>0</v>
      </c>
      <c r="AE23" s="26">
        <v>0</v>
      </c>
      <c r="AF23" s="26">
        <v>0</v>
      </c>
      <c r="AG23" s="26">
        <v>0</v>
      </c>
      <c r="AH23" s="26">
        <v>0</v>
      </c>
      <c r="AI23" s="26">
        <v>0</v>
      </c>
      <c r="AJ23" s="26">
        <v>0</v>
      </c>
      <c r="AK23" s="26">
        <v>0</v>
      </c>
      <c r="AL23" s="26">
        <v>0</v>
      </c>
      <c r="AM23" s="27">
        <v>-1000</v>
      </c>
      <c r="AN23" s="27">
        <v>-1000</v>
      </c>
    </row>
    <row r="24" spans="1:40" ht="24.9" customHeight="1">
      <c r="A24" s="18">
        <v>18</v>
      </c>
      <c r="B24" s="81" t="s">
        <v>35</v>
      </c>
      <c r="C24" s="26">
        <v>0</v>
      </c>
      <c r="D24" s="26">
        <v>0</v>
      </c>
      <c r="E24" s="26">
        <v>0</v>
      </c>
      <c r="F24" s="26">
        <v>0</v>
      </c>
      <c r="G24" s="26">
        <v>0</v>
      </c>
      <c r="H24" s="26">
        <v>0</v>
      </c>
      <c r="I24" s="26">
        <v>0</v>
      </c>
      <c r="J24" s="26">
        <v>0</v>
      </c>
      <c r="K24" s="26">
        <v>-948.94</v>
      </c>
      <c r="L24" s="26">
        <v>-948.94</v>
      </c>
      <c r="M24" s="26">
        <v>0</v>
      </c>
      <c r="N24" s="26">
        <v>0</v>
      </c>
      <c r="O24" s="26">
        <v>0</v>
      </c>
      <c r="P24" s="26">
        <v>0</v>
      </c>
      <c r="Q24" s="26">
        <v>0</v>
      </c>
      <c r="R24" s="26">
        <v>0</v>
      </c>
      <c r="S24" s="26">
        <v>0</v>
      </c>
      <c r="T24" s="26">
        <v>0</v>
      </c>
      <c r="U24" s="26">
        <v>0</v>
      </c>
      <c r="V24" s="26">
        <v>0</v>
      </c>
      <c r="W24" s="26">
        <v>0</v>
      </c>
      <c r="X24" s="26">
        <v>0</v>
      </c>
      <c r="Y24" s="26">
        <v>0</v>
      </c>
      <c r="Z24" s="26">
        <v>0</v>
      </c>
      <c r="AA24" s="26">
        <v>-168081.82</v>
      </c>
      <c r="AB24" s="26">
        <v>-13224.750000000029</v>
      </c>
      <c r="AC24" s="26">
        <v>0</v>
      </c>
      <c r="AD24" s="26">
        <v>0</v>
      </c>
      <c r="AE24" s="26">
        <v>0</v>
      </c>
      <c r="AF24" s="26">
        <v>0</v>
      </c>
      <c r="AG24" s="26">
        <v>0</v>
      </c>
      <c r="AH24" s="26">
        <v>0</v>
      </c>
      <c r="AI24" s="26">
        <v>0</v>
      </c>
      <c r="AJ24" s="26">
        <v>0</v>
      </c>
      <c r="AK24" s="26">
        <v>0</v>
      </c>
      <c r="AL24" s="26">
        <v>0</v>
      </c>
      <c r="AM24" s="27">
        <v>-169030.76</v>
      </c>
      <c r="AN24" s="27">
        <v>-14173.69000000003</v>
      </c>
    </row>
    <row r="25" spans="1:40" ht="13.8">
      <c r="A25" s="11"/>
      <c r="B25" s="84" t="s">
        <v>22</v>
      </c>
      <c r="C25" s="28">
        <v>45000</v>
      </c>
      <c r="D25" s="28">
        <v>45000</v>
      </c>
      <c r="E25" s="28">
        <v>0</v>
      </c>
      <c r="F25" s="28">
        <v>0</v>
      </c>
      <c r="G25" s="28">
        <v>0</v>
      </c>
      <c r="H25" s="28">
        <v>0</v>
      </c>
      <c r="I25" s="28">
        <v>1934312.3823899999</v>
      </c>
      <c r="J25" s="28">
        <v>1934312.3823899999</v>
      </c>
      <c r="K25" s="28">
        <v>-948.94</v>
      </c>
      <c r="L25" s="28">
        <v>-948.94</v>
      </c>
      <c r="M25" s="28">
        <v>0</v>
      </c>
      <c r="N25" s="28">
        <v>0</v>
      </c>
      <c r="O25" s="28">
        <v>0</v>
      </c>
      <c r="P25" s="28">
        <v>0</v>
      </c>
      <c r="Q25" s="28">
        <v>0</v>
      </c>
      <c r="R25" s="28">
        <v>0</v>
      </c>
      <c r="S25" s="28">
        <v>0</v>
      </c>
      <c r="T25" s="28">
        <v>0</v>
      </c>
      <c r="U25" s="28">
        <v>0</v>
      </c>
      <c r="V25" s="28">
        <v>0</v>
      </c>
      <c r="W25" s="28">
        <v>0</v>
      </c>
      <c r="X25" s="28">
        <v>0</v>
      </c>
      <c r="Y25" s="28">
        <v>0</v>
      </c>
      <c r="Z25" s="28">
        <v>0</v>
      </c>
      <c r="AA25" s="28">
        <v>-169081.82</v>
      </c>
      <c r="AB25" s="28">
        <v>-14224.750000000029</v>
      </c>
      <c r="AC25" s="28">
        <v>0</v>
      </c>
      <c r="AD25" s="28">
        <v>0</v>
      </c>
      <c r="AE25" s="28">
        <v>0</v>
      </c>
      <c r="AF25" s="28">
        <v>0</v>
      </c>
      <c r="AG25" s="28">
        <v>0</v>
      </c>
      <c r="AH25" s="28">
        <v>0</v>
      </c>
      <c r="AI25" s="28">
        <v>0</v>
      </c>
      <c r="AJ25" s="28">
        <v>0</v>
      </c>
      <c r="AK25" s="28">
        <v>0</v>
      </c>
      <c r="AL25" s="28">
        <v>0</v>
      </c>
      <c r="AM25" s="28">
        <v>1809281.6223899999</v>
      </c>
      <c r="AN25" s="28">
        <v>1964138.69239</v>
      </c>
    </row>
    <row r="26" spans="1:40" s="54" customFormat="1" ht="14.4">
      <c r="B26" s="55" t="s">
        <v>48</v>
      </c>
      <c r="C26" s="70"/>
      <c r="D26" s="70"/>
      <c r="E26" s="70"/>
      <c r="F26" s="70"/>
      <c r="G26" s="70"/>
      <c r="H26" s="70"/>
      <c r="I26" s="70"/>
      <c r="J26" s="70"/>
      <c r="K26" s="70"/>
      <c r="L26" s="70"/>
      <c r="M26" s="70"/>
      <c r="N26" s="70"/>
    </row>
    <row r="27" spans="1:40" s="54" customFormat="1" ht="14.4">
      <c r="B27" s="99" t="s">
        <v>95</v>
      </c>
      <c r="C27" s="99"/>
      <c r="D27" s="99"/>
      <c r="E27" s="99"/>
      <c r="F27" s="99"/>
      <c r="G27" s="99"/>
      <c r="H27" s="99"/>
      <c r="I27" s="99"/>
      <c r="J27" s="99"/>
      <c r="K27" s="99"/>
      <c r="L27" s="99"/>
      <c r="M27" s="99"/>
      <c r="N27" s="99"/>
    </row>
    <row r="28" spans="1:40" s="54" customFormat="1" ht="14.4">
      <c r="B28" s="99"/>
      <c r="C28" s="99"/>
      <c r="D28" s="99"/>
      <c r="E28" s="99"/>
      <c r="F28" s="99"/>
      <c r="G28" s="99"/>
      <c r="H28" s="99"/>
      <c r="I28" s="99"/>
      <c r="J28" s="99"/>
      <c r="K28" s="99"/>
      <c r="L28" s="99"/>
      <c r="M28" s="99"/>
      <c r="N28" s="99"/>
    </row>
    <row r="29" spans="1:40" s="54" customFormat="1" ht="9" customHeight="1">
      <c r="B29" s="71"/>
      <c r="C29" s="71"/>
      <c r="D29" s="71"/>
      <c r="E29" s="71"/>
      <c r="F29" s="71"/>
      <c r="G29" s="71"/>
      <c r="H29" s="71"/>
      <c r="I29" s="71"/>
      <c r="J29" s="71"/>
      <c r="K29" s="71"/>
      <c r="L29" s="71"/>
      <c r="M29" s="71"/>
      <c r="N29" s="71"/>
    </row>
    <row r="30" spans="1:40" s="54" customFormat="1" ht="14.4">
      <c r="B30" s="61" t="s">
        <v>86</v>
      </c>
    </row>
    <row r="31" spans="1:40" s="54" customFormat="1" ht="14.4">
      <c r="B31" s="61" t="s">
        <v>67</v>
      </c>
    </row>
    <row r="32" spans="1:40">
      <c r="AM32" s="15"/>
      <c r="AN32" s="15"/>
    </row>
  </sheetData>
  <sortState ref="B8:AN23">
    <sortCondition descending="1" ref="AM7:AM23"/>
  </sortState>
  <mergeCells count="23">
    <mergeCell ref="K5:L5"/>
    <mergeCell ref="A5:A6"/>
    <mergeCell ref="B5:B6"/>
    <mergeCell ref="C5:D5"/>
    <mergeCell ref="E5:F5"/>
    <mergeCell ref="G5:H5"/>
    <mergeCell ref="I5:J5"/>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16" activePane="bottomRight" state="frozen"/>
      <selection activeCell="B1" sqref="B1"/>
      <selection pane="topRight" activeCell="B1" sqref="B1"/>
      <selection pane="bottomLeft" activeCell="B1" sqref="B1"/>
      <selection pane="bottomRight" activeCell="B6" sqref="B6"/>
    </sheetView>
  </sheetViews>
  <sheetFormatPr defaultRowHeight="13.2"/>
  <cols>
    <col min="1" max="1" width="4.44140625" customWidth="1"/>
    <col min="2" max="2" width="56.33203125" customWidth="1"/>
    <col min="3" max="3" width="13" customWidth="1"/>
    <col min="4" max="4" width="10.6640625" customWidth="1"/>
  </cols>
  <sheetData>
    <row r="1" spans="1:5" ht="14.4">
      <c r="A1" s="78"/>
      <c r="B1" s="78"/>
      <c r="C1" s="78"/>
      <c r="D1" s="78"/>
    </row>
    <row r="2" spans="1:5" ht="12.75" customHeight="1">
      <c r="A2" s="106" t="s">
        <v>96</v>
      </c>
      <c r="B2" s="106"/>
      <c r="C2" s="106"/>
      <c r="D2" s="106"/>
    </row>
    <row r="3" spans="1:5" ht="12.75" customHeight="1">
      <c r="A3" s="106"/>
      <c r="B3" s="106"/>
      <c r="C3" s="106"/>
      <c r="D3" s="106"/>
      <c r="E3" s="2"/>
    </row>
    <row r="4" spans="1:5">
      <c r="A4" s="106"/>
      <c r="B4" s="106"/>
      <c r="C4" s="106"/>
      <c r="D4" s="106"/>
      <c r="E4" s="2"/>
    </row>
    <row r="5" spans="1:5" ht="14.4">
      <c r="A5" s="78"/>
      <c r="B5" s="78"/>
      <c r="C5" s="78"/>
      <c r="D5" s="78"/>
    </row>
    <row r="6" spans="1:5" ht="43.5" customHeight="1">
      <c r="A6" s="73" t="s">
        <v>0</v>
      </c>
      <c r="B6" s="73" t="s">
        <v>68</v>
      </c>
      <c r="C6" s="73" t="s">
        <v>69</v>
      </c>
      <c r="D6" s="73" t="s">
        <v>70</v>
      </c>
    </row>
    <row r="7" spans="1:5" ht="27" customHeight="1">
      <c r="A7" s="6">
        <v>1</v>
      </c>
      <c r="B7" s="74" t="s">
        <v>4</v>
      </c>
      <c r="C7" s="30">
        <f>HLOOKUP(B7,'Accept. Re Prem. &amp; Retrocession'!$4:$24,21,FALSE)</f>
        <v>19553.57231507</v>
      </c>
      <c r="D7" s="24">
        <f>C7/$C$25</f>
        <v>4.6958639111065294E-3</v>
      </c>
    </row>
    <row r="8" spans="1:5" ht="27" customHeight="1">
      <c r="A8" s="6">
        <v>2</v>
      </c>
      <c r="B8" s="74" t="s">
        <v>5</v>
      </c>
      <c r="C8" s="30">
        <f>HLOOKUP(B8,'Accept. Re Prem. &amp; Retrocession'!$4:$24,21,FALSE)</f>
        <v>0</v>
      </c>
      <c r="D8" s="24">
        <f t="shared" ref="D8:D21" si="0">C8/$C$25</f>
        <v>0</v>
      </c>
    </row>
    <row r="9" spans="1:5" ht="27" customHeight="1">
      <c r="A9" s="6">
        <v>3</v>
      </c>
      <c r="B9" s="74" t="s">
        <v>6</v>
      </c>
      <c r="C9" s="30">
        <f>HLOOKUP(B9,'Accept. Re Prem. &amp; Retrocession'!$4:$24,21,FALSE)</f>
        <v>0</v>
      </c>
      <c r="D9" s="24">
        <f t="shared" si="0"/>
        <v>0</v>
      </c>
    </row>
    <row r="10" spans="1:5" ht="27" customHeight="1">
      <c r="A10" s="6">
        <v>4</v>
      </c>
      <c r="B10" s="74" t="s">
        <v>7</v>
      </c>
      <c r="C10" s="30">
        <f>HLOOKUP(B10,'Accept. Re Prem. &amp; Retrocession'!$4:$24,21,FALSE)</f>
        <v>3118021.1776480004</v>
      </c>
      <c r="D10" s="24">
        <f t="shared" si="0"/>
        <v>0.74880450928645104</v>
      </c>
    </row>
    <row r="11" spans="1:5" ht="27" customHeight="1">
      <c r="A11" s="6">
        <v>5</v>
      </c>
      <c r="B11" s="74" t="s">
        <v>8</v>
      </c>
      <c r="C11" s="30">
        <f>HLOOKUP(B11,'Accept. Re Prem. &amp; Retrocession'!$4:$24,21,FALSE)</f>
        <v>22028.856</v>
      </c>
      <c r="D11" s="24">
        <f t="shared" si="0"/>
        <v>5.2903125948825999E-3</v>
      </c>
    </row>
    <row r="12" spans="1:5" ht="27" customHeight="1">
      <c r="A12" s="6">
        <v>6</v>
      </c>
      <c r="B12" s="74" t="s">
        <v>9</v>
      </c>
      <c r="C12" s="30">
        <f>HLOOKUP(B12,'Accept. Re Prem. &amp; Retrocession'!$4:$24,21,FALSE)</f>
        <v>54.410736999999777</v>
      </c>
      <c r="D12" s="24">
        <f t="shared" si="0"/>
        <v>1.3066943069941694E-5</v>
      </c>
    </row>
    <row r="13" spans="1:5" ht="27" customHeight="1">
      <c r="A13" s="6">
        <v>7</v>
      </c>
      <c r="B13" s="74" t="s">
        <v>10</v>
      </c>
      <c r="C13" s="30">
        <f>HLOOKUP(B13,'Accept. Re Prem. &amp; Retrocession'!$4:$24,21,FALSE)</f>
        <v>0</v>
      </c>
      <c r="D13" s="24">
        <f t="shared" si="0"/>
        <v>0</v>
      </c>
    </row>
    <row r="14" spans="1:5" ht="27" customHeight="1">
      <c r="A14" s="6">
        <v>8</v>
      </c>
      <c r="B14" s="74" t="s">
        <v>11</v>
      </c>
      <c r="C14" s="30">
        <f>HLOOKUP(B14,'Accept. Re Prem. &amp; Retrocession'!$4:$24,21,FALSE)</f>
        <v>0</v>
      </c>
      <c r="D14" s="24">
        <f t="shared" si="0"/>
        <v>0</v>
      </c>
    </row>
    <row r="15" spans="1:5" ht="27" customHeight="1">
      <c r="A15" s="6">
        <v>9</v>
      </c>
      <c r="B15" s="74" t="s">
        <v>12</v>
      </c>
      <c r="C15" s="30">
        <f>HLOOKUP(B15,'Accept. Re Prem. &amp; Retrocession'!$4:$24,21,FALSE)</f>
        <v>0</v>
      </c>
      <c r="D15" s="24">
        <f t="shared" si="0"/>
        <v>0</v>
      </c>
    </row>
    <row r="16" spans="1:5" ht="27" customHeight="1">
      <c r="A16" s="6">
        <v>10</v>
      </c>
      <c r="B16" s="74" t="s">
        <v>13</v>
      </c>
      <c r="C16" s="30">
        <f>HLOOKUP(B16,'Accept. Re Prem. &amp; Retrocession'!$4:$24,21,FALSE)</f>
        <v>0</v>
      </c>
      <c r="D16" s="24">
        <f t="shared" si="0"/>
        <v>0</v>
      </c>
    </row>
    <row r="17" spans="1:4" ht="27" customHeight="1">
      <c r="A17" s="6">
        <v>11</v>
      </c>
      <c r="B17" s="74" t="s">
        <v>14</v>
      </c>
      <c r="C17" s="30">
        <f>HLOOKUP(B17,'Accept. Re Prem. &amp; Retrocession'!$4:$24,21,FALSE)</f>
        <v>0</v>
      </c>
      <c r="D17" s="24">
        <f t="shared" si="0"/>
        <v>0</v>
      </c>
    </row>
    <row r="18" spans="1:4" ht="27" customHeight="1">
      <c r="A18" s="6">
        <v>12</v>
      </c>
      <c r="B18" s="74" t="s">
        <v>15</v>
      </c>
      <c r="C18" s="30">
        <f>HLOOKUP(B18,'Accept. Re Prem. &amp; Retrocession'!$4:$24,21,FALSE)</f>
        <v>36663</v>
      </c>
      <c r="D18" s="24">
        <f t="shared" si="0"/>
        <v>8.8047572995248024E-3</v>
      </c>
    </row>
    <row r="19" spans="1:4" ht="27" customHeight="1">
      <c r="A19" s="6">
        <v>13</v>
      </c>
      <c r="B19" s="74" t="s">
        <v>16</v>
      </c>
      <c r="C19" s="30">
        <f>HLOOKUP(B19,'Accept. Re Prem. &amp; Retrocession'!$4:$24,21,FALSE)</f>
        <v>768268.43879100005</v>
      </c>
      <c r="D19" s="24">
        <f t="shared" si="0"/>
        <v>0.18450255419468078</v>
      </c>
    </row>
    <row r="20" spans="1:4" ht="27" customHeight="1">
      <c r="A20" s="6">
        <v>14</v>
      </c>
      <c r="B20" s="74" t="s">
        <v>17</v>
      </c>
      <c r="C20" s="30">
        <f>HLOOKUP(B20,'Accept. Re Prem. &amp; Retrocession'!$4:$24,21,FALSE)</f>
        <v>2243.7396020000001</v>
      </c>
      <c r="D20" s="24">
        <f t="shared" si="0"/>
        <v>5.388425016758688E-4</v>
      </c>
    </row>
    <row r="21" spans="1:4" ht="27" customHeight="1">
      <c r="A21" s="6">
        <v>15</v>
      </c>
      <c r="B21" s="74" t="s">
        <v>18</v>
      </c>
      <c r="C21" s="30">
        <f>HLOOKUP(B21,'Accept. Re Prem. &amp; Retrocession'!$4:$24,21,FALSE)</f>
        <v>20</v>
      </c>
      <c r="D21" s="24">
        <f t="shared" si="0"/>
        <v>4.8030751981697097E-6</v>
      </c>
    </row>
    <row r="22" spans="1:4" ht="27" customHeight="1">
      <c r="A22" s="6">
        <v>16</v>
      </c>
      <c r="B22" s="74" t="s">
        <v>19</v>
      </c>
      <c r="C22" s="30">
        <f>HLOOKUP(B22,'Accept. Re Prem. &amp; Retrocession'!$4:$24,21,FALSE)</f>
        <v>0</v>
      </c>
      <c r="D22" s="24">
        <f>C22/$C$25</f>
        <v>0</v>
      </c>
    </row>
    <row r="23" spans="1:4" ht="27" customHeight="1">
      <c r="A23" s="6">
        <v>17</v>
      </c>
      <c r="B23" s="74" t="s">
        <v>20</v>
      </c>
      <c r="C23" s="30">
        <f>HLOOKUP(B23,'Accept. Re Prem. &amp; Retrocession'!$4:$24,21,FALSE)</f>
        <v>197145.73784500363</v>
      </c>
      <c r="D23" s="24">
        <f>C23/$C$25</f>
        <v>4.7345290193410224E-2</v>
      </c>
    </row>
    <row r="24" spans="1:4" ht="27" customHeight="1">
      <c r="A24" s="6">
        <v>18</v>
      </c>
      <c r="B24" s="74" t="s">
        <v>21</v>
      </c>
      <c r="C24" s="30">
        <f>HLOOKUP(B24,'Accept. Re Prem. &amp; Retrocession'!$4:$24,21,FALSE)</f>
        <v>0</v>
      </c>
      <c r="D24" s="24">
        <f>C24/$C$25</f>
        <v>0</v>
      </c>
    </row>
    <row r="25" spans="1:4" ht="27" customHeight="1">
      <c r="A25" s="3"/>
      <c r="B25" s="75" t="s">
        <v>22</v>
      </c>
      <c r="C25" s="22">
        <f>SUM(C7:C24)</f>
        <v>4163998.9329380742</v>
      </c>
      <c r="D25" s="23">
        <f>SUM(D7:D24)</f>
        <v>0.99999999999999989</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5" activePane="bottomRight" state="frozen"/>
      <selection activeCell="B1" sqref="B1"/>
      <selection pane="topRight" activeCell="B1" sqref="B1"/>
      <selection pane="bottomLeft" activeCell="B1" sqref="B1"/>
      <selection pane="bottomRight" activeCell="B5" sqref="B5:H23"/>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42" customFormat="1" ht="28.5" customHeight="1">
      <c r="A1" s="46" t="s">
        <v>41</v>
      </c>
      <c r="B1" s="41"/>
    </row>
    <row r="2" spans="1:11" s="42" customFormat="1" ht="28.5" customHeight="1">
      <c r="A2" s="46" t="str">
        <f>'Number of Policies'!A2</f>
        <v>Reporting period: 1 January 2021 - 30 September 2021</v>
      </c>
      <c r="B2" s="41"/>
    </row>
    <row r="3" spans="1:11" s="42" customFormat="1" ht="18" customHeight="1">
      <c r="A3" s="47" t="s">
        <v>2</v>
      </c>
      <c r="B3" s="41"/>
    </row>
    <row r="4" spans="1:11" s="42" customFormat="1" ht="89.25" customHeight="1">
      <c r="A4" s="48" t="s">
        <v>0</v>
      </c>
      <c r="B4" s="48" t="s">
        <v>3</v>
      </c>
      <c r="C4" s="49" t="s">
        <v>8</v>
      </c>
      <c r="D4" s="49" t="s">
        <v>42</v>
      </c>
      <c r="E4" s="49" t="s">
        <v>43</v>
      </c>
      <c r="F4" s="44" t="s">
        <v>44</v>
      </c>
      <c r="G4" s="44" t="s">
        <v>13</v>
      </c>
      <c r="H4" s="50" t="s">
        <v>22</v>
      </c>
    </row>
    <row r="5" spans="1:11" ht="24.9" customHeight="1">
      <c r="A5" s="18">
        <v>1</v>
      </c>
      <c r="B5" s="81" t="s">
        <v>29</v>
      </c>
      <c r="C5" s="26">
        <v>18017</v>
      </c>
      <c r="D5" s="26">
        <v>0</v>
      </c>
      <c r="E5" s="26">
        <v>370509</v>
      </c>
      <c r="F5" s="26">
        <v>4</v>
      </c>
      <c r="G5" s="26">
        <v>4</v>
      </c>
      <c r="H5" s="27">
        <v>388534</v>
      </c>
      <c r="K5" s="37"/>
    </row>
    <row r="6" spans="1:11" s="9" customFormat="1" ht="24.9" customHeight="1">
      <c r="A6" s="18">
        <v>2</v>
      </c>
      <c r="B6" s="81" t="s">
        <v>33</v>
      </c>
      <c r="C6" s="26">
        <v>19112</v>
      </c>
      <c r="D6" s="26">
        <v>0</v>
      </c>
      <c r="E6" s="26">
        <v>354338</v>
      </c>
      <c r="F6" s="26">
        <v>0</v>
      </c>
      <c r="G6" s="26">
        <v>0</v>
      </c>
      <c r="H6" s="27">
        <v>373450</v>
      </c>
      <c r="J6" s="10"/>
      <c r="K6" s="37"/>
    </row>
    <row r="7" spans="1:11" ht="24.9" customHeight="1">
      <c r="A7" s="18">
        <v>3</v>
      </c>
      <c r="B7" s="81" t="s">
        <v>30</v>
      </c>
      <c r="C7" s="26">
        <v>17729</v>
      </c>
      <c r="D7" s="26">
        <v>0</v>
      </c>
      <c r="E7" s="26">
        <v>354783</v>
      </c>
      <c r="F7" s="26">
        <v>0</v>
      </c>
      <c r="G7" s="26">
        <v>7</v>
      </c>
      <c r="H7" s="27">
        <v>372519</v>
      </c>
      <c r="K7" s="37"/>
    </row>
    <row r="8" spans="1:11" ht="24.9" customHeight="1">
      <c r="A8" s="18">
        <v>4</v>
      </c>
      <c r="B8" s="81" t="s">
        <v>90</v>
      </c>
      <c r="C8" s="26">
        <v>11088</v>
      </c>
      <c r="D8" s="26">
        <v>0</v>
      </c>
      <c r="E8" s="26">
        <v>345876</v>
      </c>
      <c r="F8" s="26">
        <v>0</v>
      </c>
      <c r="G8" s="26">
        <v>0</v>
      </c>
      <c r="H8" s="27">
        <v>356964</v>
      </c>
      <c r="K8" s="37"/>
    </row>
    <row r="9" spans="1:11" ht="24.9" customHeight="1">
      <c r="A9" s="18">
        <v>5</v>
      </c>
      <c r="B9" s="81" t="s">
        <v>35</v>
      </c>
      <c r="C9" s="26">
        <v>4909</v>
      </c>
      <c r="D9" s="26">
        <v>0</v>
      </c>
      <c r="E9" s="26">
        <v>339938</v>
      </c>
      <c r="F9" s="26">
        <v>0</v>
      </c>
      <c r="G9" s="26">
        <v>0</v>
      </c>
      <c r="H9" s="27">
        <v>344847</v>
      </c>
      <c r="K9" s="37"/>
    </row>
    <row r="10" spans="1:11" ht="24.9" customHeight="1">
      <c r="A10" s="18">
        <v>6</v>
      </c>
      <c r="B10" s="81" t="s">
        <v>38</v>
      </c>
      <c r="C10" s="26">
        <v>4234</v>
      </c>
      <c r="D10" s="26">
        <v>0</v>
      </c>
      <c r="E10" s="26">
        <v>339112</v>
      </c>
      <c r="F10" s="26">
        <v>0</v>
      </c>
      <c r="G10" s="26">
        <v>0</v>
      </c>
      <c r="H10" s="27">
        <v>343346</v>
      </c>
      <c r="K10" s="37"/>
    </row>
    <row r="11" spans="1:11" ht="24.9" customHeight="1">
      <c r="A11" s="18">
        <v>7</v>
      </c>
      <c r="B11" s="81" t="s">
        <v>87</v>
      </c>
      <c r="C11" s="26">
        <v>4169</v>
      </c>
      <c r="D11" s="26">
        <v>0</v>
      </c>
      <c r="E11" s="26">
        <v>339049</v>
      </c>
      <c r="F11" s="26">
        <v>1</v>
      </c>
      <c r="G11" s="26">
        <v>2</v>
      </c>
      <c r="H11" s="27">
        <v>343221</v>
      </c>
      <c r="K11" s="37"/>
    </row>
    <row r="12" spans="1:11" ht="24.9" customHeight="1">
      <c r="A12" s="18">
        <v>8</v>
      </c>
      <c r="B12" s="81" t="s">
        <v>34</v>
      </c>
      <c r="C12" s="26">
        <v>3327</v>
      </c>
      <c r="D12" s="26">
        <v>0</v>
      </c>
      <c r="E12" s="26">
        <v>338114</v>
      </c>
      <c r="F12" s="26">
        <v>0</v>
      </c>
      <c r="G12" s="26">
        <v>0</v>
      </c>
      <c r="H12" s="27">
        <v>341441</v>
      </c>
      <c r="K12" s="37"/>
    </row>
    <row r="13" spans="1:11" ht="24.9" customHeight="1">
      <c r="A13" s="18">
        <v>9</v>
      </c>
      <c r="B13" s="81" t="s">
        <v>36</v>
      </c>
      <c r="C13" s="26">
        <v>3084</v>
      </c>
      <c r="D13" s="26">
        <v>0</v>
      </c>
      <c r="E13" s="26">
        <v>337951</v>
      </c>
      <c r="F13" s="26">
        <v>7</v>
      </c>
      <c r="G13" s="26">
        <v>1</v>
      </c>
      <c r="H13" s="27">
        <v>341043</v>
      </c>
      <c r="K13" s="37"/>
    </row>
    <row r="14" spans="1:11" ht="24.9" customHeight="1">
      <c r="A14" s="18">
        <v>10</v>
      </c>
      <c r="B14" s="81" t="s">
        <v>31</v>
      </c>
      <c r="C14" s="26">
        <v>2615</v>
      </c>
      <c r="D14" s="26">
        <v>0</v>
      </c>
      <c r="E14" s="26">
        <v>337509</v>
      </c>
      <c r="F14" s="26">
        <v>0</v>
      </c>
      <c r="G14" s="26">
        <v>0</v>
      </c>
      <c r="H14" s="27">
        <v>340124</v>
      </c>
      <c r="K14" s="37"/>
    </row>
    <row r="15" spans="1:11" ht="24.9" customHeight="1">
      <c r="A15" s="18">
        <v>11</v>
      </c>
      <c r="B15" s="81" t="s">
        <v>32</v>
      </c>
      <c r="C15" s="26">
        <v>2446</v>
      </c>
      <c r="D15" s="26">
        <v>0</v>
      </c>
      <c r="E15" s="26">
        <v>337252</v>
      </c>
      <c r="F15" s="26">
        <v>0</v>
      </c>
      <c r="G15" s="26">
        <v>0</v>
      </c>
      <c r="H15" s="27">
        <v>339698</v>
      </c>
      <c r="K15" s="37"/>
    </row>
    <row r="16" spans="1:11" ht="24.9" customHeight="1">
      <c r="A16" s="18">
        <v>12</v>
      </c>
      <c r="B16" s="81" t="s">
        <v>39</v>
      </c>
      <c r="C16" s="26">
        <v>2596</v>
      </c>
      <c r="D16" s="26">
        <v>0</v>
      </c>
      <c r="E16" s="26">
        <v>335214</v>
      </c>
      <c r="F16" s="26">
        <v>0</v>
      </c>
      <c r="G16" s="26">
        <v>0</v>
      </c>
      <c r="H16" s="27">
        <v>337810</v>
      </c>
      <c r="K16" s="37"/>
    </row>
    <row r="17" spans="1:11" ht="24.9" customHeight="1">
      <c r="A17" s="18">
        <v>13</v>
      </c>
      <c r="B17" s="81" t="s">
        <v>91</v>
      </c>
      <c r="C17" s="26">
        <v>1984</v>
      </c>
      <c r="D17" s="26">
        <v>0</v>
      </c>
      <c r="E17" s="26">
        <v>335581</v>
      </c>
      <c r="F17" s="26">
        <v>14</v>
      </c>
      <c r="G17" s="26">
        <v>0</v>
      </c>
      <c r="H17" s="27">
        <v>337579</v>
      </c>
      <c r="K17" s="37"/>
    </row>
    <row r="18" spans="1:11" ht="24.9" customHeight="1">
      <c r="A18" s="18">
        <v>14</v>
      </c>
      <c r="B18" s="81" t="s">
        <v>37</v>
      </c>
      <c r="C18" s="26">
        <v>1334</v>
      </c>
      <c r="D18" s="26">
        <v>0</v>
      </c>
      <c r="E18" s="26">
        <v>336193</v>
      </c>
      <c r="F18" s="26">
        <v>7</v>
      </c>
      <c r="G18" s="26">
        <v>0</v>
      </c>
      <c r="H18" s="27">
        <v>337534</v>
      </c>
      <c r="K18" s="37"/>
    </row>
    <row r="19" spans="1:11" ht="24.9" customHeight="1">
      <c r="A19" s="18">
        <v>15</v>
      </c>
      <c r="B19" s="81" t="s">
        <v>88</v>
      </c>
      <c r="C19" s="26">
        <v>938</v>
      </c>
      <c r="D19" s="26">
        <v>0</v>
      </c>
      <c r="E19" s="26">
        <v>335801</v>
      </c>
      <c r="F19" s="26">
        <v>0</v>
      </c>
      <c r="G19" s="26">
        <v>0</v>
      </c>
      <c r="H19" s="27">
        <v>336739</v>
      </c>
      <c r="K19" s="37"/>
    </row>
    <row r="20" spans="1:11" ht="24.9" customHeight="1">
      <c r="A20" s="18">
        <v>16</v>
      </c>
      <c r="B20" s="81" t="s">
        <v>89</v>
      </c>
      <c r="C20" s="26">
        <v>420</v>
      </c>
      <c r="D20" s="26">
        <v>53</v>
      </c>
      <c r="E20" s="26">
        <v>335333</v>
      </c>
      <c r="F20" s="26">
        <v>0</v>
      </c>
      <c r="G20" s="26">
        <v>0</v>
      </c>
      <c r="H20" s="27">
        <v>335806</v>
      </c>
      <c r="K20" s="37"/>
    </row>
    <row r="21" spans="1:11" ht="24.9" customHeight="1">
      <c r="A21" s="18">
        <v>17</v>
      </c>
      <c r="B21" s="81" t="s">
        <v>40</v>
      </c>
      <c r="C21" s="26">
        <v>213</v>
      </c>
      <c r="D21" s="26">
        <v>0</v>
      </c>
      <c r="E21" s="26">
        <v>335090</v>
      </c>
      <c r="F21" s="26">
        <v>2</v>
      </c>
      <c r="G21" s="26">
        <v>0</v>
      </c>
      <c r="H21" s="27">
        <v>335305</v>
      </c>
      <c r="K21" s="37"/>
    </row>
    <row r="22" spans="1:11" ht="24.9" customHeight="1">
      <c r="A22" s="18">
        <v>18</v>
      </c>
      <c r="B22" s="81" t="s">
        <v>28</v>
      </c>
      <c r="C22" s="26">
        <v>0</v>
      </c>
      <c r="D22" s="26">
        <v>0</v>
      </c>
      <c r="E22" s="26">
        <v>334877</v>
      </c>
      <c r="F22" s="26">
        <v>0</v>
      </c>
      <c r="G22" s="26">
        <v>0</v>
      </c>
      <c r="H22" s="27">
        <v>334877</v>
      </c>
      <c r="K22" s="37"/>
    </row>
    <row r="23" spans="1:11" ht="13.8">
      <c r="A23" s="19"/>
      <c r="B23" s="82" t="s">
        <v>22</v>
      </c>
      <c r="C23" s="28">
        <v>98215</v>
      </c>
      <c r="D23" s="28">
        <v>53</v>
      </c>
      <c r="E23" s="28">
        <v>449611</v>
      </c>
      <c r="F23" s="28">
        <v>35</v>
      </c>
      <c r="G23" s="28">
        <v>14</v>
      </c>
      <c r="H23" s="28">
        <v>547928</v>
      </c>
    </row>
    <row r="24" spans="1:11" ht="12.75" customHeight="1">
      <c r="C24" s="37"/>
      <c r="D24" s="37"/>
      <c r="E24" s="37"/>
      <c r="F24" s="37"/>
      <c r="G24" s="37"/>
      <c r="H24" s="37"/>
      <c r="J24" s="37"/>
    </row>
    <row r="26" spans="1:11">
      <c r="C26" s="14"/>
      <c r="D26" s="14"/>
      <c r="E26" s="14"/>
      <c r="F26" s="14"/>
      <c r="G26" s="14"/>
      <c r="H26" s="14"/>
    </row>
  </sheetData>
  <sortState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31"/>
  <sheetViews>
    <sheetView zoomScale="85" zoomScaleNormal="85"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ColWidth="9.109375" defaultRowHeight="13.2"/>
  <cols>
    <col min="1" max="1" width="5.88671875" style="10" customWidth="1"/>
    <col min="2" max="2" width="49.5546875" style="10" customWidth="1"/>
    <col min="3" max="40" width="12.6640625" style="10" customWidth="1"/>
    <col min="41" max="16384" width="9.109375" style="10"/>
  </cols>
  <sheetData>
    <row r="1" spans="1:40" s="42" customFormat="1" ht="28.5" customHeight="1">
      <c r="A1" s="51" t="s">
        <v>45</v>
      </c>
      <c r="B1" s="41"/>
      <c r="C1" s="41"/>
      <c r="D1" s="41"/>
      <c r="E1" s="41"/>
      <c r="F1" s="41"/>
      <c r="G1" s="41"/>
      <c r="H1" s="41"/>
      <c r="I1" s="52"/>
      <c r="J1" s="52"/>
    </row>
    <row r="2" spans="1:40" s="42" customFormat="1" ht="28.5" customHeight="1">
      <c r="A2" s="51" t="str">
        <f>'Number of Policies'!A2</f>
        <v>Reporting period: 1 January 2021 - 30 September 2021</v>
      </c>
      <c r="B2" s="41"/>
      <c r="C2" s="41"/>
      <c r="D2" s="41"/>
      <c r="E2" s="41"/>
      <c r="F2" s="41"/>
      <c r="G2" s="41"/>
      <c r="H2" s="41"/>
      <c r="I2" s="52"/>
      <c r="J2" s="52"/>
    </row>
    <row r="3" spans="1:40" s="42" customFormat="1" ht="18" customHeight="1">
      <c r="A3" s="42" t="s">
        <v>2</v>
      </c>
      <c r="B3" s="41"/>
      <c r="C3" s="41"/>
      <c r="D3" s="41"/>
      <c r="E3" s="41"/>
      <c r="F3" s="41"/>
      <c r="G3" s="41"/>
      <c r="H3" s="41"/>
      <c r="I3" s="52"/>
      <c r="J3" s="52"/>
    </row>
    <row r="4" spans="1:40" s="42" customFormat="1" ht="89.25" customHeight="1">
      <c r="A4" s="93" t="s">
        <v>0</v>
      </c>
      <c r="B4" s="93" t="s">
        <v>3</v>
      </c>
      <c r="C4" s="96" t="s">
        <v>4</v>
      </c>
      <c r="D4" s="97"/>
      <c r="E4" s="96" t="s">
        <v>5</v>
      </c>
      <c r="F4" s="97"/>
      <c r="G4" s="96" t="s">
        <v>6</v>
      </c>
      <c r="H4" s="97"/>
      <c r="I4" s="96" t="s">
        <v>7</v>
      </c>
      <c r="J4" s="97"/>
      <c r="K4" s="96" t="s">
        <v>8</v>
      </c>
      <c r="L4" s="97"/>
      <c r="M4" s="96" t="s">
        <v>9</v>
      </c>
      <c r="N4" s="97"/>
      <c r="O4" s="96" t="s">
        <v>10</v>
      </c>
      <c r="P4" s="97"/>
      <c r="Q4" s="96" t="s">
        <v>11</v>
      </c>
      <c r="R4" s="97"/>
      <c r="S4" s="96" t="s">
        <v>12</v>
      </c>
      <c r="T4" s="97"/>
      <c r="U4" s="96" t="s">
        <v>13</v>
      </c>
      <c r="V4" s="97"/>
      <c r="W4" s="96" t="s">
        <v>14</v>
      </c>
      <c r="X4" s="97"/>
      <c r="Y4" s="96" t="s">
        <v>15</v>
      </c>
      <c r="Z4" s="97"/>
      <c r="AA4" s="90" t="s">
        <v>16</v>
      </c>
      <c r="AB4" s="92"/>
      <c r="AC4" s="90" t="s">
        <v>17</v>
      </c>
      <c r="AD4" s="92"/>
      <c r="AE4" s="90" t="s">
        <v>18</v>
      </c>
      <c r="AF4" s="92"/>
      <c r="AG4" s="90" t="s">
        <v>19</v>
      </c>
      <c r="AH4" s="92"/>
      <c r="AI4" s="90" t="s">
        <v>20</v>
      </c>
      <c r="AJ4" s="92"/>
      <c r="AK4" s="90" t="s">
        <v>21</v>
      </c>
      <c r="AL4" s="92"/>
      <c r="AM4" s="90" t="s">
        <v>22</v>
      </c>
      <c r="AN4" s="92"/>
    </row>
    <row r="5" spans="1:40" s="42" customFormat="1" ht="43.2">
      <c r="A5" s="95"/>
      <c r="B5" s="95"/>
      <c r="C5" s="53" t="s">
        <v>46</v>
      </c>
      <c r="D5" s="53" t="s">
        <v>47</v>
      </c>
      <c r="E5" s="53" t="s">
        <v>46</v>
      </c>
      <c r="F5" s="53" t="s">
        <v>47</v>
      </c>
      <c r="G5" s="53" t="s">
        <v>46</v>
      </c>
      <c r="H5" s="53" t="s">
        <v>47</v>
      </c>
      <c r="I5" s="53" t="s">
        <v>46</v>
      </c>
      <c r="J5" s="53" t="s">
        <v>47</v>
      </c>
      <c r="K5" s="53" t="s">
        <v>46</v>
      </c>
      <c r="L5" s="53" t="s">
        <v>47</v>
      </c>
      <c r="M5" s="53" t="s">
        <v>46</v>
      </c>
      <c r="N5" s="53" t="s">
        <v>47</v>
      </c>
      <c r="O5" s="53" t="s">
        <v>46</v>
      </c>
      <c r="P5" s="53" t="s">
        <v>47</v>
      </c>
      <c r="Q5" s="53" t="s">
        <v>46</v>
      </c>
      <c r="R5" s="53" t="s">
        <v>47</v>
      </c>
      <c r="S5" s="53" t="s">
        <v>46</v>
      </c>
      <c r="T5" s="53" t="s">
        <v>47</v>
      </c>
      <c r="U5" s="53" t="s">
        <v>46</v>
      </c>
      <c r="V5" s="53" t="s">
        <v>47</v>
      </c>
      <c r="W5" s="53" t="s">
        <v>46</v>
      </c>
      <c r="X5" s="53" t="s">
        <v>47</v>
      </c>
      <c r="Y5" s="53" t="s">
        <v>46</v>
      </c>
      <c r="Z5" s="53" t="s">
        <v>47</v>
      </c>
      <c r="AA5" s="53" t="s">
        <v>46</v>
      </c>
      <c r="AB5" s="53" t="s">
        <v>47</v>
      </c>
      <c r="AC5" s="53" t="s">
        <v>46</v>
      </c>
      <c r="AD5" s="53" t="s">
        <v>47</v>
      </c>
      <c r="AE5" s="53" t="s">
        <v>46</v>
      </c>
      <c r="AF5" s="53" t="s">
        <v>47</v>
      </c>
      <c r="AG5" s="53" t="s">
        <v>46</v>
      </c>
      <c r="AH5" s="53" t="s">
        <v>47</v>
      </c>
      <c r="AI5" s="53" t="s">
        <v>46</v>
      </c>
      <c r="AJ5" s="53" t="s">
        <v>47</v>
      </c>
      <c r="AK5" s="53" t="s">
        <v>46</v>
      </c>
      <c r="AL5" s="53" t="s">
        <v>47</v>
      </c>
      <c r="AM5" s="53" t="s">
        <v>46</v>
      </c>
      <c r="AN5" s="53" t="s">
        <v>47</v>
      </c>
    </row>
    <row r="6" spans="1:40" ht="24.9" customHeight="1">
      <c r="A6" s="18">
        <v>1</v>
      </c>
      <c r="B6" s="81" t="s">
        <v>30</v>
      </c>
      <c r="C6" s="26">
        <v>3006041.7919390001</v>
      </c>
      <c r="D6" s="26">
        <v>303452.93387539999</v>
      </c>
      <c r="E6" s="26">
        <v>1351933.9620780002</v>
      </c>
      <c r="F6" s="26">
        <v>0</v>
      </c>
      <c r="G6" s="26">
        <v>991344.96999175008</v>
      </c>
      <c r="H6" s="26">
        <v>0</v>
      </c>
      <c r="I6" s="26">
        <v>70236245.266000003</v>
      </c>
      <c r="J6" s="26">
        <v>3033242.3210100001</v>
      </c>
      <c r="K6" s="26">
        <v>16296781.55786581</v>
      </c>
      <c r="L6" s="26">
        <v>373101.77769900003</v>
      </c>
      <c r="M6" s="26">
        <v>3683371.036868169</v>
      </c>
      <c r="N6" s="26">
        <v>164355.7731302201</v>
      </c>
      <c r="O6" s="26">
        <v>36539.978999999999</v>
      </c>
      <c r="P6" s="26">
        <v>21293.67276225</v>
      </c>
      <c r="Q6" s="26">
        <v>0</v>
      </c>
      <c r="R6" s="26">
        <v>0</v>
      </c>
      <c r="S6" s="26">
        <v>0</v>
      </c>
      <c r="T6" s="26">
        <v>0</v>
      </c>
      <c r="U6" s="26">
        <v>375059.84580000001</v>
      </c>
      <c r="V6" s="26">
        <v>281812.0354776294</v>
      </c>
      <c r="W6" s="26">
        <v>0</v>
      </c>
      <c r="X6" s="26">
        <v>0</v>
      </c>
      <c r="Y6" s="26">
        <v>1063700.6327259999</v>
      </c>
      <c r="Z6" s="26">
        <v>930149.3210027765</v>
      </c>
      <c r="AA6" s="26">
        <v>8942117.1411349997</v>
      </c>
      <c r="AB6" s="26">
        <v>7271652.017581339</v>
      </c>
      <c r="AC6" s="26">
        <v>163801.04894400001</v>
      </c>
      <c r="AD6" s="26">
        <v>85523.912865388804</v>
      </c>
      <c r="AE6" s="26">
        <v>2035275.4036899998</v>
      </c>
      <c r="AF6" s="26">
        <v>1628220.3229520002</v>
      </c>
      <c r="AG6" s="26">
        <v>0</v>
      </c>
      <c r="AH6" s="26">
        <v>0</v>
      </c>
      <c r="AI6" s="26">
        <v>4685902.1943220012</v>
      </c>
      <c r="AJ6" s="26">
        <v>4051619.2365354914</v>
      </c>
      <c r="AK6" s="26">
        <v>0</v>
      </c>
      <c r="AL6" s="26">
        <v>0</v>
      </c>
      <c r="AM6" s="27">
        <v>112868114.83035973</v>
      </c>
      <c r="AN6" s="27">
        <v>18144423.324891496</v>
      </c>
    </row>
    <row r="7" spans="1:40" s="9" customFormat="1" ht="24.9" customHeight="1">
      <c r="A7" s="18">
        <v>2</v>
      </c>
      <c r="B7" s="81" t="s">
        <v>29</v>
      </c>
      <c r="C7" s="26">
        <v>12363768.095395576</v>
      </c>
      <c r="D7" s="26">
        <v>80447.724907168202</v>
      </c>
      <c r="E7" s="26">
        <v>103145</v>
      </c>
      <c r="F7" s="26">
        <v>0</v>
      </c>
      <c r="G7" s="26">
        <v>1689403.9718730049</v>
      </c>
      <c r="H7" s="26">
        <v>462350.36047555256</v>
      </c>
      <c r="I7" s="26">
        <v>227114.11498599744</v>
      </c>
      <c r="J7" s="26">
        <v>175074.68344467337</v>
      </c>
      <c r="K7" s="26">
        <v>24247448.380829118</v>
      </c>
      <c r="L7" s="26">
        <v>241719.76058786723</v>
      </c>
      <c r="M7" s="26">
        <v>6100303.8243867196</v>
      </c>
      <c r="N7" s="26">
        <v>299604.99566922348</v>
      </c>
      <c r="O7" s="26">
        <v>0</v>
      </c>
      <c r="P7" s="26">
        <v>0</v>
      </c>
      <c r="Q7" s="26">
        <v>401984.04066500004</v>
      </c>
      <c r="R7" s="26">
        <v>377914.65822399996</v>
      </c>
      <c r="S7" s="26">
        <v>0</v>
      </c>
      <c r="T7" s="26">
        <v>0</v>
      </c>
      <c r="U7" s="26">
        <v>65521.292400000006</v>
      </c>
      <c r="V7" s="26">
        <v>403.43066666666647</v>
      </c>
      <c r="W7" s="26">
        <v>0</v>
      </c>
      <c r="X7" s="26">
        <v>0</v>
      </c>
      <c r="Y7" s="26">
        <v>2428071.3074179995</v>
      </c>
      <c r="Z7" s="26">
        <v>136365.31042022217</v>
      </c>
      <c r="AA7" s="26">
        <v>34433717.307026535</v>
      </c>
      <c r="AB7" s="26">
        <v>22602011.654422477</v>
      </c>
      <c r="AC7" s="26">
        <v>2954544.9766549994</v>
      </c>
      <c r="AD7" s="26">
        <v>2666225.2599799996</v>
      </c>
      <c r="AE7" s="26">
        <v>1027513.520802</v>
      </c>
      <c r="AF7" s="26">
        <v>481914.14921340742</v>
      </c>
      <c r="AG7" s="26">
        <v>51000</v>
      </c>
      <c r="AH7" s="26">
        <v>25499.986892000001</v>
      </c>
      <c r="AI7" s="26">
        <v>10688140.742370998</v>
      </c>
      <c r="AJ7" s="26">
        <v>7299688.2454511095</v>
      </c>
      <c r="AK7" s="26">
        <v>0</v>
      </c>
      <c r="AL7" s="26">
        <v>0</v>
      </c>
      <c r="AM7" s="27">
        <v>96781676.574807957</v>
      </c>
      <c r="AN7" s="27">
        <v>34849220.220354371</v>
      </c>
    </row>
    <row r="8" spans="1:40" ht="24.9" customHeight="1">
      <c r="A8" s="18">
        <v>3</v>
      </c>
      <c r="B8" s="81" t="s">
        <v>33</v>
      </c>
      <c r="C8" s="26">
        <v>22932823.562555831</v>
      </c>
      <c r="D8" s="26">
        <v>4617230.3199999984</v>
      </c>
      <c r="E8" s="26">
        <v>476384.74584999622</v>
      </c>
      <c r="F8" s="26">
        <v>0</v>
      </c>
      <c r="G8" s="26">
        <v>1616728.9829530572</v>
      </c>
      <c r="H8" s="26">
        <v>66368.299999999988</v>
      </c>
      <c r="I8" s="26">
        <v>10902076.541166624</v>
      </c>
      <c r="J8" s="26">
        <v>0</v>
      </c>
      <c r="K8" s="26">
        <v>25967114.684448294</v>
      </c>
      <c r="L8" s="26">
        <v>91128.000000001135</v>
      </c>
      <c r="M8" s="26">
        <v>3591969.7193907816</v>
      </c>
      <c r="N8" s="26">
        <v>0</v>
      </c>
      <c r="O8" s="26">
        <v>0</v>
      </c>
      <c r="P8" s="26">
        <v>0</v>
      </c>
      <c r="Q8" s="26">
        <v>0</v>
      </c>
      <c r="R8" s="26">
        <v>0</v>
      </c>
      <c r="S8" s="26">
        <v>0</v>
      </c>
      <c r="T8" s="26">
        <v>0</v>
      </c>
      <c r="U8" s="26">
        <v>0</v>
      </c>
      <c r="V8" s="26">
        <v>0</v>
      </c>
      <c r="W8" s="26">
        <v>0</v>
      </c>
      <c r="X8" s="26">
        <v>0</v>
      </c>
      <c r="Y8" s="26">
        <v>1002754.2224040007</v>
      </c>
      <c r="Z8" s="26">
        <v>47925.179999999964</v>
      </c>
      <c r="AA8" s="26">
        <v>14031123.382530263</v>
      </c>
      <c r="AB8" s="26">
        <v>4557301.1200008094</v>
      </c>
      <c r="AC8" s="26">
        <v>1003013.752105</v>
      </c>
      <c r="AD8" s="26">
        <v>991141.03</v>
      </c>
      <c r="AE8" s="26">
        <v>601070.23521199997</v>
      </c>
      <c r="AF8" s="26">
        <v>569041.96600000001</v>
      </c>
      <c r="AG8" s="26">
        <v>109122.94356000182</v>
      </c>
      <c r="AH8" s="26">
        <v>0</v>
      </c>
      <c r="AI8" s="26">
        <v>956059.17500000005</v>
      </c>
      <c r="AJ8" s="26">
        <v>408684.65999999992</v>
      </c>
      <c r="AK8" s="26">
        <v>0</v>
      </c>
      <c r="AL8" s="26">
        <v>0</v>
      </c>
      <c r="AM8" s="27">
        <v>83190241.947175846</v>
      </c>
      <c r="AN8" s="27">
        <v>11348820.576000808</v>
      </c>
    </row>
    <row r="9" spans="1:40" ht="24.9" customHeight="1">
      <c r="A9" s="18">
        <v>4</v>
      </c>
      <c r="B9" s="81" t="s">
        <v>28</v>
      </c>
      <c r="C9" s="26">
        <v>4520214.1783072464</v>
      </c>
      <c r="D9" s="26">
        <v>18111.221264000516</v>
      </c>
      <c r="E9" s="26">
        <v>529980.31027801149</v>
      </c>
      <c r="F9" s="26">
        <v>0</v>
      </c>
      <c r="G9" s="26">
        <v>3492916.0342481956</v>
      </c>
      <c r="H9" s="26">
        <v>0</v>
      </c>
      <c r="I9" s="26">
        <v>51893024.66839689</v>
      </c>
      <c r="J9" s="26">
        <v>112665.94623400169</v>
      </c>
      <c r="K9" s="26">
        <v>0</v>
      </c>
      <c r="L9" s="26">
        <v>0</v>
      </c>
      <c r="M9" s="26">
        <v>942149.27777777868</v>
      </c>
      <c r="N9" s="26">
        <v>0</v>
      </c>
      <c r="O9" s="26">
        <v>0</v>
      </c>
      <c r="P9" s="26">
        <v>0</v>
      </c>
      <c r="Q9" s="26">
        <v>0</v>
      </c>
      <c r="R9" s="26">
        <v>0</v>
      </c>
      <c r="S9" s="26">
        <v>0</v>
      </c>
      <c r="T9" s="26">
        <v>0</v>
      </c>
      <c r="U9" s="26">
        <v>0</v>
      </c>
      <c r="V9" s="26">
        <v>0</v>
      </c>
      <c r="W9" s="26">
        <v>0</v>
      </c>
      <c r="X9" s="26">
        <v>0</v>
      </c>
      <c r="Y9" s="26">
        <v>0</v>
      </c>
      <c r="Z9" s="26">
        <v>0</v>
      </c>
      <c r="AA9" s="26">
        <v>18168.464616000078</v>
      </c>
      <c r="AB9" s="26">
        <v>18168.464616000078</v>
      </c>
      <c r="AC9" s="26">
        <v>0</v>
      </c>
      <c r="AD9" s="26">
        <v>0</v>
      </c>
      <c r="AE9" s="26">
        <v>0</v>
      </c>
      <c r="AF9" s="26">
        <v>0</v>
      </c>
      <c r="AG9" s="26">
        <v>0</v>
      </c>
      <c r="AH9" s="26">
        <v>0</v>
      </c>
      <c r="AI9" s="26">
        <v>146305.42627400378</v>
      </c>
      <c r="AJ9" s="26">
        <v>146305.42627400378</v>
      </c>
      <c r="AK9" s="26">
        <v>0</v>
      </c>
      <c r="AL9" s="26">
        <v>0</v>
      </c>
      <c r="AM9" s="27">
        <v>61542758.35989812</v>
      </c>
      <c r="AN9" s="27">
        <v>295251.05838800606</v>
      </c>
    </row>
    <row r="10" spans="1:40" ht="24.9" customHeight="1">
      <c r="A10" s="18">
        <v>5</v>
      </c>
      <c r="B10" s="81" t="s">
        <v>87</v>
      </c>
      <c r="C10" s="26">
        <v>841045.51143497834</v>
      </c>
      <c r="D10" s="26">
        <v>348687.25074967637</v>
      </c>
      <c r="E10" s="26">
        <v>338337.6500000002</v>
      </c>
      <c r="F10" s="26">
        <v>0</v>
      </c>
      <c r="G10" s="26">
        <v>684470.57405398809</v>
      </c>
      <c r="H10" s="26">
        <v>53254.86547538227</v>
      </c>
      <c r="I10" s="26">
        <v>37658258.721944742</v>
      </c>
      <c r="J10" s="26">
        <v>0</v>
      </c>
      <c r="K10" s="26">
        <v>4999352.0324620269</v>
      </c>
      <c r="L10" s="26">
        <v>229285.80522317809</v>
      </c>
      <c r="M10" s="26">
        <v>1621128.4027907762</v>
      </c>
      <c r="N10" s="26">
        <v>0</v>
      </c>
      <c r="O10" s="26">
        <v>0</v>
      </c>
      <c r="P10" s="26">
        <v>0</v>
      </c>
      <c r="Q10" s="26">
        <v>15433.762500000001</v>
      </c>
      <c r="R10" s="26">
        <v>0</v>
      </c>
      <c r="S10" s="26">
        <v>15196.32</v>
      </c>
      <c r="T10" s="26">
        <v>0</v>
      </c>
      <c r="U10" s="26">
        <v>22382.97</v>
      </c>
      <c r="V10" s="26">
        <v>13247.825999999999</v>
      </c>
      <c r="W10" s="26">
        <v>0</v>
      </c>
      <c r="X10" s="26">
        <v>0</v>
      </c>
      <c r="Y10" s="26">
        <v>537316.33001799893</v>
      </c>
      <c r="Z10" s="26">
        <v>108999.25536</v>
      </c>
      <c r="AA10" s="26">
        <v>2181049.3590689977</v>
      </c>
      <c r="AB10" s="26">
        <v>592032.68006673257</v>
      </c>
      <c r="AC10" s="26">
        <v>32232.604200000009</v>
      </c>
      <c r="AD10" s="26">
        <v>0</v>
      </c>
      <c r="AE10" s="26">
        <v>2865516.0304999999</v>
      </c>
      <c r="AF10" s="26">
        <v>1709810.2060040114</v>
      </c>
      <c r="AG10" s="26">
        <v>0</v>
      </c>
      <c r="AH10" s="26">
        <v>0</v>
      </c>
      <c r="AI10" s="26">
        <v>1305818.0162500001</v>
      </c>
      <c r="AJ10" s="26">
        <v>117971.36881830965</v>
      </c>
      <c r="AK10" s="26">
        <v>0</v>
      </c>
      <c r="AL10" s="26">
        <v>0</v>
      </c>
      <c r="AM10" s="27">
        <v>53117538.285223506</v>
      </c>
      <c r="AN10" s="27">
        <v>3173289.2576972903</v>
      </c>
    </row>
    <row r="11" spans="1:40" ht="24.9" customHeight="1">
      <c r="A11" s="18">
        <v>6</v>
      </c>
      <c r="B11" s="81" t="s">
        <v>36</v>
      </c>
      <c r="C11" s="26">
        <v>64078.543399999151</v>
      </c>
      <c r="D11" s="26">
        <v>0</v>
      </c>
      <c r="E11" s="26">
        <v>212001</v>
      </c>
      <c r="F11" s="26">
        <v>19532.014312150201</v>
      </c>
      <c r="G11" s="26">
        <v>244757</v>
      </c>
      <c r="H11" s="26">
        <v>1433.681163</v>
      </c>
      <c r="I11" s="26">
        <v>4888703</v>
      </c>
      <c r="J11" s="26">
        <v>0</v>
      </c>
      <c r="K11" s="26">
        <v>2814258.3616559999</v>
      </c>
      <c r="L11" s="26">
        <v>108254.07101499999</v>
      </c>
      <c r="M11" s="26">
        <v>1262891.2777777787</v>
      </c>
      <c r="N11" s="26">
        <v>100679.52100899999</v>
      </c>
      <c r="O11" s="26">
        <v>55459</v>
      </c>
      <c r="P11" s="26">
        <v>53343.899699999994</v>
      </c>
      <c r="Q11" s="26">
        <v>903712</v>
      </c>
      <c r="R11" s="26">
        <v>835836.01957311993</v>
      </c>
      <c r="S11" s="26">
        <v>2177018</v>
      </c>
      <c r="T11" s="26">
        <v>1223748.1759975599</v>
      </c>
      <c r="U11" s="26">
        <v>4378</v>
      </c>
      <c r="V11" s="26">
        <v>4695.7777420000002</v>
      </c>
      <c r="W11" s="26">
        <v>52760</v>
      </c>
      <c r="X11" s="26">
        <v>52429.944000000003</v>
      </c>
      <c r="Y11" s="26">
        <v>218163</v>
      </c>
      <c r="Z11" s="26">
        <v>113382.78155350003</v>
      </c>
      <c r="AA11" s="26">
        <v>23096643.864168003</v>
      </c>
      <c r="AB11" s="26">
        <v>20748110.678334929</v>
      </c>
      <c r="AC11" s="26">
        <v>2629451.5972759998</v>
      </c>
      <c r="AD11" s="26">
        <v>2529605.6270833588</v>
      </c>
      <c r="AE11" s="26">
        <v>909675</v>
      </c>
      <c r="AF11" s="26">
        <v>629855.89003280026</v>
      </c>
      <c r="AG11" s="26">
        <v>0</v>
      </c>
      <c r="AH11" s="26">
        <v>0</v>
      </c>
      <c r="AI11" s="26">
        <v>3456024</v>
      </c>
      <c r="AJ11" s="26">
        <v>2646400.7192425947</v>
      </c>
      <c r="AK11" s="26">
        <v>0</v>
      </c>
      <c r="AL11" s="26">
        <v>0</v>
      </c>
      <c r="AM11" s="27">
        <v>42989973.644277781</v>
      </c>
      <c r="AN11" s="27">
        <v>29067308.800759014</v>
      </c>
    </row>
    <row r="12" spans="1:40" ht="24.9" customHeight="1">
      <c r="A12" s="18">
        <v>7</v>
      </c>
      <c r="B12" s="81" t="s">
        <v>35</v>
      </c>
      <c r="C12" s="26">
        <v>301409.35173200001</v>
      </c>
      <c r="D12" s="26">
        <v>124649.177748</v>
      </c>
      <c r="E12" s="26">
        <v>110741.05</v>
      </c>
      <c r="F12" s="26">
        <v>4059.6275987556592</v>
      </c>
      <c r="G12" s="26">
        <v>657560.94061100006</v>
      </c>
      <c r="H12" s="26">
        <v>77508.321943476592</v>
      </c>
      <c r="I12" s="26">
        <v>18693759.901587997</v>
      </c>
      <c r="J12" s="26">
        <v>0</v>
      </c>
      <c r="K12" s="26">
        <v>6164222.770211</v>
      </c>
      <c r="L12" s="26">
        <v>123849.72873300558</v>
      </c>
      <c r="M12" s="26">
        <v>1957422.176763</v>
      </c>
      <c r="N12" s="26">
        <v>137536.9537156127</v>
      </c>
      <c r="O12" s="26">
        <v>0</v>
      </c>
      <c r="P12" s="26">
        <v>0</v>
      </c>
      <c r="Q12" s="26">
        <v>0</v>
      </c>
      <c r="R12" s="26">
        <v>0</v>
      </c>
      <c r="S12" s="26">
        <v>0</v>
      </c>
      <c r="T12" s="26">
        <v>0</v>
      </c>
      <c r="U12" s="26">
        <v>0</v>
      </c>
      <c r="V12" s="26">
        <v>0</v>
      </c>
      <c r="W12" s="26">
        <v>0</v>
      </c>
      <c r="X12" s="26">
        <v>0</v>
      </c>
      <c r="Y12" s="26">
        <v>1074855.4895560001</v>
      </c>
      <c r="Z12" s="26">
        <v>281694.71287458652</v>
      </c>
      <c r="AA12" s="26">
        <v>4791781.6446209997</v>
      </c>
      <c r="AB12" s="26">
        <v>4338671.7097848132</v>
      </c>
      <c r="AC12" s="26">
        <v>524678.24594000005</v>
      </c>
      <c r="AD12" s="26">
        <v>487732.01380091452</v>
      </c>
      <c r="AE12" s="26">
        <v>274698.39732500003</v>
      </c>
      <c r="AF12" s="26">
        <v>192666.64412750001</v>
      </c>
      <c r="AG12" s="26">
        <v>0</v>
      </c>
      <c r="AH12" s="26">
        <v>0</v>
      </c>
      <c r="AI12" s="26">
        <v>821836.9795260001</v>
      </c>
      <c r="AJ12" s="26">
        <v>728584.34402458905</v>
      </c>
      <c r="AK12" s="26">
        <v>0</v>
      </c>
      <c r="AL12" s="26">
        <v>0</v>
      </c>
      <c r="AM12" s="27">
        <v>35372966.947872996</v>
      </c>
      <c r="AN12" s="27">
        <v>6496953.2343512541</v>
      </c>
    </row>
    <row r="13" spans="1:40" ht="24.9" customHeight="1">
      <c r="A13" s="18">
        <v>8</v>
      </c>
      <c r="B13" s="81" t="s">
        <v>32</v>
      </c>
      <c r="C13" s="26">
        <v>426704.47040001734</v>
      </c>
      <c r="D13" s="26">
        <v>0</v>
      </c>
      <c r="E13" s="26">
        <v>423262.85129999794</v>
      </c>
      <c r="F13" s="26">
        <v>0</v>
      </c>
      <c r="G13" s="26">
        <v>732523.82031034876</v>
      </c>
      <c r="H13" s="26">
        <v>32090.718026252143</v>
      </c>
      <c r="I13" s="26">
        <v>13949198.402797559</v>
      </c>
      <c r="J13" s="26">
        <v>222504.37000000002</v>
      </c>
      <c r="K13" s="26">
        <v>2159999.7377450475</v>
      </c>
      <c r="L13" s="26">
        <v>688052.386673167</v>
      </c>
      <c r="M13" s="26">
        <v>1178310.5065664144</v>
      </c>
      <c r="N13" s="26">
        <v>61063.001643189265</v>
      </c>
      <c r="O13" s="26">
        <v>0</v>
      </c>
      <c r="P13" s="26">
        <v>0</v>
      </c>
      <c r="Q13" s="26">
        <v>0</v>
      </c>
      <c r="R13" s="26">
        <v>0</v>
      </c>
      <c r="S13" s="26">
        <v>0</v>
      </c>
      <c r="T13" s="26">
        <v>0</v>
      </c>
      <c r="U13" s="26">
        <v>0</v>
      </c>
      <c r="V13" s="26">
        <v>0</v>
      </c>
      <c r="W13" s="26">
        <v>0</v>
      </c>
      <c r="X13" s="26">
        <v>0</v>
      </c>
      <c r="Y13" s="26">
        <v>8873.1923139999999</v>
      </c>
      <c r="Z13" s="26">
        <v>7985.8730826000246</v>
      </c>
      <c r="AA13" s="26">
        <v>389.84999999999991</v>
      </c>
      <c r="AB13" s="26">
        <v>350.86899999999991</v>
      </c>
      <c r="AC13" s="26">
        <v>0</v>
      </c>
      <c r="AD13" s="26">
        <v>0</v>
      </c>
      <c r="AE13" s="26">
        <v>0</v>
      </c>
      <c r="AF13" s="26">
        <v>0</v>
      </c>
      <c r="AG13" s="26">
        <v>0</v>
      </c>
      <c r="AH13" s="26">
        <v>0</v>
      </c>
      <c r="AI13" s="26">
        <v>0</v>
      </c>
      <c r="AJ13" s="26">
        <v>0</v>
      </c>
      <c r="AK13" s="26">
        <v>0</v>
      </c>
      <c r="AL13" s="26">
        <v>0</v>
      </c>
      <c r="AM13" s="27">
        <v>18879262.831433386</v>
      </c>
      <c r="AN13" s="27">
        <v>1012047.2184252085</v>
      </c>
    </row>
    <row r="14" spans="1:40" ht="24.9" customHeight="1">
      <c r="A14" s="18">
        <v>9</v>
      </c>
      <c r="B14" s="81" t="s">
        <v>90</v>
      </c>
      <c r="C14" s="26">
        <v>10135.5</v>
      </c>
      <c r="D14" s="26">
        <v>0</v>
      </c>
      <c r="E14" s="26">
        <v>2920.33</v>
      </c>
      <c r="F14" s="26">
        <v>0</v>
      </c>
      <c r="G14" s="26">
        <v>221206.61268199998</v>
      </c>
      <c r="H14" s="26">
        <v>0</v>
      </c>
      <c r="I14" s="26">
        <v>1696518.4699999997</v>
      </c>
      <c r="J14" s="26">
        <v>0</v>
      </c>
      <c r="K14" s="26">
        <v>9182739.578365</v>
      </c>
      <c r="L14" s="26">
        <v>0</v>
      </c>
      <c r="M14" s="26">
        <v>1825908.4379187785</v>
      </c>
      <c r="N14" s="26">
        <v>0</v>
      </c>
      <c r="O14" s="26">
        <v>0</v>
      </c>
      <c r="P14" s="26">
        <v>0</v>
      </c>
      <c r="Q14" s="26">
        <v>0</v>
      </c>
      <c r="R14" s="26">
        <v>0</v>
      </c>
      <c r="S14" s="26">
        <v>0</v>
      </c>
      <c r="T14" s="26">
        <v>0</v>
      </c>
      <c r="U14" s="26">
        <v>0</v>
      </c>
      <c r="V14" s="26">
        <v>0</v>
      </c>
      <c r="W14" s="26">
        <v>0</v>
      </c>
      <c r="X14" s="26">
        <v>0</v>
      </c>
      <c r="Y14" s="26">
        <v>22044.341312</v>
      </c>
      <c r="Z14" s="26">
        <v>0</v>
      </c>
      <c r="AA14" s="26">
        <v>4855921.1714000013</v>
      </c>
      <c r="AB14" s="26">
        <v>400</v>
      </c>
      <c r="AC14" s="26">
        <v>182665</v>
      </c>
      <c r="AD14" s="26">
        <v>0</v>
      </c>
      <c r="AE14" s="26">
        <v>272079.20999999996</v>
      </c>
      <c r="AF14" s="26">
        <v>0</v>
      </c>
      <c r="AG14" s="26">
        <v>0</v>
      </c>
      <c r="AH14" s="26">
        <v>0</v>
      </c>
      <c r="AI14" s="26">
        <v>124542.71260000009</v>
      </c>
      <c r="AJ14" s="26">
        <v>300</v>
      </c>
      <c r="AK14" s="26">
        <v>0</v>
      </c>
      <c r="AL14" s="26">
        <v>0</v>
      </c>
      <c r="AM14" s="27">
        <v>18396681.36427778</v>
      </c>
      <c r="AN14" s="27">
        <v>700</v>
      </c>
    </row>
    <row r="15" spans="1:40" ht="24.9" customHeight="1">
      <c r="A15" s="18">
        <v>10</v>
      </c>
      <c r="B15" s="81" t="s">
        <v>38</v>
      </c>
      <c r="C15" s="26">
        <v>39328.19999999999</v>
      </c>
      <c r="D15" s="26">
        <v>0</v>
      </c>
      <c r="E15" s="26">
        <v>3616.5</v>
      </c>
      <c r="F15" s="26">
        <v>0</v>
      </c>
      <c r="G15" s="26">
        <v>69744.19</v>
      </c>
      <c r="H15" s="26">
        <v>41730.32</v>
      </c>
      <c r="I15" s="26">
        <v>12918451.510000002</v>
      </c>
      <c r="J15" s="26">
        <v>0</v>
      </c>
      <c r="K15" s="26">
        <v>2561092.66</v>
      </c>
      <c r="L15" s="26">
        <v>1792764.86</v>
      </c>
      <c r="M15" s="26">
        <v>1349575.8177777787</v>
      </c>
      <c r="N15" s="26">
        <v>285198.58</v>
      </c>
      <c r="O15" s="26">
        <v>0</v>
      </c>
      <c r="P15" s="26">
        <v>0</v>
      </c>
      <c r="Q15" s="26">
        <v>0</v>
      </c>
      <c r="R15" s="26">
        <v>0</v>
      </c>
      <c r="S15" s="26">
        <v>0</v>
      </c>
      <c r="T15" s="26">
        <v>0</v>
      </c>
      <c r="U15" s="26">
        <v>0</v>
      </c>
      <c r="V15" s="26">
        <v>0</v>
      </c>
      <c r="W15" s="26">
        <v>0</v>
      </c>
      <c r="X15" s="26">
        <v>0</v>
      </c>
      <c r="Y15" s="26">
        <v>46803.1</v>
      </c>
      <c r="Z15" s="26">
        <v>39782.629999999997</v>
      </c>
      <c r="AA15" s="26">
        <v>21190.65</v>
      </c>
      <c r="AB15" s="26">
        <v>18012.05</v>
      </c>
      <c r="AC15" s="26">
        <v>0</v>
      </c>
      <c r="AD15" s="26">
        <v>0</v>
      </c>
      <c r="AE15" s="26">
        <v>23500.77</v>
      </c>
      <c r="AF15" s="26">
        <v>0</v>
      </c>
      <c r="AG15" s="26">
        <v>0</v>
      </c>
      <c r="AH15" s="26">
        <v>0</v>
      </c>
      <c r="AI15" s="26">
        <v>455888.75</v>
      </c>
      <c r="AJ15" s="26">
        <v>0</v>
      </c>
      <c r="AK15" s="26">
        <v>0</v>
      </c>
      <c r="AL15" s="26">
        <v>0</v>
      </c>
      <c r="AM15" s="27">
        <v>17489192.147777781</v>
      </c>
      <c r="AN15" s="27">
        <v>2177488.44</v>
      </c>
    </row>
    <row r="16" spans="1:40" ht="24.9" customHeight="1">
      <c r="A16" s="18">
        <v>11</v>
      </c>
      <c r="B16" s="81" t="s">
        <v>34</v>
      </c>
      <c r="C16" s="26">
        <v>489881.03842155758</v>
      </c>
      <c r="D16" s="26">
        <v>0</v>
      </c>
      <c r="E16" s="26">
        <v>603101.70911102835</v>
      </c>
      <c r="F16" s="26">
        <v>0</v>
      </c>
      <c r="G16" s="26">
        <v>208050.6177738822</v>
      </c>
      <c r="H16" s="26">
        <v>0</v>
      </c>
      <c r="I16" s="26">
        <v>6000218.236931459</v>
      </c>
      <c r="J16" s="26">
        <v>3254815.6133749671</v>
      </c>
      <c r="K16" s="26">
        <v>3391172.120850354</v>
      </c>
      <c r="L16" s="26">
        <v>1837507.3556878185</v>
      </c>
      <c r="M16" s="26">
        <v>1480764.9651840704</v>
      </c>
      <c r="N16" s="26">
        <v>36436.05603</v>
      </c>
      <c r="O16" s="26">
        <v>0</v>
      </c>
      <c r="P16" s="26">
        <v>0</v>
      </c>
      <c r="Q16" s="26">
        <v>0</v>
      </c>
      <c r="R16" s="26">
        <v>0</v>
      </c>
      <c r="S16" s="26">
        <v>0</v>
      </c>
      <c r="T16" s="26">
        <v>0</v>
      </c>
      <c r="U16" s="26">
        <v>0</v>
      </c>
      <c r="V16" s="26">
        <v>0</v>
      </c>
      <c r="W16" s="26">
        <v>0</v>
      </c>
      <c r="X16" s="26">
        <v>0</v>
      </c>
      <c r="Y16" s="26">
        <v>550548.1632856169</v>
      </c>
      <c r="Z16" s="26">
        <v>352578.09404267097</v>
      </c>
      <c r="AA16" s="26">
        <v>3148384.4438260412</v>
      </c>
      <c r="AB16" s="26">
        <v>1589226.3928933549</v>
      </c>
      <c r="AC16" s="26">
        <v>1018426.510865978</v>
      </c>
      <c r="AD16" s="26">
        <v>584905.16280398367</v>
      </c>
      <c r="AE16" s="26">
        <v>197816.65640000001</v>
      </c>
      <c r="AF16" s="26">
        <v>156670.79186879919</v>
      </c>
      <c r="AG16" s="26">
        <v>0</v>
      </c>
      <c r="AH16" s="26">
        <v>0</v>
      </c>
      <c r="AI16" s="26">
        <v>127684.43659094851</v>
      </c>
      <c r="AJ16" s="26">
        <v>36891.614722348284</v>
      </c>
      <c r="AK16" s="26">
        <v>0</v>
      </c>
      <c r="AL16" s="26">
        <v>0</v>
      </c>
      <c r="AM16" s="27">
        <v>17216048.899240933</v>
      </c>
      <c r="AN16" s="27">
        <v>7849031.081423942</v>
      </c>
    </row>
    <row r="17" spans="1:40" ht="24.9" customHeight="1">
      <c r="A17" s="18">
        <v>12</v>
      </c>
      <c r="B17" s="81" t="s">
        <v>88</v>
      </c>
      <c r="C17" s="26">
        <v>92215.161723518031</v>
      </c>
      <c r="D17" s="26">
        <v>34174.930084486274</v>
      </c>
      <c r="E17" s="26">
        <v>14831.607570000007</v>
      </c>
      <c r="F17" s="26">
        <v>0</v>
      </c>
      <c r="G17" s="26">
        <v>126222.23243591395</v>
      </c>
      <c r="H17" s="26">
        <v>18484.516975411527</v>
      </c>
      <c r="I17" s="26">
        <v>9552871.2792878319</v>
      </c>
      <c r="J17" s="26">
        <v>280729.21586499998</v>
      </c>
      <c r="K17" s="26">
        <v>1090625.2311580051</v>
      </c>
      <c r="L17" s="26">
        <v>240397.85890104115</v>
      </c>
      <c r="M17" s="26">
        <v>1081990.6984856424</v>
      </c>
      <c r="N17" s="26">
        <v>11725.817580828456</v>
      </c>
      <c r="O17" s="26">
        <v>0</v>
      </c>
      <c r="P17" s="26">
        <v>0</v>
      </c>
      <c r="Q17" s="26">
        <v>0</v>
      </c>
      <c r="R17" s="26">
        <v>0</v>
      </c>
      <c r="S17" s="26">
        <v>0</v>
      </c>
      <c r="T17" s="26">
        <v>0</v>
      </c>
      <c r="U17" s="26">
        <v>0</v>
      </c>
      <c r="V17" s="26">
        <v>0</v>
      </c>
      <c r="W17" s="26">
        <v>0</v>
      </c>
      <c r="X17" s="26">
        <v>0</v>
      </c>
      <c r="Y17" s="26">
        <v>34819.897449000004</v>
      </c>
      <c r="Z17" s="26">
        <v>30610.635596319058</v>
      </c>
      <c r="AA17" s="26">
        <v>1325837.3841266551</v>
      </c>
      <c r="AB17" s="26">
        <v>551338.60808651871</v>
      </c>
      <c r="AC17" s="26">
        <v>164747.90531384561</v>
      </c>
      <c r="AD17" s="26">
        <v>114009.56438700846</v>
      </c>
      <c r="AE17" s="26">
        <v>32707</v>
      </c>
      <c r="AF17" s="26">
        <v>0</v>
      </c>
      <c r="AG17" s="26">
        <v>0</v>
      </c>
      <c r="AH17" s="26">
        <v>0</v>
      </c>
      <c r="AI17" s="26">
        <v>48199.684999999998</v>
      </c>
      <c r="AJ17" s="26">
        <v>7817.1431340000017</v>
      </c>
      <c r="AK17" s="26">
        <v>0</v>
      </c>
      <c r="AL17" s="26">
        <v>0</v>
      </c>
      <c r="AM17" s="27">
        <v>13565068.082550414</v>
      </c>
      <c r="AN17" s="27">
        <v>1289288.2906106138</v>
      </c>
    </row>
    <row r="18" spans="1:40" ht="24.9" customHeight="1">
      <c r="A18" s="18">
        <v>13</v>
      </c>
      <c r="B18" s="81" t="s">
        <v>31</v>
      </c>
      <c r="C18" s="26">
        <v>4375.9799999999996</v>
      </c>
      <c r="D18" s="26">
        <v>699.35</v>
      </c>
      <c r="E18" s="26">
        <v>69023.679999999673</v>
      </c>
      <c r="F18" s="26">
        <v>0</v>
      </c>
      <c r="G18" s="26">
        <v>244155.16000000259</v>
      </c>
      <c r="H18" s="26">
        <v>0</v>
      </c>
      <c r="I18" s="26">
        <v>2737692.7299999665</v>
      </c>
      <c r="J18" s="26">
        <v>0</v>
      </c>
      <c r="K18" s="26">
        <v>2392427.7999999896</v>
      </c>
      <c r="L18" s="26">
        <v>1083158.8399999985</v>
      </c>
      <c r="M18" s="26">
        <v>1380828.5077777791</v>
      </c>
      <c r="N18" s="26">
        <v>199068.52000000057</v>
      </c>
      <c r="O18" s="26">
        <v>0</v>
      </c>
      <c r="P18" s="26">
        <v>0</v>
      </c>
      <c r="Q18" s="26">
        <v>0</v>
      </c>
      <c r="R18" s="26">
        <v>0</v>
      </c>
      <c r="S18" s="26">
        <v>0</v>
      </c>
      <c r="T18" s="26">
        <v>0</v>
      </c>
      <c r="U18" s="26">
        <v>0</v>
      </c>
      <c r="V18" s="26">
        <v>0</v>
      </c>
      <c r="W18" s="26">
        <v>0</v>
      </c>
      <c r="X18" s="26">
        <v>0</v>
      </c>
      <c r="Y18" s="26">
        <v>167189.46999999994</v>
      </c>
      <c r="Z18" s="26">
        <v>144745.52999999991</v>
      </c>
      <c r="AA18" s="26">
        <v>2891524.0800000024</v>
      </c>
      <c r="AB18" s="26">
        <v>1901658.277</v>
      </c>
      <c r="AC18" s="26">
        <v>1636.89</v>
      </c>
      <c r="AD18" s="26">
        <v>1452.17</v>
      </c>
      <c r="AE18" s="26">
        <v>182311</v>
      </c>
      <c r="AF18" s="26">
        <v>58070.520000000004</v>
      </c>
      <c r="AG18" s="26">
        <v>0</v>
      </c>
      <c r="AH18" s="26">
        <v>0</v>
      </c>
      <c r="AI18" s="26">
        <v>545183.98</v>
      </c>
      <c r="AJ18" s="26">
        <v>224810.44999999998</v>
      </c>
      <c r="AK18" s="26">
        <v>0</v>
      </c>
      <c r="AL18" s="26">
        <v>0</v>
      </c>
      <c r="AM18" s="27">
        <v>10616349.277777741</v>
      </c>
      <c r="AN18" s="27">
        <v>3613663.6569999992</v>
      </c>
    </row>
    <row r="19" spans="1:40" ht="24.9" customHeight="1">
      <c r="A19" s="18">
        <v>14</v>
      </c>
      <c r="B19" s="81" t="s">
        <v>91</v>
      </c>
      <c r="C19" s="26">
        <v>370351.91525000014</v>
      </c>
      <c r="D19" s="26">
        <v>200342.67331999997</v>
      </c>
      <c r="E19" s="26">
        <v>0</v>
      </c>
      <c r="F19" s="26">
        <v>0</v>
      </c>
      <c r="G19" s="26">
        <v>200528.07589200002</v>
      </c>
      <c r="H19" s="26">
        <v>170468.43125199998</v>
      </c>
      <c r="I19" s="26">
        <v>0</v>
      </c>
      <c r="J19" s="26">
        <v>0</v>
      </c>
      <c r="K19" s="26">
        <v>1808681.2652839937</v>
      </c>
      <c r="L19" s="26">
        <v>1193775.5043808012</v>
      </c>
      <c r="M19" s="26">
        <v>1047154.1771067788</v>
      </c>
      <c r="N19" s="26">
        <v>57019.876869598702</v>
      </c>
      <c r="O19" s="26">
        <v>0</v>
      </c>
      <c r="P19" s="26">
        <v>0</v>
      </c>
      <c r="Q19" s="26">
        <v>2864909.039521859</v>
      </c>
      <c r="R19" s="26">
        <v>2864909.039521859</v>
      </c>
      <c r="S19" s="26">
        <v>2347477.8269061437</v>
      </c>
      <c r="T19" s="26">
        <v>2347477.8269061437</v>
      </c>
      <c r="U19" s="26">
        <v>0</v>
      </c>
      <c r="V19" s="26">
        <v>0</v>
      </c>
      <c r="W19" s="26">
        <v>0</v>
      </c>
      <c r="X19" s="26">
        <v>0</v>
      </c>
      <c r="Y19" s="26">
        <v>15281.382920000007</v>
      </c>
      <c r="Z19" s="26">
        <v>12225.106335999997</v>
      </c>
      <c r="AA19" s="26">
        <v>562144.87743313808</v>
      </c>
      <c r="AB19" s="26">
        <v>447545.27289816458</v>
      </c>
      <c r="AC19" s="26">
        <v>342185.29072199995</v>
      </c>
      <c r="AD19" s="26">
        <v>320135.54338381405</v>
      </c>
      <c r="AE19" s="26">
        <v>0</v>
      </c>
      <c r="AF19" s="26">
        <v>0</v>
      </c>
      <c r="AG19" s="26">
        <v>0</v>
      </c>
      <c r="AH19" s="26">
        <v>0</v>
      </c>
      <c r="AI19" s="26">
        <v>230319.80370399996</v>
      </c>
      <c r="AJ19" s="26">
        <v>176138.12113447936</v>
      </c>
      <c r="AK19" s="26">
        <v>0</v>
      </c>
      <c r="AL19" s="26">
        <v>0</v>
      </c>
      <c r="AM19" s="27">
        <v>9789033.6547399126</v>
      </c>
      <c r="AN19" s="27">
        <v>7790037.3960028617</v>
      </c>
    </row>
    <row r="20" spans="1:40" ht="24.9" customHeight="1">
      <c r="A20" s="18">
        <v>15</v>
      </c>
      <c r="B20" s="81" t="s">
        <v>37</v>
      </c>
      <c r="C20" s="26">
        <v>11783.274250000002</v>
      </c>
      <c r="D20" s="26">
        <v>0</v>
      </c>
      <c r="E20" s="26">
        <v>2257</v>
      </c>
      <c r="F20" s="26">
        <v>0</v>
      </c>
      <c r="G20" s="26">
        <v>314334.94646330999</v>
      </c>
      <c r="H20" s="26">
        <v>266187.63</v>
      </c>
      <c r="I20" s="26">
        <v>913681.07879651198</v>
      </c>
      <c r="J20" s="26">
        <v>0</v>
      </c>
      <c r="K20" s="26">
        <v>1244838.54774607</v>
      </c>
      <c r="L20" s="26">
        <v>22025.18</v>
      </c>
      <c r="M20" s="26">
        <v>1180490.9182367285</v>
      </c>
      <c r="N20" s="26">
        <v>0</v>
      </c>
      <c r="O20" s="26">
        <v>0</v>
      </c>
      <c r="P20" s="26">
        <v>0</v>
      </c>
      <c r="Q20" s="26">
        <v>169600.72</v>
      </c>
      <c r="R20" s="26">
        <v>169600.72</v>
      </c>
      <c r="S20" s="26">
        <v>310527</v>
      </c>
      <c r="T20" s="26">
        <v>310527</v>
      </c>
      <c r="U20" s="26">
        <v>0</v>
      </c>
      <c r="V20" s="26">
        <v>0</v>
      </c>
      <c r="W20" s="26">
        <v>0</v>
      </c>
      <c r="X20" s="26">
        <v>0</v>
      </c>
      <c r="Y20" s="26">
        <v>126741.60405999995</v>
      </c>
      <c r="Z20" s="26">
        <v>0</v>
      </c>
      <c r="AA20" s="26">
        <v>274518.61606600101</v>
      </c>
      <c r="AB20" s="26">
        <v>3594.7690000000002</v>
      </c>
      <c r="AC20" s="26">
        <v>0</v>
      </c>
      <c r="AD20" s="26">
        <v>0</v>
      </c>
      <c r="AE20" s="26">
        <v>227576.53599999999</v>
      </c>
      <c r="AF20" s="26">
        <v>0</v>
      </c>
      <c r="AG20" s="26">
        <v>0</v>
      </c>
      <c r="AH20" s="26">
        <v>0</v>
      </c>
      <c r="AI20" s="26">
        <v>187291.76722600049</v>
      </c>
      <c r="AJ20" s="26">
        <v>95.230999999999909</v>
      </c>
      <c r="AK20" s="26">
        <v>0</v>
      </c>
      <c r="AL20" s="26">
        <v>0</v>
      </c>
      <c r="AM20" s="27">
        <v>4963642.0088446233</v>
      </c>
      <c r="AN20" s="27">
        <v>772030.53</v>
      </c>
    </row>
    <row r="21" spans="1:40" ht="24.9" customHeight="1">
      <c r="A21" s="18">
        <v>16</v>
      </c>
      <c r="B21" s="81" t="s">
        <v>40</v>
      </c>
      <c r="C21" s="26">
        <v>0</v>
      </c>
      <c r="D21" s="26">
        <v>0</v>
      </c>
      <c r="E21" s="26">
        <v>0</v>
      </c>
      <c r="F21" s="26">
        <v>0</v>
      </c>
      <c r="G21" s="26">
        <v>36171.104328226902</v>
      </c>
      <c r="H21" s="26">
        <v>14455.464069000001</v>
      </c>
      <c r="I21" s="26">
        <v>1591646.0600439392</v>
      </c>
      <c r="J21" s="26">
        <v>0</v>
      </c>
      <c r="K21" s="26">
        <v>687385.93846219056</v>
      </c>
      <c r="L21" s="26">
        <v>60601.211987286595</v>
      </c>
      <c r="M21" s="26">
        <v>999825.50125698571</v>
      </c>
      <c r="N21" s="26">
        <v>12946.003035444977</v>
      </c>
      <c r="O21" s="26">
        <v>0</v>
      </c>
      <c r="P21" s="26">
        <v>0</v>
      </c>
      <c r="Q21" s="26">
        <v>53936.65</v>
      </c>
      <c r="R21" s="26">
        <v>50408.092960499998</v>
      </c>
      <c r="S21" s="26">
        <v>330765.41478810884</v>
      </c>
      <c r="T21" s="26">
        <v>310947.34546660213</v>
      </c>
      <c r="U21" s="26">
        <v>0</v>
      </c>
      <c r="V21" s="26">
        <v>0</v>
      </c>
      <c r="W21" s="26">
        <v>0</v>
      </c>
      <c r="X21" s="26">
        <v>0</v>
      </c>
      <c r="Y21" s="26">
        <v>114461.40118989098</v>
      </c>
      <c r="Z21" s="26">
        <v>91569.12095191273</v>
      </c>
      <c r="AA21" s="26">
        <v>304713.95063100004</v>
      </c>
      <c r="AB21" s="26">
        <v>277761.34080464317</v>
      </c>
      <c r="AC21" s="26">
        <v>0</v>
      </c>
      <c r="AD21" s="26">
        <v>0</v>
      </c>
      <c r="AE21" s="26">
        <v>0</v>
      </c>
      <c r="AF21" s="26">
        <v>0</v>
      </c>
      <c r="AG21" s="26">
        <v>0</v>
      </c>
      <c r="AH21" s="26">
        <v>0</v>
      </c>
      <c r="AI21" s="26">
        <v>101444.39480000001</v>
      </c>
      <c r="AJ21" s="26">
        <v>64795.366200000004</v>
      </c>
      <c r="AK21" s="26">
        <v>0</v>
      </c>
      <c r="AL21" s="26">
        <v>0</v>
      </c>
      <c r="AM21" s="27">
        <v>4220350.4155003428</v>
      </c>
      <c r="AN21" s="27">
        <v>883483.94547538972</v>
      </c>
    </row>
    <row r="22" spans="1:40" ht="24.9" customHeight="1">
      <c r="A22" s="18">
        <v>17</v>
      </c>
      <c r="B22" s="81" t="s">
        <v>39</v>
      </c>
      <c r="C22" s="26">
        <v>2190</v>
      </c>
      <c r="D22" s="26">
        <v>0</v>
      </c>
      <c r="E22" s="26">
        <v>0</v>
      </c>
      <c r="F22" s="26">
        <v>0</v>
      </c>
      <c r="G22" s="26">
        <v>8249.5706189999946</v>
      </c>
      <c r="H22" s="26">
        <v>0</v>
      </c>
      <c r="I22" s="26">
        <v>0</v>
      </c>
      <c r="J22" s="26">
        <v>0</v>
      </c>
      <c r="K22" s="26">
        <v>2419356.8739610021</v>
      </c>
      <c r="L22" s="26">
        <v>0</v>
      </c>
      <c r="M22" s="26">
        <v>998803.3943257787</v>
      </c>
      <c r="N22" s="26">
        <v>0</v>
      </c>
      <c r="O22" s="26">
        <v>0</v>
      </c>
      <c r="P22" s="26">
        <v>0</v>
      </c>
      <c r="Q22" s="26">
        <v>0</v>
      </c>
      <c r="R22" s="26">
        <v>0</v>
      </c>
      <c r="S22" s="26">
        <v>0</v>
      </c>
      <c r="T22" s="26">
        <v>0</v>
      </c>
      <c r="U22" s="26">
        <v>0</v>
      </c>
      <c r="V22" s="26">
        <v>0</v>
      </c>
      <c r="W22" s="26">
        <v>0</v>
      </c>
      <c r="X22" s="26">
        <v>0</v>
      </c>
      <c r="Y22" s="26">
        <v>0</v>
      </c>
      <c r="Z22" s="26">
        <v>0</v>
      </c>
      <c r="AA22" s="26">
        <v>162</v>
      </c>
      <c r="AB22" s="26">
        <v>0</v>
      </c>
      <c r="AC22" s="26">
        <v>0</v>
      </c>
      <c r="AD22" s="26">
        <v>0</v>
      </c>
      <c r="AE22" s="26">
        <v>36837.700599999996</v>
      </c>
      <c r="AF22" s="26">
        <v>0</v>
      </c>
      <c r="AG22" s="26">
        <v>325</v>
      </c>
      <c r="AH22" s="26">
        <v>0</v>
      </c>
      <c r="AI22" s="26">
        <v>0</v>
      </c>
      <c r="AJ22" s="26">
        <v>0</v>
      </c>
      <c r="AK22" s="26">
        <v>0</v>
      </c>
      <c r="AL22" s="26">
        <v>0</v>
      </c>
      <c r="AM22" s="27">
        <v>3465924.5395057811</v>
      </c>
      <c r="AN22" s="27">
        <v>0</v>
      </c>
    </row>
    <row r="23" spans="1:40" ht="24.9" customHeight="1">
      <c r="A23" s="18">
        <v>18</v>
      </c>
      <c r="B23" s="81" t="s">
        <v>89</v>
      </c>
      <c r="C23" s="26">
        <v>494.99958904109587</v>
      </c>
      <c r="D23" s="26">
        <v>0</v>
      </c>
      <c r="E23" s="26">
        <v>504</v>
      </c>
      <c r="F23" s="26">
        <v>0</v>
      </c>
      <c r="G23" s="26">
        <v>32718.420614504259</v>
      </c>
      <c r="H23" s="26">
        <v>0</v>
      </c>
      <c r="I23" s="26">
        <v>0</v>
      </c>
      <c r="J23" s="26">
        <v>0</v>
      </c>
      <c r="K23" s="26">
        <v>775044.25919842185</v>
      </c>
      <c r="L23" s="26">
        <v>11841.108435</v>
      </c>
      <c r="M23" s="26">
        <v>1002631.8823146771</v>
      </c>
      <c r="N23" s="26">
        <v>140.23349999999999</v>
      </c>
      <c r="O23" s="26">
        <v>0</v>
      </c>
      <c r="P23" s="26">
        <v>0</v>
      </c>
      <c r="Q23" s="26">
        <v>0</v>
      </c>
      <c r="R23" s="26">
        <v>0</v>
      </c>
      <c r="S23" s="26">
        <v>0</v>
      </c>
      <c r="T23" s="26">
        <v>0</v>
      </c>
      <c r="U23" s="26">
        <v>0</v>
      </c>
      <c r="V23" s="26">
        <v>0</v>
      </c>
      <c r="W23" s="26">
        <v>0</v>
      </c>
      <c r="X23" s="26">
        <v>0</v>
      </c>
      <c r="Y23" s="26">
        <v>9911.9827519999981</v>
      </c>
      <c r="Z23" s="26">
        <v>8633.3531000827152</v>
      </c>
      <c r="AA23" s="26">
        <v>184801.29579999999</v>
      </c>
      <c r="AB23" s="26">
        <v>147033.97780418434</v>
      </c>
      <c r="AC23" s="26">
        <v>4262.91</v>
      </c>
      <c r="AD23" s="26">
        <v>4516.9036418638971</v>
      </c>
      <c r="AE23" s="26">
        <v>73882.87134033443</v>
      </c>
      <c r="AF23" s="26">
        <v>0</v>
      </c>
      <c r="AG23" s="26">
        <v>0</v>
      </c>
      <c r="AH23" s="26">
        <v>0</v>
      </c>
      <c r="AI23" s="26">
        <v>188728.21780821917</v>
      </c>
      <c r="AJ23" s="26">
        <v>175159.56423676125</v>
      </c>
      <c r="AK23" s="26">
        <v>0</v>
      </c>
      <c r="AL23" s="26">
        <v>0</v>
      </c>
      <c r="AM23" s="27">
        <v>2272980.8394171977</v>
      </c>
      <c r="AN23" s="27">
        <v>347325.14071789221</v>
      </c>
    </row>
    <row r="24" spans="1:40" ht="13.8">
      <c r="A24" s="19"/>
      <c r="B24" s="82" t="s">
        <v>22</v>
      </c>
      <c r="C24" s="28">
        <v>45476841.574398771</v>
      </c>
      <c r="D24" s="28">
        <v>5727795.5819487302</v>
      </c>
      <c r="E24" s="28">
        <v>4242041.3961870335</v>
      </c>
      <c r="F24" s="28">
        <v>23591.641910905859</v>
      </c>
      <c r="G24" s="28">
        <v>11571087.224850181</v>
      </c>
      <c r="H24" s="28">
        <v>1204332.6093800748</v>
      </c>
      <c r="I24" s="28">
        <v>243859459.98193949</v>
      </c>
      <c r="J24" s="28">
        <v>7079032.1499286424</v>
      </c>
      <c r="K24" s="28">
        <v>108202541.8002423</v>
      </c>
      <c r="L24" s="28">
        <v>8097463.4493231671</v>
      </c>
      <c r="M24" s="28">
        <v>32685520.522706416</v>
      </c>
      <c r="N24" s="28">
        <v>1365775.3321831184</v>
      </c>
      <c r="O24" s="28">
        <v>91998.978999999992</v>
      </c>
      <c r="P24" s="28">
        <v>74637.572462249998</v>
      </c>
      <c r="Q24" s="28">
        <v>4409576.2126868591</v>
      </c>
      <c r="R24" s="28">
        <v>4298668.530279479</v>
      </c>
      <c r="S24" s="28">
        <v>5180984.5616942523</v>
      </c>
      <c r="T24" s="28">
        <v>4192700.3483703057</v>
      </c>
      <c r="U24" s="28">
        <v>467342.10820000002</v>
      </c>
      <c r="V24" s="28">
        <v>300159.06988629606</v>
      </c>
      <c r="W24" s="28">
        <v>52760</v>
      </c>
      <c r="X24" s="28">
        <v>52429.944000000003</v>
      </c>
      <c r="Y24" s="28">
        <v>7421535.5174045041</v>
      </c>
      <c r="Z24" s="28">
        <v>2306646.9043206708</v>
      </c>
      <c r="AA24" s="28">
        <v>101064189.48244859</v>
      </c>
      <c r="AB24" s="28">
        <v>65064869.882293977</v>
      </c>
      <c r="AC24" s="28">
        <v>9021646.7320218217</v>
      </c>
      <c r="AD24" s="28">
        <v>7785247.1879463308</v>
      </c>
      <c r="AE24" s="28">
        <v>8760460.331869334</v>
      </c>
      <c r="AF24" s="28">
        <v>5426250.4901985181</v>
      </c>
      <c r="AG24" s="28">
        <v>160447.94356000182</v>
      </c>
      <c r="AH24" s="28">
        <v>25499.986892000001</v>
      </c>
      <c r="AI24" s="28">
        <v>24069370.281472169</v>
      </c>
      <c r="AJ24" s="28">
        <v>16085261.490773687</v>
      </c>
      <c r="AK24" s="28">
        <v>0</v>
      </c>
      <c r="AL24" s="28">
        <v>0</v>
      </c>
      <c r="AM24" s="28">
        <v>606737804.65068185</v>
      </c>
      <c r="AN24" s="28">
        <v>129110362.17209814</v>
      </c>
    </row>
    <row r="25" spans="1:40" s="12" customFormat="1" ht="12.75" customHeight="1"/>
    <row r="26" spans="1:40" s="54" customFormat="1" ht="14.4">
      <c r="B26" s="55" t="s">
        <v>48</v>
      </c>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row>
    <row r="27" spans="1:40" s="54" customFormat="1" ht="12.75" customHeight="1">
      <c r="B27" s="98" t="s">
        <v>93</v>
      </c>
      <c r="C27" s="98"/>
      <c r="D27" s="98"/>
      <c r="E27" s="98"/>
      <c r="F27" s="98"/>
      <c r="G27" s="98"/>
      <c r="H27" s="98"/>
      <c r="I27" s="98"/>
      <c r="J27" s="98"/>
      <c r="K27" s="98"/>
      <c r="L27" s="98"/>
      <c r="M27" s="98"/>
      <c r="N27" s="98"/>
      <c r="AM27" s="56"/>
      <c r="AN27" s="56"/>
    </row>
    <row r="28" spans="1:40" s="54" customFormat="1" ht="17.25" customHeight="1">
      <c r="B28" s="98"/>
      <c r="C28" s="98"/>
      <c r="D28" s="98"/>
      <c r="E28" s="98"/>
      <c r="F28" s="98"/>
      <c r="G28" s="98"/>
      <c r="H28" s="98"/>
      <c r="I28" s="98"/>
      <c r="J28" s="98"/>
      <c r="K28" s="98"/>
      <c r="L28" s="98"/>
      <c r="M28" s="98"/>
      <c r="N28" s="98"/>
      <c r="O28" s="57"/>
      <c r="P28" s="57"/>
      <c r="Q28" s="56"/>
      <c r="R28" s="56"/>
      <c r="AN28" s="56"/>
    </row>
    <row r="29" spans="1:40" ht="12.75" customHeight="1">
      <c r="O29" s="5"/>
      <c r="P29" s="5"/>
    </row>
    <row r="31" spans="1:4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sheetData>
  <sortState ref="B7:AN22">
    <sortCondition descending="1" ref="AM6:AM22"/>
  </sortState>
  <mergeCells count="22">
    <mergeCell ref="B27:N28"/>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7" activePane="bottomRight" state="frozen"/>
      <selection activeCell="B1" sqref="B1"/>
      <selection pane="topRight" activeCell="B1" sqref="B1"/>
      <selection pane="bottomLeft" activeCell="B1" sqref="B1"/>
      <selection pane="bottomRight" activeCell="B7" sqref="B7:CS25"/>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42" customFormat="1" ht="28.5" customHeight="1">
      <c r="A1" s="51" t="s">
        <v>49</v>
      </c>
      <c r="B1" s="41"/>
      <c r="C1" s="41"/>
      <c r="D1" s="41"/>
      <c r="E1" s="41"/>
      <c r="F1" s="41"/>
      <c r="G1" s="52"/>
    </row>
    <row r="2" spans="1:97" s="42" customFormat="1" ht="28.5" customHeight="1">
      <c r="A2" s="51" t="str">
        <f>'Number of Policies'!A2</f>
        <v>Reporting period: 1 January 2021 - 30 September 2021</v>
      </c>
      <c r="B2" s="41"/>
      <c r="C2" s="41"/>
      <c r="D2" s="41"/>
      <c r="E2" s="41"/>
      <c r="F2" s="41"/>
      <c r="G2" s="52"/>
    </row>
    <row r="3" spans="1:97" s="42" customFormat="1" ht="18" customHeight="1">
      <c r="A3" s="42" t="s">
        <v>2</v>
      </c>
      <c r="B3" s="41"/>
      <c r="C3" s="41"/>
      <c r="D3" s="41"/>
      <c r="E3" s="41"/>
      <c r="F3" s="41"/>
      <c r="G3" s="52"/>
    </row>
    <row r="4" spans="1:97" s="42" customFormat="1" ht="57.75" customHeight="1">
      <c r="A4" s="93" t="s">
        <v>0</v>
      </c>
      <c r="B4" s="93" t="s">
        <v>3</v>
      </c>
      <c r="C4" s="90" t="s">
        <v>4</v>
      </c>
      <c r="D4" s="91"/>
      <c r="E4" s="91"/>
      <c r="F4" s="91"/>
      <c r="G4" s="92"/>
      <c r="H4" s="90" t="s">
        <v>5</v>
      </c>
      <c r="I4" s="91"/>
      <c r="J4" s="91"/>
      <c r="K4" s="91"/>
      <c r="L4" s="92"/>
      <c r="M4" s="90" t="s">
        <v>6</v>
      </c>
      <c r="N4" s="91"/>
      <c r="O4" s="91"/>
      <c r="P4" s="91"/>
      <c r="Q4" s="92"/>
      <c r="R4" s="90" t="s">
        <v>7</v>
      </c>
      <c r="S4" s="91"/>
      <c r="T4" s="91"/>
      <c r="U4" s="91"/>
      <c r="V4" s="92"/>
      <c r="W4" s="90" t="s">
        <v>8</v>
      </c>
      <c r="X4" s="91"/>
      <c r="Y4" s="91"/>
      <c r="Z4" s="91"/>
      <c r="AA4" s="92"/>
      <c r="AB4" s="90" t="s">
        <v>9</v>
      </c>
      <c r="AC4" s="91"/>
      <c r="AD4" s="91"/>
      <c r="AE4" s="91"/>
      <c r="AF4" s="92"/>
      <c r="AG4" s="90" t="s">
        <v>10</v>
      </c>
      <c r="AH4" s="91"/>
      <c r="AI4" s="91"/>
      <c r="AJ4" s="91"/>
      <c r="AK4" s="92"/>
      <c r="AL4" s="90" t="s">
        <v>11</v>
      </c>
      <c r="AM4" s="91"/>
      <c r="AN4" s="91"/>
      <c r="AO4" s="91"/>
      <c r="AP4" s="92"/>
      <c r="AQ4" s="90" t="s">
        <v>12</v>
      </c>
      <c r="AR4" s="91"/>
      <c r="AS4" s="91"/>
      <c r="AT4" s="91"/>
      <c r="AU4" s="92"/>
      <c r="AV4" s="90" t="s">
        <v>13</v>
      </c>
      <c r="AW4" s="91"/>
      <c r="AX4" s="91"/>
      <c r="AY4" s="91"/>
      <c r="AZ4" s="92"/>
      <c r="BA4" s="90" t="s">
        <v>14</v>
      </c>
      <c r="BB4" s="91"/>
      <c r="BC4" s="91"/>
      <c r="BD4" s="91"/>
      <c r="BE4" s="92"/>
      <c r="BF4" s="90" t="s">
        <v>15</v>
      </c>
      <c r="BG4" s="91"/>
      <c r="BH4" s="91"/>
      <c r="BI4" s="91"/>
      <c r="BJ4" s="92"/>
      <c r="BK4" s="90" t="s">
        <v>16</v>
      </c>
      <c r="BL4" s="91"/>
      <c r="BM4" s="91"/>
      <c r="BN4" s="91"/>
      <c r="BO4" s="92"/>
      <c r="BP4" s="90" t="s">
        <v>17</v>
      </c>
      <c r="BQ4" s="91"/>
      <c r="BR4" s="91"/>
      <c r="BS4" s="91"/>
      <c r="BT4" s="92"/>
      <c r="BU4" s="90" t="s">
        <v>18</v>
      </c>
      <c r="BV4" s="91"/>
      <c r="BW4" s="91"/>
      <c r="BX4" s="91"/>
      <c r="BY4" s="92"/>
      <c r="BZ4" s="90" t="s">
        <v>19</v>
      </c>
      <c r="CA4" s="91"/>
      <c r="CB4" s="91"/>
      <c r="CC4" s="91"/>
      <c r="CD4" s="92"/>
      <c r="CE4" s="90" t="s">
        <v>20</v>
      </c>
      <c r="CF4" s="91"/>
      <c r="CG4" s="91"/>
      <c r="CH4" s="91"/>
      <c r="CI4" s="92"/>
      <c r="CJ4" s="90" t="s">
        <v>21</v>
      </c>
      <c r="CK4" s="91"/>
      <c r="CL4" s="91"/>
      <c r="CM4" s="91"/>
      <c r="CN4" s="92"/>
      <c r="CO4" s="90" t="s">
        <v>22</v>
      </c>
      <c r="CP4" s="91"/>
      <c r="CQ4" s="91"/>
      <c r="CR4" s="91"/>
      <c r="CS4" s="92"/>
    </row>
    <row r="5" spans="1:97" s="42" customFormat="1" ht="42" customHeight="1">
      <c r="A5" s="94"/>
      <c r="B5" s="94"/>
      <c r="C5" s="87" t="s">
        <v>46</v>
      </c>
      <c r="D5" s="88"/>
      <c r="E5" s="88"/>
      <c r="F5" s="89"/>
      <c r="G5" s="44" t="s">
        <v>47</v>
      </c>
      <c r="H5" s="87" t="s">
        <v>46</v>
      </c>
      <c r="I5" s="88"/>
      <c r="J5" s="88"/>
      <c r="K5" s="89"/>
      <c r="L5" s="44" t="s">
        <v>47</v>
      </c>
      <c r="M5" s="87" t="s">
        <v>46</v>
      </c>
      <c r="N5" s="88"/>
      <c r="O5" s="88"/>
      <c r="P5" s="89"/>
      <c r="Q5" s="44" t="s">
        <v>47</v>
      </c>
      <c r="R5" s="87" t="s">
        <v>46</v>
      </c>
      <c r="S5" s="88"/>
      <c r="T5" s="88"/>
      <c r="U5" s="89"/>
      <c r="V5" s="44" t="s">
        <v>47</v>
      </c>
      <c r="W5" s="87" t="s">
        <v>46</v>
      </c>
      <c r="X5" s="88"/>
      <c r="Y5" s="88"/>
      <c r="Z5" s="89"/>
      <c r="AA5" s="44" t="s">
        <v>47</v>
      </c>
      <c r="AB5" s="87" t="s">
        <v>46</v>
      </c>
      <c r="AC5" s="88"/>
      <c r="AD5" s="88"/>
      <c r="AE5" s="89"/>
      <c r="AF5" s="44" t="s">
        <v>47</v>
      </c>
      <c r="AG5" s="87" t="s">
        <v>46</v>
      </c>
      <c r="AH5" s="88"/>
      <c r="AI5" s="88"/>
      <c r="AJ5" s="89"/>
      <c r="AK5" s="44" t="s">
        <v>47</v>
      </c>
      <c r="AL5" s="87" t="s">
        <v>46</v>
      </c>
      <c r="AM5" s="88"/>
      <c r="AN5" s="88"/>
      <c r="AO5" s="89"/>
      <c r="AP5" s="44" t="s">
        <v>47</v>
      </c>
      <c r="AQ5" s="87" t="s">
        <v>46</v>
      </c>
      <c r="AR5" s="88"/>
      <c r="AS5" s="88"/>
      <c r="AT5" s="89"/>
      <c r="AU5" s="44" t="s">
        <v>47</v>
      </c>
      <c r="AV5" s="87" t="s">
        <v>46</v>
      </c>
      <c r="AW5" s="88"/>
      <c r="AX5" s="88"/>
      <c r="AY5" s="89"/>
      <c r="AZ5" s="44" t="s">
        <v>47</v>
      </c>
      <c r="BA5" s="87" t="s">
        <v>46</v>
      </c>
      <c r="BB5" s="88"/>
      <c r="BC5" s="88"/>
      <c r="BD5" s="89"/>
      <c r="BE5" s="44" t="s">
        <v>47</v>
      </c>
      <c r="BF5" s="87" t="s">
        <v>46</v>
      </c>
      <c r="BG5" s="88"/>
      <c r="BH5" s="88"/>
      <c r="BI5" s="89"/>
      <c r="BJ5" s="44" t="s">
        <v>47</v>
      </c>
      <c r="BK5" s="87" t="s">
        <v>46</v>
      </c>
      <c r="BL5" s="88"/>
      <c r="BM5" s="88"/>
      <c r="BN5" s="89"/>
      <c r="BO5" s="44" t="s">
        <v>47</v>
      </c>
      <c r="BP5" s="87" t="s">
        <v>46</v>
      </c>
      <c r="BQ5" s="88"/>
      <c r="BR5" s="88"/>
      <c r="BS5" s="89"/>
      <c r="BT5" s="44" t="s">
        <v>47</v>
      </c>
      <c r="BU5" s="87" t="s">
        <v>46</v>
      </c>
      <c r="BV5" s="88"/>
      <c r="BW5" s="88"/>
      <c r="BX5" s="89"/>
      <c r="BY5" s="44" t="s">
        <v>47</v>
      </c>
      <c r="BZ5" s="87" t="s">
        <v>46</v>
      </c>
      <c r="CA5" s="88"/>
      <c r="CB5" s="88"/>
      <c r="CC5" s="89"/>
      <c r="CD5" s="44" t="s">
        <v>47</v>
      </c>
      <c r="CE5" s="87" t="s">
        <v>46</v>
      </c>
      <c r="CF5" s="88"/>
      <c r="CG5" s="88"/>
      <c r="CH5" s="89"/>
      <c r="CI5" s="44" t="s">
        <v>47</v>
      </c>
      <c r="CJ5" s="87" t="s">
        <v>46</v>
      </c>
      <c r="CK5" s="88"/>
      <c r="CL5" s="88"/>
      <c r="CM5" s="89"/>
      <c r="CN5" s="44" t="s">
        <v>47</v>
      </c>
      <c r="CO5" s="87" t="s">
        <v>46</v>
      </c>
      <c r="CP5" s="88"/>
      <c r="CQ5" s="88"/>
      <c r="CR5" s="89"/>
      <c r="CS5" s="44" t="s">
        <v>47</v>
      </c>
    </row>
    <row r="6" spans="1:97" s="42" customFormat="1" ht="60.75" customHeight="1">
      <c r="A6" s="95"/>
      <c r="B6" s="95"/>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22</v>
      </c>
      <c r="W6" s="45" t="s">
        <v>25</v>
      </c>
      <c r="X6" s="45" t="s">
        <v>26</v>
      </c>
      <c r="Y6" s="45" t="s">
        <v>27</v>
      </c>
      <c r="Z6" s="45" t="s">
        <v>22</v>
      </c>
      <c r="AA6" s="45" t="s">
        <v>22</v>
      </c>
      <c r="AB6" s="45" t="s">
        <v>25</v>
      </c>
      <c r="AC6" s="45" t="s">
        <v>26</v>
      </c>
      <c r="AD6" s="45" t="s">
        <v>27</v>
      </c>
      <c r="AE6" s="45" t="s">
        <v>22</v>
      </c>
      <c r="AF6" s="45" t="s">
        <v>22</v>
      </c>
      <c r="AG6" s="45" t="s">
        <v>25</v>
      </c>
      <c r="AH6" s="45" t="s">
        <v>26</v>
      </c>
      <c r="AI6" s="45" t="s">
        <v>27</v>
      </c>
      <c r="AJ6" s="45" t="s">
        <v>22</v>
      </c>
      <c r="AK6" s="45" t="s">
        <v>22</v>
      </c>
      <c r="AL6" s="45" t="s">
        <v>25</v>
      </c>
      <c r="AM6" s="45" t="s">
        <v>26</v>
      </c>
      <c r="AN6" s="45" t="s">
        <v>27</v>
      </c>
      <c r="AO6" s="45" t="s">
        <v>22</v>
      </c>
      <c r="AP6" s="45" t="s">
        <v>22</v>
      </c>
      <c r="AQ6" s="45" t="s">
        <v>25</v>
      </c>
      <c r="AR6" s="45" t="s">
        <v>26</v>
      </c>
      <c r="AS6" s="45" t="s">
        <v>27</v>
      </c>
      <c r="AT6" s="45" t="s">
        <v>22</v>
      </c>
      <c r="AU6" s="45" t="s">
        <v>22</v>
      </c>
      <c r="AV6" s="45" t="s">
        <v>25</v>
      </c>
      <c r="AW6" s="45" t="s">
        <v>26</v>
      </c>
      <c r="AX6" s="45" t="s">
        <v>27</v>
      </c>
      <c r="AY6" s="45" t="s">
        <v>22</v>
      </c>
      <c r="AZ6" s="45" t="s">
        <v>22</v>
      </c>
      <c r="BA6" s="45" t="s">
        <v>25</v>
      </c>
      <c r="BB6" s="45" t="s">
        <v>26</v>
      </c>
      <c r="BC6" s="45" t="s">
        <v>27</v>
      </c>
      <c r="BD6" s="45" t="s">
        <v>22</v>
      </c>
      <c r="BE6" s="45" t="s">
        <v>22</v>
      </c>
      <c r="BF6" s="45" t="s">
        <v>25</v>
      </c>
      <c r="BG6" s="45" t="s">
        <v>26</v>
      </c>
      <c r="BH6" s="45" t="s">
        <v>27</v>
      </c>
      <c r="BI6" s="45" t="s">
        <v>22</v>
      </c>
      <c r="BJ6" s="45" t="s">
        <v>22</v>
      </c>
      <c r="BK6" s="45" t="s">
        <v>25</v>
      </c>
      <c r="BL6" s="45" t="s">
        <v>26</v>
      </c>
      <c r="BM6" s="45" t="s">
        <v>27</v>
      </c>
      <c r="BN6" s="45" t="s">
        <v>22</v>
      </c>
      <c r="BO6" s="45" t="s">
        <v>22</v>
      </c>
      <c r="BP6" s="45" t="s">
        <v>25</v>
      </c>
      <c r="BQ6" s="45" t="s">
        <v>26</v>
      </c>
      <c r="BR6" s="45" t="s">
        <v>27</v>
      </c>
      <c r="BS6" s="45" t="s">
        <v>22</v>
      </c>
      <c r="BT6" s="45" t="s">
        <v>22</v>
      </c>
      <c r="BU6" s="45" t="s">
        <v>25</v>
      </c>
      <c r="BV6" s="45" t="s">
        <v>26</v>
      </c>
      <c r="BW6" s="45" t="s">
        <v>27</v>
      </c>
      <c r="BX6" s="45" t="s">
        <v>22</v>
      </c>
      <c r="BY6" s="45" t="s">
        <v>22</v>
      </c>
      <c r="BZ6" s="45" t="s">
        <v>25</v>
      </c>
      <c r="CA6" s="45" t="s">
        <v>26</v>
      </c>
      <c r="CB6" s="45" t="s">
        <v>27</v>
      </c>
      <c r="CC6" s="45" t="s">
        <v>22</v>
      </c>
      <c r="CD6" s="45" t="s">
        <v>22</v>
      </c>
      <c r="CE6" s="45" t="s">
        <v>25</v>
      </c>
      <c r="CF6" s="45" t="s">
        <v>26</v>
      </c>
      <c r="CG6" s="45" t="s">
        <v>27</v>
      </c>
      <c r="CH6" s="45" t="s">
        <v>22</v>
      </c>
      <c r="CI6" s="45" t="s">
        <v>22</v>
      </c>
      <c r="CJ6" s="45" t="s">
        <v>25</v>
      </c>
      <c r="CK6" s="45" t="s">
        <v>26</v>
      </c>
      <c r="CL6" s="45" t="s">
        <v>27</v>
      </c>
      <c r="CM6" s="45" t="s">
        <v>22</v>
      </c>
      <c r="CN6" s="45" t="s">
        <v>22</v>
      </c>
      <c r="CO6" s="45" t="s">
        <v>25</v>
      </c>
      <c r="CP6" s="45" t="s">
        <v>26</v>
      </c>
      <c r="CQ6" s="45" t="s">
        <v>27</v>
      </c>
      <c r="CR6" s="45" t="s">
        <v>22</v>
      </c>
      <c r="CS6" s="45" t="s">
        <v>22</v>
      </c>
    </row>
    <row r="7" spans="1:97" ht="24.9" customHeight="1">
      <c r="A7" s="18">
        <v>1</v>
      </c>
      <c r="B7" s="83" t="s">
        <v>30</v>
      </c>
      <c r="C7" s="26">
        <v>1902457.8188040003</v>
      </c>
      <c r="D7" s="26">
        <v>484049.64337579993</v>
      </c>
      <c r="E7" s="26">
        <v>91103.45</v>
      </c>
      <c r="F7" s="26">
        <v>2477610.9121798002</v>
      </c>
      <c r="G7" s="26">
        <v>285415.28219449997</v>
      </c>
      <c r="H7" s="26">
        <v>1164546.4093780003</v>
      </c>
      <c r="I7" s="26">
        <v>186428.5527</v>
      </c>
      <c r="J7" s="26">
        <v>0</v>
      </c>
      <c r="K7" s="26">
        <v>1350974.9620780004</v>
      </c>
      <c r="L7" s="26">
        <v>0</v>
      </c>
      <c r="M7" s="26">
        <v>822578.98199600005</v>
      </c>
      <c r="N7" s="26">
        <v>135053.59593559999</v>
      </c>
      <c r="O7" s="26">
        <v>0</v>
      </c>
      <c r="P7" s="26">
        <v>957632.57793160004</v>
      </c>
      <c r="Q7" s="26">
        <v>0</v>
      </c>
      <c r="R7" s="26">
        <v>39055975.867200002</v>
      </c>
      <c r="S7" s="26">
        <v>11860354.68588</v>
      </c>
      <c r="T7" s="26">
        <v>16920255.199999999</v>
      </c>
      <c r="U7" s="26">
        <v>67836585.753079996</v>
      </c>
      <c r="V7" s="26">
        <v>3033242.3210100001</v>
      </c>
      <c r="W7" s="26">
        <v>7909838.9441399993</v>
      </c>
      <c r="X7" s="26">
        <v>7095485.9037477504</v>
      </c>
      <c r="Y7" s="26">
        <v>-96.680484000000007</v>
      </c>
      <c r="Z7" s="26">
        <v>15005228.16740375</v>
      </c>
      <c r="AA7" s="26">
        <v>351997.75347500003</v>
      </c>
      <c r="AB7" s="26">
        <v>1454351.5001343894</v>
      </c>
      <c r="AC7" s="26">
        <v>2030414.7004941006</v>
      </c>
      <c r="AD7" s="26">
        <v>-45.275305500000002</v>
      </c>
      <c r="AE7" s="26">
        <v>3484720.9253229904</v>
      </c>
      <c r="AF7" s="26">
        <v>164289.1839025479</v>
      </c>
      <c r="AG7" s="26">
        <v>36539.978999999999</v>
      </c>
      <c r="AH7" s="26">
        <v>0</v>
      </c>
      <c r="AI7" s="26">
        <v>0</v>
      </c>
      <c r="AJ7" s="26">
        <v>36539.978999999999</v>
      </c>
      <c r="AK7" s="26">
        <v>21293.67276225</v>
      </c>
      <c r="AL7" s="26">
        <v>0</v>
      </c>
      <c r="AM7" s="26">
        <v>0</v>
      </c>
      <c r="AN7" s="26">
        <v>0</v>
      </c>
      <c r="AO7" s="26">
        <v>0</v>
      </c>
      <c r="AP7" s="26">
        <v>0</v>
      </c>
      <c r="AQ7" s="26">
        <v>0</v>
      </c>
      <c r="AR7" s="26">
        <v>0</v>
      </c>
      <c r="AS7" s="26">
        <v>0</v>
      </c>
      <c r="AT7" s="26">
        <v>0</v>
      </c>
      <c r="AU7" s="26">
        <v>0</v>
      </c>
      <c r="AV7" s="26">
        <v>375059.84580000001</v>
      </c>
      <c r="AW7" s="26">
        <v>0</v>
      </c>
      <c r="AX7" s="26">
        <v>0</v>
      </c>
      <c r="AY7" s="26">
        <v>375059.84580000001</v>
      </c>
      <c r="AZ7" s="26">
        <v>281812.0354776294</v>
      </c>
      <c r="BA7" s="26">
        <v>0</v>
      </c>
      <c r="BB7" s="26">
        <v>0</v>
      </c>
      <c r="BC7" s="26">
        <v>0</v>
      </c>
      <c r="BD7" s="26">
        <v>0</v>
      </c>
      <c r="BE7" s="26">
        <v>0</v>
      </c>
      <c r="BF7" s="26">
        <v>1043113.8167879999</v>
      </c>
      <c r="BG7" s="26">
        <v>20518.129937999998</v>
      </c>
      <c r="BH7" s="26">
        <v>68.686000000000007</v>
      </c>
      <c r="BI7" s="26">
        <v>1063700.6327259999</v>
      </c>
      <c r="BJ7" s="26">
        <v>930149.3210027765</v>
      </c>
      <c r="BK7" s="26">
        <v>7392564.4956640014</v>
      </c>
      <c r="BL7" s="26">
        <v>1317692.7518</v>
      </c>
      <c r="BM7" s="26">
        <v>0</v>
      </c>
      <c r="BN7" s="26">
        <v>8710257.2474640012</v>
      </c>
      <c r="BO7" s="26">
        <v>7131411.3288177708</v>
      </c>
      <c r="BP7" s="26">
        <v>163801.04894400001</v>
      </c>
      <c r="BQ7" s="26">
        <v>0</v>
      </c>
      <c r="BR7" s="26">
        <v>0</v>
      </c>
      <c r="BS7" s="26">
        <v>163801.04894400001</v>
      </c>
      <c r="BT7" s="26">
        <v>85523.912865388804</v>
      </c>
      <c r="BU7" s="26">
        <v>1988541.8892899998</v>
      </c>
      <c r="BV7" s="26">
        <v>46163.504400000005</v>
      </c>
      <c r="BW7" s="26">
        <v>465</v>
      </c>
      <c r="BX7" s="26">
        <v>2035170.3936899998</v>
      </c>
      <c r="BY7" s="26">
        <v>1628136.3149520003</v>
      </c>
      <c r="BZ7" s="26">
        <v>0</v>
      </c>
      <c r="CA7" s="26">
        <v>0</v>
      </c>
      <c r="CB7" s="26">
        <v>0</v>
      </c>
      <c r="CC7" s="26">
        <v>0</v>
      </c>
      <c r="CD7" s="26">
        <v>0</v>
      </c>
      <c r="CE7" s="26">
        <v>4532882.6880820002</v>
      </c>
      <c r="CF7" s="26">
        <v>113427.96006</v>
      </c>
      <c r="CG7" s="26">
        <v>0</v>
      </c>
      <c r="CH7" s="26">
        <v>4646310.6481420007</v>
      </c>
      <c r="CI7" s="26">
        <v>4028184.0151925129</v>
      </c>
      <c r="CJ7" s="26">
        <v>0</v>
      </c>
      <c r="CK7" s="26">
        <v>0</v>
      </c>
      <c r="CL7" s="26">
        <v>0</v>
      </c>
      <c r="CM7" s="26">
        <v>0</v>
      </c>
      <c r="CN7" s="26">
        <v>0</v>
      </c>
      <c r="CO7" s="26">
        <v>67842253.285220385</v>
      </c>
      <c r="CP7" s="26">
        <v>23289589.428331252</v>
      </c>
      <c r="CQ7" s="26">
        <v>17011750.3802105</v>
      </c>
      <c r="CR7" s="26">
        <v>108143593.09376214</v>
      </c>
      <c r="CS7" s="26">
        <v>17941455.141652379</v>
      </c>
    </row>
    <row r="8" spans="1:97" s="9" customFormat="1" ht="24.9" customHeight="1">
      <c r="A8" s="18">
        <v>2</v>
      </c>
      <c r="B8" s="83" t="s">
        <v>29</v>
      </c>
      <c r="C8" s="26">
        <v>106648.28860600039</v>
      </c>
      <c r="D8" s="26">
        <v>12253556.049407579</v>
      </c>
      <c r="E8" s="26">
        <v>0</v>
      </c>
      <c r="F8" s="26">
        <v>12360204.33801358</v>
      </c>
      <c r="G8" s="26">
        <v>77580.356895168195</v>
      </c>
      <c r="H8" s="26">
        <v>0</v>
      </c>
      <c r="I8" s="26">
        <v>103145</v>
      </c>
      <c r="J8" s="26">
        <v>0</v>
      </c>
      <c r="K8" s="26">
        <v>103145</v>
      </c>
      <c r="L8" s="26">
        <v>0</v>
      </c>
      <c r="M8" s="26">
        <v>1172204.6640769956</v>
      </c>
      <c r="N8" s="26">
        <v>447608.6865959962</v>
      </c>
      <c r="O8" s="26">
        <v>9078.474266999965</v>
      </c>
      <c r="P8" s="26">
        <v>1628891.8249399916</v>
      </c>
      <c r="Q8" s="26">
        <v>457261.91961755091</v>
      </c>
      <c r="R8" s="26">
        <v>188046.47474499809</v>
      </c>
      <c r="S8" s="26">
        <v>35847.473747000004</v>
      </c>
      <c r="T8" s="26">
        <v>0</v>
      </c>
      <c r="U8" s="26">
        <v>223893.9484919981</v>
      </c>
      <c r="V8" s="26">
        <v>172090.11685267338</v>
      </c>
      <c r="W8" s="26">
        <v>7914212.472459957</v>
      </c>
      <c r="X8" s="26">
        <v>12695052.477519009</v>
      </c>
      <c r="Y8" s="26">
        <v>2676717.2085599932</v>
      </c>
      <c r="Z8" s="26">
        <v>23285982.15853896</v>
      </c>
      <c r="AA8" s="26">
        <v>222026.86674286722</v>
      </c>
      <c r="AB8" s="26">
        <v>2313711.8916357476</v>
      </c>
      <c r="AC8" s="26">
        <v>3584322.8076880099</v>
      </c>
      <c r="AD8" s="26">
        <v>29115.059000000001</v>
      </c>
      <c r="AE8" s="26">
        <v>5927149.7583237579</v>
      </c>
      <c r="AF8" s="26">
        <v>299604.99566922348</v>
      </c>
      <c r="AG8" s="26">
        <v>0</v>
      </c>
      <c r="AH8" s="26">
        <v>0</v>
      </c>
      <c r="AI8" s="26">
        <v>0</v>
      </c>
      <c r="AJ8" s="26">
        <v>0</v>
      </c>
      <c r="AK8" s="26">
        <v>0</v>
      </c>
      <c r="AL8" s="26">
        <v>128715.60066500001</v>
      </c>
      <c r="AM8" s="26">
        <v>0</v>
      </c>
      <c r="AN8" s="26">
        <v>273268.44</v>
      </c>
      <c r="AO8" s="26">
        <v>401984.04066499998</v>
      </c>
      <c r="AP8" s="26">
        <v>377914.65822399996</v>
      </c>
      <c r="AQ8" s="26">
        <v>0</v>
      </c>
      <c r="AR8" s="26">
        <v>0</v>
      </c>
      <c r="AS8" s="26">
        <v>0</v>
      </c>
      <c r="AT8" s="26">
        <v>0</v>
      </c>
      <c r="AU8" s="26">
        <v>0</v>
      </c>
      <c r="AV8" s="26">
        <v>65521.292400000006</v>
      </c>
      <c r="AW8" s="26">
        <v>0</v>
      </c>
      <c r="AX8" s="26">
        <v>0</v>
      </c>
      <c r="AY8" s="26">
        <v>65521.292400000006</v>
      </c>
      <c r="AZ8" s="26">
        <v>403.43066666666647</v>
      </c>
      <c r="BA8" s="26">
        <v>0</v>
      </c>
      <c r="BB8" s="26">
        <v>0</v>
      </c>
      <c r="BC8" s="26">
        <v>0</v>
      </c>
      <c r="BD8" s="26">
        <v>0</v>
      </c>
      <c r="BE8" s="26">
        <v>0</v>
      </c>
      <c r="BF8" s="26">
        <v>2407322.6354569993</v>
      </c>
      <c r="BG8" s="26">
        <v>14979.547146000001</v>
      </c>
      <c r="BH8" s="26">
        <v>0</v>
      </c>
      <c r="BI8" s="26">
        <v>2422302.1826029993</v>
      </c>
      <c r="BJ8" s="26">
        <v>136365.31042022217</v>
      </c>
      <c r="BK8" s="26">
        <v>24944011.614150044</v>
      </c>
      <c r="BL8" s="26">
        <v>8914106.6928364672</v>
      </c>
      <c r="BM8" s="26">
        <v>66991.654999999999</v>
      </c>
      <c r="BN8" s="26">
        <v>33925109.961986512</v>
      </c>
      <c r="BO8" s="26">
        <v>22520979.55928148</v>
      </c>
      <c r="BP8" s="26">
        <v>2954544.9766549994</v>
      </c>
      <c r="BQ8" s="26">
        <v>0</v>
      </c>
      <c r="BR8" s="26">
        <v>0</v>
      </c>
      <c r="BS8" s="26">
        <v>2954544.9766549994</v>
      </c>
      <c r="BT8" s="26">
        <v>2666225.2599799996</v>
      </c>
      <c r="BU8" s="26">
        <v>1019775.520802</v>
      </c>
      <c r="BV8" s="26">
        <v>0</v>
      </c>
      <c r="BW8" s="26">
        <v>4158</v>
      </c>
      <c r="BX8" s="26">
        <v>1023933.520802</v>
      </c>
      <c r="BY8" s="26">
        <v>480695.88220940746</v>
      </c>
      <c r="BZ8" s="26">
        <v>51000</v>
      </c>
      <c r="CA8" s="26">
        <v>0</v>
      </c>
      <c r="CB8" s="26">
        <v>0</v>
      </c>
      <c r="CC8" s="26">
        <v>51000</v>
      </c>
      <c r="CD8" s="26">
        <v>25499.986892000001</v>
      </c>
      <c r="CE8" s="26">
        <v>9646347.968330998</v>
      </c>
      <c r="CF8" s="26">
        <v>758404.88419799996</v>
      </c>
      <c r="CG8" s="26">
        <v>239266.98749999999</v>
      </c>
      <c r="CH8" s="26">
        <v>10644019.840028999</v>
      </c>
      <c r="CI8" s="26">
        <v>7287102.0182371093</v>
      </c>
      <c r="CJ8" s="26">
        <v>0</v>
      </c>
      <c r="CK8" s="26">
        <v>0</v>
      </c>
      <c r="CL8" s="26">
        <v>0</v>
      </c>
      <c r="CM8" s="26">
        <v>0</v>
      </c>
      <c r="CN8" s="26">
        <v>0</v>
      </c>
      <c r="CO8" s="26">
        <v>52912063.399983734</v>
      </c>
      <c r="CP8" s="26">
        <v>38807023.619138062</v>
      </c>
      <c r="CQ8" s="26">
        <v>3298595.8243269925</v>
      </c>
      <c r="CR8" s="26">
        <v>95017682.843448818</v>
      </c>
      <c r="CS8" s="26">
        <v>34723750.361688368</v>
      </c>
    </row>
    <row r="9" spans="1:97" ht="24.9" customHeight="1">
      <c r="A9" s="18">
        <v>3</v>
      </c>
      <c r="B9" s="83" t="s">
        <v>33</v>
      </c>
      <c r="C9" s="26">
        <v>11097473.12921083</v>
      </c>
      <c r="D9" s="26">
        <v>11831218.50680582</v>
      </c>
      <c r="E9" s="26">
        <v>0</v>
      </c>
      <c r="F9" s="26">
        <v>22928691.636016652</v>
      </c>
      <c r="G9" s="26">
        <v>4449806.5299999882</v>
      </c>
      <c r="H9" s="26">
        <v>42</v>
      </c>
      <c r="I9" s="26">
        <v>476342.74585005012</v>
      </c>
      <c r="J9" s="26">
        <v>0</v>
      </c>
      <c r="K9" s="26">
        <v>476384.74585005012</v>
      </c>
      <c r="L9" s="26">
        <v>0</v>
      </c>
      <c r="M9" s="26">
        <v>531658.71841614507</v>
      </c>
      <c r="N9" s="26">
        <v>1017853.1229152384</v>
      </c>
      <c r="O9" s="26">
        <v>18367.028000000457</v>
      </c>
      <c r="P9" s="26">
        <v>1567878.8693313838</v>
      </c>
      <c r="Q9" s="26">
        <v>66368.299999999857</v>
      </c>
      <c r="R9" s="26">
        <v>10388660.089999957</v>
      </c>
      <c r="S9" s="26">
        <v>171274.88</v>
      </c>
      <c r="T9" s="26">
        <v>0</v>
      </c>
      <c r="U9" s="26">
        <v>10559934.969999958</v>
      </c>
      <c r="V9" s="26">
        <v>0</v>
      </c>
      <c r="W9" s="26">
        <v>7769330.4236396402</v>
      </c>
      <c r="X9" s="26">
        <v>16165249.639539242</v>
      </c>
      <c r="Y9" s="26">
        <v>363430.31599996425</v>
      </c>
      <c r="Z9" s="26">
        <v>24298010.379178844</v>
      </c>
      <c r="AA9" s="26">
        <v>90979.240000073565</v>
      </c>
      <c r="AB9" s="26">
        <v>769482.3099717705</v>
      </c>
      <c r="AC9" s="26">
        <v>2664065.9690992758</v>
      </c>
      <c r="AD9" s="26">
        <v>345.80499999999302</v>
      </c>
      <c r="AE9" s="26">
        <v>3433894.0840710462</v>
      </c>
      <c r="AF9" s="26">
        <v>-49.59000008086177</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1002116.8424489993</v>
      </c>
      <c r="BG9" s="26">
        <v>0</v>
      </c>
      <c r="BH9" s="26">
        <v>0</v>
      </c>
      <c r="BI9" s="26">
        <v>1002116.8424489993</v>
      </c>
      <c r="BJ9" s="26">
        <v>47925.179999998421</v>
      </c>
      <c r="BK9" s="26">
        <v>10400014.480358686</v>
      </c>
      <c r="BL9" s="26">
        <v>3367607.9189510033</v>
      </c>
      <c r="BM9" s="26">
        <v>0</v>
      </c>
      <c r="BN9" s="26">
        <v>13767622.399309689</v>
      </c>
      <c r="BO9" s="26">
        <v>4461970.5502947057</v>
      </c>
      <c r="BP9" s="26">
        <v>1003013.752105</v>
      </c>
      <c r="BQ9" s="26">
        <v>0</v>
      </c>
      <c r="BR9" s="26">
        <v>0</v>
      </c>
      <c r="BS9" s="26">
        <v>1003013.752105</v>
      </c>
      <c r="BT9" s="26">
        <v>991141.03</v>
      </c>
      <c r="BU9" s="26">
        <v>600271.04521200003</v>
      </c>
      <c r="BV9" s="26">
        <v>500</v>
      </c>
      <c r="BW9" s="26">
        <v>0</v>
      </c>
      <c r="BX9" s="26">
        <v>600771.04521200003</v>
      </c>
      <c r="BY9" s="26">
        <v>565951.39800000004</v>
      </c>
      <c r="BZ9" s="26">
        <v>0</v>
      </c>
      <c r="CA9" s="26">
        <v>88913.653559886385</v>
      </c>
      <c r="CB9" s="26">
        <v>0</v>
      </c>
      <c r="CC9" s="26">
        <v>88913.653559886385</v>
      </c>
      <c r="CD9" s="26">
        <v>0</v>
      </c>
      <c r="CE9" s="26">
        <v>927823.48990001017</v>
      </c>
      <c r="CF9" s="26">
        <v>0</v>
      </c>
      <c r="CG9" s="26">
        <v>0</v>
      </c>
      <c r="CH9" s="26">
        <v>927823.48990001017</v>
      </c>
      <c r="CI9" s="26">
        <v>407958.90000000154</v>
      </c>
      <c r="CJ9" s="26">
        <v>0</v>
      </c>
      <c r="CK9" s="26">
        <v>0</v>
      </c>
      <c r="CL9" s="26">
        <v>0</v>
      </c>
      <c r="CM9" s="26">
        <v>0</v>
      </c>
      <c r="CN9" s="26">
        <v>0</v>
      </c>
      <c r="CO9" s="26">
        <v>44489886.281263039</v>
      </c>
      <c r="CP9" s="26">
        <v>35783026.43672052</v>
      </c>
      <c r="CQ9" s="26">
        <v>382143.1489999647</v>
      </c>
      <c r="CR9" s="26">
        <v>80655055.866983518</v>
      </c>
      <c r="CS9" s="26">
        <v>11082051.538294688</v>
      </c>
    </row>
    <row r="10" spans="1:97" ht="24.9" customHeight="1">
      <c r="A10" s="18">
        <v>4</v>
      </c>
      <c r="B10" s="83" t="s">
        <v>28</v>
      </c>
      <c r="C10" s="26">
        <v>1031608.1274000123</v>
      </c>
      <c r="D10" s="26">
        <v>436200</v>
      </c>
      <c r="E10" s="26">
        <v>3044765.947252172</v>
      </c>
      <c r="F10" s="26">
        <v>4512574.0746521838</v>
      </c>
      <c r="G10" s="26">
        <v>18111.221264000516</v>
      </c>
      <c r="H10" s="26">
        <v>0</v>
      </c>
      <c r="I10" s="26">
        <v>528922.51027801156</v>
      </c>
      <c r="J10" s="26">
        <v>0</v>
      </c>
      <c r="K10" s="26">
        <v>528922.51027801156</v>
      </c>
      <c r="L10" s="26">
        <v>0</v>
      </c>
      <c r="M10" s="26">
        <v>365816.44896001322</v>
      </c>
      <c r="N10" s="26">
        <v>2835247.1522209961</v>
      </c>
      <c r="O10" s="26">
        <v>1148.3026389999998</v>
      </c>
      <c r="P10" s="26">
        <v>3202211.9038200094</v>
      </c>
      <c r="Q10" s="26">
        <v>0</v>
      </c>
      <c r="R10" s="26">
        <v>27089771.937604845</v>
      </c>
      <c r="S10" s="26">
        <v>568697.06719400547</v>
      </c>
      <c r="T10" s="26">
        <v>22822356.298493918</v>
      </c>
      <c r="U10" s="26">
        <v>50480825.303292766</v>
      </c>
      <c r="V10" s="26">
        <v>112665.94623400169</v>
      </c>
      <c r="W10" s="26">
        <v>0</v>
      </c>
      <c r="X10" s="26">
        <v>0</v>
      </c>
      <c r="Y10" s="26">
        <v>0</v>
      </c>
      <c r="Z10" s="26">
        <v>0</v>
      </c>
      <c r="AA10" s="26">
        <v>0</v>
      </c>
      <c r="AB10" s="26">
        <v>49196.77777777781</v>
      </c>
      <c r="AC10" s="26">
        <v>892952.5000000007</v>
      </c>
      <c r="AD10" s="26">
        <v>0</v>
      </c>
      <c r="AE10" s="26">
        <v>942149.27777777845</v>
      </c>
      <c r="AF10" s="26">
        <v>0</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18168.464616000078</v>
      </c>
      <c r="BL10" s="26">
        <v>0</v>
      </c>
      <c r="BM10" s="26">
        <v>0</v>
      </c>
      <c r="BN10" s="26">
        <v>18168.464616000078</v>
      </c>
      <c r="BO10" s="26">
        <v>18168.464616000078</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146305.42627400378</v>
      </c>
      <c r="CF10" s="26">
        <v>0</v>
      </c>
      <c r="CG10" s="26">
        <v>0</v>
      </c>
      <c r="CH10" s="26">
        <v>146305.42627400378</v>
      </c>
      <c r="CI10" s="26">
        <v>146305.42627400378</v>
      </c>
      <c r="CJ10" s="26">
        <v>0</v>
      </c>
      <c r="CK10" s="26">
        <v>0</v>
      </c>
      <c r="CL10" s="26">
        <v>0</v>
      </c>
      <c r="CM10" s="26">
        <v>0</v>
      </c>
      <c r="CN10" s="26">
        <v>0</v>
      </c>
      <c r="CO10" s="26">
        <v>28700867.182632651</v>
      </c>
      <c r="CP10" s="26">
        <v>5262019.2296930142</v>
      </c>
      <c r="CQ10" s="26">
        <v>25868270.548385091</v>
      </c>
      <c r="CR10" s="26">
        <v>59831156.960710749</v>
      </c>
      <c r="CS10" s="26">
        <v>295251.05838800606</v>
      </c>
    </row>
    <row r="11" spans="1:97" ht="24.9" customHeight="1">
      <c r="A11" s="18">
        <v>5</v>
      </c>
      <c r="B11" s="83" t="s">
        <v>87</v>
      </c>
      <c r="C11" s="26">
        <v>458444.03</v>
      </c>
      <c r="D11" s="26">
        <v>2555.4899999999998</v>
      </c>
      <c r="E11" s="26">
        <v>805.32</v>
      </c>
      <c r="F11" s="26">
        <v>461804.84</v>
      </c>
      <c r="G11" s="26">
        <v>348687.25074967637</v>
      </c>
      <c r="H11" s="26">
        <v>66774.12</v>
      </c>
      <c r="I11" s="26">
        <v>224645.07</v>
      </c>
      <c r="J11" s="26">
        <v>1763.5</v>
      </c>
      <c r="K11" s="26">
        <v>293182.69</v>
      </c>
      <c r="L11" s="26">
        <v>0</v>
      </c>
      <c r="M11" s="26">
        <v>503424.64</v>
      </c>
      <c r="N11" s="26">
        <v>60907.05</v>
      </c>
      <c r="O11" s="26">
        <v>1314.46</v>
      </c>
      <c r="P11" s="26">
        <v>565646.15</v>
      </c>
      <c r="Q11" s="26">
        <v>53254.86547538227</v>
      </c>
      <c r="R11" s="26">
        <v>26480621.760000002</v>
      </c>
      <c r="S11" s="26">
        <v>2636198.66</v>
      </c>
      <c r="T11" s="26">
        <v>4016634.39</v>
      </c>
      <c r="U11" s="26">
        <v>33133454.810000002</v>
      </c>
      <c r="V11" s="26">
        <v>0</v>
      </c>
      <c r="W11" s="26">
        <v>1752592.11</v>
      </c>
      <c r="X11" s="26">
        <v>2392483.21</v>
      </c>
      <c r="Y11" s="26">
        <v>11527.96</v>
      </c>
      <c r="Z11" s="26">
        <v>4156603.2800000003</v>
      </c>
      <c r="AA11" s="26">
        <v>229285.80522317809</v>
      </c>
      <c r="AB11" s="26">
        <v>364373.39777777781</v>
      </c>
      <c r="AC11" s="26">
        <v>1128843.5700000008</v>
      </c>
      <c r="AD11" s="26">
        <v>1470.09</v>
      </c>
      <c r="AE11" s="26">
        <v>1494687.0577777787</v>
      </c>
      <c r="AF11" s="26">
        <v>0</v>
      </c>
      <c r="AG11" s="26">
        <v>0</v>
      </c>
      <c r="AH11" s="26">
        <v>0</v>
      </c>
      <c r="AI11" s="26">
        <v>0</v>
      </c>
      <c r="AJ11" s="26">
        <v>0</v>
      </c>
      <c r="AK11" s="26">
        <v>0</v>
      </c>
      <c r="AL11" s="26">
        <v>0</v>
      </c>
      <c r="AM11" s="26">
        <v>0</v>
      </c>
      <c r="AN11" s="26">
        <v>0</v>
      </c>
      <c r="AO11" s="26">
        <v>0</v>
      </c>
      <c r="AP11" s="26">
        <v>0</v>
      </c>
      <c r="AQ11" s="26">
        <v>0</v>
      </c>
      <c r="AR11" s="26">
        <v>0</v>
      </c>
      <c r="AS11" s="26">
        <v>0</v>
      </c>
      <c r="AT11" s="26">
        <v>0</v>
      </c>
      <c r="AU11" s="26">
        <v>0</v>
      </c>
      <c r="AV11" s="26">
        <v>22382.97</v>
      </c>
      <c r="AW11" s="26">
        <v>0</v>
      </c>
      <c r="AX11" s="26">
        <v>0</v>
      </c>
      <c r="AY11" s="26">
        <v>22382.97</v>
      </c>
      <c r="AZ11" s="26">
        <v>13247.825999999999</v>
      </c>
      <c r="BA11" s="26">
        <v>0</v>
      </c>
      <c r="BB11" s="26">
        <v>0</v>
      </c>
      <c r="BC11" s="26">
        <v>0</v>
      </c>
      <c r="BD11" s="26">
        <v>0</v>
      </c>
      <c r="BE11" s="26">
        <v>0</v>
      </c>
      <c r="BF11" s="26">
        <v>507151.6</v>
      </c>
      <c r="BG11" s="26">
        <v>393.26</v>
      </c>
      <c r="BH11" s="26">
        <v>0</v>
      </c>
      <c r="BI11" s="26">
        <v>507544.86</v>
      </c>
      <c r="BJ11" s="26">
        <v>108999.25536</v>
      </c>
      <c r="BK11" s="26">
        <v>1967013.68</v>
      </c>
      <c r="BL11" s="26">
        <v>60484.1</v>
      </c>
      <c r="BM11" s="26">
        <v>0</v>
      </c>
      <c r="BN11" s="26">
        <v>2027497.78</v>
      </c>
      <c r="BO11" s="26">
        <v>592032.68006673257</v>
      </c>
      <c r="BP11" s="26">
        <v>8395.73</v>
      </c>
      <c r="BQ11" s="26">
        <v>18530.240000000002</v>
      </c>
      <c r="BR11" s="26">
        <v>19.57</v>
      </c>
      <c r="BS11" s="26">
        <v>26945.54</v>
      </c>
      <c r="BT11" s="26">
        <v>0</v>
      </c>
      <c r="BU11" s="26">
        <v>2738163.49</v>
      </c>
      <c r="BV11" s="26">
        <v>3370</v>
      </c>
      <c r="BW11" s="26">
        <v>0</v>
      </c>
      <c r="BX11" s="26">
        <v>2741533.49</v>
      </c>
      <c r="BY11" s="26">
        <v>1709810.2060040114</v>
      </c>
      <c r="BZ11" s="26">
        <v>0</v>
      </c>
      <c r="CA11" s="26">
        <v>0</v>
      </c>
      <c r="CB11" s="26">
        <v>0</v>
      </c>
      <c r="CC11" s="26">
        <v>0</v>
      </c>
      <c r="CD11" s="26">
        <v>0</v>
      </c>
      <c r="CE11" s="26">
        <v>1203635.48</v>
      </c>
      <c r="CF11" s="26">
        <v>29111.440000000002</v>
      </c>
      <c r="CG11" s="26">
        <v>6895.23</v>
      </c>
      <c r="CH11" s="26">
        <v>1239642.1499999999</v>
      </c>
      <c r="CI11" s="26">
        <v>117971.36881830965</v>
      </c>
      <c r="CJ11" s="26">
        <v>0</v>
      </c>
      <c r="CK11" s="26">
        <v>0</v>
      </c>
      <c r="CL11" s="26">
        <v>0</v>
      </c>
      <c r="CM11" s="26">
        <v>0</v>
      </c>
      <c r="CN11" s="26">
        <v>0</v>
      </c>
      <c r="CO11" s="26">
        <v>36072973.007777773</v>
      </c>
      <c r="CP11" s="26">
        <v>6557522.0900000008</v>
      </c>
      <c r="CQ11" s="26">
        <v>4040430.5199999996</v>
      </c>
      <c r="CR11" s="26">
        <v>46670925.61777778</v>
      </c>
      <c r="CS11" s="26">
        <v>3173289.2576972903</v>
      </c>
    </row>
    <row r="12" spans="1:97" ht="24.9" customHeight="1">
      <c r="A12" s="18">
        <v>6</v>
      </c>
      <c r="B12" s="83" t="s">
        <v>36</v>
      </c>
      <c r="C12" s="26">
        <v>6262</v>
      </c>
      <c r="D12" s="26">
        <v>-119232</v>
      </c>
      <c r="E12" s="26">
        <v>35480</v>
      </c>
      <c r="F12" s="26">
        <v>-77490</v>
      </c>
      <c r="G12" s="26">
        <v>0</v>
      </c>
      <c r="H12" s="26">
        <v>7</v>
      </c>
      <c r="I12" s="26">
        <v>211783</v>
      </c>
      <c r="J12" s="26">
        <v>1</v>
      </c>
      <c r="K12" s="26">
        <v>211791</v>
      </c>
      <c r="L12" s="26">
        <v>19532.014312150201</v>
      </c>
      <c r="M12" s="26">
        <v>161141.79999999999</v>
      </c>
      <c r="N12" s="26">
        <v>3139</v>
      </c>
      <c r="O12" s="26">
        <v>51030.2</v>
      </c>
      <c r="P12" s="26">
        <v>215311</v>
      </c>
      <c r="Q12" s="26">
        <v>1433.681163</v>
      </c>
      <c r="R12" s="26">
        <v>1312291</v>
      </c>
      <c r="S12" s="26">
        <v>321146</v>
      </c>
      <c r="T12" s="26">
        <v>2306073</v>
      </c>
      <c r="U12" s="26">
        <v>3939510</v>
      </c>
      <c r="V12" s="26">
        <v>0</v>
      </c>
      <c r="W12" s="26">
        <v>501333.54</v>
      </c>
      <c r="X12" s="26">
        <v>860683</v>
      </c>
      <c r="Y12" s="26">
        <v>1308846.46</v>
      </c>
      <c r="Z12" s="26">
        <v>2670863</v>
      </c>
      <c r="AA12" s="26">
        <v>88875.492339449323</v>
      </c>
      <c r="AB12" s="26">
        <v>201462.5777777778</v>
      </c>
      <c r="AC12" s="26">
        <v>1018509.5000000007</v>
      </c>
      <c r="AD12" s="26">
        <v>22677.200000000001</v>
      </c>
      <c r="AE12" s="26">
        <v>1242649.2777777785</v>
      </c>
      <c r="AF12" s="26">
        <v>86602.94847535617</v>
      </c>
      <c r="AG12" s="26">
        <v>0</v>
      </c>
      <c r="AH12" s="26">
        <v>0</v>
      </c>
      <c r="AI12" s="26">
        <v>55459</v>
      </c>
      <c r="AJ12" s="26">
        <v>55459</v>
      </c>
      <c r="AK12" s="26">
        <v>53343.899699999994</v>
      </c>
      <c r="AL12" s="26">
        <v>383234</v>
      </c>
      <c r="AM12" s="26">
        <v>0</v>
      </c>
      <c r="AN12" s="26">
        <v>350299</v>
      </c>
      <c r="AO12" s="26">
        <v>733533</v>
      </c>
      <c r="AP12" s="26">
        <v>674366.82112862007</v>
      </c>
      <c r="AQ12" s="26">
        <v>195380</v>
      </c>
      <c r="AR12" s="26">
        <v>0</v>
      </c>
      <c r="AS12" s="26">
        <v>1711497</v>
      </c>
      <c r="AT12" s="26">
        <v>1906877</v>
      </c>
      <c r="AU12" s="26">
        <v>967434.47665765998</v>
      </c>
      <c r="AV12" s="26">
        <v>1653</v>
      </c>
      <c r="AW12" s="26">
        <v>0</v>
      </c>
      <c r="AX12" s="26">
        <v>2725</v>
      </c>
      <c r="AY12" s="26">
        <v>4378</v>
      </c>
      <c r="AZ12" s="26">
        <v>4063.9774461095894</v>
      </c>
      <c r="BA12" s="26">
        <v>52761</v>
      </c>
      <c r="BB12" s="26">
        <v>0</v>
      </c>
      <c r="BC12" s="26">
        <v>0</v>
      </c>
      <c r="BD12" s="26">
        <v>52761</v>
      </c>
      <c r="BE12" s="26">
        <v>52429.944000000003</v>
      </c>
      <c r="BF12" s="26">
        <v>200283</v>
      </c>
      <c r="BG12" s="26">
        <v>5590</v>
      </c>
      <c r="BH12" s="26">
        <v>0</v>
      </c>
      <c r="BI12" s="26">
        <v>205873</v>
      </c>
      <c r="BJ12" s="26">
        <v>103552.22736347264</v>
      </c>
      <c r="BK12" s="26">
        <v>22379961</v>
      </c>
      <c r="BL12" s="26">
        <v>-51589</v>
      </c>
      <c r="BM12" s="26">
        <v>630247</v>
      </c>
      <c r="BN12" s="26">
        <v>22958619</v>
      </c>
      <c r="BO12" s="26">
        <v>20226889.976233166</v>
      </c>
      <c r="BP12" s="26">
        <v>2514667</v>
      </c>
      <c r="BQ12" s="26">
        <v>-44924</v>
      </c>
      <c r="BR12" s="26">
        <v>114729</v>
      </c>
      <c r="BS12" s="26">
        <v>2584472</v>
      </c>
      <c r="BT12" s="26">
        <v>2527499.6260970575</v>
      </c>
      <c r="BU12" s="26">
        <v>866409</v>
      </c>
      <c r="BV12" s="26">
        <v>0</v>
      </c>
      <c r="BW12" s="26">
        <v>0</v>
      </c>
      <c r="BX12" s="26">
        <v>866409</v>
      </c>
      <c r="BY12" s="26">
        <v>582158.59855334822</v>
      </c>
      <c r="BZ12" s="26">
        <v>0</v>
      </c>
      <c r="CA12" s="26">
        <v>0</v>
      </c>
      <c r="CB12" s="26">
        <v>0</v>
      </c>
      <c r="CC12" s="26">
        <v>0</v>
      </c>
      <c r="CD12" s="26">
        <v>0</v>
      </c>
      <c r="CE12" s="26">
        <v>3253603</v>
      </c>
      <c r="CF12" s="26">
        <v>8683</v>
      </c>
      <c r="CG12" s="26">
        <v>79899</v>
      </c>
      <c r="CH12" s="26">
        <v>3342185</v>
      </c>
      <c r="CI12" s="26">
        <v>2525859.9992869068</v>
      </c>
      <c r="CJ12" s="26">
        <v>0</v>
      </c>
      <c r="CK12" s="26">
        <v>0</v>
      </c>
      <c r="CL12" s="26">
        <v>0</v>
      </c>
      <c r="CM12" s="26">
        <v>0</v>
      </c>
      <c r="CN12" s="26">
        <v>0</v>
      </c>
      <c r="CO12" s="26">
        <v>32030448.917777777</v>
      </c>
      <c r="CP12" s="26">
        <v>2213788.5000000009</v>
      </c>
      <c r="CQ12" s="26">
        <v>6668962.8600000003</v>
      </c>
      <c r="CR12" s="26">
        <v>40913200.277777776</v>
      </c>
      <c r="CS12" s="26">
        <v>27914043.682756297</v>
      </c>
    </row>
    <row r="13" spans="1:97" ht="24.9" customHeight="1">
      <c r="A13" s="18">
        <v>7</v>
      </c>
      <c r="B13" s="83" t="s">
        <v>35</v>
      </c>
      <c r="C13" s="26">
        <v>256135.21173200003</v>
      </c>
      <c r="D13" s="26">
        <v>2088.66</v>
      </c>
      <c r="E13" s="26">
        <v>41721.15</v>
      </c>
      <c r="F13" s="26">
        <v>299945.02173200005</v>
      </c>
      <c r="G13" s="26">
        <v>124649.177748</v>
      </c>
      <c r="H13" s="26">
        <v>11523.199999999997</v>
      </c>
      <c r="I13" s="26">
        <v>99217.85</v>
      </c>
      <c r="J13" s="26">
        <v>0</v>
      </c>
      <c r="K13" s="26">
        <v>110741.05</v>
      </c>
      <c r="L13" s="26">
        <v>4059.6275987556592</v>
      </c>
      <c r="M13" s="26">
        <v>580025.44553000003</v>
      </c>
      <c r="N13" s="26">
        <v>51932.670452999999</v>
      </c>
      <c r="O13" s="26">
        <v>15438.091331000001</v>
      </c>
      <c r="P13" s="26">
        <v>647396.207314</v>
      </c>
      <c r="Q13" s="26">
        <v>77508.321943476592</v>
      </c>
      <c r="R13" s="26">
        <v>14098078.901588</v>
      </c>
      <c r="S13" s="26">
        <v>1380052.23</v>
      </c>
      <c r="T13" s="26">
        <v>2886491.41</v>
      </c>
      <c r="U13" s="26">
        <v>18364622.541588001</v>
      </c>
      <c r="V13" s="26">
        <v>0</v>
      </c>
      <c r="W13" s="26">
        <v>2339530.4935439997</v>
      </c>
      <c r="X13" s="26">
        <v>3445350.4357560002</v>
      </c>
      <c r="Y13" s="26">
        <v>28712.015652999999</v>
      </c>
      <c r="Z13" s="26">
        <v>5813592.9449530002</v>
      </c>
      <c r="AA13" s="26">
        <v>123849.72873300558</v>
      </c>
      <c r="AB13" s="26">
        <v>642823.30904999934</v>
      </c>
      <c r="AC13" s="26">
        <v>1262540.1440250007</v>
      </c>
      <c r="AD13" s="26">
        <v>3961.7006620000002</v>
      </c>
      <c r="AE13" s="26">
        <v>1909325.1537370002</v>
      </c>
      <c r="AF13" s="26">
        <v>137536.9537156127</v>
      </c>
      <c r="AG13" s="26">
        <v>0</v>
      </c>
      <c r="AH13" s="26">
        <v>0</v>
      </c>
      <c r="AI13" s="26">
        <v>0</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1066128.1544870003</v>
      </c>
      <c r="BG13" s="26">
        <v>4009.2747559999998</v>
      </c>
      <c r="BH13" s="26">
        <v>1684.326</v>
      </c>
      <c r="BI13" s="26">
        <v>1071821.7552430001</v>
      </c>
      <c r="BJ13" s="26">
        <v>281694.71287458652</v>
      </c>
      <c r="BK13" s="26">
        <v>4601424.132495</v>
      </c>
      <c r="BL13" s="26">
        <v>159195.81354199999</v>
      </c>
      <c r="BM13" s="26">
        <v>2886</v>
      </c>
      <c r="BN13" s="26">
        <v>4763505.946037</v>
      </c>
      <c r="BO13" s="26">
        <v>4321464.1550183902</v>
      </c>
      <c r="BP13" s="26">
        <v>524524.95594000001</v>
      </c>
      <c r="BQ13" s="26">
        <v>-14.82</v>
      </c>
      <c r="BR13" s="26">
        <v>0</v>
      </c>
      <c r="BS13" s="26">
        <v>524510.13594000007</v>
      </c>
      <c r="BT13" s="26">
        <v>487647.95880091458</v>
      </c>
      <c r="BU13" s="26">
        <v>264938.39732500003</v>
      </c>
      <c r="BV13" s="26">
        <v>9760</v>
      </c>
      <c r="BW13" s="26">
        <v>0</v>
      </c>
      <c r="BX13" s="26">
        <v>274698.39732500003</v>
      </c>
      <c r="BY13" s="26">
        <v>192666.64412750001</v>
      </c>
      <c r="BZ13" s="26">
        <v>0</v>
      </c>
      <c r="CA13" s="26">
        <v>0</v>
      </c>
      <c r="CB13" s="26">
        <v>0</v>
      </c>
      <c r="CC13" s="26">
        <v>0</v>
      </c>
      <c r="CD13" s="26">
        <v>0</v>
      </c>
      <c r="CE13" s="26">
        <v>796221.82575100008</v>
      </c>
      <c r="CF13" s="26">
        <v>17109.803775</v>
      </c>
      <c r="CG13" s="26">
        <v>5065.4399999999996</v>
      </c>
      <c r="CH13" s="26">
        <v>818397.06952600006</v>
      </c>
      <c r="CI13" s="26">
        <v>728584.34402458905</v>
      </c>
      <c r="CJ13" s="26">
        <v>0</v>
      </c>
      <c r="CK13" s="26">
        <v>0</v>
      </c>
      <c r="CL13" s="26">
        <v>0</v>
      </c>
      <c r="CM13" s="26">
        <v>0</v>
      </c>
      <c r="CN13" s="26">
        <v>0</v>
      </c>
      <c r="CO13" s="26">
        <v>25181354.027442001</v>
      </c>
      <c r="CP13" s="26">
        <v>6431242.062307002</v>
      </c>
      <c r="CQ13" s="26">
        <v>2985960.1336460002</v>
      </c>
      <c r="CR13" s="26">
        <v>34598556.223395005</v>
      </c>
      <c r="CS13" s="26">
        <v>6479661.6245848313</v>
      </c>
    </row>
    <row r="14" spans="1:97" ht="24.9" customHeight="1">
      <c r="A14" s="18">
        <v>8</v>
      </c>
      <c r="B14" s="83" t="s">
        <v>32</v>
      </c>
      <c r="C14" s="26">
        <v>154209.28150001005</v>
      </c>
      <c r="D14" s="26">
        <v>4579.0797000000002</v>
      </c>
      <c r="E14" s="26">
        <v>235284.11250000738</v>
      </c>
      <c r="F14" s="26">
        <v>394072.47370001744</v>
      </c>
      <c r="G14" s="26">
        <v>0</v>
      </c>
      <c r="H14" s="26">
        <v>189683.73359999634</v>
      </c>
      <c r="I14" s="26">
        <v>8972.4539000000041</v>
      </c>
      <c r="J14" s="26">
        <v>197058.93770000161</v>
      </c>
      <c r="K14" s="26">
        <v>395715.12519999791</v>
      </c>
      <c r="L14" s="26">
        <v>0</v>
      </c>
      <c r="M14" s="26">
        <v>497382.04357808572</v>
      </c>
      <c r="N14" s="26">
        <v>69960.636072602734</v>
      </c>
      <c r="O14" s="26">
        <v>138568.33157198911</v>
      </c>
      <c r="P14" s="26">
        <v>705911.01122267754</v>
      </c>
      <c r="Q14" s="26">
        <v>29913.535085498719</v>
      </c>
      <c r="R14" s="26">
        <v>8674669.1396976952</v>
      </c>
      <c r="S14" s="26">
        <v>102508.60459999993</v>
      </c>
      <c r="T14" s="26">
        <v>4662256.5952998642</v>
      </c>
      <c r="U14" s="26">
        <v>13439434.339597559</v>
      </c>
      <c r="V14" s="26">
        <v>222504.37000000002</v>
      </c>
      <c r="W14" s="26">
        <v>509876.29673439823</v>
      </c>
      <c r="X14" s="26">
        <v>942074.39934742218</v>
      </c>
      <c r="Y14" s="26">
        <v>647978.10089121875</v>
      </c>
      <c r="Z14" s="26">
        <v>2099928.7969730394</v>
      </c>
      <c r="AA14" s="26">
        <v>642999.18109416089</v>
      </c>
      <c r="AB14" s="26">
        <v>120827.16568599697</v>
      </c>
      <c r="AC14" s="26">
        <v>1015128.9834534253</v>
      </c>
      <c r="AD14" s="26">
        <v>35132.936969457769</v>
      </c>
      <c r="AE14" s="26">
        <v>1171089.0861088799</v>
      </c>
      <c r="AF14" s="26">
        <v>55646.936300038578</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7675.5323139999991</v>
      </c>
      <c r="BG14" s="26">
        <v>1197.6600000000001</v>
      </c>
      <c r="BH14" s="26">
        <v>0</v>
      </c>
      <c r="BI14" s="26">
        <v>8873.1923139999999</v>
      </c>
      <c r="BJ14" s="26">
        <v>7985.8730826000246</v>
      </c>
      <c r="BK14" s="26">
        <v>389.84999999999991</v>
      </c>
      <c r="BL14" s="26">
        <v>0</v>
      </c>
      <c r="BM14" s="26">
        <v>0</v>
      </c>
      <c r="BN14" s="26">
        <v>389.84999999999991</v>
      </c>
      <c r="BO14" s="26">
        <v>350.86899999999991</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10154713.043110183</v>
      </c>
      <c r="CP14" s="26">
        <v>2144421.8170734504</v>
      </c>
      <c r="CQ14" s="26">
        <v>5916279.0149325393</v>
      </c>
      <c r="CR14" s="26">
        <v>18215413.875116169</v>
      </c>
      <c r="CS14" s="26">
        <v>959400.76456229831</v>
      </c>
    </row>
    <row r="15" spans="1:97" ht="24.9" customHeight="1">
      <c r="A15" s="18">
        <v>9</v>
      </c>
      <c r="B15" s="83" t="s">
        <v>38</v>
      </c>
      <c r="C15" s="26">
        <v>0</v>
      </c>
      <c r="D15" s="26">
        <v>0</v>
      </c>
      <c r="E15" s="26">
        <v>38812.19999999999</v>
      </c>
      <c r="F15" s="26">
        <v>38812.19999999999</v>
      </c>
      <c r="G15" s="26">
        <v>0</v>
      </c>
      <c r="H15" s="26">
        <v>0</v>
      </c>
      <c r="I15" s="26">
        <v>2965</v>
      </c>
      <c r="J15" s="26">
        <v>651.5</v>
      </c>
      <c r="K15" s="26">
        <v>3616.5</v>
      </c>
      <c r="L15" s="26">
        <v>0</v>
      </c>
      <c r="M15" s="26">
        <v>11637.66</v>
      </c>
      <c r="N15" s="26">
        <v>40496.550000000003</v>
      </c>
      <c r="O15" s="26">
        <v>16669.099999999999</v>
      </c>
      <c r="P15" s="26">
        <v>68803.31</v>
      </c>
      <c r="Q15" s="26">
        <v>41392.36</v>
      </c>
      <c r="R15" s="26">
        <v>66572.05</v>
      </c>
      <c r="S15" s="26">
        <v>44113.8</v>
      </c>
      <c r="T15" s="26">
        <v>12729659.18</v>
      </c>
      <c r="U15" s="26">
        <v>12840345.029999999</v>
      </c>
      <c r="V15" s="26">
        <v>0</v>
      </c>
      <c r="W15" s="26">
        <v>105630.6</v>
      </c>
      <c r="X15" s="26">
        <v>1577658.4</v>
      </c>
      <c r="Y15" s="26">
        <v>843908.61</v>
      </c>
      <c r="Z15" s="26">
        <v>2527197.61</v>
      </c>
      <c r="AA15" s="26">
        <v>1769038.33</v>
      </c>
      <c r="AB15" s="26">
        <v>151475.52000000002</v>
      </c>
      <c r="AC15" s="26">
        <v>1146220.78</v>
      </c>
      <c r="AD15" s="26">
        <v>49550.3</v>
      </c>
      <c r="AE15" s="26">
        <v>1347246.6</v>
      </c>
      <c r="AF15" s="26">
        <v>283568.12</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41880</v>
      </c>
      <c r="BG15" s="26">
        <v>4923.0900000000011</v>
      </c>
      <c r="BH15" s="26">
        <v>0</v>
      </c>
      <c r="BI15" s="26">
        <v>46803.090000000004</v>
      </c>
      <c r="BJ15" s="26">
        <v>39782.629999999997</v>
      </c>
      <c r="BK15" s="26">
        <v>6424.14</v>
      </c>
      <c r="BL15" s="26">
        <v>10013.57</v>
      </c>
      <c r="BM15" s="26">
        <v>4752.9400000000005</v>
      </c>
      <c r="BN15" s="26">
        <v>21190.65</v>
      </c>
      <c r="BO15" s="26">
        <v>18012.05</v>
      </c>
      <c r="BP15" s="26">
        <v>0</v>
      </c>
      <c r="BQ15" s="26">
        <v>0</v>
      </c>
      <c r="BR15" s="26">
        <v>0</v>
      </c>
      <c r="BS15" s="26">
        <v>0</v>
      </c>
      <c r="BT15" s="26">
        <v>0</v>
      </c>
      <c r="BU15" s="26">
        <v>23500.77</v>
      </c>
      <c r="BV15" s="26">
        <v>0</v>
      </c>
      <c r="BW15" s="26">
        <v>0</v>
      </c>
      <c r="BX15" s="26">
        <v>23500.77</v>
      </c>
      <c r="BY15" s="26">
        <v>0</v>
      </c>
      <c r="BZ15" s="26">
        <v>0</v>
      </c>
      <c r="CA15" s="26">
        <v>0</v>
      </c>
      <c r="CB15" s="26">
        <v>0</v>
      </c>
      <c r="CC15" s="26">
        <v>0</v>
      </c>
      <c r="CD15" s="26">
        <v>0</v>
      </c>
      <c r="CE15" s="26">
        <v>415907.2</v>
      </c>
      <c r="CF15" s="26">
        <v>39981.550000000003</v>
      </c>
      <c r="CG15" s="26">
        <v>0</v>
      </c>
      <c r="CH15" s="26">
        <v>455888.75</v>
      </c>
      <c r="CI15" s="26">
        <v>0</v>
      </c>
      <c r="CJ15" s="26">
        <v>0</v>
      </c>
      <c r="CK15" s="26">
        <v>0</v>
      </c>
      <c r="CL15" s="26">
        <v>0</v>
      </c>
      <c r="CM15" s="26">
        <v>0</v>
      </c>
      <c r="CN15" s="26">
        <v>0</v>
      </c>
      <c r="CO15" s="26">
        <v>823027.94000000006</v>
      </c>
      <c r="CP15" s="26">
        <v>2866372.7399999998</v>
      </c>
      <c r="CQ15" s="26">
        <v>13684003.83</v>
      </c>
      <c r="CR15" s="26">
        <v>17373404.509999998</v>
      </c>
      <c r="CS15" s="26">
        <v>2151793.4899999998</v>
      </c>
    </row>
    <row r="16" spans="1:97" ht="24.9" customHeight="1">
      <c r="A16" s="18">
        <v>10</v>
      </c>
      <c r="B16" s="83" t="s">
        <v>34</v>
      </c>
      <c r="C16" s="26">
        <v>68303.272797639409</v>
      </c>
      <c r="D16" s="26">
        <v>399579.09092021966</v>
      </c>
      <c r="E16" s="26">
        <v>0</v>
      </c>
      <c r="F16" s="26">
        <v>467882.36371785909</v>
      </c>
      <c r="G16" s="26">
        <v>0</v>
      </c>
      <c r="H16" s="26">
        <v>14285.796941336041</v>
      </c>
      <c r="I16" s="26">
        <v>588710.29999999993</v>
      </c>
      <c r="J16" s="26">
        <v>0</v>
      </c>
      <c r="K16" s="26">
        <v>602996.09694133594</v>
      </c>
      <c r="L16" s="26">
        <v>0</v>
      </c>
      <c r="M16" s="26">
        <v>144792.81549808802</v>
      </c>
      <c r="N16" s="26">
        <v>54396.375827295473</v>
      </c>
      <c r="O16" s="26">
        <v>0</v>
      </c>
      <c r="P16" s="26">
        <v>199189.19132538349</v>
      </c>
      <c r="Q16" s="26">
        <v>0</v>
      </c>
      <c r="R16" s="26">
        <v>5899472.8750160662</v>
      </c>
      <c r="S16" s="26">
        <v>33030.9</v>
      </c>
      <c r="T16" s="26">
        <v>0</v>
      </c>
      <c r="U16" s="26">
        <v>5932503.7750160666</v>
      </c>
      <c r="V16" s="26">
        <v>3234191.1034187241</v>
      </c>
      <c r="W16" s="26">
        <v>1045146.0448653386</v>
      </c>
      <c r="X16" s="26">
        <v>2193060.3696391727</v>
      </c>
      <c r="Y16" s="26">
        <v>0</v>
      </c>
      <c r="Z16" s="26">
        <v>3238206.4145045113</v>
      </c>
      <c r="AA16" s="26">
        <v>1812522.3558680709</v>
      </c>
      <c r="AB16" s="26">
        <v>275569.4513249356</v>
      </c>
      <c r="AC16" s="26">
        <v>1183517.8821935244</v>
      </c>
      <c r="AD16" s="26">
        <v>0</v>
      </c>
      <c r="AE16" s="26">
        <v>1459087.3335184599</v>
      </c>
      <c r="AF16" s="26">
        <v>36436.05603</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546678.89660861739</v>
      </c>
      <c r="BG16" s="26">
        <v>654.75667699999997</v>
      </c>
      <c r="BH16" s="26">
        <v>3214.5099999999998</v>
      </c>
      <c r="BI16" s="26">
        <v>550548.16328561737</v>
      </c>
      <c r="BJ16" s="26">
        <v>352578.0940426715</v>
      </c>
      <c r="BK16" s="26">
        <v>515876.51650241727</v>
      </c>
      <c r="BL16" s="26">
        <v>2621848.7785251774</v>
      </c>
      <c r="BM16" s="26">
        <v>0</v>
      </c>
      <c r="BN16" s="26">
        <v>3137725.2950275945</v>
      </c>
      <c r="BO16" s="26">
        <v>1585843.7686185483</v>
      </c>
      <c r="BP16" s="26">
        <v>626543.22499999998</v>
      </c>
      <c r="BQ16" s="26">
        <v>375526.67257176235</v>
      </c>
      <c r="BR16" s="26">
        <v>0</v>
      </c>
      <c r="BS16" s="26">
        <v>1002069.8975717623</v>
      </c>
      <c r="BT16" s="26">
        <v>584905.16280398378</v>
      </c>
      <c r="BU16" s="26">
        <v>190899.65640000001</v>
      </c>
      <c r="BV16" s="26">
        <v>6917</v>
      </c>
      <c r="BW16" s="26">
        <v>0</v>
      </c>
      <c r="BX16" s="26">
        <v>197816.65640000001</v>
      </c>
      <c r="BY16" s="26">
        <v>156670.79186879919</v>
      </c>
      <c r="BZ16" s="26">
        <v>0</v>
      </c>
      <c r="CA16" s="26">
        <v>0</v>
      </c>
      <c r="CB16" s="26">
        <v>0</v>
      </c>
      <c r="CC16" s="26">
        <v>0</v>
      </c>
      <c r="CD16" s="26">
        <v>0</v>
      </c>
      <c r="CE16" s="26">
        <v>105471.87001560604</v>
      </c>
      <c r="CF16" s="26">
        <v>10678.065205479452</v>
      </c>
      <c r="CG16" s="26">
        <v>0</v>
      </c>
      <c r="CH16" s="26">
        <v>116149.93522108548</v>
      </c>
      <c r="CI16" s="26">
        <v>30530.69113330718</v>
      </c>
      <c r="CJ16" s="26">
        <v>0</v>
      </c>
      <c r="CK16" s="26">
        <v>0</v>
      </c>
      <c r="CL16" s="26">
        <v>0</v>
      </c>
      <c r="CM16" s="26">
        <v>0</v>
      </c>
      <c r="CN16" s="26">
        <v>0</v>
      </c>
      <c r="CO16" s="26">
        <v>9433040.420970045</v>
      </c>
      <c r="CP16" s="26">
        <v>7467920.1915596304</v>
      </c>
      <c r="CQ16" s="26">
        <v>3214.5099999999998</v>
      </c>
      <c r="CR16" s="26">
        <v>16904175.122529678</v>
      </c>
      <c r="CS16" s="26">
        <v>7793678.0237841057</v>
      </c>
    </row>
    <row r="17" spans="1:97" ht="24.9" customHeight="1">
      <c r="A17" s="18">
        <v>11</v>
      </c>
      <c r="B17" s="83" t="s">
        <v>90</v>
      </c>
      <c r="C17" s="26">
        <v>125.89</v>
      </c>
      <c r="D17" s="26">
        <v>0</v>
      </c>
      <c r="E17" s="26">
        <v>9812.4699999999993</v>
      </c>
      <c r="F17" s="26">
        <v>9938.3599999999988</v>
      </c>
      <c r="G17" s="26">
        <v>0</v>
      </c>
      <c r="H17" s="26">
        <v>548.32000000000016</v>
      </c>
      <c r="I17" s="26">
        <v>1865.5</v>
      </c>
      <c r="J17" s="26">
        <v>439.53</v>
      </c>
      <c r="K17" s="26">
        <v>2853.3500000000004</v>
      </c>
      <c r="L17" s="26">
        <v>0</v>
      </c>
      <c r="M17" s="26">
        <v>53567.557065000001</v>
      </c>
      <c r="N17" s="26">
        <v>63727.261517999999</v>
      </c>
      <c r="O17" s="26">
        <v>65453.23000000001</v>
      </c>
      <c r="P17" s="26">
        <v>182748.04858300003</v>
      </c>
      <c r="Q17" s="26">
        <v>0</v>
      </c>
      <c r="R17" s="26">
        <v>605499.30999999994</v>
      </c>
      <c r="S17" s="26">
        <v>454682.4</v>
      </c>
      <c r="T17" s="26">
        <v>516522.05999999994</v>
      </c>
      <c r="U17" s="26">
        <v>1576703.77</v>
      </c>
      <c r="V17" s="26">
        <v>0</v>
      </c>
      <c r="W17" s="26">
        <v>176048.83708700005</v>
      </c>
      <c r="X17" s="26">
        <v>1453235.2045039998</v>
      </c>
      <c r="Y17" s="26">
        <v>6079974.0199999986</v>
      </c>
      <c r="Z17" s="26">
        <v>7709258.0615909984</v>
      </c>
      <c r="AA17" s="26">
        <v>0</v>
      </c>
      <c r="AB17" s="26">
        <v>87321.658268777799</v>
      </c>
      <c r="AC17" s="26">
        <v>1211859.0845460007</v>
      </c>
      <c r="AD17" s="26">
        <v>330669.49</v>
      </c>
      <c r="AE17" s="26">
        <v>1629850.2328147786</v>
      </c>
      <c r="AF17" s="26">
        <v>0</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18906.065699999999</v>
      </c>
      <c r="BG17" s="26">
        <v>1280.8630920000001</v>
      </c>
      <c r="BH17" s="26">
        <v>0</v>
      </c>
      <c r="BI17" s="26">
        <v>20186.928791999999</v>
      </c>
      <c r="BJ17" s="26">
        <v>0</v>
      </c>
      <c r="BK17" s="26">
        <v>45126.301399999997</v>
      </c>
      <c r="BL17" s="26">
        <v>4806333.9909150014</v>
      </c>
      <c r="BM17" s="26">
        <v>0</v>
      </c>
      <c r="BN17" s="26">
        <v>4851460.2923150016</v>
      </c>
      <c r="BO17" s="26">
        <v>400</v>
      </c>
      <c r="BP17" s="26">
        <v>182665</v>
      </c>
      <c r="BQ17" s="26">
        <v>0</v>
      </c>
      <c r="BR17" s="26">
        <v>0</v>
      </c>
      <c r="BS17" s="26">
        <v>182665</v>
      </c>
      <c r="BT17" s="26">
        <v>0</v>
      </c>
      <c r="BU17" s="26">
        <v>261019.8</v>
      </c>
      <c r="BV17" s="26">
        <v>10638</v>
      </c>
      <c r="BW17" s="26">
        <v>0</v>
      </c>
      <c r="BX17" s="26">
        <v>271657.8</v>
      </c>
      <c r="BY17" s="26">
        <v>0</v>
      </c>
      <c r="BZ17" s="26">
        <v>0</v>
      </c>
      <c r="CA17" s="26">
        <v>0</v>
      </c>
      <c r="CB17" s="26">
        <v>0</v>
      </c>
      <c r="CC17" s="26">
        <v>0</v>
      </c>
      <c r="CD17" s="26">
        <v>0</v>
      </c>
      <c r="CE17" s="26">
        <v>30340.604272</v>
      </c>
      <c r="CF17" s="26">
        <v>75263.157600000035</v>
      </c>
      <c r="CG17" s="26">
        <v>14976</v>
      </c>
      <c r="CH17" s="26">
        <v>120579.76187200003</v>
      </c>
      <c r="CI17" s="26">
        <v>300</v>
      </c>
      <c r="CJ17" s="26">
        <v>0</v>
      </c>
      <c r="CK17" s="26">
        <v>0</v>
      </c>
      <c r="CL17" s="26">
        <v>0</v>
      </c>
      <c r="CM17" s="26">
        <v>0</v>
      </c>
      <c r="CN17" s="26">
        <v>0</v>
      </c>
      <c r="CO17" s="26">
        <v>1461169.3437927777</v>
      </c>
      <c r="CP17" s="26">
        <v>8078885.4621750023</v>
      </c>
      <c r="CQ17" s="26">
        <v>7017846.7999999989</v>
      </c>
      <c r="CR17" s="26">
        <v>16557901.605967781</v>
      </c>
      <c r="CS17" s="26">
        <v>700</v>
      </c>
    </row>
    <row r="18" spans="1:97" ht="24.9" customHeight="1">
      <c r="A18" s="18">
        <v>12</v>
      </c>
      <c r="B18" s="83" t="s">
        <v>88</v>
      </c>
      <c r="C18" s="26">
        <v>45854.726113348304</v>
      </c>
      <c r="D18" s="26">
        <v>5720.6664249999994</v>
      </c>
      <c r="E18" s="26">
        <v>39935.341357328332</v>
      </c>
      <c r="F18" s="26">
        <v>91510.733895676633</v>
      </c>
      <c r="G18" s="26">
        <v>34174.125617273196</v>
      </c>
      <c r="H18" s="26">
        <v>0</v>
      </c>
      <c r="I18" s="26">
        <v>14831.607570000007</v>
      </c>
      <c r="J18" s="26">
        <v>0</v>
      </c>
      <c r="K18" s="26">
        <v>14831.607570000007</v>
      </c>
      <c r="L18" s="26">
        <v>0</v>
      </c>
      <c r="M18" s="26">
        <v>111494.86511171225</v>
      </c>
      <c r="N18" s="26">
        <v>7118.2523782622957</v>
      </c>
      <c r="O18" s="26">
        <v>19374.211227706695</v>
      </c>
      <c r="P18" s="26">
        <v>137987.32871768123</v>
      </c>
      <c r="Q18" s="26">
        <v>33700.751861657511</v>
      </c>
      <c r="R18" s="26">
        <v>4926614.0363992872</v>
      </c>
      <c r="S18" s="26">
        <v>370195.63362947368</v>
      </c>
      <c r="T18" s="26">
        <v>4162962.8264800902</v>
      </c>
      <c r="U18" s="26">
        <v>9459772.4965088516</v>
      </c>
      <c r="V18" s="26">
        <v>280729.21586499998</v>
      </c>
      <c r="W18" s="26">
        <v>569780.38726395625</v>
      </c>
      <c r="X18" s="26">
        <v>381638.18222450448</v>
      </c>
      <c r="Y18" s="26">
        <v>45617.64</v>
      </c>
      <c r="Z18" s="26">
        <v>997036.20948846068</v>
      </c>
      <c r="AA18" s="26">
        <v>223191.73119206069</v>
      </c>
      <c r="AB18" s="26">
        <v>140504.19019350864</v>
      </c>
      <c r="AC18" s="26">
        <v>925446.66694399761</v>
      </c>
      <c r="AD18" s="26">
        <v>1750</v>
      </c>
      <c r="AE18" s="26">
        <v>1067700.8571375064</v>
      </c>
      <c r="AF18" s="26">
        <v>11285.497072534879</v>
      </c>
      <c r="AG18" s="26">
        <v>0</v>
      </c>
      <c r="AH18" s="26">
        <v>0</v>
      </c>
      <c r="AI18" s="26">
        <v>0</v>
      </c>
      <c r="AJ18" s="26">
        <v>0</v>
      </c>
      <c r="AK18" s="26">
        <v>0</v>
      </c>
      <c r="AL18" s="26">
        <v>-21669.962227068499</v>
      </c>
      <c r="AM18" s="26">
        <v>0</v>
      </c>
      <c r="AN18" s="26">
        <v>0</v>
      </c>
      <c r="AO18" s="26">
        <v>-21669.962227068499</v>
      </c>
      <c r="AP18" s="26">
        <v>-18390.367237397255</v>
      </c>
      <c r="AQ18" s="26">
        <v>-40470.077845287669</v>
      </c>
      <c r="AR18" s="26">
        <v>0</v>
      </c>
      <c r="AS18" s="26">
        <v>0</v>
      </c>
      <c r="AT18" s="26">
        <v>-40470.077845287669</v>
      </c>
      <c r="AU18" s="26">
        <v>-31535.581679863026</v>
      </c>
      <c r="AV18" s="26">
        <v>0</v>
      </c>
      <c r="AW18" s="26">
        <v>0</v>
      </c>
      <c r="AX18" s="26">
        <v>0</v>
      </c>
      <c r="AY18" s="26">
        <v>0</v>
      </c>
      <c r="AZ18" s="26">
        <v>0</v>
      </c>
      <c r="BA18" s="26">
        <v>0</v>
      </c>
      <c r="BB18" s="26">
        <v>0</v>
      </c>
      <c r="BC18" s="26">
        <v>0</v>
      </c>
      <c r="BD18" s="26">
        <v>0</v>
      </c>
      <c r="BE18" s="26">
        <v>0</v>
      </c>
      <c r="BF18" s="26">
        <v>23902.137448999998</v>
      </c>
      <c r="BG18" s="26">
        <v>0</v>
      </c>
      <c r="BH18" s="26">
        <v>10917.76</v>
      </c>
      <c r="BI18" s="26">
        <v>34819.897448999996</v>
      </c>
      <c r="BJ18" s="26">
        <v>30610.635596319058</v>
      </c>
      <c r="BK18" s="26">
        <v>1327257.1084367235</v>
      </c>
      <c r="BL18" s="26">
        <v>0</v>
      </c>
      <c r="BM18" s="26">
        <v>0</v>
      </c>
      <c r="BN18" s="26">
        <v>1327257.1084367235</v>
      </c>
      <c r="BO18" s="26">
        <v>552312.95317746385</v>
      </c>
      <c r="BP18" s="26">
        <v>165713.35865920107</v>
      </c>
      <c r="BQ18" s="26">
        <v>0</v>
      </c>
      <c r="BR18" s="26">
        <v>0</v>
      </c>
      <c r="BS18" s="26">
        <v>165713.35865920107</v>
      </c>
      <c r="BT18" s="26">
        <v>114518.75966100844</v>
      </c>
      <c r="BU18" s="26">
        <v>32707</v>
      </c>
      <c r="BV18" s="26">
        <v>0</v>
      </c>
      <c r="BW18" s="26">
        <v>0</v>
      </c>
      <c r="BX18" s="26">
        <v>32707</v>
      </c>
      <c r="BY18" s="26">
        <v>0</v>
      </c>
      <c r="BZ18" s="26">
        <v>0</v>
      </c>
      <c r="CA18" s="26">
        <v>0</v>
      </c>
      <c r="CB18" s="26">
        <v>0</v>
      </c>
      <c r="CC18" s="26">
        <v>0</v>
      </c>
      <c r="CD18" s="26">
        <v>0</v>
      </c>
      <c r="CE18" s="26">
        <v>46399.695</v>
      </c>
      <c r="CF18" s="26">
        <v>0</v>
      </c>
      <c r="CG18" s="26">
        <v>2000</v>
      </c>
      <c r="CH18" s="26">
        <v>48399.695</v>
      </c>
      <c r="CI18" s="26">
        <v>8583.974634000002</v>
      </c>
      <c r="CJ18" s="26">
        <v>0</v>
      </c>
      <c r="CK18" s="26">
        <v>0</v>
      </c>
      <c r="CL18" s="26">
        <v>0</v>
      </c>
      <c r="CM18" s="26">
        <v>0</v>
      </c>
      <c r="CN18" s="26">
        <v>0</v>
      </c>
      <c r="CO18" s="26">
        <v>7328087.4645543816</v>
      </c>
      <c r="CP18" s="26">
        <v>1704951.0091712382</v>
      </c>
      <c r="CQ18" s="26">
        <v>4282557.7790651247</v>
      </c>
      <c r="CR18" s="26">
        <v>13315596.252790745</v>
      </c>
      <c r="CS18" s="26">
        <v>1239181.6957600573</v>
      </c>
    </row>
    <row r="19" spans="1:97" ht="24.9" customHeight="1">
      <c r="A19" s="18">
        <v>13</v>
      </c>
      <c r="B19" s="83" t="s">
        <v>91</v>
      </c>
      <c r="C19" s="26">
        <v>370351.91525000014</v>
      </c>
      <c r="D19" s="26">
        <v>0</v>
      </c>
      <c r="E19" s="26">
        <v>0</v>
      </c>
      <c r="F19" s="26">
        <v>370351.91525000014</v>
      </c>
      <c r="G19" s="26">
        <v>200342.67331999997</v>
      </c>
      <c r="H19" s="26">
        <v>0</v>
      </c>
      <c r="I19" s="26">
        <v>0</v>
      </c>
      <c r="J19" s="26">
        <v>0</v>
      </c>
      <c r="K19" s="26">
        <v>0</v>
      </c>
      <c r="L19" s="26">
        <v>0</v>
      </c>
      <c r="M19" s="26">
        <v>185875.29577200004</v>
      </c>
      <c r="N19" s="26">
        <v>12652.780119999989</v>
      </c>
      <c r="O19" s="26">
        <v>0</v>
      </c>
      <c r="P19" s="26">
        <v>198528.07589200002</v>
      </c>
      <c r="Q19" s="26">
        <v>170468.43125199998</v>
      </c>
      <c r="R19" s="26">
        <v>0</v>
      </c>
      <c r="S19" s="26">
        <v>0</v>
      </c>
      <c r="T19" s="26">
        <v>0</v>
      </c>
      <c r="U19" s="26">
        <v>0</v>
      </c>
      <c r="V19" s="26">
        <v>0</v>
      </c>
      <c r="W19" s="26">
        <v>1374593.7617299929</v>
      </c>
      <c r="X19" s="26">
        <v>434087.50355400075</v>
      </c>
      <c r="Y19" s="26">
        <v>0</v>
      </c>
      <c r="Z19" s="26">
        <v>1808681.2652839937</v>
      </c>
      <c r="AA19" s="26">
        <v>1193775.5043808012</v>
      </c>
      <c r="AB19" s="26">
        <v>91530.923265778081</v>
      </c>
      <c r="AC19" s="26">
        <v>947623.25384100061</v>
      </c>
      <c r="AD19" s="26">
        <v>0</v>
      </c>
      <c r="AE19" s="26">
        <v>1039154.1771067787</v>
      </c>
      <c r="AF19" s="26">
        <v>55019.876869598738</v>
      </c>
      <c r="AG19" s="26">
        <v>0</v>
      </c>
      <c r="AH19" s="26">
        <v>0</v>
      </c>
      <c r="AI19" s="26">
        <v>0</v>
      </c>
      <c r="AJ19" s="26">
        <v>0</v>
      </c>
      <c r="AK19" s="26">
        <v>0</v>
      </c>
      <c r="AL19" s="26">
        <v>2864909.039521859</v>
      </c>
      <c r="AM19" s="26">
        <v>0</v>
      </c>
      <c r="AN19" s="26">
        <v>0</v>
      </c>
      <c r="AO19" s="26">
        <v>2864909.039521859</v>
      </c>
      <c r="AP19" s="26">
        <v>2864909.039521859</v>
      </c>
      <c r="AQ19" s="26">
        <v>2347477.8269061437</v>
      </c>
      <c r="AR19" s="26">
        <v>0</v>
      </c>
      <c r="AS19" s="26">
        <v>0</v>
      </c>
      <c r="AT19" s="26">
        <v>2347477.8269061437</v>
      </c>
      <c r="AU19" s="26">
        <v>2347477.8269061437</v>
      </c>
      <c r="AV19" s="26">
        <v>0</v>
      </c>
      <c r="AW19" s="26">
        <v>0</v>
      </c>
      <c r="AX19" s="26">
        <v>0</v>
      </c>
      <c r="AY19" s="26">
        <v>0</v>
      </c>
      <c r="AZ19" s="26">
        <v>0</v>
      </c>
      <c r="BA19" s="26">
        <v>0</v>
      </c>
      <c r="BB19" s="26">
        <v>0</v>
      </c>
      <c r="BC19" s="26">
        <v>0</v>
      </c>
      <c r="BD19" s="26">
        <v>0</v>
      </c>
      <c r="BE19" s="26">
        <v>0</v>
      </c>
      <c r="BF19" s="26">
        <v>6378.3529200000048</v>
      </c>
      <c r="BG19" s="26">
        <v>8903.0300000000025</v>
      </c>
      <c r="BH19" s="26">
        <v>0</v>
      </c>
      <c r="BI19" s="26">
        <v>15281.382920000007</v>
      </c>
      <c r="BJ19" s="26">
        <v>12225.106335999997</v>
      </c>
      <c r="BK19" s="26">
        <v>527434.1571411381</v>
      </c>
      <c r="BL19" s="26">
        <v>34710.720292000027</v>
      </c>
      <c r="BM19" s="26">
        <v>0</v>
      </c>
      <c r="BN19" s="26">
        <v>562144.87743313808</v>
      </c>
      <c r="BO19" s="26">
        <v>447545.27289816458</v>
      </c>
      <c r="BP19" s="26">
        <v>342185.29072199995</v>
      </c>
      <c r="BQ19" s="26">
        <v>0</v>
      </c>
      <c r="BR19" s="26">
        <v>0</v>
      </c>
      <c r="BS19" s="26">
        <v>342185.29072199995</v>
      </c>
      <c r="BT19" s="26">
        <v>320135.54338381405</v>
      </c>
      <c r="BU19" s="26">
        <v>0</v>
      </c>
      <c r="BV19" s="26">
        <v>0</v>
      </c>
      <c r="BW19" s="26">
        <v>0</v>
      </c>
      <c r="BX19" s="26">
        <v>0</v>
      </c>
      <c r="BY19" s="26">
        <v>0</v>
      </c>
      <c r="BZ19" s="26">
        <v>0</v>
      </c>
      <c r="CA19" s="26">
        <v>0</v>
      </c>
      <c r="CB19" s="26">
        <v>0</v>
      </c>
      <c r="CC19" s="26">
        <v>0</v>
      </c>
      <c r="CD19" s="26">
        <v>0</v>
      </c>
      <c r="CE19" s="26">
        <v>151318.45840199996</v>
      </c>
      <c r="CF19" s="26">
        <v>4801.9734000000026</v>
      </c>
      <c r="CG19" s="26">
        <v>0</v>
      </c>
      <c r="CH19" s="26">
        <v>156120.43180199998</v>
      </c>
      <c r="CI19" s="26">
        <v>106667.41743247936</v>
      </c>
      <c r="CJ19" s="26">
        <v>0</v>
      </c>
      <c r="CK19" s="26">
        <v>0</v>
      </c>
      <c r="CL19" s="26">
        <v>0</v>
      </c>
      <c r="CM19" s="26">
        <v>0</v>
      </c>
      <c r="CN19" s="26">
        <v>0</v>
      </c>
      <c r="CO19" s="26">
        <v>8262055.021630913</v>
      </c>
      <c r="CP19" s="26">
        <v>1442779.2612070015</v>
      </c>
      <c r="CQ19" s="26">
        <v>0</v>
      </c>
      <c r="CR19" s="26">
        <v>9704834.2828379143</v>
      </c>
      <c r="CS19" s="26">
        <v>7718566.6923008617</v>
      </c>
    </row>
    <row r="20" spans="1:97" ht="24.9" customHeight="1">
      <c r="A20" s="18">
        <v>14</v>
      </c>
      <c r="B20" s="83" t="s">
        <v>31</v>
      </c>
      <c r="C20" s="26">
        <v>-204.82000000000278</v>
      </c>
      <c r="D20" s="26">
        <v>2005.61</v>
      </c>
      <c r="E20" s="26">
        <v>770.65</v>
      </c>
      <c r="F20" s="26">
        <v>2571.4399999999973</v>
      </c>
      <c r="G20" s="26">
        <v>699.35</v>
      </c>
      <c r="H20" s="26">
        <v>32190.530000000119</v>
      </c>
      <c r="I20" s="26">
        <v>34918.040000000015</v>
      </c>
      <c r="J20" s="26">
        <v>1214.9500000000007</v>
      </c>
      <c r="K20" s="26">
        <v>68323.520000000135</v>
      </c>
      <c r="L20" s="26">
        <v>0</v>
      </c>
      <c r="M20" s="26">
        <v>132371.03000000145</v>
      </c>
      <c r="N20" s="26">
        <v>55468.300000000061</v>
      </c>
      <c r="O20" s="26">
        <v>7382.5400000000009</v>
      </c>
      <c r="P20" s="26">
        <v>195221.87000000154</v>
      </c>
      <c r="Q20" s="26">
        <v>0</v>
      </c>
      <c r="R20" s="26">
        <v>1510208.6400000083</v>
      </c>
      <c r="S20" s="26">
        <v>11062.5</v>
      </c>
      <c r="T20" s="26">
        <v>748217.15000000328</v>
      </c>
      <c r="U20" s="26">
        <v>2269488.2900000117</v>
      </c>
      <c r="V20" s="26">
        <v>0</v>
      </c>
      <c r="W20" s="26">
        <v>306084.20999999985</v>
      </c>
      <c r="X20" s="26">
        <v>1411929.5799999968</v>
      </c>
      <c r="Y20" s="26">
        <v>72307.160000000091</v>
      </c>
      <c r="Z20" s="26">
        <v>1790320.9499999969</v>
      </c>
      <c r="AA20" s="26">
        <v>849623.20999999833</v>
      </c>
      <c r="AB20" s="26">
        <v>92928.727777777734</v>
      </c>
      <c r="AC20" s="26">
        <v>1160843.8300000005</v>
      </c>
      <c r="AD20" s="26">
        <v>20530</v>
      </c>
      <c r="AE20" s="26">
        <v>1274302.5577777782</v>
      </c>
      <c r="AF20" s="26">
        <v>159514.22000000015</v>
      </c>
      <c r="AG20" s="26">
        <v>0</v>
      </c>
      <c r="AH20" s="26">
        <v>0</v>
      </c>
      <c r="AI20" s="26">
        <v>0</v>
      </c>
      <c r="AJ20" s="26">
        <v>0</v>
      </c>
      <c r="AK20" s="26">
        <v>0</v>
      </c>
      <c r="AL20" s="26">
        <v>-605942.22</v>
      </c>
      <c r="AM20" s="26">
        <v>0</v>
      </c>
      <c r="AN20" s="26">
        <v>0</v>
      </c>
      <c r="AO20" s="26">
        <v>-605942.22</v>
      </c>
      <c r="AP20" s="26">
        <v>-605942.22</v>
      </c>
      <c r="AQ20" s="26">
        <v>-659206.07999999996</v>
      </c>
      <c r="AR20" s="26">
        <v>0</v>
      </c>
      <c r="AS20" s="26">
        <v>0</v>
      </c>
      <c r="AT20" s="26">
        <v>-659206.07999999996</v>
      </c>
      <c r="AU20" s="26">
        <v>-659206.07999999996</v>
      </c>
      <c r="AV20" s="26">
        <v>0</v>
      </c>
      <c r="AW20" s="26">
        <v>0</v>
      </c>
      <c r="AX20" s="26">
        <v>0</v>
      </c>
      <c r="AY20" s="26">
        <v>0</v>
      </c>
      <c r="AZ20" s="26">
        <v>0</v>
      </c>
      <c r="BA20" s="26">
        <v>0</v>
      </c>
      <c r="BB20" s="26">
        <v>0</v>
      </c>
      <c r="BC20" s="26">
        <v>0</v>
      </c>
      <c r="BD20" s="26">
        <v>0</v>
      </c>
      <c r="BE20" s="26">
        <v>0</v>
      </c>
      <c r="BF20" s="26">
        <v>135114.06999999995</v>
      </c>
      <c r="BG20" s="26">
        <v>705</v>
      </c>
      <c r="BH20" s="26">
        <v>0</v>
      </c>
      <c r="BI20" s="26">
        <v>135819.06999999995</v>
      </c>
      <c r="BJ20" s="26">
        <v>118626.99000000005</v>
      </c>
      <c r="BK20" s="26">
        <v>384046.5799999999</v>
      </c>
      <c r="BL20" s="26">
        <v>2302941.0099999956</v>
      </c>
      <c r="BM20" s="26">
        <v>101262.61999999988</v>
      </c>
      <c r="BN20" s="26">
        <v>2788250.2099999953</v>
      </c>
      <c r="BO20" s="26">
        <v>1870592.0730000008</v>
      </c>
      <c r="BP20" s="26">
        <v>1636.89</v>
      </c>
      <c r="BQ20" s="26">
        <v>0</v>
      </c>
      <c r="BR20" s="26">
        <v>0</v>
      </c>
      <c r="BS20" s="26">
        <v>1636.89</v>
      </c>
      <c r="BT20" s="26">
        <v>1286.56</v>
      </c>
      <c r="BU20" s="26">
        <v>133211</v>
      </c>
      <c r="BV20" s="26">
        <v>200</v>
      </c>
      <c r="BW20" s="26">
        <v>0</v>
      </c>
      <c r="BX20" s="26">
        <v>133411</v>
      </c>
      <c r="BY20" s="26">
        <v>58070.51999999999</v>
      </c>
      <c r="BZ20" s="26">
        <v>0</v>
      </c>
      <c r="CA20" s="26">
        <v>0</v>
      </c>
      <c r="CB20" s="26">
        <v>0</v>
      </c>
      <c r="CC20" s="26">
        <v>0</v>
      </c>
      <c r="CD20" s="26">
        <v>0</v>
      </c>
      <c r="CE20" s="26">
        <v>376507.54000000004</v>
      </c>
      <c r="CF20" s="26">
        <v>133563.18</v>
      </c>
      <c r="CG20" s="26">
        <v>0</v>
      </c>
      <c r="CH20" s="26">
        <v>510070.72000000003</v>
      </c>
      <c r="CI20" s="26">
        <v>223173.55999999997</v>
      </c>
      <c r="CJ20" s="26">
        <v>0</v>
      </c>
      <c r="CK20" s="26">
        <v>0</v>
      </c>
      <c r="CL20" s="26">
        <v>0</v>
      </c>
      <c r="CM20" s="26">
        <v>0</v>
      </c>
      <c r="CN20" s="26">
        <v>0</v>
      </c>
      <c r="CO20" s="26">
        <v>1838946.0977777871</v>
      </c>
      <c r="CP20" s="26">
        <v>5113637.0499999933</v>
      </c>
      <c r="CQ20" s="26">
        <v>951685.07000000332</v>
      </c>
      <c r="CR20" s="26">
        <v>7904268.2177777831</v>
      </c>
      <c r="CS20" s="26">
        <v>2016438.1829999995</v>
      </c>
    </row>
    <row r="21" spans="1:97" ht="24.9" customHeight="1">
      <c r="A21" s="18">
        <v>15</v>
      </c>
      <c r="B21" s="83" t="s">
        <v>37</v>
      </c>
      <c r="C21" s="26">
        <v>1814.8675000000001</v>
      </c>
      <c r="D21" s="26">
        <v>0</v>
      </c>
      <c r="E21" s="26">
        <v>9968.4067500000019</v>
      </c>
      <c r="F21" s="26">
        <v>11783.274250000002</v>
      </c>
      <c r="G21" s="26">
        <v>0</v>
      </c>
      <c r="H21" s="26">
        <v>15</v>
      </c>
      <c r="I21" s="26">
        <v>2242</v>
      </c>
      <c r="J21" s="26">
        <v>0</v>
      </c>
      <c r="K21" s="26">
        <v>2257</v>
      </c>
      <c r="L21" s="26">
        <v>0</v>
      </c>
      <c r="M21" s="26">
        <v>296288.90521866002</v>
      </c>
      <c r="N21" s="26">
        <v>7896.5304355800099</v>
      </c>
      <c r="O21" s="26">
        <v>7797.1606000000011</v>
      </c>
      <c r="P21" s="26">
        <v>311982.59625424002</v>
      </c>
      <c r="Q21" s="26">
        <v>266187.63</v>
      </c>
      <c r="R21" s="26">
        <v>385201.07809834002</v>
      </c>
      <c r="S21" s="26">
        <v>0</v>
      </c>
      <c r="T21" s="26">
        <v>521784.97691173205</v>
      </c>
      <c r="U21" s="26">
        <v>906986.05501007207</v>
      </c>
      <c r="V21" s="26">
        <v>0</v>
      </c>
      <c r="W21" s="26">
        <v>288119.34420876001</v>
      </c>
      <c r="X21" s="26">
        <v>842341.85897744005</v>
      </c>
      <c r="Y21" s="26">
        <v>0</v>
      </c>
      <c r="Z21" s="26">
        <v>1130461.2031862</v>
      </c>
      <c r="AA21" s="26">
        <v>22025.18</v>
      </c>
      <c r="AB21" s="26">
        <v>141960.4048358677</v>
      </c>
      <c r="AC21" s="26">
        <v>1021018.3537333007</v>
      </c>
      <c r="AD21" s="26">
        <v>0</v>
      </c>
      <c r="AE21" s="26">
        <v>1162978.7585691684</v>
      </c>
      <c r="AF21" s="26">
        <v>16612.422609156431</v>
      </c>
      <c r="AG21" s="26">
        <v>0</v>
      </c>
      <c r="AH21" s="26">
        <v>0</v>
      </c>
      <c r="AI21" s="26">
        <v>0</v>
      </c>
      <c r="AJ21" s="26">
        <v>0</v>
      </c>
      <c r="AK21" s="26">
        <v>0</v>
      </c>
      <c r="AL21" s="26">
        <v>120721.04</v>
      </c>
      <c r="AM21" s="26">
        <v>0</v>
      </c>
      <c r="AN21" s="26">
        <v>0</v>
      </c>
      <c r="AO21" s="26">
        <v>120721.04</v>
      </c>
      <c r="AP21" s="26">
        <v>120721.04</v>
      </c>
      <c r="AQ21" s="26">
        <v>310527</v>
      </c>
      <c r="AR21" s="26">
        <v>0</v>
      </c>
      <c r="AS21" s="26">
        <v>0</v>
      </c>
      <c r="AT21" s="26">
        <v>310527</v>
      </c>
      <c r="AU21" s="26">
        <v>310527</v>
      </c>
      <c r="AV21" s="26">
        <v>0</v>
      </c>
      <c r="AW21" s="26">
        <v>0</v>
      </c>
      <c r="AX21" s="26">
        <v>0</v>
      </c>
      <c r="AY21" s="26">
        <v>0</v>
      </c>
      <c r="AZ21" s="26">
        <v>0</v>
      </c>
      <c r="BA21" s="26">
        <v>0</v>
      </c>
      <c r="BB21" s="26">
        <v>0</v>
      </c>
      <c r="BC21" s="26">
        <v>0</v>
      </c>
      <c r="BD21" s="26">
        <v>0</v>
      </c>
      <c r="BE21" s="26">
        <v>0</v>
      </c>
      <c r="BF21" s="26">
        <v>119870.98975999995</v>
      </c>
      <c r="BG21" s="26">
        <v>6870.6143000000002</v>
      </c>
      <c r="BH21" s="26">
        <v>0</v>
      </c>
      <c r="BI21" s="26">
        <v>126741.60405999995</v>
      </c>
      <c r="BJ21" s="26">
        <v>22002.054660682617</v>
      </c>
      <c r="BK21" s="26">
        <v>209391.31255632051</v>
      </c>
      <c r="BL21" s="26">
        <v>64741.464800000002</v>
      </c>
      <c r="BM21" s="26">
        <v>0</v>
      </c>
      <c r="BN21" s="26">
        <v>274132.77735632053</v>
      </c>
      <c r="BO21" s="26">
        <v>30863.998729801089</v>
      </c>
      <c r="BP21" s="26">
        <v>0</v>
      </c>
      <c r="BQ21" s="26">
        <v>0</v>
      </c>
      <c r="BR21" s="26">
        <v>0</v>
      </c>
      <c r="BS21" s="26">
        <v>0</v>
      </c>
      <c r="BT21" s="26">
        <v>0</v>
      </c>
      <c r="BU21" s="26">
        <v>227576.53599999999</v>
      </c>
      <c r="BV21" s="26">
        <v>0</v>
      </c>
      <c r="BW21" s="26">
        <v>0</v>
      </c>
      <c r="BX21" s="26">
        <v>227576.53599999999</v>
      </c>
      <c r="BY21" s="26">
        <v>0</v>
      </c>
      <c r="BZ21" s="26">
        <v>0</v>
      </c>
      <c r="CA21" s="26">
        <v>0</v>
      </c>
      <c r="CB21" s="26">
        <v>0</v>
      </c>
      <c r="CC21" s="26">
        <v>0</v>
      </c>
      <c r="CD21" s="26">
        <v>0</v>
      </c>
      <c r="CE21" s="26">
        <v>180468.7581260005</v>
      </c>
      <c r="CF21" s="26">
        <v>6823.0090999999993</v>
      </c>
      <c r="CG21" s="26">
        <v>0</v>
      </c>
      <c r="CH21" s="26">
        <v>187291.76722600049</v>
      </c>
      <c r="CI21" s="26">
        <v>20507.270442026529</v>
      </c>
      <c r="CJ21" s="26">
        <v>0</v>
      </c>
      <c r="CK21" s="26">
        <v>0</v>
      </c>
      <c r="CL21" s="26">
        <v>0</v>
      </c>
      <c r="CM21" s="26">
        <v>0</v>
      </c>
      <c r="CN21" s="26">
        <v>0</v>
      </c>
      <c r="CO21" s="26">
        <v>2281955.2363039488</v>
      </c>
      <c r="CP21" s="26">
        <v>1951933.8313463207</v>
      </c>
      <c r="CQ21" s="26">
        <v>539550.54426173202</v>
      </c>
      <c r="CR21" s="26">
        <v>4773439.6119120019</v>
      </c>
      <c r="CS21" s="26">
        <v>809446.59644166648</v>
      </c>
    </row>
    <row r="22" spans="1:97" ht="24.9" customHeight="1">
      <c r="A22" s="18">
        <v>16</v>
      </c>
      <c r="B22" s="83" t="s">
        <v>40</v>
      </c>
      <c r="C22" s="26">
        <v>0</v>
      </c>
      <c r="D22" s="26">
        <v>0</v>
      </c>
      <c r="E22" s="26">
        <v>0</v>
      </c>
      <c r="F22" s="26">
        <v>0</v>
      </c>
      <c r="G22" s="26">
        <v>0</v>
      </c>
      <c r="H22" s="26">
        <v>0</v>
      </c>
      <c r="I22" s="26">
        <v>0</v>
      </c>
      <c r="J22" s="26">
        <v>0</v>
      </c>
      <c r="K22" s="26">
        <v>0</v>
      </c>
      <c r="L22" s="26">
        <v>0</v>
      </c>
      <c r="M22" s="26">
        <v>1560.2989515145327</v>
      </c>
      <c r="N22" s="26">
        <v>465.27250000000004</v>
      </c>
      <c r="O22" s="26">
        <v>0</v>
      </c>
      <c r="P22" s="26">
        <v>2025.5714515145328</v>
      </c>
      <c r="Q22" s="26">
        <v>-4273.9312400411</v>
      </c>
      <c r="R22" s="26">
        <v>1293987.0377508816</v>
      </c>
      <c r="S22" s="26">
        <v>291434.99534246582</v>
      </c>
      <c r="T22" s="26">
        <v>0</v>
      </c>
      <c r="U22" s="26">
        <v>1585422.0330933474</v>
      </c>
      <c r="V22" s="26">
        <v>0</v>
      </c>
      <c r="W22" s="26">
        <v>659877.55748587486</v>
      </c>
      <c r="X22" s="26">
        <v>23892.7379</v>
      </c>
      <c r="Y22" s="26">
        <v>0</v>
      </c>
      <c r="Z22" s="26">
        <v>683770.29538587481</v>
      </c>
      <c r="AA22" s="26">
        <v>55216.870634932602</v>
      </c>
      <c r="AB22" s="26">
        <v>103241.40168212896</v>
      </c>
      <c r="AC22" s="26">
        <v>896159.91150000074</v>
      </c>
      <c r="AD22" s="26">
        <v>0</v>
      </c>
      <c r="AE22" s="26">
        <v>999401.31318212976</v>
      </c>
      <c r="AF22" s="26">
        <v>12575.006871093699</v>
      </c>
      <c r="AG22" s="26">
        <v>0</v>
      </c>
      <c r="AH22" s="26">
        <v>0</v>
      </c>
      <c r="AI22" s="26">
        <v>0</v>
      </c>
      <c r="AJ22" s="26">
        <v>0</v>
      </c>
      <c r="AK22" s="26">
        <v>0</v>
      </c>
      <c r="AL22" s="26">
        <v>-76338.08890410958</v>
      </c>
      <c r="AM22" s="26">
        <v>0</v>
      </c>
      <c r="AN22" s="26">
        <v>0</v>
      </c>
      <c r="AO22" s="26">
        <v>-76338.08890410958</v>
      </c>
      <c r="AP22" s="26">
        <v>-71343.996990184896</v>
      </c>
      <c r="AQ22" s="26">
        <v>-223493.2608283296</v>
      </c>
      <c r="AR22" s="26">
        <v>0</v>
      </c>
      <c r="AS22" s="26">
        <v>0</v>
      </c>
      <c r="AT22" s="26">
        <v>-223493.2608283296</v>
      </c>
      <c r="AU22" s="26">
        <v>-220289.74056079501</v>
      </c>
      <c r="AV22" s="26">
        <v>0</v>
      </c>
      <c r="AW22" s="26">
        <v>0</v>
      </c>
      <c r="AX22" s="26">
        <v>0</v>
      </c>
      <c r="AY22" s="26">
        <v>0</v>
      </c>
      <c r="AZ22" s="26">
        <v>0</v>
      </c>
      <c r="BA22" s="26">
        <v>0</v>
      </c>
      <c r="BB22" s="26">
        <v>0</v>
      </c>
      <c r="BC22" s="26">
        <v>0</v>
      </c>
      <c r="BD22" s="26">
        <v>0</v>
      </c>
      <c r="BE22" s="26">
        <v>0</v>
      </c>
      <c r="BF22" s="26">
        <v>114461.40118989098</v>
      </c>
      <c r="BG22" s="26">
        <v>0</v>
      </c>
      <c r="BH22" s="26">
        <v>0</v>
      </c>
      <c r="BI22" s="26">
        <v>114461.40118989098</v>
      </c>
      <c r="BJ22" s="26">
        <v>91567.228421512904</v>
      </c>
      <c r="BK22" s="26">
        <v>301932.50153510965</v>
      </c>
      <c r="BL22" s="26">
        <v>0</v>
      </c>
      <c r="BM22" s="26">
        <v>0</v>
      </c>
      <c r="BN22" s="26">
        <v>301932.50153510965</v>
      </c>
      <c r="BO22" s="26">
        <v>275169.77642108197</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101444.39480000001</v>
      </c>
      <c r="CF22" s="26">
        <v>0</v>
      </c>
      <c r="CG22" s="26">
        <v>0</v>
      </c>
      <c r="CH22" s="26">
        <v>101444.39480000001</v>
      </c>
      <c r="CI22" s="26">
        <v>64795.366199999997</v>
      </c>
      <c r="CJ22" s="26">
        <v>0</v>
      </c>
      <c r="CK22" s="26">
        <v>0</v>
      </c>
      <c r="CL22" s="26">
        <v>0</v>
      </c>
      <c r="CM22" s="26">
        <v>0</v>
      </c>
      <c r="CN22" s="26">
        <v>0</v>
      </c>
      <c r="CO22" s="26">
        <v>2276673.2436629608</v>
      </c>
      <c r="CP22" s="26">
        <v>1211952.9172424665</v>
      </c>
      <c r="CQ22" s="26">
        <v>0</v>
      </c>
      <c r="CR22" s="26">
        <v>3488626.1609054278</v>
      </c>
      <c r="CS22" s="26">
        <v>203416.57975760018</v>
      </c>
    </row>
    <row r="23" spans="1:97" ht="24.9" customHeight="1">
      <c r="A23" s="18">
        <v>17</v>
      </c>
      <c r="B23" s="83" t="s">
        <v>39</v>
      </c>
      <c r="C23" s="26">
        <v>0</v>
      </c>
      <c r="D23" s="26">
        <v>2190</v>
      </c>
      <c r="E23" s="26">
        <v>0</v>
      </c>
      <c r="F23" s="26">
        <v>2190</v>
      </c>
      <c r="G23" s="26">
        <v>0</v>
      </c>
      <c r="H23" s="26">
        <v>0</v>
      </c>
      <c r="I23" s="26">
        <v>0</v>
      </c>
      <c r="J23" s="26">
        <v>0</v>
      </c>
      <c r="K23" s="26">
        <v>0</v>
      </c>
      <c r="L23" s="26">
        <v>0</v>
      </c>
      <c r="M23" s="26">
        <v>8249.5706189999983</v>
      </c>
      <c r="N23" s="26">
        <v>0</v>
      </c>
      <c r="O23" s="26">
        <v>0</v>
      </c>
      <c r="P23" s="26">
        <v>8249.5706189999983</v>
      </c>
      <c r="Q23" s="26">
        <v>0</v>
      </c>
      <c r="R23" s="26">
        <v>0</v>
      </c>
      <c r="S23" s="26">
        <v>0</v>
      </c>
      <c r="T23" s="26">
        <v>0</v>
      </c>
      <c r="U23" s="26">
        <v>0</v>
      </c>
      <c r="V23" s="26">
        <v>0</v>
      </c>
      <c r="W23" s="26">
        <v>2419356.8739610026</v>
      </c>
      <c r="X23" s="26">
        <v>0</v>
      </c>
      <c r="Y23" s="26">
        <v>0</v>
      </c>
      <c r="Z23" s="26">
        <v>2419356.8739610026</v>
      </c>
      <c r="AA23" s="26">
        <v>0</v>
      </c>
      <c r="AB23" s="26">
        <v>102749.11350377784</v>
      </c>
      <c r="AC23" s="26">
        <v>896054.2808220007</v>
      </c>
      <c r="AD23" s="26">
        <v>0</v>
      </c>
      <c r="AE23" s="26">
        <v>998803.39432577859</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162</v>
      </c>
      <c r="BM23" s="26">
        <v>0</v>
      </c>
      <c r="BN23" s="26">
        <v>162</v>
      </c>
      <c r="BO23" s="26">
        <v>0</v>
      </c>
      <c r="BP23" s="26">
        <v>0</v>
      </c>
      <c r="BQ23" s="26">
        <v>0</v>
      </c>
      <c r="BR23" s="26">
        <v>0</v>
      </c>
      <c r="BS23" s="26">
        <v>0</v>
      </c>
      <c r="BT23" s="26">
        <v>0</v>
      </c>
      <c r="BU23" s="26">
        <v>36837.700599999996</v>
      </c>
      <c r="BV23" s="26">
        <v>0</v>
      </c>
      <c r="BW23" s="26">
        <v>0</v>
      </c>
      <c r="BX23" s="26">
        <v>36837.700599999996</v>
      </c>
      <c r="BY23" s="26">
        <v>0</v>
      </c>
      <c r="BZ23" s="26">
        <v>0</v>
      </c>
      <c r="CA23" s="26">
        <v>325</v>
      </c>
      <c r="CB23" s="26">
        <v>0</v>
      </c>
      <c r="CC23" s="26">
        <v>325</v>
      </c>
      <c r="CD23" s="26">
        <v>0</v>
      </c>
      <c r="CE23" s="26">
        <v>0</v>
      </c>
      <c r="CF23" s="26">
        <v>0</v>
      </c>
      <c r="CG23" s="26">
        <v>0</v>
      </c>
      <c r="CH23" s="26">
        <v>0</v>
      </c>
      <c r="CI23" s="26">
        <v>0</v>
      </c>
      <c r="CJ23" s="26">
        <v>0</v>
      </c>
      <c r="CK23" s="26">
        <v>0</v>
      </c>
      <c r="CL23" s="26">
        <v>0</v>
      </c>
      <c r="CM23" s="26">
        <v>0</v>
      </c>
      <c r="CN23" s="26">
        <v>0</v>
      </c>
      <c r="CO23" s="26">
        <v>2567193.2586837807</v>
      </c>
      <c r="CP23" s="26">
        <v>898731.2808220007</v>
      </c>
      <c r="CQ23" s="26">
        <v>0</v>
      </c>
      <c r="CR23" s="26">
        <v>3465924.5395057816</v>
      </c>
      <c r="CS23" s="26">
        <v>0</v>
      </c>
    </row>
    <row r="24" spans="1:97" ht="24.9" customHeight="1">
      <c r="A24" s="18">
        <v>18</v>
      </c>
      <c r="B24" s="83" t="s">
        <v>89</v>
      </c>
      <c r="C24" s="26">
        <v>0</v>
      </c>
      <c r="D24" s="26">
        <v>495</v>
      </c>
      <c r="E24" s="26">
        <v>0</v>
      </c>
      <c r="F24" s="26">
        <v>495</v>
      </c>
      <c r="G24" s="26">
        <v>0</v>
      </c>
      <c r="H24" s="26">
        <v>0</v>
      </c>
      <c r="I24" s="26">
        <v>504</v>
      </c>
      <c r="J24" s="26">
        <v>0</v>
      </c>
      <c r="K24" s="26">
        <v>504</v>
      </c>
      <c r="L24" s="26">
        <v>0</v>
      </c>
      <c r="M24" s="26">
        <v>30200.78</v>
      </c>
      <c r="N24" s="26">
        <v>1779.05</v>
      </c>
      <c r="O24" s="26">
        <v>0</v>
      </c>
      <c r="P24" s="26">
        <v>31979.829999999998</v>
      </c>
      <c r="Q24" s="26">
        <v>0</v>
      </c>
      <c r="R24" s="26">
        <v>0</v>
      </c>
      <c r="S24" s="26">
        <v>0</v>
      </c>
      <c r="T24" s="26">
        <v>0</v>
      </c>
      <c r="U24" s="26">
        <v>0</v>
      </c>
      <c r="V24" s="26">
        <v>0</v>
      </c>
      <c r="W24" s="26">
        <v>659048.44999999995</v>
      </c>
      <c r="X24" s="26">
        <v>108143.29000000001</v>
      </c>
      <c r="Y24" s="26">
        <v>0</v>
      </c>
      <c r="Z24" s="26">
        <v>767191.74</v>
      </c>
      <c r="AA24" s="26">
        <v>11841.11</v>
      </c>
      <c r="AB24" s="26">
        <v>94795.347777777803</v>
      </c>
      <c r="AC24" s="26">
        <v>906454.95000000065</v>
      </c>
      <c r="AD24" s="26">
        <v>0</v>
      </c>
      <c r="AE24" s="26">
        <v>1001250.2977777785</v>
      </c>
      <c r="AF24" s="26">
        <v>140.22999999999999</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9911.98</v>
      </c>
      <c r="BG24" s="26">
        <v>0</v>
      </c>
      <c r="BH24" s="26">
        <v>0</v>
      </c>
      <c r="BI24" s="26">
        <v>9911.98</v>
      </c>
      <c r="BJ24" s="26">
        <v>8633.35</v>
      </c>
      <c r="BK24" s="26">
        <v>179986.36</v>
      </c>
      <c r="BL24" s="26">
        <v>3464.94</v>
      </c>
      <c r="BM24" s="26">
        <v>1350</v>
      </c>
      <c r="BN24" s="26">
        <v>184801.3</v>
      </c>
      <c r="BO24" s="26">
        <v>147033.98000000001</v>
      </c>
      <c r="BP24" s="26">
        <v>4262.91</v>
      </c>
      <c r="BQ24" s="26">
        <v>0</v>
      </c>
      <c r="BR24" s="26">
        <v>0</v>
      </c>
      <c r="BS24" s="26">
        <v>4262.91</v>
      </c>
      <c r="BT24" s="26">
        <v>4516.8999999999996</v>
      </c>
      <c r="BU24" s="26">
        <v>73732.899999999994</v>
      </c>
      <c r="BV24" s="26">
        <v>0</v>
      </c>
      <c r="BW24" s="26">
        <v>150</v>
      </c>
      <c r="BX24" s="26">
        <v>73882.899999999994</v>
      </c>
      <c r="BY24" s="26">
        <v>0</v>
      </c>
      <c r="BZ24" s="26">
        <v>0</v>
      </c>
      <c r="CA24" s="26">
        <v>0</v>
      </c>
      <c r="CB24" s="26">
        <v>0</v>
      </c>
      <c r="CC24" s="26">
        <v>0</v>
      </c>
      <c r="CD24" s="26">
        <v>0</v>
      </c>
      <c r="CE24" s="26">
        <v>188728.21999999997</v>
      </c>
      <c r="CF24" s="26">
        <v>0</v>
      </c>
      <c r="CG24" s="26">
        <v>0</v>
      </c>
      <c r="CH24" s="26">
        <v>188728.21999999997</v>
      </c>
      <c r="CI24" s="26">
        <v>175159.56</v>
      </c>
      <c r="CJ24" s="26">
        <v>0</v>
      </c>
      <c r="CK24" s="26">
        <v>0</v>
      </c>
      <c r="CL24" s="26">
        <v>0</v>
      </c>
      <c r="CM24" s="26">
        <v>0</v>
      </c>
      <c r="CN24" s="26">
        <v>0</v>
      </c>
      <c r="CO24" s="26">
        <v>1240666.9477777777</v>
      </c>
      <c r="CP24" s="26">
        <v>1020841.2300000006</v>
      </c>
      <c r="CQ24" s="26">
        <v>1500</v>
      </c>
      <c r="CR24" s="26">
        <v>2263008.1777777784</v>
      </c>
      <c r="CS24" s="26">
        <v>347325.13</v>
      </c>
    </row>
    <row r="25" spans="1:97" ht="13.8">
      <c r="A25" s="19"/>
      <c r="B25" s="82" t="s">
        <v>22</v>
      </c>
      <c r="C25" s="20">
        <v>15499483.73891384</v>
      </c>
      <c r="D25" s="20">
        <v>25305005.796634421</v>
      </c>
      <c r="E25" s="20">
        <v>3548459.0478595081</v>
      </c>
      <c r="F25" s="20">
        <v>44352948.583407782</v>
      </c>
      <c r="G25" s="20">
        <v>5539465.9677886069</v>
      </c>
      <c r="H25" s="20">
        <v>1479616.1099193327</v>
      </c>
      <c r="I25" s="20">
        <v>2485493.6302980618</v>
      </c>
      <c r="J25" s="20">
        <v>201129.41770000162</v>
      </c>
      <c r="K25" s="20">
        <v>4166239.1579173957</v>
      </c>
      <c r="L25" s="20">
        <v>23591.641910905859</v>
      </c>
      <c r="M25" s="20">
        <v>5610271.5207932172</v>
      </c>
      <c r="N25" s="20">
        <v>4865702.2869725712</v>
      </c>
      <c r="O25" s="20">
        <v>351621.12963669625</v>
      </c>
      <c r="P25" s="20">
        <v>10827594.937402483</v>
      </c>
      <c r="Q25" s="20">
        <v>1193215.8651585246</v>
      </c>
      <c r="R25" s="20">
        <v>141975670.19810009</v>
      </c>
      <c r="S25" s="20">
        <v>18280599.830392946</v>
      </c>
      <c r="T25" s="20">
        <v>72293213.087185621</v>
      </c>
      <c r="U25" s="20">
        <v>232549483.11567867</v>
      </c>
      <c r="V25" s="20">
        <v>7055423.0733803995</v>
      </c>
      <c r="W25" s="20">
        <v>36300400.347119927</v>
      </c>
      <c r="X25" s="20">
        <v>52022366.19270853</v>
      </c>
      <c r="Y25" s="20">
        <v>12078922.810620176</v>
      </c>
      <c r="Z25" s="20">
        <v>100401689.35044862</v>
      </c>
      <c r="AA25" s="20">
        <v>7687248.3596835984</v>
      </c>
      <c r="AB25" s="20">
        <v>7198305.6684415694</v>
      </c>
      <c r="AC25" s="20">
        <v>23891977.168339636</v>
      </c>
      <c r="AD25" s="20">
        <v>495157.30632595776</v>
      </c>
      <c r="AE25" s="20">
        <v>31585440.143107165</v>
      </c>
      <c r="AF25" s="20">
        <v>1318782.857515082</v>
      </c>
      <c r="AG25" s="20">
        <v>36539.978999999999</v>
      </c>
      <c r="AH25" s="20">
        <v>0</v>
      </c>
      <c r="AI25" s="20">
        <v>55459</v>
      </c>
      <c r="AJ25" s="20">
        <v>91998.978999999992</v>
      </c>
      <c r="AK25" s="20">
        <v>74637.572462249998</v>
      </c>
      <c r="AL25" s="20">
        <v>2793629.409055681</v>
      </c>
      <c r="AM25" s="20">
        <v>0</v>
      </c>
      <c r="AN25" s="20">
        <v>623567.43999999994</v>
      </c>
      <c r="AO25" s="20">
        <v>3417196.8490556804</v>
      </c>
      <c r="AP25" s="20">
        <v>3342234.9746468975</v>
      </c>
      <c r="AQ25" s="20">
        <v>1930215.4082325264</v>
      </c>
      <c r="AR25" s="20">
        <v>0</v>
      </c>
      <c r="AS25" s="20">
        <v>1711497</v>
      </c>
      <c r="AT25" s="20">
        <v>3641712.4082325264</v>
      </c>
      <c r="AU25" s="20">
        <v>2714407.9013231453</v>
      </c>
      <c r="AV25" s="20">
        <v>464617.10820000002</v>
      </c>
      <c r="AW25" s="20">
        <v>0</v>
      </c>
      <c r="AX25" s="20">
        <v>2725</v>
      </c>
      <c r="AY25" s="20">
        <v>467342.10820000002</v>
      </c>
      <c r="AZ25" s="20">
        <v>299527.26959040563</v>
      </c>
      <c r="BA25" s="20">
        <v>52761</v>
      </c>
      <c r="BB25" s="20">
        <v>0</v>
      </c>
      <c r="BC25" s="20">
        <v>0</v>
      </c>
      <c r="BD25" s="20">
        <v>52761</v>
      </c>
      <c r="BE25" s="20">
        <v>52429.944000000003</v>
      </c>
      <c r="BF25" s="20">
        <v>7250895.4751225086</v>
      </c>
      <c r="BG25" s="20">
        <v>70025.225909000001</v>
      </c>
      <c r="BH25" s="20">
        <v>15885.281999999999</v>
      </c>
      <c r="BI25" s="20">
        <v>7336805.9830315076</v>
      </c>
      <c r="BJ25" s="20">
        <v>2292697.9691608427</v>
      </c>
      <c r="BK25" s="20">
        <v>75201022.694855422</v>
      </c>
      <c r="BL25" s="20">
        <v>23611714.751661643</v>
      </c>
      <c r="BM25" s="20">
        <v>807490.21499999985</v>
      </c>
      <c r="BN25" s="20">
        <v>99620227.661517084</v>
      </c>
      <c r="BO25" s="20">
        <v>64201041.456173308</v>
      </c>
      <c r="BP25" s="20">
        <v>8491954.1380252</v>
      </c>
      <c r="BQ25" s="20">
        <v>349118.09257176233</v>
      </c>
      <c r="BR25" s="20">
        <v>114748.57</v>
      </c>
      <c r="BS25" s="20">
        <v>8955820.8005969618</v>
      </c>
      <c r="BT25" s="20">
        <v>7783400.7135921679</v>
      </c>
      <c r="BU25" s="20">
        <v>8457584.7056290004</v>
      </c>
      <c r="BV25" s="20">
        <v>77548.504400000005</v>
      </c>
      <c r="BW25" s="20">
        <v>4773</v>
      </c>
      <c r="BX25" s="20">
        <v>8539906.2100290004</v>
      </c>
      <c r="BY25" s="20">
        <v>5374160.3557150662</v>
      </c>
      <c r="BZ25" s="20">
        <v>51000</v>
      </c>
      <c r="CA25" s="20">
        <v>89238.653559886385</v>
      </c>
      <c r="CB25" s="20">
        <v>0</v>
      </c>
      <c r="CC25" s="20">
        <v>140238.65355988638</v>
      </c>
      <c r="CD25" s="20">
        <v>25499.986892000001</v>
      </c>
      <c r="CE25" s="20">
        <v>22103406.618953615</v>
      </c>
      <c r="CF25" s="20">
        <v>1197848.0233384792</v>
      </c>
      <c r="CG25" s="20">
        <v>348102.65750000003</v>
      </c>
      <c r="CH25" s="20">
        <v>23649357.2997921</v>
      </c>
      <c r="CI25" s="20">
        <v>15871683.911675246</v>
      </c>
      <c r="CJ25" s="20">
        <v>0</v>
      </c>
      <c r="CK25" s="20">
        <v>0</v>
      </c>
      <c r="CL25" s="20">
        <v>0</v>
      </c>
      <c r="CM25" s="20">
        <v>0</v>
      </c>
      <c r="CN25" s="20">
        <v>0</v>
      </c>
      <c r="CO25" s="20">
        <v>334897374.12036186</v>
      </c>
      <c r="CP25" s="20">
        <v>152246638.15678698</v>
      </c>
      <c r="CQ25" s="20">
        <v>92652750.963827968</v>
      </c>
      <c r="CR25" s="20">
        <v>579796763.24097681</v>
      </c>
      <c r="CS25" s="20">
        <v>124849449.82066843</v>
      </c>
    </row>
    <row r="26" spans="1:97" s="12" customFormat="1" ht="12.75" customHeight="1">
      <c r="CR26" s="35"/>
    </row>
    <row r="27" spans="1:97" s="54" customFormat="1" ht="14.4">
      <c r="B27" s="55" t="s">
        <v>48</v>
      </c>
    </row>
    <row r="28" spans="1:97" s="54" customFormat="1" ht="20.25" customHeight="1">
      <c r="B28" s="98" t="s">
        <v>50</v>
      </c>
      <c r="C28" s="98"/>
      <c r="D28" s="98"/>
      <c r="E28" s="98"/>
      <c r="F28" s="98"/>
      <c r="G28" s="98"/>
      <c r="H28" s="98"/>
      <c r="I28" s="98"/>
      <c r="J28" s="98"/>
      <c r="K28" s="98"/>
      <c r="L28" s="98"/>
      <c r="M28" s="98"/>
      <c r="N28" s="98"/>
    </row>
    <row r="29" spans="1:97" s="54" customFormat="1" ht="15" customHeight="1">
      <c r="B29" s="98"/>
      <c r="C29" s="98"/>
      <c r="D29" s="98"/>
      <c r="E29" s="98"/>
      <c r="F29" s="98"/>
      <c r="G29" s="98"/>
      <c r="H29" s="98"/>
      <c r="I29" s="98"/>
      <c r="J29" s="98"/>
      <c r="K29" s="98"/>
      <c r="L29" s="98"/>
      <c r="M29" s="98"/>
      <c r="N29" s="98"/>
    </row>
    <row r="30" spans="1:97" ht="12.75" customHeight="1"/>
    <row r="33" spans="2:2" ht="13.8">
      <c r="B33" s="25"/>
    </row>
  </sheetData>
  <sortState ref="B9:CS23">
    <sortCondition descending="1" ref="CR7:CR23"/>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6" activePane="bottomRight" state="frozen"/>
      <selection activeCell="B1" sqref="B1"/>
      <selection pane="topRight" activeCell="B1" sqref="B1"/>
      <selection pane="bottomLeft" activeCell="B1" sqref="B1"/>
      <selection pane="bottomRight" activeCell="B6" sqref="B6:AN24"/>
    </sheetView>
  </sheetViews>
  <sheetFormatPr defaultColWidth="9.109375" defaultRowHeight="13.2"/>
  <cols>
    <col min="1" max="1" width="3.33203125" style="13" customWidth="1"/>
    <col min="2" max="2" width="50.33203125" style="13" customWidth="1"/>
    <col min="3" max="3" width="15.5546875" style="13" customWidth="1"/>
    <col min="4" max="4" width="12.6640625" style="13" customWidth="1"/>
    <col min="5" max="5" width="14.6640625" style="13" customWidth="1"/>
    <col min="6" max="6" width="12.6640625" style="13" customWidth="1"/>
    <col min="7" max="8" width="13.44140625" style="13" customWidth="1"/>
    <col min="9" max="28" width="12.6640625" style="13" customWidth="1"/>
    <col min="29" max="29" width="14.5546875" style="13" customWidth="1"/>
    <col min="30" max="38" width="12.6640625" style="13" customWidth="1"/>
    <col min="39" max="39" width="15.44140625" style="13" customWidth="1"/>
    <col min="40" max="40" width="14.109375" style="13" customWidth="1"/>
    <col min="41" max="16384" width="9.109375" style="13"/>
  </cols>
  <sheetData>
    <row r="1" spans="1:40" s="54" customFormat="1" ht="20.25" customHeight="1">
      <c r="A1" s="51" t="s">
        <v>51</v>
      </c>
    </row>
    <row r="2" spans="1:40" s="54" customFormat="1" ht="20.25" customHeight="1">
      <c r="A2" s="51" t="str">
        <f>'Number of Policies'!A2</f>
        <v>Reporting period: 1 January 2021 - 30 September 2021</v>
      </c>
    </row>
    <row r="3" spans="1:40" s="54" customFormat="1" ht="19.5" customHeight="1">
      <c r="A3" s="42" t="s">
        <v>2</v>
      </c>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82.5" customHeight="1">
      <c r="A4" s="93" t="s">
        <v>0</v>
      </c>
      <c r="B4" s="93" t="s">
        <v>3</v>
      </c>
      <c r="C4" s="96" t="s">
        <v>4</v>
      </c>
      <c r="D4" s="97"/>
      <c r="E4" s="96" t="s">
        <v>5</v>
      </c>
      <c r="F4" s="97"/>
      <c r="G4" s="96" t="s">
        <v>6</v>
      </c>
      <c r="H4" s="97"/>
      <c r="I4" s="96" t="s">
        <v>7</v>
      </c>
      <c r="J4" s="97"/>
      <c r="K4" s="96" t="s">
        <v>8</v>
      </c>
      <c r="L4" s="97"/>
      <c r="M4" s="96" t="s">
        <v>9</v>
      </c>
      <c r="N4" s="97"/>
      <c r="O4" s="96" t="s">
        <v>10</v>
      </c>
      <c r="P4" s="97"/>
      <c r="Q4" s="96" t="s">
        <v>11</v>
      </c>
      <c r="R4" s="97"/>
      <c r="S4" s="96" t="s">
        <v>12</v>
      </c>
      <c r="T4" s="97"/>
      <c r="U4" s="96" t="s">
        <v>13</v>
      </c>
      <c r="V4" s="97"/>
      <c r="W4" s="96" t="s">
        <v>14</v>
      </c>
      <c r="X4" s="97"/>
      <c r="Y4" s="96" t="s">
        <v>15</v>
      </c>
      <c r="Z4" s="97"/>
      <c r="AA4" s="96" t="s">
        <v>16</v>
      </c>
      <c r="AB4" s="97"/>
      <c r="AC4" s="90" t="s">
        <v>17</v>
      </c>
      <c r="AD4" s="92"/>
      <c r="AE4" s="90" t="s">
        <v>18</v>
      </c>
      <c r="AF4" s="92"/>
      <c r="AG4" s="90" t="s">
        <v>19</v>
      </c>
      <c r="AH4" s="92"/>
      <c r="AI4" s="90" t="s">
        <v>20</v>
      </c>
      <c r="AJ4" s="92"/>
      <c r="AK4" s="90" t="s">
        <v>21</v>
      </c>
      <c r="AL4" s="92"/>
      <c r="AM4" s="90" t="s">
        <v>22</v>
      </c>
      <c r="AN4" s="92"/>
    </row>
    <row r="5" spans="1:40" s="54" customFormat="1" ht="43.2">
      <c r="A5" s="95"/>
      <c r="B5" s="95"/>
      <c r="C5" s="60" t="s">
        <v>52</v>
      </c>
      <c r="D5" s="60" t="s">
        <v>53</v>
      </c>
      <c r="E5" s="60" t="s">
        <v>52</v>
      </c>
      <c r="F5" s="60" t="s">
        <v>53</v>
      </c>
      <c r="G5" s="60" t="s">
        <v>52</v>
      </c>
      <c r="H5" s="60" t="s">
        <v>53</v>
      </c>
      <c r="I5" s="60" t="s">
        <v>52</v>
      </c>
      <c r="J5" s="60" t="s">
        <v>53</v>
      </c>
      <c r="K5" s="60" t="s">
        <v>52</v>
      </c>
      <c r="L5" s="60" t="s">
        <v>53</v>
      </c>
      <c r="M5" s="60" t="s">
        <v>52</v>
      </c>
      <c r="N5" s="60" t="s">
        <v>53</v>
      </c>
      <c r="O5" s="60" t="s">
        <v>52</v>
      </c>
      <c r="P5" s="60" t="s">
        <v>53</v>
      </c>
      <c r="Q5" s="60" t="s">
        <v>52</v>
      </c>
      <c r="R5" s="60" t="s">
        <v>53</v>
      </c>
      <c r="S5" s="60" t="s">
        <v>52</v>
      </c>
      <c r="T5" s="60" t="s">
        <v>53</v>
      </c>
      <c r="U5" s="60" t="s">
        <v>52</v>
      </c>
      <c r="V5" s="60" t="s">
        <v>53</v>
      </c>
      <c r="W5" s="60" t="s">
        <v>52</v>
      </c>
      <c r="X5" s="60" t="s">
        <v>53</v>
      </c>
      <c r="Y5" s="60" t="s">
        <v>52</v>
      </c>
      <c r="Z5" s="60" t="s">
        <v>53</v>
      </c>
      <c r="AA5" s="60" t="s">
        <v>52</v>
      </c>
      <c r="AB5" s="60" t="s">
        <v>53</v>
      </c>
      <c r="AC5" s="60" t="s">
        <v>52</v>
      </c>
      <c r="AD5" s="60" t="s">
        <v>53</v>
      </c>
      <c r="AE5" s="60" t="s">
        <v>52</v>
      </c>
      <c r="AF5" s="60" t="s">
        <v>53</v>
      </c>
      <c r="AG5" s="60" t="s">
        <v>52</v>
      </c>
      <c r="AH5" s="60" t="s">
        <v>53</v>
      </c>
      <c r="AI5" s="60" t="s">
        <v>52</v>
      </c>
      <c r="AJ5" s="60" t="s">
        <v>53</v>
      </c>
      <c r="AK5" s="60" t="s">
        <v>52</v>
      </c>
      <c r="AL5" s="60" t="s">
        <v>53</v>
      </c>
      <c r="AM5" s="60" t="s">
        <v>52</v>
      </c>
      <c r="AN5" s="60" t="s">
        <v>53</v>
      </c>
    </row>
    <row r="6" spans="1:40" ht="24.9" customHeight="1">
      <c r="A6" s="18">
        <v>1</v>
      </c>
      <c r="B6" s="81" t="s">
        <v>30</v>
      </c>
      <c r="C6" s="26">
        <v>2845606.2475466318</v>
      </c>
      <c r="D6" s="26">
        <v>2566574.4747243384</v>
      </c>
      <c r="E6" s="26">
        <v>1119992.3900848937</v>
      </c>
      <c r="F6" s="26">
        <v>1119992.3900848937</v>
      </c>
      <c r="G6" s="26">
        <v>901624.20054918178</v>
      </c>
      <c r="H6" s="26">
        <v>901624.20054918178</v>
      </c>
      <c r="I6" s="26">
        <v>58009304.600760728</v>
      </c>
      <c r="J6" s="26">
        <v>55721779.04493469</v>
      </c>
      <c r="K6" s="26">
        <v>14559193.387688678</v>
      </c>
      <c r="L6" s="26">
        <v>14158320.470365163</v>
      </c>
      <c r="M6" s="26">
        <v>3338488.7915909761</v>
      </c>
      <c r="N6" s="26">
        <v>3254772.2545719109</v>
      </c>
      <c r="O6" s="26">
        <v>158735.50187766485</v>
      </c>
      <c r="P6" s="26">
        <v>19955.62310814287</v>
      </c>
      <c r="Q6" s="26">
        <v>0</v>
      </c>
      <c r="R6" s="26">
        <v>-2.3395700598003444E-3</v>
      </c>
      <c r="S6" s="26">
        <v>0</v>
      </c>
      <c r="T6" s="26">
        <v>0</v>
      </c>
      <c r="U6" s="26">
        <v>297849.98188900697</v>
      </c>
      <c r="V6" s="26">
        <v>100507.38226424923</v>
      </c>
      <c r="W6" s="26">
        <v>0</v>
      </c>
      <c r="X6" s="26">
        <v>0</v>
      </c>
      <c r="Y6" s="26">
        <v>980858.91864411579</v>
      </c>
      <c r="Z6" s="26">
        <v>238914.14188691473</v>
      </c>
      <c r="AA6" s="26">
        <v>8013882.9622497214</v>
      </c>
      <c r="AB6" s="26">
        <v>1607913.6596557563</v>
      </c>
      <c r="AC6" s="26">
        <v>122400.46481967479</v>
      </c>
      <c r="AD6" s="26">
        <v>51872.940163475898</v>
      </c>
      <c r="AE6" s="26">
        <v>1886465.9359544648</v>
      </c>
      <c r="AF6" s="26">
        <v>377293.18925126997</v>
      </c>
      <c r="AG6" s="26">
        <v>0</v>
      </c>
      <c r="AH6" s="26">
        <v>0</v>
      </c>
      <c r="AI6" s="26">
        <v>3338034.9643221819</v>
      </c>
      <c r="AJ6" s="26">
        <v>602853.18618825497</v>
      </c>
      <c r="AK6" s="26">
        <v>0</v>
      </c>
      <c r="AL6" s="26">
        <v>0</v>
      </c>
      <c r="AM6" s="27">
        <v>95572438.347977921</v>
      </c>
      <c r="AN6" s="27">
        <v>80722372.955408692</v>
      </c>
    </row>
    <row r="7" spans="1:40" ht="24.9" customHeight="1">
      <c r="A7" s="18">
        <v>2</v>
      </c>
      <c r="B7" s="81" t="s">
        <v>29</v>
      </c>
      <c r="C7" s="26">
        <v>12272532.991168575</v>
      </c>
      <c r="D7" s="26">
        <v>12204949.232722441</v>
      </c>
      <c r="E7" s="26">
        <v>84982.73762</v>
      </c>
      <c r="F7" s="26">
        <v>84982.73762</v>
      </c>
      <c r="G7" s="26">
        <v>1737247.5679590029</v>
      </c>
      <c r="H7" s="26">
        <v>1379122.6075162222</v>
      </c>
      <c r="I7" s="26">
        <v>152303.6921369982</v>
      </c>
      <c r="J7" s="26">
        <v>31547.174185186577</v>
      </c>
      <c r="K7" s="26">
        <v>20790788.283683166</v>
      </c>
      <c r="L7" s="26">
        <v>20559986.575959478</v>
      </c>
      <c r="M7" s="26">
        <v>5401385.3414535439</v>
      </c>
      <c r="N7" s="26">
        <v>5170098.844928016</v>
      </c>
      <c r="O7" s="26">
        <v>0</v>
      </c>
      <c r="P7" s="26">
        <v>0</v>
      </c>
      <c r="Q7" s="26">
        <v>240959.17068700003</v>
      </c>
      <c r="R7" s="26">
        <v>6976.9036937343481</v>
      </c>
      <c r="S7" s="26">
        <v>0</v>
      </c>
      <c r="T7" s="26">
        <v>0</v>
      </c>
      <c r="U7" s="26">
        <v>11479.824224000004</v>
      </c>
      <c r="V7" s="26">
        <v>11076.393557333337</v>
      </c>
      <c r="W7" s="26">
        <v>0</v>
      </c>
      <c r="X7" s="26">
        <v>0</v>
      </c>
      <c r="Y7" s="26">
        <v>2369458.0296479999</v>
      </c>
      <c r="Z7" s="26">
        <v>2176321.4344255752</v>
      </c>
      <c r="AA7" s="26">
        <v>31644322.59152019</v>
      </c>
      <c r="AB7" s="26">
        <v>11299121.884701129</v>
      </c>
      <c r="AC7" s="26">
        <v>1978276.1549059995</v>
      </c>
      <c r="AD7" s="26">
        <v>216592.94985692948</v>
      </c>
      <c r="AE7" s="26">
        <v>1266140.7746142531</v>
      </c>
      <c r="AF7" s="26">
        <v>636218.16016879084</v>
      </c>
      <c r="AG7" s="26">
        <v>19090.163934</v>
      </c>
      <c r="AH7" s="26">
        <v>9545.0868735245895</v>
      </c>
      <c r="AI7" s="26">
        <v>9095433.4406280294</v>
      </c>
      <c r="AJ7" s="26">
        <v>3356307.5575315161</v>
      </c>
      <c r="AK7" s="26">
        <v>0</v>
      </c>
      <c r="AL7" s="26">
        <v>0</v>
      </c>
      <c r="AM7" s="27">
        <v>87064400.764182776</v>
      </c>
      <c r="AN7" s="27">
        <v>57142847.54373987</v>
      </c>
    </row>
    <row r="8" spans="1:40" ht="24.9" customHeight="1">
      <c r="A8" s="18">
        <v>3</v>
      </c>
      <c r="B8" s="81" t="s">
        <v>33</v>
      </c>
      <c r="C8" s="26">
        <v>22656628.446016651</v>
      </c>
      <c r="D8" s="26">
        <v>18366012.146016661</v>
      </c>
      <c r="E8" s="26">
        <v>428615.39585005015</v>
      </c>
      <c r="F8" s="26">
        <v>428615.39585005015</v>
      </c>
      <c r="G8" s="26">
        <v>1522933.049331384</v>
      </c>
      <c r="H8" s="26">
        <v>1453764.4193313841</v>
      </c>
      <c r="I8" s="26">
        <v>8452617.4199999571</v>
      </c>
      <c r="J8" s="26">
        <v>8452617.4199999571</v>
      </c>
      <c r="K8" s="26">
        <v>21197439.599178847</v>
      </c>
      <c r="L8" s="26">
        <v>21106460.389178775</v>
      </c>
      <c r="M8" s="26">
        <v>3165531.4440710465</v>
      </c>
      <c r="N8" s="26">
        <v>3165581.0540711274</v>
      </c>
      <c r="O8" s="26">
        <v>0</v>
      </c>
      <c r="P8" s="26">
        <v>0</v>
      </c>
      <c r="Q8" s="26">
        <v>0</v>
      </c>
      <c r="R8" s="26">
        <v>0</v>
      </c>
      <c r="S8" s="26">
        <v>0</v>
      </c>
      <c r="T8" s="26">
        <v>0</v>
      </c>
      <c r="U8" s="26">
        <v>0</v>
      </c>
      <c r="V8" s="26">
        <v>0</v>
      </c>
      <c r="W8" s="26">
        <v>0</v>
      </c>
      <c r="X8" s="26">
        <v>0</v>
      </c>
      <c r="Y8" s="26">
        <v>813092.7324489993</v>
      </c>
      <c r="Z8" s="26">
        <v>769425.79244900087</v>
      </c>
      <c r="AA8" s="26">
        <v>13120264.289309692</v>
      </c>
      <c r="AB8" s="26">
        <v>8457488.0390149821</v>
      </c>
      <c r="AC8" s="26">
        <v>697853.47210499994</v>
      </c>
      <c r="AD8" s="26">
        <v>1978.7421049999539</v>
      </c>
      <c r="AE8" s="26">
        <v>613777.59521199984</v>
      </c>
      <c r="AF8" s="26">
        <v>15379.627211999927</v>
      </c>
      <c r="AG8" s="26">
        <v>209516.68355988641</v>
      </c>
      <c r="AH8" s="26">
        <v>209516.68355988641</v>
      </c>
      <c r="AI8" s="26">
        <v>941126.25990001031</v>
      </c>
      <c r="AJ8" s="26">
        <v>395295.07990000874</v>
      </c>
      <c r="AK8" s="26">
        <v>0</v>
      </c>
      <c r="AL8" s="26">
        <v>0</v>
      </c>
      <c r="AM8" s="27">
        <v>73819396.386983514</v>
      </c>
      <c r="AN8" s="27">
        <v>62822134.788688838</v>
      </c>
    </row>
    <row r="9" spans="1:40" ht="24.9" customHeight="1">
      <c r="A9" s="18">
        <v>4</v>
      </c>
      <c r="B9" s="81" t="s">
        <v>28</v>
      </c>
      <c r="C9" s="26">
        <v>3664688.1715646391</v>
      </c>
      <c r="D9" s="26">
        <v>3649149.3379673054</v>
      </c>
      <c r="E9" s="26">
        <v>462347.08509163791</v>
      </c>
      <c r="F9" s="26">
        <v>462347.08509163791</v>
      </c>
      <c r="G9" s="26">
        <v>3267371.2813449609</v>
      </c>
      <c r="H9" s="26">
        <v>3267371.2813449609</v>
      </c>
      <c r="I9" s="26">
        <v>46792484.359913498</v>
      </c>
      <c r="J9" s="26">
        <v>46681190.14903383</v>
      </c>
      <c r="K9" s="26">
        <v>0</v>
      </c>
      <c r="L9" s="26">
        <v>0</v>
      </c>
      <c r="M9" s="26">
        <v>905515.96591267874</v>
      </c>
      <c r="N9" s="26">
        <v>905515.96591267874</v>
      </c>
      <c r="O9" s="26">
        <v>0</v>
      </c>
      <c r="P9" s="26">
        <v>0</v>
      </c>
      <c r="Q9" s="26">
        <v>0</v>
      </c>
      <c r="R9" s="26">
        <v>0</v>
      </c>
      <c r="S9" s="26">
        <v>0</v>
      </c>
      <c r="T9" s="26">
        <v>0</v>
      </c>
      <c r="U9" s="26">
        <v>0</v>
      </c>
      <c r="V9" s="26">
        <v>0</v>
      </c>
      <c r="W9" s="26">
        <v>0</v>
      </c>
      <c r="X9" s="26">
        <v>0</v>
      </c>
      <c r="Y9" s="26">
        <v>0</v>
      </c>
      <c r="Z9" s="26">
        <v>0</v>
      </c>
      <c r="AA9" s="26">
        <v>16121.156384900078</v>
      </c>
      <c r="AB9" s="26">
        <v>0</v>
      </c>
      <c r="AC9" s="26">
        <v>0</v>
      </c>
      <c r="AD9" s="26">
        <v>0</v>
      </c>
      <c r="AE9" s="26">
        <v>0</v>
      </c>
      <c r="AF9" s="26">
        <v>0</v>
      </c>
      <c r="AG9" s="26">
        <v>0</v>
      </c>
      <c r="AH9" s="26">
        <v>0</v>
      </c>
      <c r="AI9" s="26">
        <v>124389.26053923724</v>
      </c>
      <c r="AJ9" s="26">
        <v>0</v>
      </c>
      <c r="AK9" s="26">
        <v>0</v>
      </c>
      <c r="AL9" s="26">
        <v>0</v>
      </c>
      <c r="AM9" s="27">
        <v>55232917.280751549</v>
      </c>
      <c r="AN9" s="27">
        <v>54965573.819350414</v>
      </c>
    </row>
    <row r="10" spans="1:40" ht="24.9" customHeight="1">
      <c r="A10" s="18">
        <v>5</v>
      </c>
      <c r="B10" s="81" t="s">
        <v>87</v>
      </c>
      <c r="C10" s="26">
        <v>315929.05</v>
      </c>
      <c r="D10" s="26">
        <v>181232.71671603253</v>
      </c>
      <c r="E10" s="26">
        <v>471280.75</v>
      </c>
      <c r="F10" s="26">
        <v>471280.75</v>
      </c>
      <c r="G10" s="26">
        <v>476049.57000000007</v>
      </c>
      <c r="H10" s="26">
        <v>432486.31526616024</v>
      </c>
      <c r="I10" s="26">
        <v>27869361.530000005</v>
      </c>
      <c r="J10" s="26">
        <v>27869361.530000005</v>
      </c>
      <c r="K10" s="26">
        <v>3995264.12</v>
      </c>
      <c r="L10" s="26">
        <v>3776917.2678431934</v>
      </c>
      <c r="M10" s="26">
        <v>1467377.2459126788</v>
      </c>
      <c r="N10" s="26">
        <v>1467377.2459126788</v>
      </c>
      <c r="O10" s="26">
        <v>0</v>
      </c>
      <c r="P10" s="26">
        <v>0</v>
      </c>
      <c r="Q10" s="26">
        <v>24421.503792</v>
      </c>
      <c r="R10" s="26">
        <v>2818.5773536438337</v>
      </c>
      <c r="S10" s="26">
        <v>0.01</v>
      </c>
      <c r="T10" s="26">
        <v>0.01</v>
      </c>
      <c r="U10" s="26">
        <v>7988.3600000000006</v>
      </c>
      <c r="V10" s="26">
        <v>1754.2225260273981</v>
      </c>
      <c r="W10" s="26">
        <v>0</v>
      </c>
      <c r="X10" s="26">
        <v>0</v>
      </c>
      <c r="Y10" s="26">
        <v>375765.41000000003</v>
      </c>
      <c r="Z10" s="26">
        <v>270379.44370192953</v>
      </c>
      <c r="AA10" s="26">
        <v>1763742.1199999999</v>
      </c>
      <c r="AB10" s="26">
        <v>1210965.4910569554</v>
      </c>
      <c r="AC10" s="26">
        <v>29288.99</v>
      </c>
      <c r="AD10" s="26">
        <v>29288.99</v>
      </c>
      <c r="AE10" s="26">
        <v>2798194.63</v>
      </c>
      <c r="AF10" s="26">
        <v>1103655.0645543041</v>
      </c>
      <c r="AG10" s="26">
        <v>0</v>
      </c>
      <c r="AH10" s="26">
        <v>0</v>
      </c>
      <c r="AI10" s="26">
        <v>1172461.82</v>
      </c>
      <c r="AJ10" s="26">
        <v>1111330.0924686899</v>
      </c>
      <c r="AK10" s="26">
        <v>0</v>
      </c>
      <c r="AL10" s="26">
        <v>0</v>
      </c>
      <c r="AM10" s="27">
        <v>40767125.109704688</v>
      </c>
      <c r="AN10" s="27">
        <v>37928847.71739962</v>
      </c>
    </row>
    <row r="11" spans="1:40" ht="24.9" customHeight="1">
      <c r="A11" s="18">
        <v>6</v>
      </c>
      <c r="B11" s="81" t="s">
        <v>36</v>
      </c>
      <c r="C11" s="26">
        <v>183935</v>
      </c>
      <c r="D11" s="26">
        <v>183935</v>
      </c>
      <c r="E11" s="26">
        <v>189022</v>
      </c>
      <c r="F11" s="26">
        <v>169561.37153826101</v>
      </c>
      <c r="G11" s="26">
        <v>320198</v>
      </c>
      <c r="H11" s="26">
        <v>300323.59727497259</v>
      </c>
      <c r="I11" s="26">
        <v>6794560</v>
      </c>
      <c r="J11" s="26">
        <v>6794560</v>
      </c>
      <c r="K11" s="26">
        <v>2424083</v>
      </c>
      <c r="L11" s="26">
        <v>2335207.5076605505</v>
      </c>
      <c r="M11" s="26">
        <v>1247473.9659126801</v>
      </c>
      <c r="N11" s="26">
        <v>1176427.7265840333</v>
      </c>
      <c r="O11" s="26">
        <v>19092</v>
      </c>
      <c r="P11" s="26">
        <v>727.70666065574187</v>
      </c>
      <c r="Q11" s="26">
        <v>757182</v>
      </c>
      <c r="R11" s="26">
        <v>56947.7482756807</v>
      </c>
      <c r="S11" s="26">
        <v>1823365</v>
      </c>
      <c r="T11" s="26">
        <v>661325.2503770194</v>
      </c>
      <c r="U11" s="26">
        <v>40393</v>
      </c>
      <c r="V11" s="26">
        <v>18321.194679916433</v>
      </c>
      <c r="W11" s="26">
        <v>35940</v>
      </c>
      <c r="X11" s="26">
        <v>2619.442867737198</v>
      </c>
      <c r="Y11" s="26">
        <v>161048</v>
      </c>
      <c r="Z11" s="26">
        <v>79784.774736946289</v>
      </c>
      <c r="AA11" s="26">
        <v>13496923</v>
      </c>
      <c r="AB11" s="26">
        <v>2527659.0123485215</v>
      </c>
      <c r="AC11" s="26">
        <v>1900841</v>
      </c>
      <c r="AD11" s="26">
        <v>193060.07486229786</v>
      </c>
      <c r="AE11" s="26">
        <v>1066715</v>
      </c>
      <c r="AF11" s="26">
        <v>369764.77524075948</v>
      </c>
      <c r="AG11" s="26">
        <v>0</v>
      </c>
      <c r="AH11" s="26">
        <v>0</v>
      </c>
      <c r="AI11" s="26">
        <v>2423163</v>
      </c>
      <c r="AJ11" s="26">
        <v>776274.43377115531</v>
      </c>
      <c r="AK11" s="26">
        <v>0</v>
      </c>
      <c r="AL11" s="26">
        <v>0</v>
      </c>
      <c r="AM11" s="27">
        <v>32883933.965912681</v>
      </c>
      <c r="AN11" s="27">
        <v>15646499.61687851</v>
      </c>
    </row>
    <row r="12" spans="1:40" ht="24.9" customHeight="1">
      <c r="A12" s="18">
        <v>7</v>
      </c>
      <c r="B12" s="81" t="s">
        <v>35</v>
      </c>
      <c r="C12" s="26">
        <v>219378.95149176178</v>
      </c>
      <c r="D12" s="26">
        <v>94729.773743761776</v>
      </c>
      <c r="E12" s="26">
        <v>77882.774784714857</v>
      </c>
      <c r="F12" s="26">
        <v>74668.876369911726</v>
      </c>
      <c r="G12" s="26">
        <v>579830.62075855548</v>
      </c>
      <c r="H12" s="26">
        <v>500078.25384594558</v>
      </c>
      <c r="I12" s="26">
        <v>13769640.363456884</v>
      </c>
      <c r="J12" s="26">
        <v>13769640.363456884</v>
      </c>
      <c r="K12" s="26">
        <v>5191065.4060269576</v>
      </c>
      <c r="L12" s="26">
        <v>5098156.311803408</v>
      </c>
      <c r="M12" s="26">
        <v>1836244.5140460276</v>
      </c>
      <c r="N12" s="26">
        <v>1719644.7815856934</v>
      </c>
      <c r="O12" s="26">
        <v>0</v>
      </c>
      <c r="P12" s="26">
        <v>0</v>
      </c>
      <c r="Q12" s="26">
        <v>0</v>
      </c>
      <c r="R12" s="26">
        <v>0</v>
      </c>
      <c r="S12" s="26">
        <v>0</v>
      </c>
      <c r="T12" s="26">
        <v>0</v>
      </c>
      <c r="U12" s="26">
        <v>0</v>
      </c>
      <c r="V12" s="26">
        <v>0</v>
      </c>
      <c r="W12" s="26">
        <v>0</v>
      </c>
      <c r="X12" s="26">
        <v>0</v>
      </c>
      <c r="Y12" s="26">
        <v>892224.55321571731</v>
      </c>
      <c r="Z12" s="26">
        <v>638774.96715121123</v>
      </c>
      <c r="AA12" s="26">
        <v>6055757.5645945072</v>
      </c>
      <c r="AB12" s="26">
        <v>400185.20352766314</v>
      </c>
      <c r="AC12" s="26">
        <v>1091344.7658606186</v>
      </c>
      <c r="AD12" s="26">
        <v>29106.976280744886</v>
      </c>
      <c r="AE12" s="26">
        <v>177017.95855880636</v>
      </c>
      <c r="AF12" s="26">
        <v>52968.883886969634</v>
      </c>
      <c r="AG12" s="26">
        <v>0</v>
      </c>
      <c r="AH12" s="26">
        <v>0</v>
      </c>
      <c r="AI12" s="26">
        <v>882883.44798857335</v>
      </c>
      <c r="AJ12" s="26">
        <v>124479.16978923876</v>
      </c>
      <c r="AK12" s="26">
        <v>0</v>
      </c>
      <c r="AL12" s="26">
        <v>0</v>
      </c>
      <c r="AM12" s="27">
        <v>30773270.920783121</v>
      </c>
      <c r="AN12" s="27">
        <v>22502433.561441433</v>
      </c>
    </row>
    <row r="13" spans="1:40" ht="24.9" customHeight="1">
      <c r="A13" s="18">
        <v>8</v>
      </c>
      <c r="B13" s="81" t="s">
        <v>32</v>
      </c>
      <c r="C13" s="26">
        <v>452605.20889943093</v>
      </c>
      <c r="D13" s="26">
        <v>452605.20889943093</v>
      </c>
      <c r="E13" s="26">
        <v>459335.5928383866</v>
      </c>
      <c r="F13" s="26">
        <v>459335.5928383866</v>
      </c>
      <c r="G13" s="26">
        <v>649647.21729950898</v>
      </c>
      <c r="H13" s="26">
        <v>603241.08243268437</v>
      </c>
      <c r="I13" s="26">
        <v>13831409.240104491</v>
      </c>
      <c r="J13" s="26">
        <v>13659999.079638738</v>
      </c>
      <c r="K13" s="26">
        <v>1824509.34</v>
      </c>
      <c r="L13" s="26">
        <v>789061.89144567633</v>
      </c>
      <c r="M13" s="26">
        <v>1103951.57591268</v>
      </c>
      <c r="N13" s="26">
        <v>994613.51899630332</v>
      </c>
      <c r="O13" s="26">
        <v>0</v>
      </c>
      <c r="P13" s="26">
        <v>0</v>
      </c>
      <c r="Q13" s="26">
        <v>0</v>
      </c>
      <c r="R13" s="26">
        <v>0</v>
      </c>
      <c r="S13" s="26">
        <v>0</v>
      </c>
      <c r="T13" s="26">
        <v>0</v>
      </c>
      <c r="U13" s="26">
        <v>0</v>
      </c>
      <c r="V13" s="26">
        <v>0</v>
      </c>
      <c r="W13" s="26">
        <v>0</v>
      </c>
      <c r="X13" s="26">
        <v>0</v>
      </c>
      <c r="Y13" s="26">
        <v>11657.665184211306</v>
      </c>
      <c r="Z13" s="26">
        <v>1165.7673656673051</v>
      </c>
      <c r="AA13" s="26">
        <v>41526.321421530025</v>
      </c>
      <c r="AB13" s="26">
        <v>4697.9371719497649</v>
      </c>
      <c r="AC13" s="26">
        <v>0</v>
      </c>
      <c r="AD13" s="26">
        <v>0</v>
      </c>
      <c r="AE13" s="26">
        <v>0</v>
      </c>
      <c r="AF13" s="26">
        <v>0</v>
      </c>
      <c r="AG13" s="26">
        <v>0</v>
      </c>
      <c r="AH13" s="26">
        <v>0</v>
      </c>
      <c r="AI13" s="26">
        <v>11228.933432366681</v>
      </c>
      <c r="AJ13" s="26">
        <v>7947.1003661963414</v>
      </c>
      <c r="AK13" s="26">
        <v>0</v>
      </c>
      <c r="AL13" s="26">
        <v>0</v>
      </c>
      <c r="AM13" s="27">
        <v>18385871.095092606</v>
      </c>
      <c r="AN13" s="27">
        <v>16972667.179155037</v>
      </c>
    </row>
    <row r="14" spans="1:40" ht="24.9" customHeight="1">
      <c r="A14" s="18">
        <v>9</v>
      </c>
      <c r="B14" s="81" t="s">
        <v>34</v>
      </c>
      <c r="C14" s="26">
        <v>390066.65491154621</v>
      </c>
      <c r="D14" s="26">
        <v>390066.65491154621</v>
      </c>
      <c r="E14" s="26">
        <v>496929.61000571196</v>
      </c>
      <c r="F14" s="26">
        <v>496929.61000571196</v>
      </c>
      <c r="G14" s="26">
        <v>186886.40547651198</v>
      </c>
      <c r="H14" s="26">
        <v>186886.40547651198</v>
      </c>
      <c r="I14" s="26">
        <v>6194410.6404167535</v>
      </c>
      <c r="J14" s="26">
        <v>3097036.0724519757</v>
      </c>
      <c r="K14" s="26">
        <v>2862993.6083230129</v>
      </c>
      <c r="L14" s="26">
        <v>1414382.2650238595</v>
      </c>
      <c r="M14" s="26">
        <v>1386713.2670110937</v>
      </c>
      <c r="N14" s="26">
        <v>1354036.640396171</v>
      </c>
      <c r="O14" s="26">
        <v>0</v>
      </c>
      <c r="P14" s="26">
        <v>0</v>
      </c>
      <c r="Q14" s="26">
        <v>0</v>
      </c>
      <c r="R14" s="26">
        <v>0</v>
      </c>
      <c r="S14" s="26">
        <v>0</v>
      </c>
      <c r="T14" s="26">
        <v>0</v>
      </c>
      <c r="U14" s="26">
        <v>0</v>
      </c>
      <c r="V14" s="26">
        <v>0</v>
      </c>
      <c r="W14" s="26">
        <v>0</v>
      </c>
      <c r="X14" s="26">
        <v>0</v>
      </c>
      <c r="Y14" s="26">
        <v>565009.29135620419</v>
      </c>
      <c r="Z14" s="26">
        <v>203858.75452597861</v>
      </c>
      <c r="AA14" s="26">
        <v>2393725.8460735641</v>
      </c>
      <c r="AB14" s="26">
        <v>1185038.6217768705</v>
      </c>
      <c r="AC14" s="26">
        <v>1187347.1615621611</v>
      </c>
      <c r="AD14" s="26">
        <v>472374.273645156</v>
      </c>
      <c r="AE14" s="26">
        <v>230061.39193560957</v>
      </c>
      <c r="AF14" s="26">
        <v>54202.273195177331</v>
      </c>
      <c r="AG14" s="26">
        <v>0</v>
      </c>
      <c r="AH14" s="26">
        <v>0</v>
      </c>
      <c r="AI14" s="26">
        <v>139009.51832691376</v>
      </c>
      <c r="AJ14" s="26">
        <v>91902.167074654193</v>
      </c>
      <c r="AK14" s="26">
        <v>0</v>
      </c>
      <c r="AL14" s="26">
        <v>0</v>
      </c>
      <c r="AM14" s="27">
        <v>16033153.395399082</v>
      </c>
      <c r="AN14" s="27">
        <v>8946713.7384836134</v>
      </c>
    </row>
    <row r="15" spans="1:40" ht="24.9" customHeight="1">
      <c r="A15" s="18">
        <v>10</v>
      </c>
      <c r="B15" s="81" t="s">
        <v>90</v>
      </c>
      <c r="C15" s="26">
        <v>7262.9658301637992</v>
      </c>
      <c r="D15" s="26">
        <v>7262.9658301637992</v>
      </c>
      <c r="E15" s="26">
        <v>1848.4554778557003</v>
      </c>
      <c r="F15" s="26">
        <v>1848.4554778557003</v>
      </c>
      <c r="G15" s="26">
        <v>145635.97995642852</v>
      </c>
      <c r="H15" s="26">
        <v>145635.97995642852</v>
      </c>
      <c r="I15" s="26">
        <v>1240752.2610601643</v>
      </c>
      <c r="J15" s="26">
        <v>1240752.2610601643</v>
      </c>
      <c r="K15" s="26">
        <v>5945688.3958389005</v>
      </c>
      <c r="L15" s="26">
        <v>5945688.3958389005</v>
      </c>
      <c r="M15" s="26">
        <v>1396949.1872389172</v>
      </c>
      <c r="N15" s="26">
        <v>1396949.1872389172</v>
      </c>
      <c r="O15" s="26">
        <v>0</v>
      </c>
      <c r="P15" s="26">
        <v>0</v>
      </c>
      <c r="Q15" s="26">
        <v>0</v>
      </c>
      <c r="R15" s="26">
        <v>0</v>
      </c>
      <c r="S15" s="26">
        <v>0</v>
      </c>
      <c r="T15" s="26">
        <v>0</v>
      </c>
      <c r="U15" s="26">
        <v>0</v>
      </c>
      <c r="V15" s="26">
        <v>0</v>
      </c>
      <c r="W15" s="26">
        <v>0</v>
      </c>
      <c r="X15" s="26">
        <v>0</v>
      </c>
      <c r="Y15" s="26">
        <v>21262.396549188798</v>
      </c>
      <c r="Z15" s="26">
        <v>21262.396549188798</v>
      </c>
      <c r="AA15" s="26">
        <v>4223957.0032675304</v>
      </c>
      <c r="AB15" s="26">
        <v>4223719.6406301307</v>
      </c>
      <c r="AC15" s="26">
        <v>158030.3826406817</v>
      </c>
      <c r="AD15" s="26">
        <v>158030.3826406817</v>
      </c>
      <c r="AE15" s="26">
        <v>241708.53246291805</v>
      </c>
      <c r="AF15" s="26">
        <v>241708.53246291805</v>
      </c>
      <c r="AG15" s="26">
        <v>0</v>
      </c>
      <c r="AH15" s="26">
        <v>0</v>
      </c>
      <c r="AI15" s="26">
        <v>91648.984300524506</v>
      </c>
      <c r="AJ15" s="26">
        <v>91470.962322524501</v>
      </c>
      <c r="AK15" s="26">
        <v>0</v>
      </c>
      <c r="AL15" s="26">
        <v>0</v>
      </c>
      <c r="AM15" s="27">
        <v>13474744.544623272</v>
      </c>
      <c r="AN15" s="27">
        <v>13474329.160007874</v>
      </c>
    </row>
    <row r="16" spans="1:40" ht="24.9" customHeight="1">
      <c r="A16" s="18">
        <v>11</v>
      </c>
      <c r="B16" s="81" t="s">
        <v>38</v>
      </c>
      <c r="C16" s="26">
        <v>33823.089999999989</v>
      </c>
      <c r="D16" s="26">
        <v>33423.439999999988</v>
      </c>
      <c r="E16" s="26">
        <v>2230.08</v>
      </c>
      <c r="F16" s="26">
        <v>2230.08</v>
      </c>
      <c r="G16" s="26">
        <v>38793.67</v>
      </c>
      <c r="H16" s="26">
        <v>18536.270000000004</v>
      </c>
      <c r="I16" s="26">
        <v>8638094.3900000006</v>
      </c>
      <c r="J16" s="26">
        <v>8638094.3900000006</v>
      </c>
      <c r="K16" s="26">
        <v>1453297.15</v>
      </c>
      <c r="L16" s="26">
        <v>435989.14999999979</v>
      </c>
      <c r="M16" s="26">
        <v>1123283.8299999998</v>
      </c>
      <c r="N16" s="26">
        <v>979072.42</v>
      </c>
      <c r="O16" s="26">
        <v>0</v>
      </c>
      <c r="P16" s="26">
        <v>0</v>
      </c>
      <c r="Q16" s="26">
        <v>0</v>
      </c>
      <c r="R16" s="26">
        <v>0</v>
      </c>
      <c r="S16" s="26">
        <v>0</v>
      </c>
      <c r="T16" s="26">
        <v>0</v>
      </c>
      <c r="U16" s="26">
        <v>0</v>
      </c>
      <c r="V16" s="26">
        <v>0</v>
      </c>
      <c r="W16" s="26">
        <v>0</v>
      </c>
      <c r="X16" s="26">
        <v>0</v>
      </c>
      <c r="Y16" s="26">
        <v>43237.05</v>
      </c>
      <c r="Z16" s="26">
        <v>6485.5500000000065</v>
      </c>
      <c r="AA16" s="26">
        <v>14840.030000000002</v>
      </c>
      <c r="AB16" s="26">
        <v>2226.0000000000018</v>
      </c>
      <c r="AC16" s="26">
        <v>0</v>
      </c>
      <c r="AD16" s="26">
        <v>0</v>
      </c>
      <c r="AE16" s="26">
        <v>26768.36</v>
      </c>
      <c r="AF16" s="26">
        <v>26768.36</v>
      </c>
      <c r="AG16" s="26">
        <v>0</v>
      </c>
      <c r="AH16" s="26">
        <v>0</v>
      </c>
      <c r="AI16" s="26">
        <v>275646.07999999996</v>
      </c>
      <c r="AJ16" s="26">
        <v>275646.07999999996</v>
      </c>
      <c r="AK16" s="26">
        <v>0</v>
      </c>
      <c r="AL16" s="26">
        <v>0</v>
      </c>
      <c r="AM16" s="27">
        <v>11650013.73</v>
      </c>
      <c r="AN16" s="27">
        <v>10418471.74</v>
      </c>
    </row>
    <row r="17" spans="1:40" ht="24.9" customHeight="1">
      <c r="A17" s="18">
        <v>12</v>
      </c>
      <c r="B17" s="81" t="s">
        <v>88</v>
      </c>
      <c r="C17" s="26">
        <v>54832.643789540503</v>
      </c>
      <c r="D17" s="26">
        <v>31376.480008692612</v>
      </c>
      <c r="E17" s="26">
        <v>12383.208155233093</v>
      </c>
      <c r="F17" s="26">
        <v>12383.208155233093</v>
      </c>
      <c r="G17" s="26">
        <v>182483.05857901421</v>
      </c>
      <c r="H17" s="26">
        <v>107792.24806206209</v>
      </c>
      <c r="I17" s="26">
        <v>6951642.5633007297</v>
      </c>
      <c r="J17" s="26">
        <v>6749955.888528442</v>
      </c>
      <c r="K17" s="26">
        <v>977789.31261791254</v>
      </c>
      <c r="L17" s="26">
        <v>772299.78116924467</v>
      </c>
      <c r="M17" s="26">
        <v>1068400.4416711889</v>
      </c>
      <c r="N17" s="26">
        <v>1048838.310832106</v>
      </c>
      <c r="O17" s="26">
        <v>0</v>
      </c>
      <c r="P17" s="26">
        <v>0</v>
      </c>
      <c r="Q17" s="26">
        <v>84715.78857193928</v>
      </c>
      <c r="R17" s="26">
        <v>-1487.7265468278492</v>
      </c>
      <c r="S17" s="26">
        <v>53638.158724861401</v>
      </c>
      <c r="T17" s="26">
        <v>2921.8985809544101</v>
      </c>
      <c r="U17" s="26">
        <v>0</v>
      </c>
      <c r="V17" s="26">
        <v>0</v>
      </c>
      <c r="W17" s="26">
        <v>0</v>
      </c>
      <c r="X17" s="26">
        <v>0</v>
      </c>
      <c r="Y17" s="26">
        <v>39846.372598163565</v>
      </c>
      <c r="Z17" s="26">
        <v>8101.5589373283801</v>
      </c>
      <c r="AA17" s="26">
        <v>1132961.9979405603</v>
      </c>
      <c r="AB17" s="26">
        <v>600960.9074205925</v>
      </c>
      <c r="AC17" s="26">
        <v>147505.76824571355</v>
      </c>
      <c r="AD17" s="26">
        <v>51358.473685501252</v>
      </c>
      <c r="AE17" s="26">
        <v>8864.4641340960716</v>
      </c>
      <c r="AF17" s="26">
        <v>8864.4641340960716</v>
      </c>
      <c r="AG17" s="26">
        <v>0</v>
      </c>
      <c r="AH17" s="26">
        <v>0</v>
      </c>
      <c r="AI17" s="26">
        <v>95078.034079784062</v>
      </c>
      <c r="AJ17" s="26">
        <v>40373.712534552382</v>
      </c>
      <c r="AK17" s="26">
        <v>0</v>
      </c>
      <c r="AL17" s="26">
        <v>0</v>
      </c>
      <c r="AM17" s="27">
        <v>10810141.812408738</v>
      </c>
      <c r="AN17" s="27">
        <v>9433739.2055019755</v>
      </c>
    </row>
    <row r="18" spans="1:40" ht="24.9" customHeight="1">
      <c r="A18" s="18">
        <v>13</v>
      </c>
      <c r="B18" s="81" t="s">
        <v>31</v>
      </c>
      <c r="C18" s="26">
        <v>58386.500248613826</v>
      </c>
      <c r="D18" s="26">
        <v>58225.340248613822</v>
      </c>
      <c r="E18" s="26">
        <v>56270.777730404618</v>
      </c>
      <c r="F18" s="26">
        <v>56270.777730404618</v>
      </c>
      <c r="G18" s="26">
        <v>160205.98667277477</v>
      </c>
      <c r="H18" s="26">
        <v>160205.98667277477</v>
      </c>
      <c r="I18" s="26">
        <v>3309884.182739336</v>
      </c>
      <c r="J18" s="26">
        <v>3309884.182739336</v>
      </c>
      <c r="K18" s="26">
        <v>1414088.4103551335</v>
      </c>
      <c r="L18" s="26">
        <v>749338.00117123546</v>
      </c>
      <c r="M18" s="26">
        <v>1175114.4965159295</v>
      </c>
      <c r="N18" s="26">
        <v>1044892.3994125287</v>
      </c>
      <c r="O18" s="26">
        <v>0</v>
      </c>
      <c r="P18" s="26">
        <v>0</v>
      </c>
      <c r="Q18" s="26">
        <v>112057.77890110388</v>
      </c>
      <c r="R18" s="26">
        <v>0</v>
      </c>
      <c r="S18" s="26">
        <v>121907.93098901026</v>
      </c>
      <c r="T18" s="26">
        <v>0</v>
      </c>
      <c r="U18" s="26">
        <v>0</v>
      </c>
      <c r="V18" s="26">
        <v>0</v>
      </c>
      <c r="W18" s="26">
        <v>0</v>
      </c>
      <c r="X18" s="26">
        <v>0</v>
      </c>
      <c r="Y18" s="26">
        <v>137556.83432307243</v>
      </c>
      <c r="Z18" s="26">
        <v>17965.562447172386</v>
      </c>
      <c r="AA18" s="26">
        <v>2406735.5487053543</v>
      </c>
      <c r="AB18" s="26">
        <v>821091.87734288117</v>
      </c>
      <c r="AC18" s="26">
        <v>381.09000000000015</v>
      </c>
      <c r="AD18" s="26">
        <v>171.77000000000021</v>
      </c>
      <c r="AE18" s="26">
        <v>151536.35449078769</v>
      </c>
      <c r="AF18" s="26">
        <v>90154.210088487744</v>
      </c>
      <c r="AG18" s="26">
        <v>0</v>
      </c>
      <c r="AH18" s="26">
        <v>0</v>
      </c>
      <c r="AI18" s="26">
        <v>446367.78572045208</v>
      </c>
      <c r="AJ18" s="26">
        <v>295622.12708445208</v>
      </c>
      <c r="AK18" s="26">
        <v>0</v>
      </c>
      <c r="AL18" s="26">
        <v>0</v>
      </c>
      <c r="AM18" s="27">
        <v>9550493.6773919724</v>
      </c>
      <c r="AN18" s="27">
        <v>6603822.2349378867</v>
      </c>
    </row>
    <row r="19" spans="1:40" ht="24.9" customHeight="1">
      <c r="A19" s="18">
        <v>14</v>
      </c>
      <c r="B19" s="81" t="s">
        <v>91</v>
      </c>
      <c r="C19" s="26">
        <v>370351.91525000014</v>
      </c>
      <c r="D19" s="26">
        <v>170009.24193000016</v>
      </c>
      <c r="E19" s="26">
        <v>0</v>
      </c>
      <c r="F19" s="26">
        <v>0</v>
      </c>
      <c r="G19" s="26">
        <v>89651.580000000016</v>
      </c>
      <c r="H19" s="26">
        <v>22507.394586020535</v>
      </c>
      <c r="I19" s="26">
        <v>0</v>
      </c>
      <c r="J19" s="26">
        <v>0</v>
      </c>
      <c r="K19" s="26">
        <v>1650149.6399999962</v>
      </c>
      <c r="L19" s="26">
        <v>582153.715788614</v>
      </c>
      <c r="M19" s="26">
        <v>971618.78591268032</v>
      </c>
      <c r="N19" s="26">
        <v>930209.35571244359</v>
      </c>
      <c r="O19" s="26">
        <v>0</v>
      </c>
      <c r="P19" s="26">
        <v>0</v>
      </c>
      <c r="Q19" s="26">
        <v>1883042.4200000018</v>
      </c>
      <c r="R19" s="26">
        <v>1674.552468292648</v>
      </c>
      <c r="S19" s="26">
        <v>1736325.6800000002</v>
      </c>
      <c r="T19" s="26">
        <v>568.15008108696804</v>
      </c>
      <c r="U19" s="26">
        <v>0</v>
      </c>
      <c r="V19" s="26">
        <v>0</v>
      </c>
      <c r="W19" s="26">
        <v>0</v>
      </c>
      <c r="X19" s="26">
        <v>0</v>
      </c>
      <c r="Y19" s="26">
        <v>37005.05000000001</v>
      </c>
      <c r="Z19" s="26">
        <v>7401.0053026016612</v>
      </c>
      <c r="AA19" s="26">
        <v>519431.7100000002</v>
      </c>
      <c r="AB19" s="26">
        <v>117822.63946778869</v>
      </c>
      <c r="AC19" s="26">
        <v>236097.51</v>
      </c>
      <c r="AD19" s="26">
        <v>15454.91981029704</v>
      </c>
      <c r="AE19" s="26">
        <v>0</v>
      </c>
      <c r="AF19" s="26">
        <v>0</v>
      </c>
      <c r="AG19" s="26">
        <v>0</v>
      </c>
      <c r="AH19" s="26">
        <v>0</v>
      </c>
      <c r="AI19" s="26">
        <v>129897.87999999989</v>
      </c>
      <c r="AJ19" s="26">
        <v>42996.666855256015</v>
      </c>
      <c r="AK19" s="26">
        <v>0</v>
      </c>
      <c r="AL19" s="26">
        <v>0</v>
      </c>
      <c r="AM19" s="27">
        <v>7623572.1711626789</v>
      </c>
      <c r="AN19" s="27">
        <v>1890797.6420024012</v>
      </c>
    </row>
    <row r="20" spans="1:40" ht="24.9" customHeight="1">
      <c r="A20" s="18">
        <v>15</v>
      </c>
      <c r="B20" s="81" t="s">
        <v>40</v>
      </c>
      <c r="C20" s="26">
        <v>2564.8282290099423</v>
      </c>
      <c r="D20" s="26">
        <v>2564.8282290099423</v>
      </c>
      <c r="E20" s="26">
        <v>16.351472425767529</v>
      </c>
      <c r="F20" s="26">
        <v>16.351472425767529</v>
      </c>
      <c r="G20" s="26">
        <v>78960.487542358533</v>
      </c>
      <c r="H20" s="26">
        <v>42333.743040992777</v>
      </c>
      <c r="I20" s="26">
        <v>1224032.9734798165</v>
      </c>
      <c r="J20" s="26">
        <v>1224032.9734798165</v>
      </c>
      <c r="K20" s="26">
        <v>599337.44921870553</v>
      </c>
      <c r="L20" s="26">
        <v>502893.28378538444</v>
      </c>
      <c r="M20" s="26">
        <v>948491.11615572183</v>
      </c>
      <c r="N20" s="26">
        <v>938750.21682283061</v>
      </c>
      <c r="O20" s="26">
        <v>0</v>
      </c>
      <c r="P20" s="26">
        <v>0</v>
      </c>
      <c r="Q20" s="26">
        <v>1364193.0275247518</v>
      </c>
      <c r="R20" s="26">
        <v>90143.719575680618</v>
      </c>
      <c r="S20" s="26">
        <v>1050756.7733739279</v>
      </c>
      <c r="T20" s="26">
        <v>46191.822119102893</v>
      </c>
      <c r="U20" s="26">
        <v>0</v>
      </c>
      <c r="V20" s="26">
        <v>0</v>
      </c>
      <c r="W20" s="26">
        <v>0</v>
      </c>
      <c r="X20" s="26">
        <v>0</v>
      </c>
      <c r="Y20" s="26">
        <v>122038.45334986754</v>
      </c>
      <c r="Z20" s="26">
        <v>24409.583200373301</v>
      </c>
      <c r="AA20" s="26">
        <v>297841.69093006325</v>
      </c>
      <c r="AB20" s="26">
        <v>28421.45383310091</v>
      </c>
      <c r="AC20" s="26">
        <v>0</v>
      </c>
      <c r="AD20" s="26">
        <v>0</v>
      </c>
      <c r="AE20" s="26">
        <v>0</v>
      </c>
      <c r="AF20" s="26">
        <v>0</v>
      </c>
      <c r="AG20" s="26">
        <v>0</v>
      </c>
      <c r="AH20" s="26">
        <v>0</v>
      </c>
      <c r="AI20" s="26">
        <v>72240.495577902533</v>
      </c>
      <c r="AJ20" s="26">
        <v>25425.626769952851</v>
      </c>
      <c r="AK20" s="26">
        <v>0</v>
      </c>
      <c r="AL20" s="26">
        <v>0</v>
      </c>
      <c r="AM20" s="27">
        <v>5760473.6468545515</v>
      </c>
      <c r="AN20" s="27">
        <v>2925183.6023286707</v>
      </c>
    </row>
    <row r="21" spans="1:40" ht="24.9" customHeight="1">
      <c r="A21" s="18">
        <v>16</v>
      </c>
      <c r="B21" s="81" t="s">
        <v>37</v>
      </c>
      <c r="C21" s="26">
        <v>9206.3006000000023</v>
      </c>
      <c r="D21" s="26">
        <v>9206.3006000000023</v>
      </c>
      <c r="E21" s="26">
        <v>2234.7331635200003</v>
      </c>
      <c r="F21" s="26">
        <v>2234.7331635200003</v>
      </c>
      <c r="G21" s="26">
        <v>275925.59041341988</v>
      </c>
      <c r="H21" s="26">
        <v>44424.000413419802</v>
      </c>
      <c r="I21" s="26">
        <v>640431.51639169501</v>
      </c>
      <c r="J21" s="26">
        <v>640431.51639169501</v>
      </c>
      <c r="K21" s="26">
        <v>1105345.1604583818</v>
      </c>
      <c r="L21" s="26">
        <v>1101912.0704583819</v>
      </c>
      <c r="M21" s="26">
        <v>1158924.4941253599</v>
      </c>
      <c r="N21" s="26">
        <v>1142312.0715162035</v>
      </c>
      <c r="O21" s="26">
        <v>0</v>
      </c>
      <c r="P21" s="26">
        <v>0</v>
      </c>
      <c r="Q21" s="26">
        <v>344944.53</v>
      </c>
      <c r="R21" s="26">
        <v>0</v>
      </c>
      <c r="S21" s="26">
        <v>267847.05000000005</v>
      </c>
      <c r="T21" s="26">
        <v>0</v>
      </c>
      <c r="U21" s="26">
        <v>0</v>
      </c>
      <c r="V21" s="26">
        <v>0</v>
      </c>
      <c r="W21" s="26">
        <v>0</v>
      </c>
      <c r="X21" s="26">
        <v>0</v>
      </c>
      <c r="Y21" s="26">
        <v>124650.88764434996</v>
      </c>
      <c r="Z21" s="26">
        <v>102648.83298366734</v>
      </c>
      <c r="AA21" s="26">
        <v>255725.55194841058</v>
      </c>
      <c r="AB21" s="26">
        <v>220670.35321860947</v>
      </c>
      <c r="AC21" s="26">
        <v>0</v>
      </c>
      <c r="AD21" s="26">
        <v>0</v>
      </c>
      <c r="AE21" s="26">
        <v>270069.40592201985</v>
      </c>
      <c r="AF21" s="26">
        <v>270069.40592201985</v>
      </c>
      <c r="AG21" s="26">
        <v>0</v>
      </c>
      <c r="AH21" s="26">
        <v>0</v>
      </c>
      <c r="AI21" s="26">
        <v>225879.73826691063</v>
      </c>
      <c r="AJ21" s="26">
        <v>171683.0578248841</v>
      </c>
      <c r="AK21" s="26">
        <v>0</v>
      </c>
      <c r="AL21" s="26">
        <v>0</v>
      </c>
      <c r="AM21" s="27">
        <v>4681184.9589340677</v>
      </c>
      <c r="AN21" s="27">
        <v>3705592.3424924011</v>
      </c>
    </row>
    <row r="22" spans="1:40" ht="24.9" customHeight="1">
      <c r="A22" s="18">
        <v>17</v>
      </c>
      <c r="B22" s="81" t="s">
        <v>39</v>
      </c>
      <c r="C22" s="26">
        <v>2231.670959</v>
      </c>
      <c r="D22" s="26">
        <v>2231.670959</v>
      </c>
      <c r="E22" s="26">
        <v>0</v>
      </c>
      <c r="F22" s="26">
        <v>0</v>
      </c>
      <c r="G22" s="26">
        <v>12534.885861000006</v>
      </c>
      <c r="H22" s="26">
        <v>12534.885861000006</v>
      </c>
      <c r="I22" s="26">
        <v>0</v>
      </c>
      <c r="J22" s="26">
        <v>0</v>
      </c>
      <c r="K22" s="26">
        <v>2576539.8355169995</v>
      </c>
      <c r="L22" s="26">
        <v>2576539.8355169995</v>
      </c>
      <c r="M22" s="26">
        <v>1001915.7620296812</v>
      </c>
      <c r="N22" s="26">
        <v>1001915.7620296812</v>
      </c>
      <c r="O22" s="26">
        <v>0</v>
      </c>
      <c r="P22" s="26">
        <v>0</v>
      </c>
      <c r="Q22" s="26">
        <v>0</v>
      </c>
      <c r="R22" s="26">
        <v>0</v>
      </c>
      <c r="S22" s="26">
        <v>0</v>
      </c>
      <c r="T22" s="26">
        <v>0</v>
      </c>
      <c r="U22" s="26">
        <v>0</v>
      </c>
      <c r="V22" s="26">
        <v>0</v>
      </c>
      <c r="W22" s="26">
        <v>0</v>
      </c>
      <c r="X22" s="26">
        <v>0</v>
      </c>
      <c r="Y22" s="26">
        <v>0</v>
      </c>
      <c r="Z22" s="26">
        <v>0</v>
      </c>
      <c r="AA22" s="26">
        <v>162.848387</v>
      </c>
      <c r="AB22" s="26">
        <v>162.848387</v>
      </c>
      <c r="AC22" s="26">
        <v>0</v>
      </c>
      <c r="AD22" s="26">
        <v>0</v>
      </c>
      <c r="AE22" s="26">
        <v>25145.634447999997</v>
      </c>
      <c r="AF22" s="26">
        <v>25145.634447999997</v>
      </c>
      <c r="AG22" s="26">
        <v>332.41720099999998</v>
      </c>
      <c r="AH22" s="26">
        <v>332.41720099999998</v>
      </c>
      <c r="AI22" s="26">
        <v>0</v>
      </c>
      <c r="AJ22" s="26">
        <v>0</v>
      </c>
      <c r="AK22" s="26">
        <v>0</v>
      </c>
      <c r="AL22" s="26">
        <v>0</v>
      </c>
      <c r="AM22" s="27">
        <v>3618863.0544026806</v>
      </c>
      <c r="AN22" s="27">
        <v>3618863.0544026806</v>
      </c>
    </row>
    <row r="23" spans="1:40" ht="24.9" customHeight="1">
      <c r="A23" s="18">
        <v>18</v>
      </c>
      <c r="B23" s="81" t="s">
        <v>89</v>
      </c>
      <c r="C23" s="26">
        <v>296.42424657534258</v>
      </c>
      <c r="D23" s="26">
        <v>296.42424657534258</v>
      </c>
      <c r="E23" s="26">
        <v>217.97665375780713</v>
      </c>
      <c r="F23" s="26">
        <v>217.97665375780713</v>
      </c>
      <c r="G23" s="26">
        <v>9848.0998315402903</v>
      </c>
      <c r="H23" s="26">
        <v>9848.0998315402903</v>
      </c>
      <c r="I23" s="26">
        <v>0</v>
      </c>
      <c r="J23" s="26">
        <v>0</v>
      </c>
      <c r="K23" s="26">
        <v>769023.42093451659</v>
      </c>
      <c r="L23" s="26">
        <v>763840.00981906452</v>
      </c>
      <c r="M23" s="26">
        <v>931395.86666949606</v>
      </c>
      <c r="N23" s="26">
        <v>931392.40885716723</v>
      </c>
      <c r="O23" s="26">
        <v>0</v>
      </c>
      <c r="P23" s="26">
        <v>0</v>
      </c>
      <c r="Q23" s="26">
        <v>0</v>
      </c>
      <c r="R23" s="26">
        <v>0</v>
      </c>
      <c r="S23" s="26">
        <v>0</v>
      </c>
      <c r="T23" s="26">
        <v>0</v>
      </c>
      <c r="U23" s="26">
        <v>0</v>
      </c>
      <c r="V23" s="26">
        <v>0</v>
      </c>
      <c r="W23" s="26">
        <v>0</v>
      </c>
      <c r="X23" s="26">
        <v>0</v>
      </c>
      <c r="Y23" s="26">
        <v>8842.0284662857139</v>
      </c>
      <c r="Z23" s="26">
        <v>1171.6342233458563</v>
      </c>
      <c r="AA23" s="26">
        <v>53120.668271127463</v>
      </c>
      <c r="AB23" s="26">
        <v>9565.927520518082</v>
      </c>
      <c r="AC23" s="26">
        <v>2300.8034794520549</v>
      </c>
      <c r="AD23" s="26">
        <v>-137.08697930736298</v>
      </c>
      <c r="AE23" s="26">
        <v>73721.149154420986</v>
      </c>
      <c r="AF23" s="26">
        <v>73721.149154420986</v>
      </c>
      <c r="AG23" s="26">
        <v>0</v>
      </c>
      <c r="AH23" s="26">
        <v>0</v>
      </c>
      <c r="AI23" s="26">
        <v>58731.648738087679</v>
      </c>
      <c r="AJ23" s="26">
        <v>9057.3383906530235</v>
      </c>
      <c r="AK23" s="26">
        <v>0</v>
      </c>
      <c r="AL23" s="26">
        <v>0</v>
      </c>
      <c r="AM23" s="27">
        <v>1907498.0864452599</v>
      </c>
      <c r="AN23" s="27">
        <v>1798973.8817177359</v>
      </c>
    </row>
    <row r="24" spans="1:40" ht="13.8">
      <c r="A24" s="11"/>
      <c r="B24" s="84" t="s">
        <v>22</v>
      </c>
      <c r="C24" s="28">
        <v>43540327.060752131</v>
      </c>
      <c r="D24" s="28">
        <v>38403851.237753578</v>
      </c>
      <c r="E24" s="28">
        <v>3865589.9189285925</v>
      </c>
      <c r="F24" s="28">
        <v>3842915.3920520502</v>
      </c>
      <c r="G24" s="28">
        <v>10635827.251575645</v>
      </c>
      <c r="H24" s="28">
        <v>9588716.7714622617</v>
      </c>
      <c r="I24" s="28">
        <v>203870929.73376104</v>
      </c>
      <c r="J24" s="28">
        <v>197880882.04590076</v>
      </c>
      <c r="K24" s="28">
        <v>89336595.519841224</v>
      </c>
      <c r="L24" s="28">
        <v>82669146.922827944</v>
      </c>
      <c r="M24" s="28">
        <v>29628776.092142381</v>
      </c>
      <c r="N24" s="28">
        <v>28622400.165380489</v>
      </c>
      <c r="O24" s="28">
        <v>177827.50187766485</v>
      </c>
      <c r="P24" s="28">
        <v>20683.329768798612</v>
      </c>
      <c r="Q24" s="28">
        <v>4811516.2194767967</v>
      </c>
      <c r="R24" s="28">
        <v>157073.77248063424</v>
      </c>
      <c r="S24" s="28">
        <v>5053840.6030877996</v>
      </c>
      <c r="T24" s="28">
        <v>711007.13115816377</v>
      </c>
      <c r="U24" s="28">
        <v>357711.16611300694</v>
      </c>
      <c r="V24" s="28">
        <v>131659.1930275264</v>
      </c>
      <c r="W24" s="28">
        <v>35940</v>
      </c>
      <c r="X24" s="28">
        <v>2619.442867737198</v>
      </c>
      <c r="Y24" s="28">
        <v>6703553.673428175</v>
      </c>
      <c r="Z24" s="28">
        <v>4568071.1998869004</v>
      </c>
      <c r="AA24" s="28">
        <v>85451042.901004136</v>
      </c>
      <c r="AB24" s="28">
        <v>32717711.497074448</v>
      </c>
      <c r="AC24" s="28">
        <v>7551667.5636193026</v>
      </c>
      <c r="AD24" s="28">
        <v>1219153.4060707765</v>
      </c>
      <c r="AE24" s="28">
        <v>8836187.1868873741</v>
      </c>
      <c r="AF24" s="28">
        <v>3345913.7297192141</v>
      </c>
      <c r="AG24" s="28">
        <v>228939.26469488643</v>
      </c>
      <c r="AH24" s="28">
        <v>219394.18763441101</v>
      </c>
      <c r="AI24" s="28">
        <v>19523221.291820969</v>
      </c>
      <c r="AJ24" s="28">
        <v>7418664.3588719899</v>
      </c>
      <c r="AK24" s="28">
        <v>0</v>
      </c>
      <c r="AL24" s="28">
        <v>0</v>
      </c>
      <c r="AM24" s="28">
        <v>519609492.94901115</v>
      </c>
      <c r="AN24" s="28">
        <v>411519863.78393769</v>
      </c>
    </row>
    <row r="25" spans="1:40">
      <c r="AM25" s="33"/>
      <c r="AN25" s="33"/>
    </row>
    <row r="26" spans="1:40" s="54" customFormat="1" ht="14.4">
      <c r="B26" s="55" t="s">
        <v>48</v>
      </c>
      <c r="AM26" s="56"/>
      <c r="AN26" s="56"/>
    </row>
    <row r="27" spans="1:40" s="54" customFormat="1" ht="12.75" customHeight="1">
      <c r="B27" s="98" t="s">
        <v>54</v>
      </c>
      <c r="C27" s="98"/>
      <c r="D27" s="98"/>
      <c r="E27" s="98"/>
      <c r="F27" s="98"/>
      <c r="G27" s="98"/>
      <c r="H27" s="98"/>
      <c r="I27" s="98"/>
      <c r="J27" s="98"/>
      <c r="K27" s="98"/>
      <c r="L27" s="98"/>
      <c r="M27" s="98"/>
      <c r="N27" s="98"/>
      <c r="AM27" s="56"/>
      <c r="AN27" s="56"/>
    </row>
    <row r="28" spans="1:40" s="54" customFormat="1" ht="14.4">
      <c r="B28" s="98"/>
      <c r="C28" s="98"/>
      <c r="D28" s="98"/>
      <c r="E28" s="98"/>
      <c r="F28" s="98"/>
      <c r="G28" s="98"/>
      <c r="H28" s="98"/>
      <c r="I28" s="98"/>
      <c r="J28" s="98"/>
      <c r="K28" s="98"/>
      <c r="L28" s="98"/>
      <c r="M28" s="98"/>
      <c r="N28" s="98"/>
      <c r="AM28" s="56"/>
      <c r="AN28" s="56"/>
    </row>
    <row r="29" spans="1:40" s="54" customFormat="1" ht="14.4">
      <c r="B29" s="61" t="s">
        <v>55</v>
      </c>
    </row>
    <row r="30" spans="1:40" s="54" customFormat="1" ht="14.4">
      <c r="B30" s="61" t="s">
        <v>56</v>
      </c>
      <c r="AM30" s="56"/>
      <c r="AN30" s="56"/>
    </row>
    <row r="32" spans="1:40">
      <c r="AM32" s="14"/>
      <c r="AN32" s="14"/>
    </row>
  </sheetData>
  <sortState ref="B7:AN22">
    <sortCondition descending="1" ref="AM6:AM22"/>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7:N28"/>
    <mergeCell ref="G4:H4"/>
    <mergeCell ref="I4:J4"/>
    <mergeCell ref="S4:T4"/>
    <mergeCell ref="O4:P4"/>
    <mergeCell ref="Q4:R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8" activePane="bottomRight" state="frozen"/>
      <selection activeCell="B1" sqref="B1"/>
      <selection pane="topRight" activeCell="B1" sqref="B1"/>
      <selection pane="bottomLeft" activeCell="B1" sqref="B1"/>
      <selection pane="bottomRight" activeCell="B8" sqref="B8:EX2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54" customFormat="1" ht="20.25" customHeight="1">
      <c r="A1" s="51" t="s">
        <v>57</v>
      </c>
      <c r="B1" s="55"/>
      <c r="C1" s="55"/>
      <c r="D1" s="55"/>
      <c r="E1" s="55"/>
      <c r="F1" s="55"/>
      <c r="G1" s="55"/>
      <c r="H1" s="55"/>
      <c r="I1" s="55"/>
      <c r="J1" s="55"/>
      <c r="K1" s="55"/>
      <c r="L1" s="62"/>
    </row>
    <row r="2" spans="1:154" s="54" customFormat="1" ht="20.25" customHeight="1">
      <c r="A2" s="51" t="str">
        <f>'Number of Policies'!A2</f>
        <v>Reporting period: 1 January 2021 - 30 September 2021</v>
      </c>
      <c r="B2" s="55"/>
      <c r="C2" s="55"/>
      <c r="D2" s="55"/>
      <c r="E2" s="55"/>
      <c r="F2" s="55"/>
      <c r="G2" s="55"/>
      <c r="H2" s="55"/>
      <c r="I2" s="55"/>
      <c r="J2" s="55"/>
      <c r="K2" s="55"/>
      <c r="L2" s="62"/>
    </row>
    <row r="3" spans="1:154" s="54" customFormat="1" ht="14.4">
      <c r="A3" s="42" t="s">
        <v>2</v>
      </c>
      <c r="B3" s="55"/>
      <c r="C3" s="55"/>
      <c r="D3" s="55"/>
      <c r="E3" s="55"/>
      <c r="F3" s="55"/>
      <c r="G3" s="55"/>
      <c r="H3" s="55"/>
      <c r="I3" s="55"/>
      <c r="J3" s="55"/>
      <c r="K3" s="55"/>
      <c r="L3" s="62"/>
    </row>
    <row r="4" spans="1:154" s="54" customFormat="1" ht="9" customHeight="1">
      <c r="A4" s="63"/>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154" s="42" customFormat="1" ht="64.5" customHeight="1">
      <c r="A5" s="93" t="s">
        <v>0</v>
      </c>
      <c r="B5" s="93" t="s">
        <v>3</v>
      </c>
      <c r="C5" s="90" t="s">
        <v>4</v>
      </c>
      <c r="D5" s="91"/>
      <c r="E5" s="91"/>
      <c r="F5" s="91"/>
      <c r="G5" s="91"/>
      <c r="H5" s="91"/>
      <c r="I5" s="91"/>
      <c r="J5" s="92"/>
      <c r="K5" s="90" t="s">
        <v>5</v>
      </c>
      <c r="L5" s="91"/>
      <c r="M5" s="91"/>
      <c r="N5" s="91"/>
      <c r="O5" s="91"/>
      <c r="P5" s="91"/>
      <c r="Q5" s="91"/>
      <c r="R5" s="92"/>
      <c r="S5" s="90" t="s">
        <v>6</v>
      </c>
      <c r="T5" s="91"/>
      <c r="U5" s="91"/>
      <c r="V5" s="91"/>
      <c r="W5" s="91"/>
      <c r="X5" s="91"/>
      <c r="Y5" s="91"/>
      <c r="Z5" s="92"/>
      <c r="AA5" s="90" t="s">
        <v>7</v>
      </c>
      <c r="AB5" s="91"/>
      <c r="AC5" s="91"/>
      <c r="AD5" s="91"/>
      <c r="AE5" s="91"/>
      <c r="AF5" s="91"/>
      <c r="AG5" s="91"/>
      <c r="AH5" s="92"/>
      <c r="AI5" s="90" t="s">
        <v>8</v>
      </c>
      <c r="AJ5" s="91"/>
      <c r="AK5" s="91"/>
      <c r="AL5" s="91"/>
      <c r="AM5" s="91"/>
      <c r="AN5" s="91"/>
      <c r="AO5" s="91"/>
      <c r="AP5" s="92"/>
      <c r="AQ5" s="90" t="s">
        <v>9</v>
      </c>
      <c r="AR5" s="91"/>
      <c r="AS5" s="91"/>
      <c r="AT5" s="91"/>
      <c r="AU5" s="91"/>
      <c r="AV5" s="91"/>
      <c r="AW5" s="91"/>
      <c r="AX5" s="92"/>
      <c r="AY5" s="90" t="s">
        <v>10</v>
      </c>
      <c r="AZ5" s="91"/>
      <c r="BA5" s="91"/>
      <c r="BB5" s="91"/>
      <c r="BC5" s="91"/>
      <c r="BD5" s="91"/>
      <c r="BE5" s="91"/>
      <c r="BF5" s="92"/>
      <c r="BG5" s="90" t="s">
        <v>11</v>
      </c>
      <c r="BH5" s="91"/>
      <c r="BI5" s="91"/>
      <c r="BJ5" s="91"/>
      <c r="BK5" s="91"/>
      <c r="BL5" s="91"/>
      <c r="BM5" s="91"/>
      <c r="BN5" s="92"/>
      <c r="BO5" s="90" t="s">
        <v>12</v>
      </c>
      <c r="BP5" s="91"/>
      <c r="BQ5" s="91"/>
      <c r="BR5" s="91"/>
      <c r="BS5" s="91"/>
      <c r="BT5" s="91"/>
      <c r="BU5" s="91"/>
      <c r="BV5" s="92"/>
      <c r="BW5" s="90" t="s">
        <v>13</v>
      </c>
      <c r="BX5" s="91"/>
      <c r="BY5" s="91"/>
      <c r="BZ5" s="91"/>
      <c r="CA5" s="91"/>
      <c r="CB5" s="91"/>
      <c r="CC5" s="91"/>
      <c r="CD5" s="92"/>
      <c r="CE5" s="90" t="s">
        <v>14</v>
      </c>
      <c r="CF5" s="91"/>
      <c r="CG5" s="91"/>
      <c r="CH5" s="91"/>
      <c r="CI5" s="91"/>
      <c r="CJ5" s="91"/>
      <c r="CK5" s="91"/>
      <c r="CL5" s="92"/>
      <c r="CM5" s="90" t="s">
        <v>15</v>
      </c>
      <c r="CN5" s="91"/>
      <c r="CO5" s="91"/>
      <c r="CP5" s="91"/>
      <c r="CQ5" s="91"/>
      <c r="CR5" s="91"/>
      <c r="CS5" s="91"/>
      <c r="CT5" s="92"/>
      <c r="CU5" s="90" t="s">
        <v>16</v>
      </c>
      <c r="CV5" s="91"/>
      <c r="CW5" s="91"/>
      <c r="CX5" s="91"/>
      <c r="CY5" s="91"/>
      <c r="CZ5" s="91"/>
      <c r="DA5" s="91"/>
      <c r="DB5" s="92"/>
      <c r="DC5" s="90" t="s">
        <v>17</v>
      </c>
      <c r="DD5" s="91"/>
      <c r="DE5" s="91"/>
      <c r="DF5" s="91"/>
      <c r="DG5" s="91"/>
      <c r="DH5" s="91"/>
      <c r="DI5" s="91"/>
      <c r="DJ5" s="92"/>
      <c r="DK5" s="90" t="s">
        <v>18</v>
      </c>
      <c r="DL5" s="91"/>
      <c r="DM5" s="91"/>
      <c r="DN5" s="91"/>
      <c r="DO5" s="91"/>
      <c r="DP5" s="91"/>
      <c r="DQ5" s="91"/>
      <c r="DR5" s="92"/>
      <c r="DS5" s="90" t="s">
        <v>19</v>
      </c>
      <c r="DT5" s="91"/>
      <c r="DU5" s="91"/>
      <c r="DV5" s="91"/>
      <c r="DW5" s="91"/>
      <c r="DX5" s="91"/>
      <c r="DY5" s="91"/>
      <c r="DZ5" s="92"/>
      <c r="EA5" s="90" t="s">
        <v>20</v>
      </c>
      <c r="EB5" s="91"/>
      <c r="EC5" s="91"/>
      <c r="ED5" s="91"/>
      <c r="EE5" s="91"/>
      <c r="EF5" s="91"/>
      <c r="EG5" s="91"/>
      <c r="EH5" s="92"/>
      <c r="EI5" s="90" t="s">
        <v>21</v>
      </c>
      <c r="EJ5" s="91"/>
      <c r="EK5" s="91"/>
      <c r="EL5" s="91"/>
      <c r="EM5" s="91"/>
      <c r="EN5" s="91"/>
      <c r="EO5" s="91"/>
      <c r="EP5" s="92"/>
      <c r="EQ5" s="90" t="s">
        <v>22</v>
      </c>
      <c r="ER5" s="91"/>
      <c r="ES5" s="91"/>
      <c r="ET5" s="91"/>
      <c r="EU5" s="91"/>
      <c r="EV5" s="91"/>
      <c r="EW5" s="91"/>
      <c r="EX5" s="92"/>
    </row>
    <row r="6" spans="1:154" s="42" customFormat="1" ht="42" customHeight="1">
      <c r="A6" s="94"/>
      <c r="B6" s="94"/>
      <c r="C6" s="87" t="s">
        <v>58</v>
      </c>
      <c r="D6" s="88"/>
      <c r="E6" s="88"/>
      <c r="F6" s="89"/>
      <c r="G6" s="87" t="s">
        <v>59</v>
      </c>
      <c r="H6" s="88"/>
      <c r="I6" s="88"/>
      <c r="J6" s="89"/>
      <c r="K6" s="87" t="s">
        <v>58</v>
      </c>
      <c r="L6" s="88"/>
      <c r="M6" s="88"/>
      <c r="N6" s="89"/>
      <c r="O6" s="87" t="s">
        <v>59</v>
      </c>
      <c r="P6" s="88"/>
      <c r="Q6" s="88"/>
      <c r="R6" s="89"/>
      <c r="S6" s="87" t="s">
        <v>58</v>
      </c>
      <c r="T6" s="88"/>
      <c r="U6" s="88"/>
      <c r="V6" s="89"/>
      <c r="W6" s="87" t="s">
        <v>59</v>
      </c>
      <c r="X6" s="88"/>
      <c r="Y6" s="88"/>
      <c r="Z6" s="89"/>
      <c r="AA6" s="87" t="s">
        <v>58</v>
      </c>
      <c r="AB6" s="88"/>
      <c r="AC6" s="88"/>
      <c r="AD6" s="89"/>
      <c r="AE6" s="87" t="s">
        <v>59</v>
      </c>
      <c r="AF6" s="88"/>
      <c r="AG6" s="88"/>
      <c r="AH6" s="89"/>
      <c r="AI6" s="87" t="s">
        <v>58</v>
      </c>
      <c r="AJ6" s="88"/>
      <c r="AK6" s="88"/>
      <c r="AL6" s="89"/>
      <c r="AM6" s="87" t="s">
        <v>59</v>
      </c>
      <c r="AN6" s="88"/>
      <c r="AO6" s="88"/>
      <c r="AP6" s="89"/>
      <c r="AQ6" s="87" t="s">
        <v>58</v>
      </c>
      <c r="AR6" s="88"/>
      <c r="AS6" s="88"/>
      <c r="AT6" s="89"/>
      <c r="AU6" s="87" t="s">
        <v>59</v>
      </c>
      <c r="AV6" s="88"/>
      <c r="AW6" s="88"/>
      <c r="AX6" s="89"/>
      <c r="AY6" s="87" t="s">
        <v>58</v>
      </c>
      <c r="AZ6" s="88"/>
      <c r="BA6" s="88"/>
      <c r="BB6" s="89"/>
      <c r="BC6" s="87" t="s">
        <v>59</v>
      </c>
      <c r="BD6" s="88"/>
      <c r="BE6" s="88"/>
      <c r="BF6" s="89"/>
      <c r="BG6" s="87" t="s">
        <v>58</v>
      </c>
      <c r="BH6" s="88"/>
      <c r="BI6" s="88"/>
      <c r="BJ6" s="89"/>
      <c r="BK6" s="87" t="s">
        <v>59</v>
      </c>
      <c r="BL6" s="88"/>
      <c r="BM6" s="88"/>
      <c r="BN6" s="89"/>
      <c r="BO6" s="87" t="s">
        <v>58</v>
      </c>
      <c r="BP6" s="88"/>
      <c r="BQ6" s="88"/>
      <c r="BR6" s="89"/>
      <c r="BS6" s="87" t="s">
        <v>59</v>
      </c>
      <c r="BT6" s="88"/>
      <c r="BU6" s="88"/>
      <c r="BV6" s="89"/>
      <c r="BW6" s="87" t="s">
        <v>58</v>
      </c>
      <c r="BX6" s="88"/>
      <c r="BY6" s="88"/>
      <c r="BZ6" s="89"/>
      <c r="CA6" s="87" t="s">
        <v>59</v>
      </c>
      <c r="CB6" s="88"/>
      <c r="CC6" s="88"/>
      <c r="CD6" s="89"/>
      <c r="CE6" s="87" t="s">
        <v>58</v>
      </c>
      <c r="CF6" s="88"/>
      <c r="CG6" s="88"/>
      <c r="CH6" s="89"/>
      <c r="CI6" s="87" t="s">
        <v>59</v>
      </c>
      <c r="CJ6" s="88"/>
      <c r="CK6" s="88"/>
      <c r="CL6" s="89"/>
      <c r="CM6" s="87" t="s">
        <v>58</v>
      </c>
      <c r="CN6" s="88"/>
      <c r="CO6" s="88"/>
      <c r="CP6" s="89"/>
      <c r="CQ6" s="87" t="s">
        <v>59</v>
      </c>
      <c r="CR6" s="88"/>
      <c r="CS6" s="88"/>
      <c r="CT6" s="89"/>
      <c r="CU6" s="87" t="s">
        <v>58</v>
      </c>
      <c r="CV6" s="88"/>
      <c r="CW6" s="88"/>
      <c r="CX6" s="89"/>
      <c r="CY6" s="87" t="s">
        <v>59</v>
      </c>
      <c r="CZ6" s="88"/>
      <c r="DA6" s="88"/>
      <c r="DB6" s="89"/>
      <c r="DC6" s="87" t="s">
        <v>58</v>
      </c>
      <c r="DD6" s="88"/>
      <c r="DE6" s="88"/>
      <c r="DF6" s="89"/>
      <c r="DG6" s="87" t="s">
        <v>59</v>
      </c>
      <c r="DH6" s="88"/>
      <c r="DI6" s="88"/>
      <c r="DJ6" s="89"/>
      <c r="DK6" s="87" t="s">
        <v>58</v>
      </c>
      <c r="DL6" s="88"/>
      <c r="DM6" s="88"/>
      <c r="DN6" s="89"/>
      <c r="DO6" s="87" t="s">
        <v>59</v>
      </c>
      <c r="DP6" s="88"/>
      <c r="DQ6" s="88"/>
      <c r="DR6" s="89"/>
      <c r="DS6" s="87" t="s">
        <v>58</v>
      </c>
      <c r="DT6" s="88"/>
      <c r="DU6" s="88"/>
      <c r="DV6" s="89"/>
      <c r="DW6" s="87" t="s">
        <v>59</v>
      </c>
      <c r="DX6" s="88"/>
      <c r="DY6" s="88"/>
      <c r="DZ6" s="89"/>
      <c r="EA6" s="87" t="s">
        <v>58</v>
      </c>
      <c r="EB6" s="88"/>
      <c r="EC6" s="88"/>
      <c r="ED6" s="89"/>
      <c r="EE6" s="87" t="s">
        <v>59</v>
      </c>
      <c r="EF6" s="88"/>
      <c r="EG6" s="88"/>
      <c r="EH6" s="89"/>
      <c r="EI6" s="87" t="s">
        <v>58</v>
      </c>
      <c r="EJ6" s="88"/>
      <c r="EK6" s="88"/>
      <c r="EL6" s="89"/>
      <c r="EM6" s="87" t="s">
        <v>59</v>
      </c>
      <c r="EN6" s="88"/>
      <c r="EO6" s="88"/>
      <c r="EP6" s="89"/>
      <c r="EQ6" s="87" t="s">
        <v>58</v>
      </c>
      <c r="ER6" s="88"/>
      <c r="ES6" s="88"/>
      <c r="ET6" s="89"/>
      <c r="EU6" s="87" t="s">
        <v>59</v>
      </c>
      <c r="EV6" s="88"/>
      <c r="EW6" s="88"/>
      <c r="EX6" s="89"/>
    </row>
    <row r="7" spans="1:154" s="42" customFormat="1" ht="60" customHeight="1">
      <c r="A7" s="95"/>
      <c r="B7" s="95"/>
      <c r="C7" s="45" t="s">
        <v>25</v>
      </c>
      <c r="D7" s="45" t="s">
        <v>26</v>
      </c>
      <c r="E7" s="45" t="s">
        <v>27</v>
      </c>
      <c r="F7" s="45" t="s">
        <v>22</v>
      </c>
      <c r="G7" s="45" t="s">
        <v>25</v>
      </c>
      <c r="H7" s="45" t="s">
        <v>26</v>
      </c>
      <c r="I7" s="45" t="s">
        <v>27</v>
      </c>
      <c r="J7" s="45" t="s">
        <v>22</v>
      </c>
      <c r="K7" s="45" t="s">
        <v>25</v>
      </c>
      <c r="L7" s="45" t="s">
        <v>26</v>
      </c>
      <c r="M7" s="45" t="s">
        <v>27</v>
      </c>
      <c r="N7" s="45" t="s">
        <v>22</v>
      </c>
      <c r="O7" s="45" t="s">
        <v>25</v>
      </c>
      <c r="P7" s="45" t="s">
        <v>26</v>
      </c>
      <c r="Q7" s="45" t="s">
        <v>27</v>
      </c>
      <c r="R7" s="45" t="s">
        <v>22</v>
      </c>
      <c r="S7" s="45" t="s">
        <v>25</v>
      </c>
      <c r="T7" s="45" t="s">
        <v>26</v>
      </c>
      <c r="U7" s="45" t="s">
        <v>27</v>
      </c>
      <c r="V7" s="45" t="s">
        <v>22</v>
      </c>
      <c r="W7" s="45" t="s">
        <v>25</v>
      </c>
      <c r="X7" s="45" t="s">
        <v>26</v>
      </c>
      <c r="Y7" s="45" t="s">
        <v>27</v>
      </c>
      <c r="Z7" s="45" t="s">
        <v>22</v>
      </c>
      <c r="AA7" s="45" t="s">
        <v>25</v>
      </c>
      <c r="AB7" s="45" t="s">
        <v>26</v>
      </c>
      <c r="AC7" s="45" t="s">
        <v>27</v>
      </c>
      <c r="AD7" s="45" t="s">
        <v>22</v>
      </c>
      <c r="AE7" s="45" t="s">
        <v>25</v>
      </c>
      <c r="AF7" s="45" t="s">
        <v>26</v>
      </c>
      <c r="AG7" s="45" t="s">
        <v>27</v>
      </c>
      <c r="AH7" s="45" t="s">
        <v>22</v>
      </c>
      <c r="AI7" s="45" t="s">
        <v>25</v>
      </c>
      <c r="AJ7" s="45" t="s">
        <v>26</v>
      </c>
      <c r="AK7" s="45" t="s">
        <v>27</v>
      </c>
      <c r="AL7" s="45" t="s">
        <v>22</v>
      </c>
      <c r="AM7" s="45" t="s">
        <v>25</v>
      </c>
      <c r="AN7" s="45" t="s">
        <v>26</v>
      </c>
      <c r="AO7" s="45" t="s">
        <v>27</v>
      </c>
      <c r="AP7" s="45" t="s">
        <v>22</v>
      </c>
      <c r="AQ7" s="45" t="s">
        <v>25</v>
      </c>
      <c r="AR7" s="45" t="s">
        <v>26</v>
      </c>
      <c r="AS7" s="45" t="s">
        <v>27</v>
      </c>
      <c r="AT7" s="45" t="s">
        <v>22</v>
      </c>
      <c r="AU7" s="45" t="s">
        <v>25</v>
      </c>
      <c r="AV7" s="45" t="s">
        <v>26</v>
      </c>
      <c r="AW7" s="45" t="s">
        <v>27</v>
      </c>
      <c r="AX7" s="45" t="s">
        <v>22</v>
      </c>
      <c r="AY7" s="45" t="s">
        <v>25</v>
      </c>
      <c r="AZ7" s="45" t="s">
        <v>26</v>
      </c>
      <c r="BA7" s="45" t="s">
        <v>27</v>
      </c>
      <c r="BB7" s="45" t="s">
        <v>22</v>
      </c>
      <c r="BC7" s="45" t="s">
        <v>25</v>
      </c>
      <c r="BD7" s="45" t="s">
        <v>26</v>
      </c>
      <c r="BE7" s="45" t="s">
        <v>27</v>
      </c>
      <c r="BF7" s="45" t="s">
        <v>22</v>
      </c>
      <c r="BG7" s="45" t="s">
        <v>25</v>
      </c>
      <c r="BH7" s="45" t="s">
        <v>26</v>
      </c>
      <c r="BI7" s="45" t="s">
        <v>27</v>
      </c>
      <c r="BJ7" s="45" t="s">
        <v>22</v>
      </c>
      <c r="BK7" s="45" t="s">
        <v>25</v>
      </c>
      <c r="BL7" s="45" t="s">
        <v>26</v>
      </c>
      <c r="BM7" s="45" t="s">
        <v>27</v>
      </c>
      <c r="BN7" s="45" t="s">
        <v>22</v>
      </c>
      <c r="BO7" s="45" t="s">
        <v>25</v>
      </c>
      <c r="BP7" s="45" t="s">
        <v>26</v>
      </c>
      <c r="BQ7" s="45" t="s">
        <v>27</v>
      </c>
      <c r="BR7" s="45" t="s">
        <v>22</v>
      </c>
      <c r="BS7" s="45" t="s">
        <v>25</v>
      </c>
      <c r="BT7" s="45" t="s">
        <v>26</v>
      </c>
      <c r="BU7" s="45" t="s">
        <v>27</v>
      </c>
      <c r="BV7" s="45" t="s">
        <v>22</v>
      </c>
      <c r="BW7" s="45" t="s">
        <v>25</v>
      </c>
      <c r="BX7" s="45" t="s">
        <v>26</v>
      </c>
      <c r="BY7" s="45" t="s">
        <v>27</v>
      </c>
      <c r="BZ7" s="45" t="s">
        <v>22</v>
      </c>
      <c r="CA7" s="45" t="s">
        <v>25</v>
      </c>
      <c r="CB7" s="45" t="s">
        <v>26</v>
      </c>
      <c r="CC7" s="45" t="s">
        <v>27</v>
      </c>
      <c r="CD7" s="45" t="s">
        <v>22</v>
      </c>
      <c r="CE7" s="45" t="s">
        <v>25</v>
      </c>
      <c r="CF7" s="45" t="s">
        <v>26</v>
      </c>
      <c r="CG7" s="45" t="s">
        <v>27</v>
      </c>
      <c r="CH7" s="45" t="s">
        <v>22</v>
      </c>
      <c r="CI7" s="45" t="s">
        <v>25</v>
      </c>
      <c r="CJ7" s="45" t="s">
        <v>26</v>
      </c>
      <c r="CK7" s="45" t="s">
        <v>27</v>
      </c>
      <c r="CL7" s="45" t="s">
        <v>22</v>
      </c>
      <c r="CM7" s="45" t="s">
        <v>25</v>
      </c>
      <c r="CN7" s="45" t="s">
        <v>26</v>
      </c>
      <c r="CO7" s="45" t="s">
        <v>27</v>
      </c>
      <c r="CP7" s="45" t="s">
        <v>22</v>
      </c>
      <c r="CQ7" s="45" t="s">
        <v>25</v>
      </c>
      <c r="CR7" s="45" t="s">
        <v>26</v>
      </c>
      <c r="CS7" s="45" t="s">
        <v>27</v>
      </c>
      <c r="CT7" s="45" t="s">
        <v>22</v>
      </c>
      <c r="CU7" s="45" t="s">
        <v>25</v>
      </c>
      <c r="CV7" s="45" t="s">
        <v>26</v>
      </c>
      <c r="CW7" s="45" t="s">
        <v>27</v>
      </c>
      <c r="CX7" s="45" t="s">
        <v>22</v>
      </c>
      <c r="CY7" s="45" t="s">
        <v>25</v>
      </c>
      <c r="CZ7" s="45" t="s">
        <v>26</v>
      </c>
      <c r="DA7" s="45" t="s">
        <v>27</v>
      </c>
      <c r="DB7" s="45" t="s">
        <v>22</v>
      </c>
      <c r="DC7" s="45" t="s">
        <v>25</v>
      </c>
      <c r="DD7" s="45" t="s">
        <v>26</v>
      </c>
      <c r="DE7" s="45" t="s">
        <v>27</v>
      </c>
      <c r="DF7" s="45" t="s">
        <v>22</v>
      </c>
      <c r="DG7" s="45" t="s">
        <v>25</v>
      </c>
      <c r="DH7" s="45" t="s">
        <v>26</v>
      </c>
      <c r="DI7" s="45" t="s">
        <v>27</v>
      </c>
      <c r="DJ7" s="45" t="s">
        <v>22</v>
      </c>
      <c r="DK7" s="45" t="s">
        <v>25</v>
      </c>
      <c r="DL7" s="45" t="s">
        <v>26</v>
      </c>
      <c r="DM7" s="45" t="s">
        <v>27</v>
      </c>
      <c r="DN7" s="45" t="s">
        <v>22</v>
      </c>
      <c r="DO7" s="45" t="s">
        <v>25</v>
      </c>
      <c r="DP7" s="45" t="s">
        <v>26</v>
      </c>
      <c r="DQ7" s="45" t="s">
        <v>27</v>
      </c>
      <c r="DR7" s="45" t="s">
        <v>22</v>
      </c>
      <c r="DS7" s="45" t="s">
        <v>25</v>
      </c>
      <c r="DT7" s="45" t="s">
        <v>26</v>
      </c>
      <c r="DU7" s="45" t="s">
        <v>27</v>
      </c>
      <c r="DV7" s="45" t="s">
        <v>22</v>
      </c>
      <c r="DW7" s="45" t="s">
        <v>25</v>
      </c>
      <c r="DX7" s="45" t="s">
        <v>26</v>
      </c>
      <c r="DY7" s="45" t="s">
        <v>27</v>
      </c>
      <c r="DZ7" s="45" t="s">
        <v>22</v>
      </c>
      <c r="EA7" s="45" t="s">
        <v>25</v>
      </c>
      <c r="EB7" s="45" t="s">
        <v>26</v>
      </c>
      <c r="EC7" s="45" t="s">
        <v>27</v>
      </c>
      <c r="ED7" s="45" t="s">
        <v>22</v>
      </c>
      <c r="EE7" s="45" t="s">
        <v>25</v>
      </c>
      <c r="EF7" s="45" t="s">
        <v>26</v>
      </c>
      <c r="EG7" s="45" t="s">
        <v>27</v>
      </c>
      <c r="EH7" s="45" t="s">
        <v>22</v>
      </c>
      <c r="EI7" s="45" t="s">
        <v>25</v>
      </c>
      <c r="EJ7" s="45" t="s">
        <v>26</v>
      </c>
      <c r="EK7" s="45" t="s">
        <v>27</v>
      </c>
      <c r="EL7" s="45" t="s">
        <v>22</v>
      </c>
      <c r="EM7" s="45" t="s">
        <v>25</v>
      </c>
      <c r="EN7" s="45" t="s">
        <v>26</v>
      </c>
      <c r="EO7" s="45" t="s">
        <v>27</v>
      </c>
      <c r="EP7" s="45" t="s">
        <v>22</v>
      </c>
      <c r="EQ7" s="45" t="s">
        <v>25</v>
      </c>
      <c r="ER7" s="45" t="s">
        <v>26</v>
      </c>
      <c r="ES7" s="45" t="s">
        <v>27</v>
      </c>
      <c r="ET7" s="45" t="s">
        <v>22</v>
      </c>
      <c r="EU7" s="45" t="s">
        <v>25</v>
      </c>
      <c r="EV7" s="45" t="s">
        <v>26</v>
      </c>
      <c r="EW7" s="45" t="s">
        <v>27</v>
      </c>
      <c r="EX7" s="45" t="s">
        <v>22</v>
      </c>
    </row>
    <row r="8" spans="1:154" ht="24.9" customHeight="1">
      <c r="A8" s="18">
        <v>1</v>
      </c>
      <c r="B8" s="81" t="s">
        <v>30</v>
      </c>
      <c r="C8" s="26">
        <v>1128002.2000000002</v>
      </c>
      <c r="D8" s="26">
        <v>502091.95999999996</v>
      </c>
      <c r="E8" s="26">
        <v>155000</v>
      </c>
      <c r="F8" s="26">
        <v>1785094.1600000001</v>
      </c>
      <c r="G8" s="26">
        <v>964010.50550815696</v>
      </c>
      <c r="H8" s="26">
        <v>318149.4658180523</v>
      </c>
      <c r="I8" s="26">
        <v>140148.68867379092</v>
      </c>
      <c r="J8" s="26">
        <v>1422308.6600000001</v>
      </c>
      <c r="K8" s="26">
        <v>37350.26</v>
      </c>
      <c r="L8" s="26">
        <v>46518.159999999996</v>
      </c>
      <c r="M8" s="26">
        <v>0</v>
      </c>
      <c r="N8" s="26">
        <v>83868.42</v>
      </c>
      <c r="O8" s="26">
        <v>37350.26</v>
      </c>
      <c r="P8" s="26">
        <v>46518.159999999996</v>
      </c>
      <c r="Q8" s="26">
        <v>0</v>
      </c>
      <c r="R8" s="26">
        <v>83868.42</v>
      </c>
      <c r="S8" s="26">
        <v>94749.36</v>
      </c>
      <c r="T8" s="26">
        <v>100</v>
      </c>
      <c r="U8" s="26">
        <v>0</v>
      </c>
      <c r="V8" s="26">
        <v>94849.36</v>
      </c>
      <c r="W8" s="26">
        <v>94749.36</v>
      </c>
      <c r="X8" s="26">
        <v>100</v>
      </c>
      <c r="Y8" s="26">
        <v>0</v>
      </c>
      <c r="Z8" s="26">
        <v>94849.36</v>
      </c>
      <c r="AA8" s="26">
        <v>26772902.919999987</v>
      </c>
      <c r="AB8" s="26">
        <v>7616007.8836000003</v>
      </c>
      <c r="AC8" s="26">
        <v>12529894.556399999</v>
      </c>
      <c r="AD8" s="26">
        <v>46918805.359999985</v>
      </c>
      <c r="AE8" s="26">
        <v>25528754.976551645</v>
      </c>
      <c r="AF8" s="26">
        <v>7252830.7059980808</v>
      </c>
      <c r="AG8" s="26">
        <v>11941004.021011904</v>
      </c>
      <c r="AH8" s="26">
        <v>44722589.703561634</v>
      </c>
      <c r="AI8" s="26">
        <v>5727653.1169810006</v>
      </c>
      <c r="AJ8" s="26">
        <v>5161795.2030190015</v>
      </c>
      <c r="AK8" s="26">
        <v>40485.990000000005</v>
      </c>
      <c r="AL8" s="26">
        <v>10929934.310000002</v>
      </c>
      <c r="AM8" s="26">
        <v>5727653.1169810006</v>
      </c>
      <c r="AN8" s="26">
        <v>5161795.2030190015</v>
      </c>
      <c r="AO8" s="26">
        <v>40485.990000000005</v>
      </c>
      <c r="AP8" s="26">
        <v>10929934.310000002</v>
      </c>
      <c r="AQ8" s="26">
        <v>1228558.569637072</v>
      </c>
      <c r="AR8" s="26">
        <v>703859.57036292809</v>
      </c>
      <c r="AS8" s="26">
        <v>0</v>
      </c>
      <c r="AT8" s="26">
        <v>1932418.1400000001</v>
      </c>
      <c r="AU8" s="26">
        <v>1105541.5692675973</v>
      </c>
      <c r="AV8" s="26">
        <v>703859.610732403</v>
      </c>
      <c r="AW8" s="26">
        <v>0</v>
      </c>
      <c r="AX8" s="26">
        <v>1809401.1800000002</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230494.11999999994</v>
      </c>
      <c r="CN8" s="26">
        <v>0</v>
      </c>
      <c r="CO8" s="26">
        <v>0</v>
      </c>
      <c r="CP8" s="26">
        <v>230494.11999999994</v>
      </c>
      <c r="CQ8" s="26">
        <v>36085.879999999946</v>
      </c>
      <c r="CR8" s="26">
        <v>0</v>
      </c>
      <c r="CS8" s="26">
        <v>0</v>
      </c>
      <c r="CT8" s="26">
        <v>36085.879999999946</v>
      </c>
      <c r="CU8" s="26">
        <v>3278755.9808669998</v>
      </c>
      <c r="CV8" s="26">
        <v>3097328.9191330001</v>
      </c>
      <c r="CW8" s="26">
        <v>0</v>
      </c>
      <c r="CX8" s="26">
        <v>6376084.9000000004</v>
      </c>
      <c r="CY8" s="26">
        <v>942349.37355133612</v>
      </c>
      <c r="CZ8" s="26">
        <v>790929.31644866336</v>
      </c>
      <c r="DA8" s="26">
        <v>0</v>
      </c>
      <c r="DB8" s="26">
        <v>1733278.6899999995</v>
      </c>
      <c r="DC8" s="26">
        <v>0</v>
      </c>
      <c r="DD8" s="26">
        <v>0</v>
      </c>
      <c r="DE8" s="26">
        <v>0</v>
      </c>
      <c r="DF8" s="26">
        <v>0</v>
      </c>
      <c r="DG8" s="26">
        <v>0</v>
      </c>
      <c r="DH8" s="26">
        <v>0</v>
      </c>
      <c r="DI8" s="26">
        <v>0</v>
      </c>
      <c r="DJ8" s="26">
        <v>0</v>
      </c>
      <c r="DK8" s="26">
        <v>1365290.1500000001</v>
      </c>
      <c r="DL8" s="26">
        <v>40945</v>
      </c>
      <c r="DM8" s="26">
        <v>0</v>
      </c>
      <c r="DN8" s="26">
        <v>1406235.1500000001</v>
      </c>
      <c r="DO8" s="26">
        <v>273065.73881299025</v>
      </c>
      <c r="DP8" s="26">
        <v>8189.2311870102349</v>
      </c>
      <c r="DQ8" s="26">
        <v>0</v>
      </c>
      <c r="DR8" s="26">
        <v>281254.9700000005</v>
      </c>
      <c r="DS8" s="26">
        <v>0</v>
      </c>
      <c r="DT8" s="26">
        <v>0</v>
      </c>
      <c r="DU8" s="26">
        <v>0</v>
      </c>
      <c r="DV8" s="26">
        <v>0</v>
      </c>
      <c r="DW8" s="26">
        <v>0</v>
      </c>
      <c r="DX8" s="26">
        <v>0</v>
      </c>
      <c r="DY8" s="26">
        <v>0</v>
      </c>
      <c r="DZ8" s="26">
        <v>0</v>
      </c>
      <c r="EA8" s="26">
        <v>177955.12999999995</v>
      </c>
      <c r="EB8" s="26">
        <v>0</v>
      </c>
      <c r="EC8" s="26">
        <v>0</v>
      </c>
      <c r="ED8" s="26">
        <v>177955.12999999995</v>
      </c>
      <c r="EE8" s="26">
        <v>94768.129999999961</v>
      </c>
      <c r="EF8" s="26">
        <v>0</v>
      </c>
      <c r="EG8" s="26">
        <v>0</v>
      </c>
      <c r="EH8" s="26">
        <v>94768.129999999961</v>
      </c>
      <c r="EI8" s="26">
        <v>0</v>
      </c>
      <c r="EJ8" s="26">
        <v>0</v>
      </c>
      <c r="EK8" s="26">
        <v>0</v>
      </c>
      <c r="EL8" s="26">
        <v>0</v>
      </c>
      <c r="EM8" s="26">
        <v>0</v>
      </c>
      <c r="EN8" s="26">
        <v>0</v>
      </c>
      <c r="EO8" s="26">
        <v>0</v>
      </c>
      <c r="EP8" s="26">
        <v>0</v>
      </c>
      <c r="EQ8" s="26">
        <v>40041711.807485059</v>
      </c>
      <c r="ER8" s="26">
        <v>17168646.696114928</v>
      </c>
      <c r="ES8" s="26">
        <v>12725380.546399999</v>
      </c>
      <c r="ET8" s="26">
        <v>69935739.049999982</v>
      </c>
      <c r="EU8" s="26">
        <v>34804328.910672724</v>
      </c>
      <c r="EV8" s="26">
        <v>14282371.693203209</v>
      </c>
      <c r="EW8" s="26">
        <v>12121638.699685695</v>
      </c>
      <c r="EX8" s="26">
        <v>61208339.303561635</v>
      </c>
    </row>
    <row r="9" spans="1:154" s="9" customFormat="1" ht="24.9" customHeight="1">
      <c r="A9" s="18">
        <v>2</v>
      </c>
      <c r="B9" s="81" t="s">
        <v>29</v>
      </c>
      <c r="C9" s="26">
        <v>3887.68</v>
      </c>
      <c r="D9" s="26">
        <v>10115338.779999977</v>
      </c>
      <c r="E9" s="26">
        <v>0</v>
      </c>
      <c r="F9" s="26">
        <v>10119226.459999977</v>
      </c>
      <c r="G9" s="26">
        <v>0</v>
      </c>
      <c r="H9" s="26">
        <v>10112509.029999977</v>
      </c>
      <c r="I9" s="26">
        <v>0</v>
      </c>
      <c r="J9" s="26">
        <v>10112509.029999977</v>
      </c>
      <c r="K9" s="26">
        <v>0</v>
      </c>
      <c r="L9" s="26">
        <v>1286.9000000000001</v>
      </c>
      <c r="M9" s="26">
        <v>0</v>
      </c>
      <c r="N9" s="26">
        <v>1286.9000000000001</v>
      </c>
      <c r="O9" s="26">
        <v>0</v>
      </c>
      <c r="P9" s="26">
        <v>1286.9000000000001</v>
      </c>
      <c r="Q9" s="26">
        <v>0</v>
      </c>
      <c r="R9" s="26">
        <v>1286.9000000000001</v>
      </c>
      <c r="S9" s="26">
        <v>195280.02</v>
      </c>
      <c r="T9" s="26">
        <v>3553</v>
      </c>
      <c r="U9" s="26">
        <v>0</v>
      </c>
      <c r="V9" s="26">
        <v>198833.02</v>
      </c>
      <c r="W9" s="26">
        <v>16004.339999999997</v>
      </c>
      <c r="X9" s="26">
        <v>3553</v>
      </c>
      <c r="Y9" s="26">
        <v>0</v>
      </c>
      <c r="Z9" s="26">
        <v>19557.339999999997</v>
      </c>
      <c r="AA9" s="26">
        <v>0</v>
      </c>
      <c r="AB9" s="26">
        <v>0</v>
      </c>
      <c r="AC9" s="26">
        <v>0</v>
      </c>
      <c r="AD9" s="26">
        <v>0</v>
      </c>
      <c r="AE9" s="26">
        <v>0</v>
      </c>
      <c r="AF9" s="26">
        <v>0</v>
      </c>
      <c r="AG9" s="26">
        <v>0</v>
      </c>
      <c r="AH9" s="26">
        <v>0</v>
      </c>
      <c r="AI9" s="26">
        <v>4816730.1800000016</v>
      </c>
      <c r="AJ9" s="26">
        <v>8580948.9126520082</v>
      </c>
      <c r="AK9" s="26">
        <v>1429060.6299999992</v>
      </c>
      <c r="AL9" s="26">
        <v>14826739.722652009</v>
      </c>
      <c r="AM9" s="26">
        <v>4815841.1400000015</v>
      </c>
      <c r="AN9" s="26">
        <v>8552684.5926520079</v>
      </c>
      <c r="AO9" s="26">
        <v>1429060.6299999992</v>
      </c>
      <c r="AP9" s="26">
        <v>14797586.362652007</v>
      </c>
      <c r="AQ9" s="26">
        <v>704076.19346405216</v>
      </c>
      <c r="AR9" s="26">
        <v>1233366.6189869277</v>
      </c>
      <c r="AS9" s="26">
        <v>712.06</v>
      </c>
      <c r="AT9" s="26">
        <v>1938154.8724509799</v>
      </c>
      <c r="AU9" s="26">
        <v>704076.19346405216</v>
      </c>
      <c r="AV9" s="26">
        <v>1233366.6189869277</v>
      </c>
      <c r="AW9" s="26">
        <v>712.06</v>
      </c>
      <c r="AX9" s="26">
        <v>1938154.8724509799</v>
      </c>
      <c r="AY9" s="26">
        <v>0</v>
      </c>
      <c r="AZ9" s="26">
        <v>0</v>
      </c>
      <c r="BA9" s="26">
        <v>0</v>
      </c>
      <c r="BB9" s="26">
        <v>0</v>
      </c>
      <c r="BC9" s="26">
        <v>0</v>
      </c>
      <c r="BD9" s="26">
        <v>0</v>
      </c>
      <c r="BE9" s="26">
        <v>0</v>
      </c>
      <c r="BF9" s="26">
        <v>0</v>
      </c>
      <c r="BG9" s="26">
        <v>4419660</v>
      </c>
      <c r="BH9" s="26">
        <v>0</v>
      </c>
      <c r="BI9" s="26">
        <v>0</v>
      </c>
      <c r="BJ9" s="26">
        <v>4419660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177802.63999999998</v>
      </c>
      <c r="CN9" s="26">
        <v>3854.15</v>
      </c>
      <c r="CO9" s="26">
        <v>0</v>
      </c>
      <c r="CP9" s="26">
        <v>181656.78999999998</v>
      </c>
      <c r="CQ9" s="26">
        <v>177802.63999999998</v>
      </c>
      <c r="CR9" s="26">
        <v>3854.15</v>
      </c>
      <c r="CS9" s="26">
        <v>0</v>
      </c>
      <c r="CT9" s="26">
        <v>181656.78999999998</v>
      </c>
      <c r="CU9" s="26">
        <v>3243098.9966612542</v>
      </c>
      <c r="CV9" s="26">
        <v>5268702.9306867439</v>
      </c>
      <c r="CW9" s="26">
        <v>0</v>
      </c>
      <c r="CX9" s="26">
        <v>8511801.9273479991</v>
      </c>
      <c r="CY9" s="26">
        <v>2042729.9889983758</v>
      </c>
      <c r="CZ9" s="26">
        <v>1967991.7228530841</v>
      </c>
      <c r="DA9" s="26">
        <v>0</v>
      </c>
      <c r="DB9" s="26">
        <v>4010721.7118514599</v>
      </c>
      <c r="DC9" s="26">
        <v>0</v>
      </c>
      <c r="DD9" s="26">
        <v>0</v>
      </c>
      <c r="DE9" s="26">
        <v>0</v>
      </c>
      <c r="DF9" s="26">
        <v>0</v>
      </c>
      <c r="DG9" s="26">
        <v>0</v>
      </c>
      <c r="DH9" s="26">
        <v>0</v>
      </c>
      <c r="DI9" s="26">
        <v>0</v>
      </c>
      <c r="DJ9" s="26">
        <v>0</v>
      </c>
      <c r="DK9" s="26">
        <v>643247.92999999993</v>
      </c>
      <c r="DL9" s="26">
        <v>0</v>
      </c>
      <c r="DM9" s="26">
        <v>0</v>
      </c>
      <c r="DN9" s="26">
        <v>643247.92999999993</v>
      </c>
      <c r="DO9" s="26">
        <v>326118.96999999997</v>
      </c>
      <c r="DP9" s="26">
        <v>0</v>
      </c>
      <c r="DQ9" s="26">
        <v>0</v>
      </c>
      <c r="DR9" s="26">
        <v>326118.96999999997</v>
      </c>
      <c r="DS9" s="26">
        <v>16094.83</v>
      </c>
      <c r="DT9" s="26">
        <v>0</v>
      </c>
      <c r="DU9" s="26">
        <v>0</v>
      </c>
      <c r="DV9" s="26">
        <v>16094.83</v>
      </c>
      <c r="DW9" s="26">
        <v>8047.42</v>
      </c>
      <c r="DX9" s="26">
        <v>0</v>
      </c>
      <c r="DY9" s="26">
        <v>0</v>
      </c>
      <c r="DZ9" s="26">
        <v>8047.42</v>
      </c>
      <c r="EA9" s="26">
        <v>122024.66</v>
      </c>
      <c r="EB9" s="26">
        <v>219219.7799999998</v>
      </c>
      <c r="EC9" s="26">
        <v>0</v>
      </c>
      <c r="ED9" s="26">
        <v>341244.43999999983</v>
      </c>
      <c r="EE9" s="26">
        <v>122024.66</v>
      </c>
      <c r="EF9" s="26">
        <v>211349.64999999979</v>
      </c>
      <c r="EG9" s="26">
        <v>0</v>
      </c>
      <c r="EH9" s="26">
        <v>333374.30999999982</v>
      </c>
      <c r="EI9" s="26">
        <v>0</v>
      </c>
      <c r="EJ9" s="26">
        <v>0</v>
      </c>
      <c r="EK9" s="26">
        <v>0</v>
      </c>
      <c r="EL9" s="26">
        <v>0</v>
      </c>
      <c r="EM9" s="26">
        <v>0</v>
      </c>
      <c r="EN9" s="26">
        <v>0</v>
      </c>
      <c r="EO9" s="26">
        <v>0</v>
      </c>
      <c r="EP9" s="26">
        <v>0</v>
      </c>
      <c r="EQ9" s="26">
        <v>14341903.130125308</v>
      </c>
      <c r="ER9" s="26">
        <v>25426271.072325654</v>
      </c>
      <c r="ES9" s="26">
        <v>1429772.6899999992</v>
      </c>
      <c r="ET9" s="26">
        <v>41197946.892450958</v>
      </c>
      <c r="EU9" s="26">
        <v>8212645.3524624286</v>
      </c>
      <c r="EV9" s="26">
        <v>22086595.664491992</v>
      </c>
      <c r="EW9" s="26">
        <v>1429772.6899999992</v>
      </c>
      <c r="EX9" s="26">
        <v>31729013.706954423</v>
      </c>
    </row>
    <row r="10" spans="1:154" ht="24.9" customHeight="1">
      <c r="A10" s="18">
        <v>3</v>
      </c>
      <c r="B10" s="81" t="s">
        <v>28</v>
      </c>
      <c r="C10" s="26">
        <v>162867.88</v>
      </c>
      <c r="D10" s="26">
        <v>37531.69</v>
      </c>
      <c r="E10" s="26">
        <v>403500</v>
      </c>
      <c r="F10" s="26">
        <v>603899.57000000007</v>
      </c>
      <c r="G10" s="26">
        <v>162867.88</v>
      </c>
      <c r="H10" s="26">
        <v>37531.69</v>
      </c>
      <c r="I10" s="26">
        <v>403500</v>
      </c>
      <c r="J10" s="26">
        <v>603899.57000000007</v>
      </c>
      <c r="K10" s="26">
        <v>0</v>
      </c>
      <c r="L10" s="26">
        <v>27606.74</v>
      </c>
      <c r="M10" s="26">
        <v>0</v>
      </c>
      <c r="N10" s="26">
        <v>27606.74</v>
      </c>
      <c r="O10" s="26">
        <v>0</v>
      </c>
      <c r="P10" s="26">
        <v>27606.74</v>
      </c>
      <c r="Q10" s="26">
        <v>0</v>
      </c>
      <c r="R10" s="26">
        <v>27606.74</v>
      </c>
      <c r="S10" s="26">
        <v>0</v>
      </c>
      <c r="T10" s="26">
        <v>0</v>
      </c>
      <c r="U10" s="26">
        <v>0</v>
      </c>
      <c r="V10" s="26">
        <v>0</v>
      </c>
      <c r="W10" s="26">
        <v>0</v>
      </c>
      <c r="X10" s="26">
        <v>0</v>
      </c>
      <c r="Y10" s="26">
        <v>0</v>
      </c>
      <c r="Z10" s="26">
        <v>0</v>
      </c>
      <c r="AA10" s="26">
        <v>21108245.647115845</v>
      </c>
      <c r="AB10" s="26">
        <v>273082.63884006313</v>
      </c>
      <c r="AC10" s="26">
        <v>14438127.039144009</v>
      </c>
      <c r="AD10" s="26">
        <v>35819455.325099915</v>
      </c>
      <c r="AE10" s="26">
        <v>21108245.647115845</v>
      </c>
      <c r="AF10" s="26">
        <v>273082.63884006313</v>
      </c>
      <c r="AG10" s="26">
        <v>14438127.039144009</v>
      </c>
      <c r="AH10" s="26">
        <v>35819455.325099915</v>
      </c>
      <c r="AI10" s="26">
        <v>0</v>
      </c>
      <c r="AJ10" s="26">
        <v>0</v>
      </c>
      <c r="AK10" s="26">
        <v>0</v>
      </c>
      <c r="AL10" s="26">
        <v>0</v>
      </c>
      <c r="AM10" s="26">
        <v>0</v>
      </c>
      <c r="AN10" s="26">
        <v>0</v>
      </c>
      <c r="AO10" s="26">
        <v>0</v>
      </c>
      <c r="AP10" s="26">
        <v>0</v>
      </c>
      <c r="AQ10" s="26">
        <v>1970.8434640522892</v>
      </c>
      <c r="AR10" s="26">
        <v>79254.068986928163</v>
      </c>
      <c r="AS10" s="26">
        <v>0</v>
      </c>
      <c r="AT10" s="26">
        <v>81224.912450980453</v>
      </c>
      <c r="AU10" s="26">
        <v>1970.8434640522892</v>
      </c>
      <c r="AV10" s="26">
        <v>79254.068986928163</v>
      </c>
      <c r="AW10" s="26">
        <v>0</v>
      </c>
      <c r="AX10" s="26">
        <v>81224.912450980453</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0</v>
      </c>
      <c r="CS10" s="26">
        <v>0</v>
      </c>
      <c r="CT10" s="26">
        <v>0</v>
      </c>
      <c r="CU10" s="26">
        <v>0</v>
      </c>
      <c r="CV10" s="26">
        <v>0</v>
      </c>
      <c r="CW10" s="26">
        <v>0</v>
      </c>
      <c r="CX10" s="26">
        <v>0</v>
      </c>
      <c r="CY10" s="26">
        <v>0</v>
      </c>
      <c r="CZ10" s="26">
        <v>0</v>
      </c>
      <c r="DA10" s="26">
        <v>0</v>
      </c>
      <c r="DB10" s="26">
        <v>0</v>
      </c>
      <c r="DC10" s="26">
        <v>0</v>
      </c>
      <c r="DD10" s="26">
        <v>0</v>
      </c>
      <c r="DE10" s="26">
        <v>0</v>
      </c>
      <c r="DF10" s="26">
        <v>0</v>
      </c>
      <c r="DG10" s="26">
        <v>0</v>
      </c>
      <c r="DH10" s="26">
        <v>0</v>
      </c>
      <c r="DI10" s="26">
        <v>0</v>
      </c>
      <c r="DJ10" s="26">
        <v>0</v>
      </c>
      <c r="DK10" s="26">
        <v>0</v>
      </c>
      <c r="DL10" s="26">
        <v>0</v>
      </c>
      <c r="DM10" s="26">
        <v>0</v>
      </c>
      <c r="DN10" s="26">
        <v>0</v>
      </c>
      <c r="DO10" s="26">
        <v>0</v>
      </c>
      <c r="DP10" s="26">
        <v>0</v>
      </c>
      <c r="DQ10" s="26">
        <v>0</v>
      </c>
      <c r="DR10" s="26">
        <v>0</v>
      </c>
      <c r="DS10" s="26">
        <v>0</v>
      </c>
      <c r="DT10" s="26">
        <v>0</v>
      </c>
      <c r="DU10" s="26">
        <v>0</v>
      </c>
      <c r="DV10" s="26">
        <v>0</v>
      </c>
      <c r="DW10" s="26">
        <v>0</v>
      </c>
      <c r="DX10" s="26">
        <v>0</v>
      </c>
      <c r="DY10" s="26">
        <v>0</v>
      </c>
      <c r="DZ10" s="26">
        <v>0</v>
      </c>
      <c r="EA10" s="26">
        <v>0</v>
      </c>
      <c r="EB10" s="26">
        <v>0</v>
      </c>
      <c r="EC10" s="26">
        <v>0</v>
      </c>
      <c r="ED10" s="26">
        <v>0</v>
      </c>
      <c r="EE10" s="26">
        <v>0</v>
      </c>
      <c r="EF10" s="26">
        <v>0</v>
      </c>
      <c r="EG10" s="26">
        <v>0</v>
      </c>
      <c r="EH10" s="26">
        <v>0</v>
      </c>
      <c r="EI10" s="26">
        <v>0</v>
      </c>
      <c r="EJ10" s="26">
        <v>0</v>
      </c>
      <c r="EK10" s="26">
        <v>0</v>
      </c>
      <c r="EL10" s="26">
        <v>0</v>
      </c>
      <c r="EM10" s="26">
        <v>0</v>
      </c>
      <c r="EN10" s="26">
        <v>0</v>
      </c>
      <c r="EO10" s="26">
        <v>0</v>
      </c>
      <c r="EP10" s="26">
        <v>0</v>
      </c>
      <c r="EQ10" s="26">
        <v>21273084.370579895</v>
      </c>
      <c r="ER10" s="26">
        <v>417475.13782699127</v>
      </c>
      <c r="ES10" s="26">
        <v>14841627.039144009</v>
      </c>
      <c r="ET10" s="26">
        <v>36532186.547550902</v>
      </c>
      <c r="EU10" s="26">
        <v>21273084.370579895</v>
      </c>
      <c r="EV10" s="26">
        <v>417475.13782699127</v>
      </c>
      <c r="EW10" s="26">
        <v>14841627.039144009</v>
      </c>
      <c r="EX10" s="26">
        <v>36532186.547550902</v>
      </c>
    </row>
    <row r="11" spans="1:154" ht="24.9" customHeight="1">
      <c r="A11" s="18">
        <v>4</v>
      </c>
      <c r="B11" s="81" t="s">
        <v>33</v>
      </c>
      <c r="C11" s="26">
        <v>8429428.3300000001</v>
      </c>
      <c r="D11" s="26">
        <v>0</v>
      </c>
      <c r="E11" s="26">
        <v>0</v>
      </c>
      <c r="F11" s="26">
        <v>8429428.3300000001</v>
      </c>
      <c r="G11" s="26">
        <v>2110622.9842534196</v>
      </c>
      <c r="H11" s="26">
        <v>0</v>
      </c>
      <c r="I11" s="26">
        <v>0</v>
      </c>
      <c r="J11" s="26">
        <v>2110622.9842534196</v>
      </c>
      <c r="K11" s="26">
        <v>0</v>
      </c>
      <c r="L11" s="26">
        <v>41583.222000000002</v>
      </c>
      <c r="M11" s="26">
        <v>0</v>
      </c>
      <c r="N11" s="26">
        <v>41583.222000000002</v>
      </c>
      <c r="O11" s="26">
        <v>0</v>
      </c>
      <c r="P11" s="26">
        <v>41583.222000000002</v>
      </c>
      <c r="Q11" s="26">
        <v>0</v>
      </c>
      <c r="R11" s="26">
        <v>41583.222000000002</v>
      </c>
      <c r="S11" s="26">
        <v>5005.83</v>
      </c>
      <c r="T11" s="26">
        <v>2567.3100000000004</v>
      </c>
      <c r="U11" s="26">
        <v>0</v>
      </c>
      <c r="V11" s="26">
        <v>7573.14</v>
      </c>
      <c r="W11" s="26">
        <v>1626.4575</v>
      </c>
      <c r="X11" s="26">
        <v>2567.3100000000004</v>
      </c>
      <c r="Y11" s="26">
        <v>0</v>
      </c>
      <c r="Z11" s="26">
        <v>4193.7674999999999</v>
      </c>
      <c r="AA11" s="26">
        <v>7345478.7599989595</v>
      </c>
      <c r="AB11" s="26">
        <v>2873.29</v>
      </c>
      <c r="AC11" s="26">
        <v>0</v>
      </c>
      <c r="AD11" s="26">
        <v>7348352.0499989595</v>
      </c>
      <c r="AE11" s="26">
        <v>7345478.7599989595</v>
      </c>
      <c r="AF11" s="26">
        <v>2873.29</v>
      </c>
      <c r="AG11" s="26">
        <v>0</v>
      </c>
      <c r="AH11" s="26">
        <v>7348352.0499989595</v>
      </c>
      <c r="AI11" s="26">
        <v>4726121.2299999995</v>
      </c>
      <c r="AJ11" s="26">
        <v>10351850.99</v>
      </c>
      <c r="AK11" s="26">
        <v>261629.22</v>
      </c>
      <c r="AL11" s="26">
        <v>15339601.439999999</v>
      </c>
      <c r="AM11" s="26">
        <v>4725995.2299999995</v>
      </c>
      <c r="AN11" s="26">
        <v>10344281.890000001</v>
      </c>
      <c r="AO11" s="26">
        <v>149120.704</v>
      </c>
      <c r="AP11" s="26">
        <v>15219397.824000001</v>
      </c>
      <c r="AQ11" s="26">
        <v>412757.56346405233</v>
      </c>
      <c r="AR11" s="26">
        <v>1254486.968986928</v>
      </c>
      <c r="AS11" s="26">
        <v>0</v>
      </c>
      <c r="AT11" s="26">
        <v>1667244.5324509803</v>
      </c>
      <c r="AU11" s="26">
        <v>410153.56346405233</v>
      </c>
      <c r="AV11" s="26">
        <v>1250601.9409869281</v>
      </c>
      <c r="AW11" s="26">
        <v>0</v>
      </c>
      <c r="AX11" s="26">
        <v>1660755.5044509803</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95120.21</v>
      </c>
      <c r="CN11" s="26">
        <v>3949.5</v>
      </c>
      <c r="CO11" s="26">
        <v>0</v>
      </c>
      <c r="CP11" s="26">
        <v>99069.71</v>
      </c>
      <c r="CQ11" s="26">
        <v>95120.21</v>
      </c>
      <c r="CR11" s="26">
        <v>3949.5</v>
      </c>
      <c r="CS11" s="26">
        <v>0</v>
      </c>
      <c r="CT11" s="26">
        <v>99069.71</v>
      </c>
      <c r="CU11" s="26">
        <v>1123101.6400000001</v>
      </c>
      <c r="CV11" s="26">
        <v>1731214.2800000003</v>
      </c>
      <c r="CW11" s="26">
        <v>0</v>
      </c>
      <c r="CX11" s="26">
        <v>2854315.9200000004</v>
      </c>
      <c r="CY11" s="26">
        <v>909047.91804658016</v>
      </c>
      <c r="CZ11" s="26">
        <v>760002.32980000018</v>
      </c>
      <c r="DA11" s="26">
        <v>0</v>
      </c>
      <c r="DB11" s="26">
        <v>1669050.2478465803</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142478.42000000001</v>
      </c>
      <c r="DU11" s="26">
        <v>0</v>
      </c>
      <c r="DV11" s="26">
        <v>142478.42000000001</v>
      </c>
      <c r="DW11" s="26">
        <v>0</v>
      </c>
      <c r="DX11" s="26">
        <v>142478.42000000001</v>
      </c>
      <c r="DY11" s="26">
        <v>0</v>
      </c>
      <c r="DZ11" s="26">
        <v>142478.42000000001</v>
      </c>
      <c r="EA11" s="26">
        <v>82595.070000000007</v>
      </c>
      <c r="EB11" s="26">
        <v>0</v>
      </c>
      <c r="EC11" s="26">
        <v>0</v>
      </c>
      <c r="ED11" s="26">
        <v>82595.070000000007</v>
      </c>
      <c r="EE11" s="26">
        <v>82595.070000000007</v>
      </c>
      <c r="EF11" s="26">
        <v>0</v>
      </c>
      <c r="EG11" s="26">
        <v>0</v>
      </c>
      <c r="EH11" s="26">
        <v>82595.070000000007</v>
      </c>
      <c r="EI11" s="26">
        <v>0</v>
      </c>
      <c r="EJ11" s="26">
        <v>0</v>
      </c>
      <c r="EK11" s="26">
        <v>0</v>
      </c>
      <c r="EL11" s="26">
        <v>0</v>
      </c>
      <c r="EM11" s="26">
        <v>0</v>
      </c>
      <c r="EN11" s="26">
        <v>0</v>
      </c>
      <c r="EO11" s="26">
        <v>0</v>
      </c>
      <c r="EP11" s="26">
        <v>0</v>
      </c>
      <c r="EQ11" s="26">
        <v>22219608.633463014</v>
      </c>
      <c r="ER11" s="26">
        <v>13531003.980986929</v>
      </c>
      <c r="ES11" s="26">
        <v>261629.22</v>
      </c>
      <c r="ET11" s="26">
        <v>36012241.834449947</v>
      </c>
      <c r="EU11" s="26">
        <v>15680640.193263015</v>
      </c>
      <c r="EV11" s="26">
        <v>12548337.902786929</v>
      </c>
      <c r="EW11" s="26">
        <v>149120.704</v>
      </c>
      <c r="EX11" s="26">
        <v>28378098.800049946</v>
      </c>
    </row>
    <row r="12" spans="1:154" ht="24.9" customHeight="1">
      <c r="A12" s="18">
        <v>5</v>
      </c>
      <c r="B12" s="81" t="s">
        <v>35</v>
      </c>
      <c r="C12" s="26">
        <v>35000.000000000015</v>
      </c>
      <c r="D12" s="26">
        <v>0</v>
      </c>
      <c r="E12" s="26">
        <v>11000</v>
      </c>
      <c r="F12" s="26">
        <v>46000.000000000015</v>
      </c>
      <c r="G12" s="26">
        <v>35000.000000000015</v>
      </c>
      <c r="H12" s="26">
        <v>0</v>
      </c>
      <c r="I12" s="26">
        <v>11000</v>
      </c>
      <c r="J12" s="26">
        <v>46000.000000000015</v>
      </c>
      <c r="K12" s="26">
        <v>0</v>
      </c>
      <c r="L12" s="26">
        <v>0</v>
      </c>
      <c r="M12" s="26">
        <v>0</v>
      </c>
      <c r="N12" s="26">
        <v>0</v>
      </c>
      <c r="O12" s="26">
        <v>0</v>
      </c>
      <c r="P12" s="26">
        <v>0</v>
      </c>
      <c r="Q12" s="26">
        <v>0</v>
      </c>
      <c r="R12" s="26">
        <v>0</v>
      </c>
      <c r="S12" s="26">
        <v>9074.6600000000017</v>
      </c>
      <c r="T12" s="26">
        <v>0</v>
      </c>
      <c r="U12" s="26">
        <v>0</v>
      </c>
      <c r="V12" s="26">
        <v>9074.6600000000017</v>
      </c>
      <c r="W12" s="26">
        <v>9074.6600000000017</v>
      </c>
      <c r="X12" s="26">
        <v>0</v>
      </c>
      <c r="Y12" s="26">
        <v>0</v>
      </c>
      <c r="Z12" s="26">
        <v>9074.6600000000017</v>
      </c>
      <c r="AA12" s="26">
        <v>7350999.2487999955</v>
      </c>
      <c r="AB12" s="26">
        <v>962645.67829999782</v>
      </c>
      <c r="AC12" s="26">
        <v>2103583.5229000067</v>
      </c>
      <c r="AD12" s="26">
        <v>10417228.449999999</v>
      </c>
      <c r="AE12" s="26">
        <v>7350999.2787999958</v>
      </c>
      <c r="AF12" s="26">
        <v>962645.67829999782</v>
      </c>
      <c r="AG12" s="26">
        <v>2103583.5229000067</v>
      </c>
      <c r="AH12" s="26">
        <v>10417228.48</v>
      </c>
      <c r="AI12" s="26">
        <v>1257108.3259470018</v>
      </c>
      <c r="AJ12" s="26">
        <v>2258492.9933019984</v>
      </c>
      <c r="AK12" s="26">
        <v>2065.5307510000002</v>
      </c>
      <c r="AL12" s="26">
        <v>3517666.8500000006</v>
      </c>
      <c r="AM12" s="26">
        <v>1257108.3259470018</v>
      </c>
      <c r="AN12" s="26">
        <v>2258492.9933019984</v>
      </c>
      <c r="AO12" s="26">
        <v>2065.5307510000002</v>
      </c>
      <c r="AP12" s="26">
        <v>3517666.8500000006</v>
      </c>
      <c r="AQ12" s="26">
        <v>511739.45556507184</v>
      </c>
      <c r="AR12" s="26">
        <v>299561.43443492812</v>
      </c>
      <c r="AS12" s="26">
        <v>0</v>
      </c>
      <c r="AT12" s="26">
        <v>811300.8899999999</v>
      </c>
      <c r="AU12" s="26">
        <v>362281.3355650719</v>
      </c>
      <c r="AV12" s="26">
        <v>299561.43443492812</v>
      </c>
      <c r="AW12" s="26">
        <v>0</v>
      </c>
      <c r="AX12" s="26">
        <v>661842.77</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98870.040000000008</v>
      </c>
      <c r="CN12" s="26">
        <v>0</v>
      </c>
      <c r="CO12" s="26">
        <v>0</v>
      </c>
      <c r="CP12" s="26">
        <v>98870.040000000008</v>
      </c>
      <c r="CQ12" s="26">
        <v>51943.41</v>
      </c>
      <c r="CR12" s="26">
        <v>0</v>
      </c>
      <c r="CS12" s="26">
        <v>0</v>
      </c>
      <c r="CT12" s="26">
        <v>51943.41</v>
      </c>
      <c r="CU12" s="26">
        <v>17661399.985404994</v>
      </c>
      <c r="CV12" s="26">
        <v>23453.624595000001</v>
      </c>
      <c r="CW12" s="26">
        <v>0</v>
      </c>
      <c r="CX12" s="26">
        <v>17684853.609999996</v>
      </c>
      <c r="CY12" s="26">
        <v>74068.14513598755</v>
      </c>
      <c r="CZ12" s="26">
        <v>12702.704863999999</v>
      </c>
      <c r="DA12" s="26">
        <v>0</v>
      </c>
      <c r="DB12" s="26">
        <v>86770.849999987549</v>
      </c>
      <c r="DC12" s="26">
        <v>-2.2351764883410397E-10</v>
      </c>
      <c r="DD12" s="26">
        <v>0</v>
      </c>
      <c r="DE12" s="26">
        <v>0</v>
      </c>
      <c r="DF12" s="26">
        <v>-2.2351764883410397E-10</v>
      </c>
      <c r="DG12" s="26">
        <v>-2.2351764883410397E-10</v>
      </c>
      <c r="DH12" s="26">
        <v>0</v>
      </c>
      <c r="DI12" s="26">
        <v>0</v>
      </c>
      <c r="DJ12" s="26">
        <v>-2.2351764883410397E-10</v>
      </c>
      <c r="DK12" s="26">
        <v>118430</v>
      </c>
      <c r="DL12" s="26">
        <v>0</v>
      </c>
      <c r="DM12" s="26">
        <v>0</v>
      </c>
      <c r="DN12" s="26">
        <v>118430</v>
      </c>
      <c r="DO12" s="26">
        <v>35529</v>
      </c>
      <c r="DP12" s="26">
        <v>0</v>
      </c>
      <c r="DQ12" s="26">
        <v>0</v>
      </c>
      <c r="DR12" s="26">
        <v>35529</v>
      </c>
      <c r="DS12" s="26">
        <v>0</v>
      </c>
      <c r="DT12" s="26">
        <v>0</v>
      </c>
      <c r="DU12" s="26">
        <v>0</v>
      </c>
      <c r="DV12" s="26">
        <v>0</v>
      </c>
      <c r="DW12" s="26">
        <v>0</v>
      </c>
      <c r="DX12" s="26">
        <v>0</v>
      </c>
      <c r="DY12" s="26">
        <v>0</v>
      </c>
      <c r="DZ12" s="26">
        <v>0</v>
      </c>
      <c r="EA12" s="26">
        <v>11994.338729999987</v>
      </c>
      <c r="EB12" s="26">
        <v>1384.23127</v>
      </c>
      <c r="EC12" s="26">
        <v>0</v>
      </c>
      <c r="ED12" s="26">
        <v>13378.569999999987</v>
      </c>
      <c r="EE12" s="26">
        <v>3002.6422899999779</v>
      </c>
      <c r="EF12" s="26">
        <v>346.09771000000001</v>
      </c>
      <c r="EG12" s="26">
        <v>0</v>
      </c>
      <c r="EH12" s="26">
        <v>3348.739999999978</v>
      </c>
      <c r="EI12" s="26">
        <v>0</v>
      </c>
      <c r="EJ12" s="26">
        <v>0</v>
      </c>
      <c r="EK12" s="26">
        <v>0</v>
      </c>
      <c r="EL12" s="26">
        <v>0</v>
      </c>
      <c r="EM12" s="26">
        <v>0</v>
      </c>
      <c r="EN12" s="26">
        <v>0</v>
      </c>
      <c r="EO12" s="26">
        <v>0</v>
      </c>
      <c r="EP12" s="26">
        <v>0</v>
      </c>
      <c r="EQ12" s="26">
        <v>27054616.054447062</v>
      </c>
      <c r="ER12" s="26">
        <v>3545537.9619019241</v>
      </c>
      <c r="ES12" s="26">
        <v>2116649.0536510069</v>
      </c>
      <c r="ET12" s="26">
        <v>32716803.069999997</v>
      </c>
      <c r="EU12" s="26">
        <v>9179006.7977380566</v>
      </c>
      <c r="EV12" s="26">
        <v>3533748.9086109241</v>
      </c>
      <c r="EW12" s="26">
        <v>2116649.0536510069</v>
      </c>
      <c r="EX12" s="26">
        <v>14829404.75999999</v>
      </c>
    </row>
    <row r="13" spans="1:154" ht="24.9" customHeight="1">
      <c r="A13" s="18">
        <v>6</v>
      </c>
      <c r="B13" s="81" t="s">
        <v>87</v>
      </c>
      <c r="C13" s="26">
        <v>126435.07999999999</v>
      </c>
      <c r="D13" s="26">
        <v>0</v>
      </c>
      <c r="E13" s="26">
        <v>0</v>
      </c>
      <c r="F13" s="26">
        <v>126435.07999999999</v>
      </c>
      <c r="G13" s="26">
        <v>124692.22699999998</v>
      </c>
      <c r="H13" s="26">
        <v>0</v>
      </c>
      <c r="I13" s="26">
        <v>0</v>
      </c>
      <c r="J13" s="26">
        <v>124692.22699999998</v>
      </c>
      <c r="K13" s="26">
        <v>10912.38</v>
      </c>
      <c r="L13" s="26">
        <v>14323.25</v>
      </c>
      <c r="M13" s="26">
        <v>0</v>
      </c>
      <c r="N13" s="26">
        <v>25235.629999999997</v>
      </c>
      <c r="O13" s="26">
        <v>10912.38</v>
      </c>
      <c r="P13" s="26">
        <v>14323.25</v>
      </c>
      <c r="Q13" s="26">
        <v>0</v>
      </c>
      <c r="R13" s="26">
        <v>25235.629999999997</v>
      </c>
      <c r="S13" s="26">
        <v>9390</v>
      </c>
      <c r="T13" s="26">
        <v>6314.44</v>
      </c>
      <c r="U13" s="26">
        <v>3000</v>
      </c>
      <c r="V13" s="26">
        <v>18704.439999999999</v>
      </c>
      <c r="W13" s="26">
        <v>9390</v>
      </c>
      <c r="X13" s="26">
        <v>6314.44</v>
      </c>
      <c r="Y13" s="26">
        <v>3000</v>
      </c>
      <c r="Z13" s="26">
        <v>18704.439999999999</v>
      </c>
      <c r="AA13" s="26">
        <v>16817008.710000001</v>
      </c>
      <c r="AB13" s="26">
        <v>910436.43</v>
      </c>
      <c r="AC13" s="26">
        <v>3953010.49</v>
      </c>
      <c r="AD13" s="26">
        <v>21680455.630000003</v>
      </c>
      <c r="AE13" s="26">
        <v>16817008.710000001</v>
      </c>
      <c r="AF13" s="26">
        <v>910436.43</v>
      </c>
      <c r="AG13" s="26">
        <v>3953010.49</v>
      </c>
      <c r="AH13" s="26">
        <v>21680455.630000003</v>
      </c>
      <c r="AI13" s="26">
        <v>1256062.25</v>
      </c>
      <c r="AJ13" s="26">
        <v>2140395.62</v>
      </c>
      <c r="AK13" s="26">
        <v>0</v>
      </c>
      <c r="AL13" s="26">
        <v>3396457.87</v>
      </c>
      <c r="AM13" s="26">
        <v>1193257.6100000001</v>
      </c>
      <c r="AN13" s="26">
        <v>2140395.62</v>
      </c>
      <c r="AO13" s="26">
        <v>0</v>
      </c>
      <c r="AP13" s="26">
        <v>3333653.2300000004</v>
      </c>
      <c r="AQ13" s="26">
        <v>280127.28346405231</v>
      </c>
      <c r="AR13" s="26">
        <v>399206.78898692812</v>
      </c>
      <c r="AS13" s="26">
        <v>0</v>
      </c>
      <c r="AT13" s="26">
        <v>679334.07245098043</v>
      </c>
      <c r="AU13" s="26">
        <v>280127.28346405231</v>
      </c>
      <c r="AV13" s="26">
        <v>399206.78898692812</v>
      </c>
      <c r="AW13" s="26">
        <v>0</v>
      </c>
      <c r="AX13" s="26">
        <v>679334.07245098043</v>
      </c>
      <c r="AY13" s="26">
        <v>0</v>
      </c>
      <c r="AZ13" s="26">
        <v>0</v>
      </c>
      <c r="BA13" s="26">
        <v>0</v>
      </c>
      <c r="BB13" s="26">
        <v>0</v>
      </c>
      <c r="BC13" s="26">
        <v>0</v>
      </c>
      <c r="BD13" s="26">
        <v>0</v>
      </c>
      <c r="BE13" s="26">
        <v>0</v>
      </c>
      <c r="BF13" s="26">
        <v>0</v>
      </c>
      <c r="BG13" s="26">
        <v>9667</v>
      </c>
      <c r="BH13" s="26">
        <v>0</v>
      </c>
      <c r="BI13" s="26">
        <v>0</v>
      </c>
      <c r="BJ13" s="26">
        <v>9667</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113201.82</v>
      </c>
      <c r="CN13" s="26">
        <v>0</v>
      </c>
      <c r="CO13" s="26">
        <v>0</v>
      </c>
      <c r="CP13" s="26">
        <v>113201.82</v>
      </c>
      <c r="CQ13" s="26">
        <v>113201.82</v>
      </c>
      <c r="CR13" s="26">
        <v>0</v>
      </c>
      <c r="CS13" s="26">
        <v>0</v>
      </c>
      <c r="CT13" s="26">
        <v>113201.82</v>
      </c>
      <c r="CU13" s="26">
        <v>76149.429999999993</v>
      </c>
      <c r="CV13" s="26">
        <v>115</v>
      </c>
      <c r="CW13" s="26">
        <v>0</v>
      </c>
      <c r="CX13" s="26">
        <v>76264.429999999993</v>
      </c>
      <c r="CY13" s="26">
        <v>76149.429999999993</v>
      </c>
      <c r="CZ13" s="26">
        <v>115</v>
      </c>
      <c r="DA13" s="26">
        <v>0</v>
      </c>
      <c r="DB13" s="26">
        <v>76264.429999999993</v>
      </c>
      <c r="DC13" s="26">
        <v>32448</v>
      </c>
      <c r="DD13" s="26">
        <v>34740</v>
      </c>
      <c r="DE13" s="26">
        <v>0</v>
      </c>
      <c r="DF13" s="26">
        <v>67188</v>
      </c>
      <c r="DG13" s="26">
        <v>32448</v>
      </c>
      <c r="DH13" s="26">
        <v>34740</v>
      </c>
      <c r="DI13" s="26">
        <v>0</v>
      </c>
      <c r="DJ13" s="26">
        <v>67188</v>
      </c>
      <c r="DK13" s="26">
        <v>1612812.34</v>
      </c>
      <c r="DL13" s="26">
        <v>871992.2</v>
      </c>
      <c r="DM13" s="26">
        <v>0</v>
      </c>
      <c r="DN13" s="26">
        <v>2484804.54</v>
      </c>
      <c r="DO13" s="26">
        <v>806406.16999999993</v>
      </c>
      <c r="DP13" s="26">
        <v>197996.09999999998</v>
      </c>
      <c r="DQ13" s="26">
        <v>0</v>
      </c>
      <c r="DR13" s="26">
        <v>1004402.27</v>
      </c>
      <c r="DS13" s="26">
        <v>0</v>
      </c>
      <c r="DT13" s="26">
        <v>0</v>
      </c>
      <c r="DU13" s="26">
        <v>0</v>
      </c>
      <c r="DV13" s="26">
        <v>0</v>
      </c>
      <c r="DW13" s="26">
        <v>0</v>
      </c>
      <c r="DX13" s="26">
        <v>0</v>
      </c>
      <c r="DY13" s="26">
        <v>0</v>
      </c>
      <c r="DZ13" s="26">
        <v>0</v>
      </c>
      <c r="EA13" s="26">
        <v>0</v>
      </c>
      <c r="EB13" s="26">
        <v>0</v>
      </c>
      <c r="EC13" s="26">
        <v>0</v>
      </c>
      <c r="ED13" s="26">
        <v>0</v>
      </c>
      <c r="EE13" s="26">
        <v>0</v>
      </c>
      <c r="EF13" s="26">
        <v>0</v>
      </c>
      <c r="EG13" s="26">
        <v>0</v>
      </c>
      <c r="EH13" s="26">
        <v>0</v>
      </c>
      <c r="EI13" s="26">
        <v>0</v>
      </c>
      <c r="EJ13" s="26">
        <v>0</v>
      </c>
      <c r="EK13" s="26">
        <v>0</v>
      </c>
      <c r="EL13" s="26">
        <v>0</v>
      </c>
      <c r="EM13" s="26">
        <v>0</v>
      </c>
      <c r="EN13" s="26">
        <v>0</v>
      </c>
      <c r="EO13" s="26">
        <v>0</v>
      </c>
      <c r="EP13" s="26">
        <v>0</v>
      </c>
      <c r="EQ13" s="26">
        <v>20344214.293464053</v>
      </c>
      <c r="ER13" s="26">
        <v>4377523.7289869282</v>
      </c>
      <c r="ES13" s="26">
        <v>3956010.49</v>
      </c>
      <c r="ET13" s="26">
        <v>28677748.512450982</v>
      </c>
      <c r="EU13" s="26">
        <v>18789597.530464053</v>
      </c>
      <c r="EV13" s="26">
        <v>4377523.7289869282</v>
      </c>
      <c r="EW13" s="26">
        <v>3956010.49</v>
      </c>
      <c r="EX13" s="26">
        <v>27123131.749450982</v>
      </c>
    </row>
    <row r="14" spans="1:154" ht="24.9" customHeight="1">
      <c r="A14" s="18">
        <v>7</v>
      </c>
      <c r="B14" s="81" t="s">
        <v>32</v>
      </c>
      <c r="C14" s="26">
        <v>4000</v>
      </c>
      <c r="D14" s="26">
        <v>0</v>
      </c>
      <c r="E14" s="26">
        <v>51250</v>
      </c>
      <c r="F14" s="26">
        <v>55250</v>
      </c>
      <c r="G14" s="26">
        <v>4000</v>
      </c>
      <c r="H14" s="26">
        <v>0</v>
      </c>
      <c r="I14" s="26">
        <v>51250</v>
      </c>
      <c r="J14" s="26">
        <v>55250</v>
      </c>
      <c r="K14" s="26">
        <v>0</v>
      </c>
      <c r="L14" s="26">
        <v>10322.209999999999</v>
      </c>
      <c r="M14" s="26">
        <v>0</v>
      </c>
      <c r="N14" s="26">
        <v>10322.209999999999</v>
      </c>
      <c r="O14" s="26">
        <v>0</v>
      </c>
      <c r="P14" s="26">
        <v>10322.209999999999</v>
      </c>
      <c r="Q14" s="26">
        <v>0</v>
      </c>
      <c r="R14" s="26">
        <v>10322.209999999999</v>
      </c>
      <c r="S14" s="26">
        <v>4000</v>
      </c>
      <c r="T14" s="26">
        <v>0</v>
      </c>
      <c r="U14" s="26">
        <v>0</v>
      </c>
      <c r="V14" s="26">
        <v>4000</v>
      </c>
      <c r="W14" s="26">
        <v>4000</v>
      </c>
      <c r="X14" s="26">
        <v>0</v>
      </c>
      <c r="Y14" s="26">
        <v>0</v>
      </c>
      <c r="Z14" s="26">
        <v>4000</v>
      </c>
      <c r="AA14" s="26">
        <v>6987866.1890040794</v>
      </c>
      <c r="AB14" s="26">
        <v>122331.13285463786</v>
      </c>
      <c r="AC14" s="26">
        <v>6044454.8983411863</v>
      </c>
      <c r="AD14" s="26">
        <v>13154652.220199903</v>
      </c>
      <c r="AE14" s="26">
        <v>6971866.1890040794</v>
      </c>
      <c r="AF14" s="26">
        <v>106331.13285463786</v>
      </c>
      <c r="AG14" s="26">
        <v>6044454.8983411863</v>
      </c>
      <c r="AH14" s="26">
        <v>13122652.220199903</v>
      </c>
      <c r="AI14" s="26">
        <v>587373.03</v>
      </c>
      <c r="AJ14" s="26">
        <v>756938.87</v>
      </c>
      <c r="AK14" s="26">
        <v>994966.22</v>
      </c>
      <c r="AL14" s="26">
        <v>2339278.12</v>
      </c>
      <c r="AM14" s="26">
        <v>217621.08750000002</v>
      </c>
      <c r="AN14" s="26">
        <v>360611.69</v>
      </c>
      <c r="AO14" s="26">
        <v>298790.12</v>
      </c>
      <c r="AP14" s="26">
        <v>877022.89750000008</v>
      </c>
      <c r="AQ14" s="26">
        <v>70561.333464052295</v>
      </c>
      <c r="AR14" s="26">
        <v>138812.31898692815</v>
      </c>
      <c r="AS14" s="26">
        <v>67729.55</v>
      </c>
      <c r="AT14" s="26">
        <v>277103.20245098043</v>
      </c>
      <c r="AU14" s="26">
        <v>31070.660964052295</v>
      </c>
      <c r="AV14" s="26">
        <v>106297.38148692815</v>
      </c>
      <c r="AW14" s="26">
        <v>18944.637500000004</v>
      </c>
      <c r="AX14" s="26">
        <v>156312.67995098047</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1797.26</v>
      </c>
      <c r="CV14" s="26">
        <v>0</v>
      </c>
      <c r="CW14" s="26">
        <v>0</v>
      </c>
      <c r="CX14" s="26">
        <v>1797.26</v>
      </c>
      <c r="CY14" s="26">
        <v>359.45000000000005</v>
      </c>
      <c r="CZ14" s="26">
        <v>0</v>
      </c>
      <c r="DA14" s="26">
        <v>0</v>
      </c>
      <c r="DB14" s="26">
        <v>359.45000000000005</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7655597.812468132</v>
      </c>
      <c r="ER14" s="26">
        <v>1028404.5318415661</v>
      </c>
      <c r="ES14" s="26">
        <v>7158400.6683411859</v>
      </c>
      <c r="ET14" s="26">
        <v>15842403.012650883</v>
      </c>
      <c r="EU14" s="26">
        <v>7228917.3874681322</v>
      </c>
      <c r="EV14" s="26">
        <v>583562.41434156592</v>
      </c>
      <c r="EW14" s="26">
        <v>6413439.6558411866</v>
      </c>
      <c r="EX14" s="26">
        <v>14225919.457650885</v>
      </c>
    </row>
    <row r="15" spans="1:154" ht="24.9" customHeight="1">
      <c r="A15" s="18">
        <v>8</v>
      </c>
      <c r="B15" s="81" t="s">
        <v>34</v>
      </c>
      <c r="C15" s="26">
        <v>58500</v>
      </c>
      <c r="D15" s="26">
        <v>98204.28</v>
      </c>
      <c r="E15" s="26">
        <v>0</v>
      </c>
      <c r="F15" s="26">
        <v>156704.28</v>
      </c>
      <c r="G15" s="26">
        <v>58500</v>
      </c>
      <c r="H15" s="26">
        <v>98204.28</v>
      </c>
      <c r="I15" s="26">
        <v>0</v>
      </c>
      <c r="J15" s="26">
        <v>156704.28</v>
      </c>
      <c r="K15" s="26">
        <v>0</v>
      </c>
      <c r="L15" s="26">
        <v>19091.09</v>
      </c>
      <c r="M15" s="26">
        <v>0</v>
      </c>
      <c r="N15" s="26">
        <v>19091.09</v>
      </c>
      <c r="O15" s="26">
        <v>0</v>
      </c>
      <c r="P15" s="26">
        <v>19091.09</v>
      </c>
      <c r="Q15" s="26">
        <v>0</v>
      </c>
      <c r="R15" s="26">
        <v>19091.09</v>
      </c>
      <c r="S15" s="26">
        <v>2500</v>
      </c>
      <c r="T15" s="26">
        <v>1208</v>
      </c>
      <c r="U15" s="26">
        <v>443</v>
      </c>
      <c r="V15" s="26">
        <v>4151</v>
      </c>
      <c r="W15" s="26">
        <v>2500</v>
      </c>
      <c r="X15" s="26">
        <v>1208</v>
      </c>
      <c r="Y15" s="26">
        <v>443</v>
      </c>
      <c r="Z15" s="26">
        <v>4151</v>
      </c>
      <c r="AA15" s="26">
        <v>5437745.1067999806</v>
      </c>
      <c r="AB15" s="26">
        <v>19806.733200000002</v>
      </c>
      <c r="AC15" s="26">
        <v>0</v>
      </c>
      <c r="AD15" s="26">
        <v>5457551.8399999803</v>
      </c>
      <c r="AE15" s="26">
        <v>2881184.7333999877</v>
      </c>
      <c r="AF15" s="26">
        <v>9903.3666000000012</v>
      </c>
      <c r="AG15" s="26">
        <v>0</v>
      </c>
      <c r="AH15" s="26">
        <v>2891088.0999999875</v>
      </c>
      <c r="AI15" s="26">
        <v>851995.43018265802</v>
      </c>
      <c r="AJ15" s="26">
        <v>1841307.8876918734</v>
      </c>
      <c r="AK15" s="26">
        <v>1045416.0921254687</v>
      </c>
      <c r="AL15" s="26">
        <v>3738719.41</v>
      </c>
      <c r="AM15" s="26">
        <v>485708.79518265807</v>
      </c>
      <c r="AN15" s="26">
        <v>1016277.5276918729</v>
      </c>
      <c r="AO15" s="26">
        <v>608826.23212546867</v>
      </c>
      <c r="AP15" s="26">
        <v>2110812.5549999997</v>
      </c>
      <c r="AQ15" s="26">
        <v>159707.37346405227</v>
      </c>
      <c r="AR15" s="26">
        <v>281130.93898692814</v>
      </c>
      <c r="AS15" s="26">
        <v>32725.5</v>
      </c>
      <c r="AT15" s="26">
        <v>473563.81245098042</v>
      </c>
      <c r="AU15" s="26">
        <v>134814.87346405227</v>
      </c>
      <c r="AV15" s="26">
        <v>281130.93898692814</v>
      </c>
      <c r="AW15" s="26">
        <v>32725.5</v>
      </c>
      <c r="AX15" s="26">
        <v>448671.31245098042</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33989.26</v>
      </c>
      <c r="CN15" s="26">
        <v>0</v>
      </c>
      <c r="CO15" s="26">
        <v>0</v>
      </c>
      <c r="CP15" s="26">
        <v>33989.26</v>
      </c>
      <c r="CQ15" s="26">
        <v>16978.590540803965</v>
      </c>
      <c r="CR15" s="26">
        <v>0</v>
      </c>
      <c r="CS15" s="26">
        <v>0</v>
      </c>
      <c r="CT15" s="26">
        <v>16978.590540803965</v>
      </c>
      <c r="CU15" s="26">
        <v>125684.17</v>
      </c>
      <c r="CV15" s="26">
        <v>459369.04</v>
      </c>
      <c r="CW15" s="26">
        <v>0</v>
      </c>
      <c r="CX15" s="26">
        <v>585053.21</v>
      </c>
      <c r="CY15" s="26">
        <v>29988.034430785512</v>
      </c>
      <c r="CZ15" s="26">
        <v>150027.89500000008</v>
      </c>
      <c r="DA15" s="26">
        <v>0</v>
      </c>
      <c r="DB15" s="26">
        <v>180015.92943078559</v>
      </c>
      <c r="DC15" s="26">
        <v>0</v>
      </c>
      <c r="DD15" s="26">
        <v>36444.729999999996</v>
      </c>
      <c r="DE15" s="26">
        <v>0</v>
      </c>
      <c r="DF15" s="26">
        <v>36444.729999999996</v>
      </c>
      <c r="DG15" s="26">
        <v>0</v>
      </c>
      <c r="DH15" s="26">
        <v>36156.579999999994</v>
      </c>
      <c r="DI15" s="26">
        <v>0</v>
      </c>
      <c r="DJ15" s="26">
        <v>36156.579999999994</v>
      </c>
      <c r="DK15" s="26">
        <v>39569.800000000003</v>
      </c>
      <c r="DL15" s="26">
        <v>0</v>
      </c>
      <c r="DM15" s="26">
        <v>0</v>
      </c>
      <c r="DN15" s="26">
        <v>39569.800000000003</v>
      </c>
      <c r="DO15" s="26">
        <v>16709.96</v>
      </c>
      <c r="DP15" s="26">
        <v>0</v>
      </c>
      <c r="DQ15" s="26">
        <v>0</v>
      </c>
      <c r="DR15" s="26">
        <v>16709.96</v>
      </c>
      <c r="DS15" s="26">
        <v>0</v>
      </c>
      <c r="DT15" s="26">
        <v>0</v>
      </c>
      <c r="DU15" s="26">
        <v>0</v>
      </c>
      <c r="DV15" s="26">
        <v>0</v>
      </c>
      <c r="DW15" s="26">
        <v>0</v>
      </c>
      <c r="DX15" s="26">
        <v>0</v>
      </c>
      <c r="DY15" s="26">
        <v>0</v>
      </c>
      <c r="DZ15" s="26">
        <v>0</v>
      </c>
      <c r="EA15" s="26">
        <v>117.52</v>
      </c>
      <c r="EB15" s="26">
        <v>0</v>
      </c>
      <c r="EC15" s="26">
        <v>0</v>
      </c>
      <c r="ED15" s="26">
        <v>117.52</v>
      </c>
      <c r="EE15" s="26">
        <v>117.52</v>
      </c>
      <c r="EF15" s="26">
        <v>0</v>
      </c>
      <c r="EG15" s="26">
        <v>0</v>
      </c>
      <c r="EH15" s="26">
        <v>117.52</v>
      </c>
      <c r="EI15" s="26">
        <v>0</v>
      </c>
      <c r="EJ15" s="26">
        <v>0</v>
      </c>
      <c r="EK15" s="26">
        <v>0</v>
      </c>
      <c r="EL15" s="26">
        <v>0</v>
      </c>
      <c r="EM15" s="26">
        <v>0</v>
      </c>
      <c r="EN15" s="26">
        <v>0</v>
      </c>
      <c r="EO15" s="26">
        <v>0</v>
      </c>
      <c r="EP15" s="26">
        <v>0</v>
      </c>
      <c r="EQ15" s="26">
        <v>6709808.6604466904</v>
      </c>
      <c r="ER15" s="26">
        <v>2756562.6998788016</v>
      </c>
      <c r="ES15" s="26">
        <v>1078584.5921254687</v>
      </c>
      <c r="ET15" s="26">
        <v>10544955.952450961</v>
      </c>
      <c r="EU15" s="26">
        <v>3626502.5070182872</v>
      </c>
      <c r="EV15" s="26">
        <v>1611999.6782788013</v>
      </c>
      <c r="EW15" s="26">
        <v>641994.73212546867</v>
      </c>
      <c r="EX15" s="26">
        <v>5880496.9174225572</v>
      </c>
    </row>
    <row r="16" spans="1:154" ht="24.9" customHeight="1">
      <c r="A16" s="18">
        <v>9</v>
      </c>
      <c r="B16" s="81" t="s">
        <v>36</v>
      </c>
      <c r="C16" s="26">
        <v>38750</v>
      </c>
      <c r="D16" s="26">
        <v>0</v>
      </c>
      <c r="E16" s="26">
        <v>75000</v>
      </c>
      <c r="F16" s="26">
        <v>113750</v>
      </c>
      <c r="G16" s="26">
        <v>38750</v>
      </c>
      <c r="H16" s="26">
        <v>0</v>
      </c>
      <c r="I16" s="26">
        <v>75000</v>
      </c>
      <c r="J16" s="26">
        <v>113750</v>
      </c>
      <c r="K16" s="26">
        <v>0</v>
      </c>
      <c r="L16" s="26">
        <v>0</v>
      </c>
      <c r="M16" s="26">
        <v>0</v>
      </c>
      <c r="N16" s="26">
        <v>0</v>
      </c>
      <c r="O16" s="26">
        <v>0</v>
      </c>
      <c r="P16" s="26">
        <v>0</v>
      </c>
      <c r="Q16" s="26">
        <v>0</v>
      </c>
      <c r="R16" s="26">
        <v>0</v>
      </c>
      <c r="S16" s="26">
        <v>14000</v>
      </c>
      <c r="T16" s="26">
        <v>0</v>
      </c>
      <c r="U16" s="26">
        <v>7500</v>
      </c>
      <c r="V16" s="26">
        <v>21500</v>
      </c>
      <c r="W16" s="26">
        <v>14000</v>
      </c>
      <c r="X16" s="26">
        <v>0</v>
      </c>
      <c r="Y16" s="26">
        <v>7500</v>
      </c>
      <c r="Z16" s="26">
        <v>21500</v>
      </c>
      <c r="AA16" s="26">
        <v>3975222</v>
      </c>
      <c r="AB16" s="26">
        <v>125956</v>
      </c>
      <c r="AC16" s="26">
        <v>1708538</v>
      </c>
      <c r="AD16" s="26">
        <v>5809716</v>
      </c>
      <c r="AE16" s="26">
        <v>3975222</v>
      </c>
      <c r="AF16" s="26">
        <v>125956</v>
      </c>
      <c r="AG16" s="26">
        <v>1708538</v>
      </c>
      <c r="AH16" s="26">
        <v>5809716</v>
      </c>
      <c r="AI16" s="26">
        <v>247766</v>
      </c>
      <c r="AJ16" s="26">
        <v>652781</v>
      </c>
      <c r="AK16" s="26">
        <v>764801</v>
      </c>
      <c r="AL16" s="26">
        <v>1665348</v>
      </c>
      <c r="AM16" s="26">
        <v>247766</v>
      </c>
      <c r="AN16" s="26">
        <v>652781</v>
      </c>
      <c r="AO16" s="26">
        <v>764801</v>
      </c>
      <c r="AP16" s="26">
        <v>1665348</v>
      </c>
      <c r="AQ16" s="26">
        <v>63117.84346405229</v>
      </c>
      <c r="AR16" s="26">
        <v>144687.06898692815</v>
      </c>
      <c r="AS16" s="26">
        <v>63291</v>
      </c>
      <c r="AT16" s="26">
        <v>271095.91245098045</v>
      </c>
      <c r="AU16" s="26">
        <v>59694.893464052293</v>
      </c>
      <c r="AV16" s="26">
        <v>144687.06898692815</v>
      </c>
      <c r="AW16" s="26">
        <v>63291</v>
      </c>
      <c r="AX16" s="26">
        <v>267672.96245098044</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14940</v>
      </c>
      <c r="CN16" s="26">
        <v>1097</v>
      </c>
      <c r="CO16" s="26">
        <v>0</v>
      </c>
      <c r="CP16" s="26">
        <v>16037</v>
      </c>
      <c r="CQ16" s="26">
        <v>11658.41</v>
      </c>
      <c r="CR16" s="26">
        <v>1097</v>
      </c>
      <c r="CS16" s="26">
        <v>0</v>
      </c>
      <c r="CT16" s="26">
        <v>12755.41</v>
      </c>
      <c r="CU16" s="26">
        <v>402423</v>
      </c>
      <c r="CV16" s="26">
        <v>287661</v>
      </c>
      <c r="CW16" s="26">
        <v>110597</v>
      </c>
      <c r="CX16" s="26">
        <v>800681</v>
      </c>
      <c r="CY16" s="26">
        <v>195893.40000000002</v>
      </c>
      <c r="CZ16" s="26">
        <v>143830.52499999999</v>
      </c>
      <c r="DA16" s="26">
        <v>55863.925000000003</v>
      </c>
      <c r="DB16" s="26">
        <v>395587.85000000003</v>
      </c>
      <c r="DC16" s="26">
        <v>88</v>
      </c>
      <c r="DD16" s="26">
        <v>7729</v>
      </c>
      <c r="DE16" s="26">
        <v>0</v>
      </c>
      <c r="DF16" s="26">
        <v>7817</v>
      </c>
      <c r="DG16" s="26">
        <v>88</v>
      </c>
      <c r="DH16" s="26">
        <v>7729</v>
      </c>
      <c r="DI16" s="26">
        <v>0</v>
      </c>
      <c r="DJ16" s="26">
        <v>7817</v>
      </c>
      <c r="DK16" s="26">
        <v>98587</v>
      </c>
      <c r="DL16" s="26">
        <v>0</v>
      </c>
      <c r="DM16" s="26">
        <v>0</v>
      </c>
      <c r="DN16" s="26">
        <v>98587</v>
      </c>
      <c r="DO16" s="26">
        <v>39434.722000000002</v>
      </c>
      <c r="DP16" s="26">
        <v>0</v>
      </c>
      <c r="DQ16" s="26">
        <v>0</v>
      </c>
      <c r="DR16" s="26">
        <v>39434.722000000002</v>
      </c>
      <c r="DS16" s="26">
        <v>0</v>
      </c>
      <c r="DT16" s="26">
        <v>0</v>
      </c>
      <c r="DU16" s="26">
        <v>0</v>
      </c>
      <c r="DV16" s="26">
        <v>0</v>
      </c>
      <c r="DW16" s="26">
        <v>0</v>
      </c>
      <c r="DX16" s="26">
        <v>0</v>
      </c>
      <c r="DY16" s="26">
        <v>0</v>
      </c>
      <c r="DZ16" s="26">
        <v>0</v>
      </c>
      <c r="EA16" s="26">
        <v>0</v>
      </c>
      <c r="EB16" s="26">
        <v>0</v>
      </c>
      <c r="EC16" s="26">
        <v>2242</v>
      </c>
      <c r="ED16" s="26">
        <v>2242</v>
      </c>
      <c r="EE16" s="26">
        <v>0</v>
      </c>
      <c r="EF16" s="26">
        <v>0</v>
      </c>
      <c r="EG16" s="26">
        <v>1121.01</v>
      </c>
      <c r="EH16" s="26">
        <v>1121.01</v>
      </c>
      <c r="EI16" s="26">
        <v>0</v>
      </c>
      <c r="EJ16" s="26">
        <v>0</v>
      </c>
      <c r="EK16" s="26">
        <v>0</v>
      </c>
      <c r="EL16" s="26">
        <v>0</v>
      </c>
      <c r="EM16" s="26">
        <v>0</v>
      </c>
      <c r="EN16" s="26">
        <v>0</v>
      </c>
      <c r="EO16" s="26">
        <v>0</v>
      </c>
      <c r="EP16" s="26">
        <v>0</v>
      </c>
      <c r="EQ16" s="26">
        <v>4854893.8434640523</v>
      </c>
      <c r="ER16" s="26">
        <v>1219911.0689869281</v>
      </c>
      <c r="ES16" s="26">
        <v>2731969</v>
      </c>
      <c r="ET16" s="26">
        <v>8806773.9124509804</v>
      </c>
      <c r="EU16" s="26">
        <v>4582507.4254640527</v>
      </c>
      <c r="EV16" s="26">
        <v>1076080.593986928</v>
      </c>
      <c r="EW16" s="26">
        <v>2676114.9349999996</v>
      </c>
      <c r="EX16" s="26">
        <v>8334702.9544509798</v>
      </c>
    </row>
    <row r="17" spans="1:154" ht="24.9" customHeight="1">
      <c r="A17" s="18">
        <v>10</v>
      </c>
      <c r="B17" s="81" t="s">
        <v>38</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22940.190000000002</v>
      </c>
      <c r="AB17" s="26">
        <v>8478.5499999999993</v>
      </c>
      <c r="AC17" s="26">
        <v>7079269.3300000001</v>
      </c>
      <c r="AD17" s="26">
        <v>7110688.0700000003</v>
      </c>
      <c r="AE17" s="26">
        <v>22940.190000000002</v>
      </c>
      <c r="AF17" s="26">
        <v>8478.5499999999993</v>
      </c>
      <c r="AG17" s="26">
        <v>7079269.3300000001</v>
      </c>
      <c r="AH17" s="26">
        <v>7110688.0700000003</v>
      </c>
      <c r="AI17" s="26">
        <v>16418.310000000001</v>
      </c>
      <c r="AJ17" s="26">
        <v>464629.37000000011</v>
      </c>
      <c r="AK17" s="26">
        <v>546044.08799999999</v>
      </c>
      <c r="AL17" s="26">
        <v>1027091.7680000002</v>
      </c>
      <c r="AM17" s="26">
        <v>4925.4900000000016</v>
      </c>
      <c r="AN17" s="26">
        <v>139388.81000000011</v>
      </c>
      <c r="AO17" s="26">
        <v>163813.228</v>
      </c>
      <c r="AP17" s="26">
        <v>308127.52800000011</v>
      </c>
      <c r="AQ17" s="26">
        <v>20567.34</v>
      </c>
      <c r="AR17" s="26">
        <v>121700.26000000001</v>
      </c>
      <c r="AS17" s="26">
        <v>50221.56</v>
      </c>
      <c r="AT17" s="26">
        <v>192489.16</v>
      </c>
      <c r="AU17" s="26">
        <v>7549.7900000000009</v>
      </c>
      <c r="AV17" s="26">
        <v>91987.930000000008</v>
      </c>
      <c r="AW17" s="26">
        <v>15066.470000000001</v>
      </c>
      <c r="AX17" s="26">
        <v>114604.19</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0</v>
      </c>
      <c r="CN17" s="26">
        <v>0</v>
      </c>
      <c r="CO17" s="26">
        <v>0</v>
      </c>
      <c r="CP17" s="26">
        <v>0</v>
      </c>
      <c r="CQ17" s="26">
        <v>0</v>
      </c>
      <c r="CR17" s="26">
        <v>0</v>
      </c>
      <c r="CS17" s="26">
        <v>0</v>
      </c>
      <c r="CT17" s="26">
        <v>0</v>
      </c>
      <c r="CU17" s="26">
        <v>0</v>
      </c>
      <c r="CV17" s="26">
        <v>0</v>
      </c>
      <c r="CW17" s="26">
        <v>0</v>
      </c>
      <c r="CX17" s="26">
        <v>0</v>
      </c>
      <c r="CY17" s="26">
        <v>0</v>
      </c>
      <c r="CZ17" s="26">
        <v>0</v>
      </c>
      <c r="DA17" s="26">
        <v>0</v>
      </c>
      <c r="DB17" s="26">
        <v>0</v>
      </c>
      <c r="DC17" s="26">
        <v>0</v>
      </c>
      <c r="DD17" s="26">
        <v>0</v>
      </c>
      <c r="DE17" s="26">
        <v>0</v>
      </c>
      <c r="DF17" s="26">
        <v>0</v>
      </c>
      <c r="DG17" s="26">
        <v>0</v>
      </c>
      <c r="DH17" s="26">
        <v>0</v>
      </c>
      <c r="DI17" s="26">
        <v>0</v>
      </c>
      <c r="DJ17" s="26">
        <v>0</v>
      </c>
      <c r="DK17" s="26">
        <v>240306.02</v>
      </c>
      <c r="DL17" s="26">
        <v>0</v>
      </c>
      <c r="DM17" s="26">
        <v>0</v>
      </c>
      <c r="DN17" s="26">
        <v>240306.02</v>
      </c>
      <c r="DO17" s="26">
        <v>240306.02</v>
      </c>
      <c r="DP17" s="26">
        <v>0</v>
      </c>
      <c r="DQ17" s="26">
        <v>0</v>
      </c>
      <c r="DR17" s="26">
        <v>240306.02</v>
      </c>
      <c r="DS17" s="26">
        <v>0</v>
      </c>
      <c r="DT17" s="26">
        <v>0</v>
      </c>
      <c r="DU17" s="26">
        <v>0</v>
      </c>
      <c r="DV17" s="26">
        <v>0</v>
      </c>
      <c r="DW17" s="26">
        <v>0</v>
      </c>
      <c r="DX17" s="26">
        <v>0</v>
      </c>
      <c r="DY17" s="26">
        <v>0</v>
      </c>
      <c r="DZ17" s="26">
        <v>0</v>
      </c>
      <c r="EA17" s="26">
        <v>0</v>
      </c>
      <c r="EB17" s="26">
        <v>0</v>
      </c>
      <c r="EC17" s="26">
        <v>0</v>
      </c>
      <c r="ED17" s="26">
        <v>0</v>
      </c>
      <c r="EE17" s="26">
        <v>0</v>
      </c>
      <c r="EF17" s="26">
        <v>0</v>
      </c>
      <c r="EG17" s="26">
        <v>0</v>
      </c>
      <c r="EH17" s="26">
        <v>0</v>
      </c>
      <c r="EI17" s="26">
        <v>0</v>
      </c>
      <c r="EJ17" s="26">
        <v>0</v>
      </c>
      <c r="EK17" s="26">
        <v>0</v>
      </c>
      <c r="EL17" s="26">
        <v>0</v>
      </c>
      <c r="EM17" s="26">
        <v>0</v>
      </c>
      <c r="EN17" s="26">
        <v>0</v>
      </c>
      <c r="EO17" s="26">
        <v>0</v>
      </c>
      <c r="EP17" s="26">
        <v>0</v>
      </c>
      <c r="EQ17" s="26">
        <v>300231.86</v>
      </c>
      <c r="ER17" s="26">
        <v>594808.18000000017</v>
      </c>
      <c r="ES17" s="26">
        <v>7675534.9779999992</v>
      </c>
      <c r="ET17" s="26">
        <v>8570575.0180000011</v>
      </c>
      <c r="EU17" s="26">
        <v>275721.49</v>
      </c>
      <c r="EV17" s="26">
        <v>239855.2900000001</v>
      </c>
      <c r="EW17" s="26">
        <v>7258149.0279999999</v>
      </c>
      <c r="EX17" s="26">
        <v>7773725.8080000002</v>
      </c>
    </row>
    <row r="18" spans="1:154" ht="24.9" customHeight="1">
      <c r="A18" s="18">
        <v>11</v>
      </c>
      <c r="B18" s="81" t="s">
        <v>88</v>
      </c>
      <c r="C18" s="26">
        <v>0</v>
      </c>
      <c r="D18" s="26">
        <v>0</v>
      </c>
      <c r="E18" s="26">
        <v>11000</v>
      </c>
      <c r="F18" s="26">
        <v>11000</v>
      </c>
      <c r="G18" s="26">
        <v>0</v>
      </c>
      <c r="H18" s="26">
        <v>0</v>
      </c>
      <c r="I18" s="26">
        <v>11000</v>
      </c>
      <c r="J18" s="26">
        <v>11000</v>
      </c>
      <c r="K18" s="26">
        <v>0</v>
      </c>
      <c r="L18" s="26">
        <v>0</v>
      </c>
      <c r="M18" s="26">
        <v>0</v>
      </c>
      <c r="N18" s="26">
        <v>0</v>
      </c>
      <c r="O18" s="26">
        <v>0</v>
      </c>
      <c r="P18" s="26">
        <v>0</v>
      </c>
      <c r="Q18" s="26">
        <v>0</v>
      </c>
      <c r="R18" s="26">
        <v>0</v>
      </c>
      <c r="S18" s="26">
        <v>693</v>
      </c>
      <c r="T18" s="26">
        <v>0</v>
      </c>
      <c r="U18" s="26">
        <v>0</v>
      </c>
      <c r="V18" s="26">
        <v>693</v>
      </c>
      <c r="W18" s="26">
        <v>693</v>
      </c>
      <c r="X18" s="26">
        <v>0</v>
      </c>
      <c r="Y18" s="26">
        <v>0</v>
      </c>
      <c r="Z18" s="26">
        <v>693</v>
      </c>
      <c r="AA18" s="26">
        <v>2543156.2016592119</v>
      </c>
      <c r="AB18" s="26">
        <v>49985.264195445277</v>
      </c>
      <c r="AC18" s="26">
        <v>2481304.2499861252</v>
      </c>
      <c r="AD18" s="26">
        <v>5074445.715840783</v>
      </c>
      <c r="AE18" s="26">
        <v>2543156.2016592119</v>
      </c>
      <c r="AF18" s="26">
        <v>49985.264195445277</v>
      </c>
      <c r="AG18" s="26">
        <v>2481304.2499861252</v>
      </c>
      <c r="AH18" s="26">
        <v>5074445.715840783</v>
      </c>
      <c r="AI18" s="26">
        <v>355308.91000000003</v>
      </c>
      <c r="AJ18" s="26">
        <v>170534.9899999999</v>
      </c>
      <c r="AK18" s="26">
        <v>252580.90000000002</v>
      </c>
      <c r="AL18" s="26">
        <v>778424.79999999993</v>
      </c>
      <c r="AM18" s="26">
        <v>318181.95812998596</v>
      </c>
      <c r="AN18" s="26">
        <v>144061.50397251258</v>
      </c>
      <c r="AO18" s="26">
        <v>249531.03345741046</v>
      </c>
      <c r="AP18" s="26">
        <v>711774.49555990892</v>
      </c>
      <c r="AQ18" s="26">
        <v>56492.303464052289</v>
      </c>
      <c r="AR18" s="26">
        <v>93903.388986928156</v>
      </c>
      <c r="AS18" s="26">
        <v>16325</v>
      </c>
      <c r="AT18" s="26">
        <v>166720.69245098045</v>
      </c>
      <c r="AU18" s="26">
        <v>53108.050511424197</v>
      </c>
      <c r="AV18" s="26">
        <v>93903.388986928156</v>
      </c>
      <c r="AW18" s="26">
        <v>16325</v>
      </c>
      <c r="AX18" s="26">
        <v>163336.43949835235</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136417.66999999998</v>
      </c>
      <c r="CV18" s="26">
        <v>0</v>
      </c>
      <c r="CW18" s="26">
        <v>0</v>
      </c>
      <c r="CX18" s="26">
        <v>136417.66999999998</v>
      </c>
      <c r="CY18" s="26">
        <v>27539.484973093451</v>
      </c>
      <c r="CZ18" s="26">
        <v>0</v>
      </c>
      <c r="DA18" s="26">
        <v>0</v>
      </c>
      <c r="DB18" s="26">
        <v>27539.484973093451</v>
      </c>
      <c r="DC18" s="26">
        <v>0</v>
      </c>
      <c r="DD18" s="26">
        <v>0</v>
      </c>
      <c r="DE18" s="26">
        <v>0</v>
      </c>
      <c r="DF18" s="26">
        <v>0</v>
      </c>
      <c r="DG18" s="26">
        <v>0</v>
      </c>
      <c r="DH18" s="26">
        <v>0</v>
      </c>
      <c r="DI18" s="26">
        <v>0</v>
      </c>
      <c r="DJ18" s="26">
        <v>0</v>
      </c>
      <c r="DK18" s="26">
        <v>0</v>
      </c>
      <c r="DL18" s="26">
        <v>0</v>
      </c>
      <c r="DM18" s="26">
        <v>0</v>
      </c>
      <c r="DN18" s="26">
        <v>0</v>
      </c>
      <c r="DO18" s="26">
        <v>0</v>
      </c>
      <c r="DP18" s="26">
        <v>0</v>
      </c>
      <c r="DQ18" s="26">
        <v>0</v>
      </c>
      <c r="DR18" s="26">
        <v>0</v>
      </c>
      <c r="DS18" s="26">
        <v>0</v>
      </c>
      <c r="DT18" s="26">
        <v>0</v>
      </c>
      <c r="DU18" s="26">
        <v>0</v>
      </c>
      <c r="DV18" s="26">
        <v>0</v>
      </c>
      <c r="DW18" s="26">
        <v>0</v>
      </c>
      <c r="DX18" s="26">
        <v>0</v>
      </c>
      <c r="DY18" s="26">
        <v>0</v>
      </c>
      <c r="DZ18" s="26">
        <v>0</v>
      </c>
      <c r="EA18" s="26">
        <v>59878.27</v>
      </c>
      <c r="EB18" s="26">
        <v>0</v>
      </c>
      <c r="EC18" s="26">
        <v>0</v>
      </c>
      <c r="ED18" s="26">
        <v>59878.27</v>
      </c>
      <c r="EE18" s="26">
        <v>29939.134999999998</v>
      </c>
      <c r="EF18" s="26">
        <v>0</v>
      </c>
      <c r="EG18" s="26">
        <v>0</v>
      </c>
      <c r="EH18" s="26">
        <v>29939.134999999998</v>
      </c>
      <c r="EI18" s="26">
        <v>0</v>
      </c>
      <c r="EJ18" s="26">
        <v>0</v>
      </c>
      <c r="EK18" s="26">
        <v>0</v>
      </c>
      <c r="EL18" s="26">
        <v>0</v>
      </c>
      <c r="EM18" s="26">
        <v>0</v>
      </c>
      <c r="EN18" s="26">
        <v>0</v>
      </c>
      <c r="EO18" s="26">
        <v>0</v>
      </c>
      <c r="EP18" s="26">
        <v>0</v>
      </c>
      <c r="EQ18" s="26">
        <v>3151946.3551232642</v>
      </c>
      <c r="ER18" s="26">
        <v>314423.64318237337</v>
      </c>
      <c r="ES18" s="26">
        <v>2761210.1499861251</v>
      </c>
      <c r="ET18" s="26">
        <v>6227580.1482917629</v>
      </c>
      <c r="EU18" s="26">
        <v>2972617.8302737158</v>
      </c>
      <c r="EV18" s="26">
        <v>287950.15715488605</v>
      </c>
      <c r="EW18" s="26">
        <v>2758160.2834435357</v>
      </c>
      <c r="EX18" s="26">
        <v>6018728.2708721366</v>
      </c>
    </row>
    <row r="19" spans="1:154" ht="24.9" customHeight="1">
      <c r="A19" s="18">
        <v>12</v>
      </c>
      <c r="B19" s="81" t="s">
        <v>90</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300</v>
      </c>
      <c r="T19" s="26">
        <v>0</v>
      </c>
      <c r="U19" s="26">
        <v>0</v>
      </c>
      <c r="V19" s="26">
        <v>300</v>
      </c>
      <c r="W19" s="26">
        <v>300</v>
      </c>
      <c r="X19" s="26">
        <v>0</v>
      </c>
      <c r="Y19" s="26">
        <v>0</v>
      </c>
      <c r="Z19" s="26">
        <v>300</v>
      </c>
      <c r="AA19" s="26">
        <v>267868.6599999998</v>
      </c>
      <c r="AB19" s="26">
        <v>95502.189999999959</v>
      </c>
      <c r="AC19" s="26">
        <v>347320.90000000031</v>
      </c>
      <c r="AD19" s="26">
        <v>710691.75</v>
      </c>
      <c r="AE19" s="26">
        <v>267868.6599999998</v>
      </c>
      <c r="AF19" s="26">
        <v>95502.189999999959</v>
      </c>
      <c r="AG19" s="26">
        <v>347320.90000000031</v>
      </c>
      <c r="AH19" s="26">
        <v>710691.75</v>
      </c>
      <c r="AI19" s="26">
        <v>44692.320000000007</v>
      </c>
      <c r="AJ19" s="26">
        <v>1266143.04</v>
      </c>
      <c r="AK19" s="26">
        <v>2668391.52</v>
      </c>
      <c r="AL19" s="26">
        <v>3979226.88</v>
      </c>
      <c r="AM19" s="26">
        <v>44692.320000000007</v>
      </c>
      <c r="AN19" s="26">
        <v>1266143.04</v>
      </c>
      <c r="AO19" s="26">
        <v>2668391.52</v>
      </c>
      <c r="AP19" s="26">
        <v>3979226.88</v>
      </c>
      <c r="AQ19" s="26">
        <v>12676.761111111111</v>
      </c>
      <c r="AR19" s="26">
        <v>312354.44722222228</v>
      </c>
      <c r="AS19" s="26">
        <v>256204.26</v>
      </c>
      <c r="AT19" s="26">
        <v>581235.46833333338</v>
      </c>
      <c r="AU19" s="26">
        <v>12676.761111111111</v>
      </c>
      <c r="AV19" s="26">
        <v>312354.44722222228</v>
      </c>
      <c r="AW19" s="26">
        <v>256204.26</v>
      </c>
      <c r="AX19" s="26">
        <v>581235.46833333338</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89.58</v>
      </c>
      <c r="CO19" s="26">
        <v>0</v>
      </c>
      <c r="CP19" s="26">
        <v>89.58</v>
      </c>
      <c r="CQ19" s="26">
        <v>0</v>
      </c>
      <c r="CR19" s="26">
        <v>89.58</v>
      </c>
      <c r="CS19" s="26">
        <v>0</v>
      </c>
      <c r="CT19" s="26">
        <v>89.58</v>
      </c>
      <c r="CU19" s="26">
        <v>0</v>
      </c>
      <c r="CV19" s="26">
        <v>275720.24000000005</v>
      </c>
      <c r="CW19" s="26">
        <v>0</v>
      </c>
      <c r="CX19" s="26">
        <v>275720.24000000005</v>
      </c>
      <c r="CY19" s="26">
        <v>0</v>
      </c>
      <c r="CZ19" s="26">
        <v>275720.24000000005</v>
      </c>
      <c r="DA19" s="26">
        <v>0</v>
      </c>
      <c r="DB19" s="26">
        <v>275720.24000000005</v>
      </c>
      <c r="DC19" s="26">
        <v>33955.199999999997</v>
      </c>
      <c r="DD19" s="26">
        <v>0</v>
      </c>
      <c r="DE19" s="26">
        <v>0</v>
      </c>
      <c r="DF19" s="26">
        <v>33955.199999999997</v>
      </c>
      <c r="DG19" s="26">
        <v>33955.199999999997</v>
      </c>
      <c r="DH19" s="26">
        <v>0</v>
      </c>
      <c r="DI19" s="26">
        <v>0</v>
      </c>
      <c r="DJ19" s="26">
        <v>33955.199999999997</v>
      </c>
      <c r="DK19" s="26">
        <v>68178.25</v>
      </c>
      <c r="DL19" s="26">
        <v>0</v>
      </c>
      <c r="DM19" s="26">
        <v>0</v>
      </c>
      <c r="DN19" s="26">
        <v>68178.25</v>
      </c>
      <c r="DO19" s="26">
        <v>68178.25</v>
      </c>
      <c r="DP19" s="26">
        <v>0</v>
      </c>
      <c r="DQ19" s="26">
        <v>0</v>
      </c>
      <c r="DR19" s="26">
        <v>68178.25</v>
      </c>
      <c r="DS19" s="26">
        <v>0</v>
      </c>
      <c r="DT19" s="26">
        <v>0</v>
      </c>
      <c r="DU19" s="26">
        <v>0</v>
      </c>
      <c r="DV19" s="26">
        <v>0</v>
      </c>
      <c r="DW19" s="26">
        <v>0</v>
      </c>
      <c r="DX19" s="26">
        <v>0</v>
      </c>
      <c r="DY19" s="26">
        <v>0</v>
      </c>
      <c r="DZ19" s="26">
        <v>0</v>
      </c>
      <c r="EA19" s="26">
        <v>4495</v>
      </c>
      <c r="EB19" s="26">
        <v>1141.5</v>
      </c>
      <c r="EC19" s="26">
        <v>0</v>
      </c>
      <c r="ED19" s="26">
        <v>5636.5</v>
      </c>
      <c r="EE19" s="26">
        <v>4495</v>
      </c>
      <c r="EF19" s="26">
        <v>1141.5</v>
      </c>
      <c r="EG19" s="26">
        <v>0</v>
      </c>
      <c r="EH19" s="26">
        <v>5636.5</v>
      </c>
      <c r="EI19" s="26">
        <v>0</v>
      </c>
      <c r="EJ19" s="26">
        <v>0</v>
      </c>
      <c r="EK19" s="26">
        <v>0</v>
      </c>
      <c r="EL19" s="26">
        <v>0</v>
      </c>
      <c r="EM19" s="26">
        <v>0</v>
      </c>
      <c r="EN19" s="26">
        <v>0</v>
      </c>
      <c r="EO19" s="26">
        <v>0</v>
      </c>
      <c r="EP19" s="26">
        <v>0</v>
      </c>
      <c r="EQ19" s="26">
        <v>432166.19111111091</v>
      </c>
      <c r="ER19" s="26">
        <v>1950950.9972222224</v>
      </c>
      <c r="ES19" s="26">
        <v>3271916.6800000006</v>
      </c>
      <c r="ET19" s="26">
        <v>5655033.8683333341</v>
      </c>
      <c r="EU19" s="26">
        <v>432166.19111111091</v>
      </c>
      <c r="EV19" s="26">
        <v>1950950.9972222224</v>
      </c>
      <c r="EW19" s="26">
        <v>3271916.6800000006</v>
      </c>
      <c r="EX19" s="26">
        <v>5655033.8683333341</v>
      </c>
    </row>
    <row r="20" spans="1:154" ht="24.9" customHeight="1">
      <c r="A20" s="18">
        <v>13</v>
      </c>
      <c r="B20" s="81" t="s">
        <v>31</v>
      </c>
      <c r="C20" s="26">
        <v>22500</v>
      </c>
      <c r="D20" s="26">
        <v>0</v>
      </c>
      <c r="E20" s="26">
        <v>0</v>
      </c>
      <c r="F20" s="26">
        <v>22500</v>
      </c>
      <c r="G20" s="26">
        <v>22500</v>
      </c>
      <c r="H20" s="26">
        <v>0</v>
      </c>
      <c r="I20" s="26">
        <v>0</v>
      </c>
      <c r="J20" s="26">
        <v>22500</v>
      </c>
      <c r="K20" s="26">
        <v>176.2</v>
      </c>
      <c r="L20" s="26">
        <v>0</v>
      </c>
      <c r="M20" s="26">
        <v>0</v>
      </c>
      <c r="N20" s="26">
        <v>176.2</v>
      </c>
      <c r="O20" s="26">
        <v>176.2</v>
      </c>
      <c r="P20" s="26">
        <v>0</v>
      </c>
      <c r="Q20" s="26">
        <v>0</v>
      </c>
      <c r="R20" s="26">
        <v>176.2</v>
      </c>
      <c r="S20" s="26">
        <v>1110</v>
      </c>
      <c r="T20" s="26">
        <v>570</v>
      </c>
      <c r="U20" s="26">
        <v>198</v>
      </c>
      <c r="V20" s="26">
        <v>1878</v>
      </c>
      <c r="W20" s="26">
        <v>530</v>
      </c>
      <c r="X20" s="26">
        <v>570</v>
      </c>
      <c r="Y20" s="26">
        <v>99</v>
      </c>
      <c r="Z20" s="26">
        <v>1199</v>
      </c>
      <c r="AA20" s="26">
        <v>2186988.4499999834</v>
      </c>
      <c r="AB20" s="26">
        <v>0</v>
      </c>
      <c r="AC20" s="26">
        <v>302188.85999999946</v>
      </c>
      <c r="AD20" s="26">
        <v>2489177.3099999828</v>
      </c>
      <c r="AE20" s="26">
        <v>2186988.4499999834</v>
      </c>
      <c r="AF20" s="26">
        <v>0</v>
      </c>
      <c r="AG20" s="26">
        <v>302188.85999999946</v>
      </c>
      <c r="AH20" s="26">
        <v>2489177.3099999828</v>
      </c>
      <c r="AI20" s="26">
        <v>325349.81999999995</v>
      </c>
      <c r="AJ20" s="26">
        <v>1183471.4899999995</v>
      </c>
      <c r="AK20" s="26">
        <v>628590.19999999995</v>
      </c>
      <c r="AL20" s="26">
        <v>2137411.5099999998</v>
      </c>
      <c r="AM20" s="26">
        <v>164663.70999999996</v>
      </c>
      <c r="AN20" s="26">
        <v>602194.74499999988</v>
      </c>
      <c r="AO20" s="26">
        <v>316650.09999999998</v>
      </c>
      <c r="AP20" s="26">
        <v>1083508.5549999997</v>
      </c>
      <c r="AQ20" s="26">
        <v>114106.01346405229</v>
      </c>
      <c r="AR20" s="26">
        <v>314787.97898692818</v>
      </c>
      <c r="AS20" s="26">
        <v>52339.92</v>
      </c>
      <c r="AT20" s="26">
        <v>481233.91245098045</v>
      </c>
      <c r="AU20" s="26">
        <v>58038.428464052289</v>
      </c>
      <c r="AV20" s="26">
        <v>197021.02398692816</v>
      </c>
      <c r="AW20" s="26">
        <v>26169.96</v>
      </c>
      <c r="AX20" s="26">
        <v>281229.41245098045</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17881.509999999998</v>
      </c>
      <c r="CV20" s="26">
        <v>353081.27999999997</v>
      </c>
      <c r="CW20" s="26">
        <v>7000</v>
      </c>
      <c r="CX20" s="26">
        <v>377962.79</v>
      </c>
      <c r="CY20" s="26">
        <v>4662.7999629999958</v>
      </c>
      <c r="CZ20" s="26">
        <v>125065.853</v>
      </c>
      <c r="DA20" s="26">
        <v>2100</v>
      </c>
      <c r="DB20" s="26">
        <v>131828.652963</v>
      </c>
      <c r="DC20" s="26">
        <v>0</v>
      </c>
      <c r="DD20" s="26">
        <v>0</v>
      </c>
      <c r="DE20" s="26">
        <v>0</v>
      </c>
      <c r="DF20" s="26">
        <v>0</v>
      </c>
      <c r="DG20" s="26">
        <v>0</v>
      </c>
      <c r="DH20" s="26">
        <v>0</v>
      </c>
      <c r="DI20" s="26">
        <v>0</v>
      </c>
      <c r="DJ20" s="26">
        <v>0</v>
      </c>
      <c r="DK20" s="26">
        <v>75621.709999999992</v>
      </c>
      <c r="DL20" s="26">
        <v>0</v>
      </c>
      <c r="DM20" s="26">
        <v>0</v>
      </c>
      <c r="DN20" s="26">
        <v>75621.709999999992</v>
      </c>
      <c r="DO20" s="26">
        <v>37810.854999999996</v>
      </c>
      <c r="DP20" s="26">
        <v>0</v>
      </c>
      <c r="DQ20" s="26">
        <v>0</v>
      </c>
      <c r="DR20" s="26">
        <v>37810.854999999996</v>
      </c>
      <c r="DS20" s="26">
        <v>0</v>
      </c>
      <c r="DT20" s="26">
        <v>0</v>
      </c>
      <c r="DU20" s="26">
        <v>0</v>
      </c>
      <c r="DV20" s="26">
        <v>0</v>
      </c>
      <c r="DW20" s="26">
        <v>0</v>
      </c>
      <c r="DX20" s="26">
        <v>0</v>
      </c>
      <c r="DY20" s="26">
        <v>0</v>
      </c>
      <c r="DZ20" s="26">
        <v>0</v>
      </c>
      <c r="EA20" s="26">
        <v>39956.21</v>
      </c>
      <c r="EB20" s="26">
        <v>0</v>
      </c>
      <c r="EC20" s="26">
        <v>0</v>
      </c>
      <c r="ED20" s="26">
        <v>39956.21</v>
      </c>
      <c r="EE20" s="26">
        <v>27647.241999999998</v>
      </c>
      <c r="EF20" s="26">
        <v>0</v>
      </c>
      <c r="EG20" s="26">
        <v>0</v>
      </c>
      <c r="EH20" s="26">
        <v>27647.241999999998</v>
      </c>
      <c r="EI20" s="26">
        <v>0</v>
      </c>
      <c r="EJ20" s="26">
        <v>0</v>
      </c>
      <c r="EK20" s="26">
        <v>0</v>
      </c>
      <c r="EL20" s="26">
        <v>0</v>
      </c>
      <c r="EM20" s="26">
        <v>0</v>
      </c>
      <c r="EN20" s="26">
        <v>0</v>
      </c>
      <c r="EO20" s="26">
        <v>0</v>
      </c>
      <c r="EP20" s="26">
        <v>0</v>
      </c>
      <c r="EQ20" s="26">
        <v>2783689.9134640354</v>
      </c>
      <c r="ER20" s="26">
        <v>1851910.7489869278</v>
      </c>
      <c r="ES20" s="26">
        <v>990316.9799999994</v>
      </c>
      <c r="ET20" s="26">
        <v>5625917.6424509631</v>
      </c>
      <c r="EU20" s="26">
        <v>2503017.6854270357</v>
      </c>
      <c r="EV20" s="26">
        <v>924851.62198692805</v>
      </c>
      <c r="EW20" s="26">
        <v>647207.91999999946</v>
      </c>
      <c r="EX20" s="26">
        <v>4075077.2274139631</v>
      </c>
    </row>
    <row r="21" spans="1:154" ht="24.9" customHeight="1">
      <c r="A21" s="18">
        <v>14</v>
      </c>
      <c r="B21" s="81" t="s">
        <v>37</v>
      </c>
      <c r="C21" s="26">
        <v>2000</v>
      </c>
      <c r="D21" s="26">
        <v>0</v>
      </c>
      <c r="E21" s="26">
        <v>0</v>
      </c>
      <c r="F21" s="26">
        <v>2000</v>
      </c>
      <c r="G21" s="26">
        <v>2000</v>
      </c>
      <c r="H21" s="26">
        <v>0</v>
      </c>
      <c r="I21" s="26">
        <v>0</v>
      </c>
      <c r="J21" s="26">
        <v>2000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257702.27999999982</v>
      </c>
      <c r="AB21" s="26">
        <v>0</v>
      </c>
      <c r="AC21" s="26">
        <v>317839.42000000068</v>
      </c>
      <c r="AD21" s="26">
        <v>575541.70000000054</v>
      </c>
      <c r="AE21" s="26">
        <v>257702.27999999982</v>
      </c>
      <c r="AF21" s="26">
        <v>0</v>
      </c>
      <c r="AG21" s="26">
        <v>317839.42000000068</v>
      </c>
      <c r="AH21" s="26">
        <v>575541.70000000054</v>
      </c>
      <c r="AI21" s="26">
        <v>140562.26999999999</v>
      </c>
      <c r="AJ21" s="26">
        <v>921791.72</v>
      </c>
      <c r="AK21" s="26">
        <v>119443.40999999999</v>
      </c>
      <c r="AL21" s="26">
        <v>1181797.3999999999</v>
      </c>
      <c r="AM21" s="26">
        <v>140562.26999999999</v>
      </c>
      <c r="AN21" s="26">
        <v>921791.72</v>
      </c>
      <c r="AO21" s="26">
        <v>119443.40999999999</v>
      </c>
      <c r="AP21" s="26">
        <v>1181797.3999999999</v>
      </c>
      <c r="AQ21" s="26">
        <v>171911.49351605229</v>
      </c>
      <c r="AR21" s="26">
        <v>205518.53898692818</v>
      </c>
      <c r="AS21" s="26">
        <v>4920</v>
      </c>
      <c r="AT21" s="26">
        <v>382350.03250298044</v>
      </c>
      <c r="AU21" s="26">
        <v>95353.493516052287</v>
      </c>
      <c r="AV21" s="26">
        <v>205518.53898692818</v>
      </c>
      <c r="AW21" s="26">
        <v>4920</v>
      </c>
      <c r="AX21" s="26">
        <v>305792.03250298044</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25546.58308</v>
      </c>
      <c r="CV21" s="26">
        <v>0</v>
      </c>
      <c r="CW21" s="26">
        <v>0</v>
      </c>
      <c r="CX21" s="26">
        <v>25546.58308</v>
      </c>
      <c r="CY21" s="26">
        <v>25546.58308</v>
      </c>
      <c r="CZ21" s="26">
        <v>0</v>
      </c>
      <c r="DA21" s="26">
        <v>0</v>
      </c>
      <c r="DB21" s="26">
        <v>25546.58308</v>
      </c>
      <c r="DC21" s="26">
        <v>0</v>
      </c>
      <c r="DD21" s="26">
        <v>0</v>
      </c>
      <c r="DE21" s="26">
        <v>0</v>
      </c>
      <c r="DF21" s="26">
        <v>0</v>
      </c>
      <c r="DG21" s="26">
        <v>0</v>
      </c>
      <c r="DH21" s="26">
        <v>0</v>
      </c>
      <c r="DI21" s="26">
        <v>0</v>
      </c>
      <c r="DJ21" s="26">
        <v>0</v>
      </c>
      <c r="DK21" s="26">
        <v>120704</v>
      </c>
      <c r="DL21" s="26">
        <v>0</v>
      </c>
      <c r="DM21" s="26">
        <v>0</v>
      </c>
      <c r="DN21" s="26">
        <v>120704</v>
      </c>
      <c r="DO21" s="26">
        <v>120704</v>
      </c>
      <c r="DP21" s="26">
        <v>0</v>
      </c>
      <c r="DQ21" s="26">
        <v>0</v>
      </c>
      <c r="DR21" s="26">
        <v>120704</v>
      </c>
      <c r="DS21" s="26">
        <v>0</v>
      </c>
      <c r="DT21" s="26">
        <v>0</v>
      </c>
      <c r="DU21" s="26">
        <v>0</v>
      </c>
      <c r="DV21" s="26">
        <v>0</v>
      </c>
      <c r="DW21" s="26">
        <v>0</v>
      </c>
      <c r="DX21" s="26">
        <v>0</v>
      </c>
      <c r="DY21" s="26">
        <v>0</v>
      </c>
      <c r="DZ21" s="26">
        <v>0</v>
      </c>
      <c r="EA21" s="26">
        <v>149676.03367999999</v>
      </c>
      <c r="EB21" s="26">
        <v>0</v>
      </c>
      <c r="EC21" s="26">
        <v>0</v>
      </c>
      <c r="ED21" s="26">
        <v>149676.03367999999</v>
      </c>
      <c r="EE21" s="26">
        <v>149676.03367999999</v>
      </c>
      <c r="EF21" s="26">
        <v>0</v>
      </c>
      <c r="EG21" s="26">
        <v>0</v>
      </c>
      <c r="EH21" s="26">
        <v>149676.03367999999</v>
      </c>
      <c r="EI21" s="26">
        <v>0</v>
      </c>
      <c r="EJ21" s="26">
        <v>0</v>
      </c>
      <c r="EK21" s="26">
        <v>0</v>
      </c>
      <c r="EL21" s="26">
        <v>0</v>
      </c>
      <c r="EM21" s="26">
        <v>0</v>
      </c>
      <c r="EN21" s="26">
        <v>0</v>
      </c>
      <c r="EO21" s="26">
        <v>0</v>
      </c>
      <c r="EP21" s="26">
        <v>0</v>
      </c>
      <c r="EQ21" s="26">
        <v>868102.66027605208</v>
      </c>
      <c r="ER21" s="26">
        <v>1127310.258986928</v>
      </c>
      <c r="ES21" s="26">
        <v>442202.83000000066</v>
      </c>
      <c r="ET21" s="26">
        <v>2437615.7492629807</v>
      </c>
      <c r="EU21" s="26">
        <v>791544.66027605208</v>
      </c>
      <c r="EV21" s="26">
        <v>1127310.258986928</v>
      </c>
      <c r="EW21" s="26">
        <v>442202.83000000066</v>
      </c>
      <c r="EX21" s="26">
        <v>2361057.7492629807</v>
      </c>
    </row>
    <row r="22" spans="1:154" ht="24.9" customHeight="1">
      <c r="A22" s="18">
        <v>15</v>
      </c>
      <c r="B22" s="81" t="s">
        <v>39</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1648534.7200000011</v>
      </c>
      <c r="AJ22" s="26">
        <v>0</v>
      </c>
      <c r="AK22" s="26">
        <v>0</v>
      </c>
      <c r="AL22" s="26">
        <v>1648534.7200000011</v>
      </c>
      <c r="AM22" s="26">
        <v>1648534.7200000011</v>
      </c>
      <c r="AN22" s="26">
        <v>0</v>
      </c>
      <c r="AO22" s="26">
        <v>0</v>
      </c>
      <c r="AP22" s="26">
        <v>1648534.7200000011</v>
      </c>
      <c r="AQ22" s="26">
        <v>85347.293464052302</v>
      </c>
      <c r="AR22" s="26">
        <v>81454.068986928163</v>
      </c>
      <c r="AS22" s="26">
        <v>0</v>
      </c>
      <c r="AT22" s="26">
        <v>166801.36245098046</v>
      </c>
      <c r="AU22" s="26">
        <v>85347.293464052302</v>
      </c>
      <c r="AV22" s="26">
        <v>81454.068986928163</v>
      </c>
      <c r="AW22" s="26">
        <v>0</v>
      </c>
      <c r="AX22" s="26">
        <v>166801.36245098046</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0</v>
      </c>
      <c r="CN22" s="26">
        <v>0</v>
      </c>
      <c r="CO22" s="26">
        <v>0</v>
      </c>
      <c r="CP22" s="26">
        <v>0</v>
      </c>
      <c r="CQ22" s="26">
        <v>0</v>
      </c>
      <c r="CR22" s="26">
        <v>0</v>
      </c>
      <c r="CS22" s="26">
        <v>0</v>
      </c>
      <c r="CT22" s="26">
        <v>0</v>
      </c>
      <c r="CU22" s="26">
        <v>0</v>
      </c>
      <c r="CV22" s="26">
        <v>0</v>
      </c>
      <c r="CW22" s="26">
        <v>0</v>
      </c>
      <c r="CX22" s="26">
        <v>0</v>
      </c>
      <c r="CY22" s="26">
        <v>0</v>
      </c>
      <c r="CZ22" s="26">
        <v>0</v>
      </c>
      <c r="DA22" s="26">
        <v>0</v>
      </c>
      <c r="DB22" s="26">
        <v>0</v>
      </c>
      <c r="DC22" s="26">
        <v>0</v>
      </c>
      <c r="DD22" s="26">
        <v>0</v>
      </c>
      <c r="DE22" s="26">
        <v>0</v>
      </c>
      <c r="DF22" s="26">
        <v>0</v>
      </c>
      <c r="DG22" s="26">
        <v>0</v>
      </c>
      <c r="DH22" s="26">
        <v>0</v>
      </c>
      <c r="DI22" s="26">
        <v>0</v>
      </c>
      <c r="DJ22" s="26">
        <v>0</v>
      </c>
      <c r="DK22" s="26">
        <v>0</v>
      </c>
      <c r="DL22" s="26">
        <v>0</v>
      </c>
      <c r="DM22" s="26">
        <v>0</v>
      </c>
      <c r="DN22" s="26">
        <v>0</v>
      </c>
      <c r="DO22" s="26">
        <v>0</v>
      </c>
      <c r="DP22" s="26">
        <v>0</v>
      </c>
      <c r="DQ22" s="26">
        <v>0</v>
      </c>
      <c r="DR22" s="26">
        <v>0</v>
      </c>
      <c r="DS22" s="26">
        <v>0</v>
      </c>
      <c r="DT22" s="26">
        <v>0</v>
      </c>
      <c r="DU22" s="26">
        <v>0</v>
      </c>
      <c r="DV22" s="26">
        <v>0</v>
      </c>
      <c r="DW22" s="26">
        <v>0</v>
      </c>
      <c r="DX22" s="26">
        <v>0</v>
      </c>
      <c r="DY22" s="26">
        <v>0</v>
      </c>
      <c r="DZ22" s="26">
        <v>0</v>
      </c>
      <c r="EA22" s="26">
        <v>0</v>
      </c>
      <c r="EB22" s="26">
        <v>0</v>
      </c>
      <c r="EC22" s="26">
        <v>0</v>
      </c>
      <c r="ED22" s="26">
        <v>0</v>
      </c>
      <c r="EE22" s="26">
        <v>0</v>
      </c>
      <c r="EF22" s="26">
        <v>0</v>
      </c>
      <c r="EG22" s="26">
        <v>0</v>
      </c>
      <c r="EH22" s="26">
        <v>0</v>
      </c>
      <c r="EI22" s="26">
        <v>0</v>
      </c>
      <c r="EJ22" s="26">
        <v>0</v>
      </c>
      <c r="EK22" s="26">
        <v>0</v>
      </c>
      <c r="EL22" s="26">
        <v>0</v>
      </c>
      <c r="EM22" s="26">
        <v>0</v>
      </c>
      <c r="EN22" s="26">
        <v>0</v>
      </c>
      <c r="EO22" s="26">
        <v>0</v>
      </c>
      <c r="EP22" s="26">
        <v>0</v>
      </c>
      <c r="EQ22" s="26">
        <v>1733882.0134640534</v>
      </c>
      <c r="ER22" s="26">
        <v>81454.068986928163</v>
      </c>
      <c r="ES22" s="26">
        <v>0</v>
      </c>
      <c r="ET22" s="26">
        <v>1815336.0824509817</v>
      </c>
      <c r="EU22" s="26">
        <v>1733882.0134640534</v>
      </c>
      <c r="EV22" s="26">
        <v>81454.068986928163</v>
      </c>
      <c r="EW22" s="26">
        <v>0</v>
      </c>
      <c r="EX22" s="26">
        <v>1815336.0824509817</v>
      </c>
    </row>
    <row r="23" spans="1:154" ht="24.9" customHeight="1">
      <c r="A23" s="18">
        <v>16</v>
      </c>
      <c r="B23" s="81" t="s">
        <v>91</v>
      </c>
      <c r="C23" s="26">
        <v>31314.54</v>
      </c>
      <c r="D23" s="26">
        <v>0</v>
      </c>
      <c r="E23" s="26">
        <v>0</v>
      </c>
      <c r="F23" s="26">
        <v>31314.54</v>
      </c>
      <c r="G23" s="26">
        <v>3131.4540000000015</v>
      </c>
      <c r="H23" s="26">
        <v>0</v>
      </c>
      <c r="I23" s="26">
        <v>0</v>
      </c>
      <c r="J23" s="26">
        <v>3131.4540000000015</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847847.62000000034</v>
      </c>
      <c r="AJ23" s="26">
        <v>522752.05999999982</v>
      </c>
      <c r="AK23" s="26">
        <v>0</v>
      </c>
      <c r="AL23" s="26">
        <v>1370599.6800000002</v>
      </c>
      <c r="AM23" s="26">
        <v>286461.54399999906</v>
      </c>
      <c r="AN23" s="26">
        <v>164393.20399999979</v>
      </c>
      <c r="AO23" s="26">
        <v>0</v>
      </c>
      <c r="AP23" s="26">
        <v>450854.74799999886</v>
      </c>
      <c r="AQ23" s="26">
        <v>18645.403464052295</v>
      </c>
      <c r="AR23" s="26">
        <v>139510.91898692818</v>
      </c>
      <c r="AS23" s="26">
        <v>0</v>
      </c>
      <c r="AT23" s="26">
        <v>158156.32245098049</v>
      </c>
      <c r="AU23" s="26">
        <v>8875.8034640522892</v>
      </c>
      <c r="AV23" s="26">
        <v>104234.91098692818</v>
      </c>
      <c r="AW23" s="26">
        <v>0</v>
      </c>
      <c r="AX23" s="26">
        <v>113110.71445098048</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13842.069999999994</v>
      </c>
      <c r="CN23" s="26">
        <v>387.80000000000018</v>
      </c>
      <c r="CO23" s="26">
        <v>0</v>
      </c>
      <c r="CP23" s="26">
        <v>14229.869999999995</v>
      </c>
      <c r="CQ23" s="26">
        <v>2768.4139999999807</v>
      </c>
      <c r="CR23" s="26">
        <v>77.559999999999945</v>
      </c>
      <c r="CS23" s="26">
        <v>0</v>
      </c>
      <c r="CT23" s="26">
        <v>2845.9739999999806</v>
      </c>
      <c r="CU23" s="26">
        <v>6392.0799999999872</v>
      </c>
      <c r="CV23" s="26">
        <v>27954.35</v>
      </c>
      <c r="CW23" s="26">
        <v>0</v>
      </c>
      <c r="CX23" s="26">
        <v>34346.429999999986</v>
      </c>
      <c r="CY23" s="26">
        <v>958.81199999997625</v>
      </c>
      <c r="CZ23" s="26">
        <v>4193.1524999999965</v>
      </c>
      <c r="DA23" s="26">
        <v>0</v>
      </c>
      <c r="DB23" s="26">
        <v>5151.9644999999728</v>
      </c>
      <c r="DC23" s="26">
        <v>0</v>
      </c>
      <c r="DD23" s="26">
        <v>0</v>
      </c>
      <c r="DE23" s="26">
        <v>0</v>
      </c>
      <c r="DF23" s="26">
        <v>0</v>
      </c>
      <c r="DG23" s="26">
        <v>0</v>
      </c>
      <c r="DH23" s="26">
        <v>0</v>
      </c>
      <c r="DI23" s="26">
        <v>0</v>
      </c>
      <c r="DJ23" s="26">
        <v>0</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0</v>
      </c>
      <c r="EB23" s="26">
        <v>0</v>
      </c>
      <c r="EC23" s="26">
        <v>0</v>
      </c>
      <c r="ED23" s="26">
        <v>0</v>
      </c>
      <c r="EE23" s="26">
        <v>0</v>
      </c>
      <c r="EF23" s="26">
        <v>0</v>
      </c>
      <c r="EG23" s="26">
        <v>0</v>
      </c>
      <c r="EH23" s="26">
        <v>0</v>
      </c>
      <c r="EI23" s="26">
        <v>0</v>
      </c>
      <c r="EJ23" s="26">
        <v>0</v>
      </c>
      <c r="EK23" s="26">
        <v>0</v>
      </c>
      <c r="EL23" s="26">
        <v>0</v>
      </c>
      <c r="EM23" s="26">
        <v>0</v>
      </c>
      <c r="EN23" s="26">
        <v>0</v>
      </c>
      <c r="EO23" s="26">
        <v>0</v>
      </c>
      <c r="EP23" s="26">
        <v>0</v>
      </c>
      <c r="EQ23" s="26">
        <v>918041.71346405253</v>
      </c>
      <c r="ER23" s="26">
        <v>690605.12898692803</v>
      </c>
      <c r="ES23" s="26">
        <v>0</v>
      </c>
      <c r="ET23" s="26">
        <v>1608646.8424509808</v>
      </c>
      <c r="EU23" s="26">
        <v>302196.02746405132</v>
      </c>
      <c r="EV23" s="26">
        <v>272898.82748692797</v>
      </c>
      <c r="EW23" s="26">
        <v>0</v>
      </c>
      <c r="EX23" s="26">
        <v>575094.85495097935</v>
      </c>
    </row>
    <row r="24" spans="1:154" ht="24.9" customHeight="1">
      <c r="A24" s="18">
        <v>17</v>
      </c>
      <c r="B24" s="81" t="s">
        <v>40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870249.70535876672</v>
      </c>
      <c r="AB24" s="26">
        <v>125906.77694123372</v>
      </c>
      <c r="AC24" s="26">
        <v>0</v>
      </c>
      <c r="AD24" s="26">
        <v>996156.4823000005</v>
      </c>
      <c r="AE24" s="26">
        <v>870249.70535876672</v>
      </c>
      <c r="AF24" s="26">
        <v>125906.77694123372</v>
      </c>
      <c r="AG24" s="26">
        <v>0</v>
      </c>
      <c r="AH24" s="26">
        <v>996156.4823000005</v>
      </c>
      <c r="AI24" s="26">
        <v>17155.809999999998</v>
      </c>
      <c r="AJ24" s="26">
        <v>14505.09</v>
      </c>
      <c r="AK24" s="26">
        <v>0</v>
      </c>
      <c r="AL24" s="26">
        <v>31660.899999999998</v>
      </c>
      <c r="AM24" s="26">
        <v>13536.338999999998</v>
      </c>
      <c r="AN24" s="26">
        <v>8703.0540000000001</v>
      </c>
      <c r="AO24" s="26">
        <v>0</v>
      </c>
      <c r="AP24" s="26">
        <v>22239.392999999996</v>
      </c>
      <c r="AQ24" s="26">
        <v>3300.8434640522892</v>
      </c>
      <c r="AR24" s="26">
        <v>82854.068986928163</v>
      </c>
      <c r="AS24" s="26">
        <v>0</v>
      </c>
      <c r="AT24" s="26">
        <v>86154.912450980453</v>
      </c>
      <c r="AU24" s="26">
        <v>2369.8434640522892</v>
      </c>
      <c r="AV24" s="26">
        <v>80334.068986928163</v>
      </c>
      <c r="AW24" s="26">
        <v>0</v>
      </c>
      <c r="AX24" s="26">
        <v>82703.912450980453</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0</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c r="EP24" s="26">
        <v>0</v>
      </c>
      <c r="EQ24" s="26">
        <v>890706.35882281908</v>
      </c>
      <c r="ER24" s="26">
        <v>223265.9359281619</v>
      </c>
      <c r="ES24" s="26">
        <v>0</v>
      </c>
      <c r="ET24" s="26">
        <v>1113972.294750981</v>
      </c>
      <c r="EU24" s="26">
        <v>886155.88782281906</v>
      </c>
      <c r="EV24" s="26">
        <v>214943.89992816187</v>
      </c>
      <c r="EW24" s="26">
        <v>0</v>
      </c>
      <c r="EX24" s="26">
        <v>1101099.787750981</v>
      </c>
    </row>
    <row r="25" spans="1:154" ht="24.9" customHeight="1">
      <c r="A25" s="18">
        <v>18</v>
      </c>
      <c r="B25" s="81" t="s">
        <v>89</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19696.830000000002</v>
      </c>
      <c r="AJ25" s="26">
        <v>59767.25</v>
      </c>
      <c r="AK25" s="26">
        <v>0</v>
      </c>
      <c r="AL25" s="26">
        <v>79464.08</v>
      </c>
      <c r="AM25" s="26">
        <v>19696.830000000002</v>
      </c>
      <c r="AN25" s="26">
        <v>59767.25</v>
      </c>
      <c r="AO25" s="26">
        <v>0</v>
      </c>
      <c r="AP25" s="26">
        <v>79464.08</v>
      </c>
      <c r="AQ25" s="26">
        <v>5170.8434640522892</v>
      </c>
      <c r="AR25" s="26">
        <v>95168.668986928169</v>
      </c>
      <c r="AS25" s="26">
        <v>0</v>
      </c>
      <c r="AT25" s="26">
        <v>100339.51245098046</v>
      </c>
      <c r="AU25" s="26">
        <v>5170.8434640522892</v>
      </c>
      <c r="AV25" s="26">
        <v>95168.668986928169</v>
      </c>
      <c r="AW25" s="26">
        <v>0</v>
      </c>
      <c r="AX25" s="26">
        <v>100339.51245098046</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765.32</v>
      </c>
      <c r="CN25" s="26">
        <v>0</v>
      </c>
      <c r="CO25" s="26">
        <v>0</v>
      </c>
      <c r="CP25" s="26">
        <v>765.32</v>
      </c>
      <c r="CQ25" s="26">
        <v>76.531999999999584</v>
      </c>
      <c r="CR25" s="26">
        <v>0</v>
      </c>
      <c r="CS25" s="26">
        <v>0</v>
      </c>
      <c r="CT25" s="26">
        <v>76.531999999999584</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64958.75</v>
      </c>
      <c r="DL25" s="26">
        <v>0</v>
      </c>
      <c r="DM25" s="26">
        <v>0</v>
      </c>
      <c r="DN25" s="26">
        <v>64958.75</v>
      </c>
      <c r="DO25" s="26">
        <v>64958.75</v>
      </c>
      <c r="DP25" s="26">
        <v>0</v>
      </c>
      <c r="DQ25" s="26">
        <v>0</v>
      </c>
      <c r="DR25" s="26">
        <v>64958.75</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c r="EP25" s="26">
        <v>0</v>
      </c>
      <c r="EQ25" s="26">
        <v>90591.743464052299</v>
      </c>
      <c r="ER25" s="26">
        <v>154935.91898692818</v>
      </c>
      <c r="ES25" s="26">
        <v>0</v>
      </c>
      <c r="ET25" s="26">
        <v>245527.66245098045</v>
      </c>
      <c r="EU25" s="26">
        <v>89902.955464052298</v>
      </c>
      <c r="EV25" s="26">
        <v>154935.91898692818</v>
      </c>
      <c r="EW25" s="26">
        <v>0</v>
      </c>
      <c r="EX25" s="26">
        <v>244838.87445098045</v>
      </c>
    </row>
    <row r="26" spans="1:154" ht="13.8">
      <c r="A26" s="19"/>
      <c r="B26" s="85" t="s">
        <v>22</v>
      </c>
      <c r="C26" s="28">
        <v>10042685.709999999</v>
      </c>
      <c r="D26" s="28">
        <v>10753166.709999975</v>
      </c>
      <c r="E26" s="28">
        <v>706750</v>
      </c>
      <c r="F26" s="28">
        <v>21502602.419999976</v>
      </c>
      <c r="G26" s="28">
        <v>3526075.0507615763</v>
      </c>
      <c r="H26" s="28">
        <v>10566394.465818029</v>
      </c>
      <c r="I26" s="28">
        <v>691898.68867379089</v>
      </c>
      <c r="J26" s="28">
        <v>14784368.205253396</v>
      </c>
      <c r="K26" s="28">
        <v>48438.84</v>
      </c>
      <c r="L26" s="28">
        <v>160731.57199999999</v>
      </c>
      <c r="M26" s="28">
        <v>0</v>
      </c>
      <c r="N26" s="28">
        <v>209170.41200000001</v>
      </c>
      <c r="O26" s="28">
        <v>48438.84</v>
      </c>
      <c r="P26" s="28">
        <v>160731.57199999999</v>
      </c>
      <c r="Q26" s="28">
        <v>0</v>
      </c>
      <c r="R26" s="28">
        <v>209170.41200000001</v>
      </c>
      <c r="S26" s="28">
        <v>336102.87</v>
      </c>
      <c r="T26" s="28">
        <v>14312.75</v>
      </c>
      <c r="U26" s="28">
        <v>11141</v>
      </c>
      <c r="V26" s="28">
        <v>361556.62</v>
      </c>
      <c r="W26" s="28">
        <v>152867.8175</v>
      </c>
      <c r="X26" s="28">
        <v>14312.75</v>
      </c>
      <c r="Y26" s="28">
        <v>11042</v>
      </c>
      <c r="Z26" s="28">
        <v>178222.5675</v>
      </c>
      <c r="AA26" s="28">
        <v>101944374.06873681</v>
      </c>
      <c r="AB26" s="28">
        <v>10313012.56793138</v>
      </c>
      <c r="AC26" s="28">
        <v>51305531.266771331</v>
      </c>
      <c r="AD26" s="28">
        <v>163562917.90343949</v>
      </c>
      <c r="AE26" s="28">
        <v>98127665.781888485</v>
      </c>
      <c r="AF26" s="28">
        <v>9923932.0237294603</v>
      </c>
      <c r="AG26" s="28">
        <v>50716640.731383234</v>
      </c>
      <c r="AH26" s="28">
        <v>158768238.53700113</v>
      </c>
      <c r="AI26" s="28">
        <v>22886376.173110664</v>
      </c>
      <c r="AJ26" s="28">
        <v>36348106.486664891</v>
      </c>
      <c r="AK26" s="28">
        <v>8753474.8008764666</v>
      </c>
      <c r="AL26" s="28">
        <v>67987957.460652009</v>
      </c>
      <c r="AM26" s="28">
        <v>21312206.486740645</v>
      </c>
      <c r="AN26" s="28">
        <v>33793763.843637392</v>
      </c>
      <c r="AO26" s="28">
        <v>6810979.4983338779</v>
      </c>
      <c r="AP26" s="28">
        <v>61916949.828711905</v>
      </c>
      <c r="AQ26" s="28">
        <v>3920834.7548619867</v>
      </c>
      <c r="AR26" s="28">
        <v>5981618.1178370714</v>
      </c>
      <c r="AS26" s="28">
        <v>544468.85</v>
      </c>
      <c r="AT26" s="28">
        <v>10446921.722699059</v>
      </c>
      <c r="AU26" s="28">
        <v>3418221.5240398836</v>
      </c>
      <c r="AV26" s="28">
        <v>5759942.8997065462</v>
      </c>
      <c r="AW26" s="28">
        <v>434358.88750000001</v>
      </c>
      <c r="AX26" s="28">
        <v>9612523.3112464305</v>
      </c>
      <c r="AY26" s="28">
        <v>0</v>
      </c>
      <c r="AZ26" s="28">
        <v>0</v>
      </c>
      <c r="BA26" s="28">
        <v>0</v>
      </c>
      <c r="BB26" s="28">
        <v>0</v>
      </c>
      <c r="BC26" s="28">
        <v>0</v>
      </c>
      <c r="BD26" s="28">
        <v>0</v>
      </c>
      <c r="BE26" s="28">
        <v>0</v>
      </c>
      <c r="BF26" s="28">
        <v>0</v>
      </c>
      <c r="BG26" s="28">
        <v>4429327</v>
      </c>
      <c r="BH26" s="28">
        <v>0</v>
      </c>
      <c r="BI26" s="28">
        <v>0</v>
      </c>
      <c r="BJ26" s="28">
        <v>4429327</v>
      </c>
      <c r="BK26" s="28">
        <v>0</v>
      </c>
      <c r="BL26" s="28">
        <v>0</v>
      </c>
      <c r="BM26" s="28">
        <v>0</v>
      </c>
      <c r="BN26" s="28">
        <v>0</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779025.47999999975</v>
      </c>
      <c r="CN26" s="28">
        <v>9378.0299999999988</v>
      </c>
      <c r="CO26" s="28">
        <v>0</v>
      </c>
      <c r="CP26" s="28">
        <v>788403.50999999989</v>
      </c>
      <c r="CQ26" s="28">
        <v>505635.90654080384</v>
      </c>
      <c r="CR26" s="28">
        <v>9067.7899999999991</v>
      </c>
      <c r="CS26" s="28">
        <v>0</v>
      </c>
      <c r="CT26" s="28">
        <v>514703.69654080388</v>
      </c>
      <c r="CU26" s="28">
        <v>26098648.306013256</v>
      </c>
      <c r="CV26" s="28">
        <v>11524600.664414741</v>
      </c>
      <c r="CW26" s="28">
        <v>117597</v>
      </c>
      <c r="CX26" s="28">
        <v>37740845.970427997</v>
      </c>
      <c r="CY26" s="28">
        <v>4329293.4201791594</v>
      </c>
      <c r="CZ26" s="28">
        <v>4230578.739465748</v>
      </c>
      <c r="DA26" s="28">
        <v>57963.925000000003</v>
      </c>
      <c r="DB26" s="28">
        <v>8617836.0846449044</v>
      </c>
      <c r="DC26" s="28">
        <v>66491.199999999779</v>
      </c>
      <c r="DD26" s="28">
        <v>78913.73</v>
      </c>
      <c r="DE26" s="28">
        <v>0</v>
      </c>
      <c r="DF26" s="28">
        <v>145404.92999999976</v>
      </c>
      <c r="DG26" s="28">
        <v>66491.199999999779</v>
      </c>
      <c r="DH26" s="28">
        <v>78625.579999999987</v>
      </c>
      <c r="DI26" s="28">
        <v>0</v>
      </c>
      <c r="DJ26" s="28">
        <v>145116.7799999998</v>
      </c>
      <c r="DK26" s="28">
        <v>4447705.95</v>
      </c>
      <c r="DL26" s="28">
        <v>912937.2</v>
      </c>
      <c r="DM26" s="28">
        <v>0</v>
      </c>
      <c r="DN26" s="28">
        <v>5360643.1499999994</v>
      </c>
      <c r="DO26" s="28">
        <v>2029222.4358129902</v>
      </c>
      <c r="DP26" s="28">
        <v>206185.33118701022</v>
      </c>
      <c r="DQ26" s="28">
        <v>0</v>
      </c>
      <c r="DR26" s="28">
        <v>2235407.7670000005</v>
      </c>
      <c r="DS26" s="28">
        <v>16094.83</v>
      </c>
      <c r="DT26" s="28">
        <v>142478.42000000001</v>
      </c>
      <c r="DU26" s="28">
        <v>0</v>
      </c>
      <c r="DV26" s="28">
        <v>158573.25</v>
      </c>
      <c r="DW26" s="28">
        <v>8047.42</v>
      </c>
      <c r="DX26" s="28">
        <v>142478.42000000001</v>
      </c>
      <c r="DY26" s="28">
        <v>0</v>
      </c>
      <c r="DZ26" s="28">
        <v>150525.84000000003</v>
      </c>
      <c r="EA26" s="28">
        <v>648692.23240999994</v>
      </c>
      <c r="EB26" s="28">
        <v>221745.51126999978</v>
      </c>
      <c r="EC26" s="28">
        <v>2242</v>
      </c>
      <c r="ED26" s="28">
        <v>872679.74367999972</v>
      </c>
      <c r="EE26" s="28">
        <v>514265.43296999997</v>
      </c>
      <c r="EF26" s="28">
        <v>212837.24770999979</v>
      </c>
      <c r="EG26" s="28">
        <v>1121.01</v>
      </c>
      <c r="EH26" s="28">
        <v>728223.69067999977</v>
      </c>
      <c r="EI26" s="28">
        <v>0</v>
      </c>
      <c r="EJ26" s="28">
        <v>0</v>
      </c>
      <c r="EK26" s="28">
        <v>0</v>
      </c>
      <c r="EL26" s="28">
        <v>0</v>
      </c>
      <c r="EM26" s="28">
        <v>0</v>
      </c>
      <c r="EN26" s="28">
        <v>0</v>
      </c>
      <c r="EO26" s="28">
        <v>0</v>
      </c>
      <c r="EP26" s="28">
        <v>0</v>
      </c>
      <c r="EQ26" s="28">
        <v>175664797.41513276</v>
      </c>
      <c r="ER26" s="28">
        <v>76461001.760118067</v>
      </c>
      <c r="ES26" s="28">
        <v>61441204.917647794</v>
      </c>
      <c r="ET26" s="28">
        <v>313567004.09289861</v>
      </c>
      <c r="EU26" s="28">
        <v>133364435.21643353</v>
      </c>
      <c r="EV26" s="28">
        <v>65772846.763254188</v>
      </c>
      <c r="EW26" s="28">
        <v>58724004.740890898</v>
      </c>
      <c r="EX26" s="28">
        <v>257861286.7205787</v>
      </c>
    </row>
    <row r="27" spans="1:154" s="12" customFormat="1" ht="12.75" customHeight="1">
      <c r="EX27" s="34"/>
    </row>
    <row r="28" spans="1:154" s="54" customFormat="1" ht="14.4">
      <c r="A28" s="64"/>
      <c r="B28" s="55" t="s">
        <v>48</v>
      </c>
      <c r="O28" s="65"/>
      <c r="P28" s="65"/>
      <c r="Q28" s="65"/>
      <c r="R28" s="65"/>
      <c r="S28" s="65"/>
      <c r="T28" s="65"/>
      <c r="U28" s="66"/>
      <c r="V28" s="66"/>
      <c r="W28" s="66"/>
      <c r="X28" s="66"/>
      <c r="Y28" s="66"/>
      <c r="Z28" s="66"/>
      <c r="AA28" s="66"/>
      <c r="AB28" s="66"/>
      <c r="AC28" s="66"/>
      <c r="AD28" s="66"/>
      <c r="AE28" s="66"/>
      <c r="AF28" s="66"/>
      <c r="AG28" s="66"/>
      <c r="AH28" s="66"/>
      <c r="AI28" s="66"/>
      <c r="AJ28" s="66"/>
      <c r="AK28" s="66"/>
      <c r="AL28" s="66"/>
      <c r="AM28" s="56"/>
      <c r="AN28" s="56"/>
    </row>
    <row r="29" spans="1:154" s="54" customFormat="1" ht="21" customHeight="1">
      <c r="A29" s="64"/>
      <c r="B29" s="99" t="s">
        <v>60</v>
      </c>
      <c r="C29" s="99"/>
      <c r="D29" s="99"/>
      <c r="E29" s="99"/>
      <c r="F29" s="99"/>
      <c r="G29" s="99"/>
      <c r="H29" s="99"/>
      <c r="I29" s="99"/>
      <c r="J29" s="99"/>
      <c r="K29" s="99"/>
      <c r="L29" s="99"/>
      <c r="M29" s="99"/>
      <c r="N29" s="99"/>
      <c r="O29" s="67"/>
      <c r="P29" s="67"/>
      <c r="Q29" s="67"/>
      <c r="R29" s="67"/>
      <c r="S29" s="67"/>
      <c r="T29" s="67"/>
      <c r="U29" s="68"/>
      <c r="V29" s="68"/>
      <c r="W29" s="68"/>
      <c r="X29" s="68"/>
      <c r="Y29" s="68"/>
      <c r="Z29" s="68"/>
      <c r="AA29" s="68"/>
      <c r="AB29" s="68"/>
      <c r="AC29" s="68"/>
      <c r="AD29" s="68"/>
      <c r="AE29" s="68"/>
      <c r="AF29" s="68"/>
      <c r="AG29" s="68"/>
      <c r="AH29" s="68"/>
      <c r="AI29" s="68"/>
      <c r="AJ29" s="68"/>
      <c r="AK29" s="68"/>
      <c r="AL29" s="68"/>
      <c r="AM29" s="56"/>
      <c r="AN29" s="56"/>
    </row>
    <row r="30" spans="1:154" s="54" customFormat="1" ht="14.4">
      <c r="B30" s="99"/>
      <c r="C30" s="99"/>
      <c r="D30" s="99"/>
      <c r="E30" s="99"/>
      <c r="F30" s="99"/>
      <c r="G30" s="99"/>
      <c r="H30" s="99"/>
      <c r="I30" s="99"/>
      <c r="J30" s="99"/>
      <c r="K30" s="99"/>
      <c r="L30" s="99"/>
      <c r="M30" s="99"/>
      <c r="N30" s="99"/>
      <c r="AM30" s="56"/>
      <c r="AN30" s="56"/>
    </row>
    <row r="31" spans="1:154" s="54" customFormat="1" ht="14.4">
      <c r="B31" s="61" t="s">
        <v>61</v>
      </c>
      <c r="AM31" s="56"/>
      <c r="AN31" s="56"/>
    </row>
    <row r="32" spans="1:154" s="54" customFormat="1" ht="14.4">
      <c r="B32" s="61" t="s">
        <v>62</v>
      </c>
    </row>
    <row r="33" spans="39:40" s="8" customFormat="1">
      <c r="AM33" s="15"/>
      <c r="AN33" s="15"/>
    </row>
  </sheetData>
  <sortState ref="B8:EX24">
    <sortCondition descending="1" ref="ET8:ET24"/>
  </sortState>
  <mergeCells count="60">
    <mergeCell ref="B29:N30"/>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Y6:DB6"/>
    <mergeCell ref="EA6:ED6"/>
    <mergeCell ref="BG6:BJ6"/>
    <mergeCell ref="BK6:BN6"/>
    <mergeCell ref="BO6:BR6"/>
    <mergeCell ref="BS6:BV6"/>
    <mergeCell ref="BW6:BZ6"/>
    <mergeCell ref="CA6:CD6"/>
    <mergeCell ref="CE6:CH6"/>
    <mergeCell ref="CI6:CL6"/>
    <mergeCell ref="CM6:CP6"/>
    <mergeCell ref="CQ6:CT6"/>
    <mergeCell ref="CU6:CX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22" activePane="bottomRight" state="frozen"/>
      <selection activeCell="B1" sqref="B1"/>
      <selection pane="topRight" activeCell="B1" sqref="B1"/>
      <selection pane="bottomLeft" activeCell="B1" sqref="B1"/>
      <selection pane="bottomRight" activeCell="B7" sqref="B7:AN25"/>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54" customFormat="1" ht="20.25" customHeight="1">
      <c r="A1" s="102" t="s">
        <v>63</v>
      </c>
      <c r="B1" s="102"/>
      <c r="C1" s="102"/>
      <c r="D1" s="102"/>
      <c r="E1" s="102"/>
      <c r="F1" s="102"/>
      <c r="G1" s="102"/>
      <c r="H1" s="102"/>
      <c r="I1" s="102"/>
      <c r="J1" s="102"/>
      <c r="K1" s="102"/>
      <c r="L1" s="51"/>
    </row>
    <row r="2" spans="1:45" s="54" customFormat="1" ht="20.25" customHeight="1">
      <c r="A2" s="69" t="str">
        <f>'Wr. Prem. &amp;  Re Prem.'!A2</f>
        <v>Reporting period: 1 January 2021 - 30 September 2021</v>
      </c>
      <c r="B2" s="62"/>
      <c r="C2" s="62"/>
      <c r="D2" s="62"/>
      <c r="E2" s="62"/>
      <c r="F2" s="62"/>
      <c r="G2" s="62"/>
      <c r="H2" s="62"/>
      <c r="I2" s="62"/>
      <c r="J2" s="62"/>
      <c r="K2" s="62"/>
      <c r="L2" s="51"/>
    </row>
    <row r="3" spans="1:45" s="54" customFormat="1" ht="20.25" customHeight="1">
      <c r="A3" s="62"/>
      <c r="B3" s="62"/>
      <c r="C3" s="62"/>
      <c r="D3" s="62"/>
      <c r="E3" s="62"/>
      <c r="F3" s="62"/>
      <c r="G3" s="62"/>
      <c r="H3" s="62"/>
      <c r="I3" s="62"/>
      <c r="J3" s="62"/>
      <c r="K3" s="62"/>
      <c r="L3" s="51"/>
    </row>
    <row r="4" spans="1:45" s="54" customFormat="1" ht="15" customHeight="1">
      <c r="A4" s="42" t="s">
        <v>2</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5" s="54" customFormat="1" ht="69.75" customHeight="1">
      <c r="A5" s="93" t="s">
        <v>0</v>
      </c>
      <c r="B5" s="93" t="s">
        <v>3</v>
      </c>
      <c r="C5" s="103" t="s">
        <v>4</v>
      </c>
      <c r="D5" s="103"/>
      <c r="E5" s="96" t="s">
        <v>5</v>
      </c>
      <c r="F5" s="97"/>
      <c r="G5" s="96" t="s">
        <v>6</v>
      </c>
      <c r="H5" s="97"/>
      <c r="I5" s="96" t="s">
        <v>7</v>
      </c>
      <c r="J5" s="97"/>
      <c r="K5" s="96" t="s">
        <v>8</v>
      </c>
      <c r="L5" s="97"/>
      <c r="M5" s="96" t="s">
        <v>9</v>
      </c>
      <c r="N5" s="97"/>
      <c r="O5" s="96" t="s">
        <v>10</v>
      </c>
      <c r="P5" s="97"/>
      <c r="Q5" s="96" t="s">
        <v>11</v>
      </c>
      <c r="R5" s="97"/>
      <c r="S5" s="96" t="s">
        <v>12</v>
      </c>
      <c r="T5" s="97"/>
      <c r="U5" s="96" t="s">
        <v>13</v>
      </c>
      <c r="V5" s="97"/>
      <c r="W5" s="96" t="s">
        <v>14</v>
      </c>
      <c r="X5" s="97"/>
      <c r="Y5" s="96" t="s">
        <v>15</v>
      </c>
      <c r="Z5" s="97"/>
      <c r="AA5" s="96" t="s">
        <v>16</v>
      </c>
      <c r="AB5" s="97"/>
      <c r="AC5" s="96" t="s">
        <v>17</v>
      </c>
      <c r="AD5" s="97"/>
      <c r="AE5" s="90" t="s">
        <v>18</v>
      </c>
      <c r="AF5" s="92"/>
      <c r="AG5" s="90" t="s">
        <v>19</v>
      </c>
      <c r="AH5" s="92"/>
      <c r="AI5" s="100" t="s">
        <v>20</v>
      </c>
      <c r="AJ5" s="101"/>
      <c r="AK5" s="100" t="s">
        <v>21</v>
      </c>
      <c r="AL5" s="101"/>
      <c r="AM5" s="100" t="s">
        <v>22</v>
      </c>
      <c r="AN5" s="101"/>
    </row>
    <row r="6" spans="1:45" s="54" customFormat="1" ht="93" customHeight="1">
      <c r="A6" s="95"/>
      <c r="B6" s="95"/>
      <c r="C6" s="53" t="s">
        <v>64</v>
      </c>
      <c r="D6" s="53" t="s">
        <v>65</v>
      </c>
      <c r="E6" s="53" t="s">
        <v>64</v>
      </c>
      <c r="F6" s="53" t="s">
        <v>65</v>
      </c>
      <c r="G6" s="53" t="s">
        <v>64</v>
      </c>
      <c r="H6" s="53" t="s">
        <v>65</v>
      </c>
      <c r="I6" s="53" t="s">
        <v>64</v>
      </c>
      <c r="J6" s="53" t="s">
        <v>65</v>
      </c>
      <c r="K6" s="53" t="s">
        <v>64</v>
      </c>
      <c r="L6" s="53" t="s">
        <v>65</v>
      </c>
      <c r="M6" s="53" t="s">
        <v>64</v>
      </c>
      <c r="N6" s="53" t="s">
        <v>65</v>
      </c>
      <c r="O6" s="53" t="s">
        <v>64</v>
      </c>
      <c r="P6" s="53" t="s">
        <v>65</v>
      </c>
      <c r="Q6" s="53" t="s">
        <v>64</v>
      </c>
      <c r="R6" s="53" t="s">
        <v>65</v>
      </c>
      <c r="S6" s="53" t="s">
        <v>64</v>
      </c>
      <c r="T6" s="53" t="s">
        <v>65</v>
      </c>
      <c r="U6" s="53" t="s">
        <v>64</v>
      </c>
      <c r="V6" s="53" t="s">
        <v>65</v>
      </c>
      <c r="W6" s="53" t="s">
        <v>64</v>
      </c>
      <c r="X6" s="53" t="s">
        <v>65</v>
      </c>
      <c r="Y6" s="53" t="s">
        <v>64</v>
      </c>
      <c r="Z6" s="53" t="s">
        <v>65</v>
      </c>
      <c r="AA6" s="53" t="s">
        <v>64</v>
      </c>
      <c r="AB6" s="53" t="s">
        <v>65</v>
      </c>
      <c r="AC6" s="53" t="s">
        <v>64</v>
      </c>
      <c r="AD6" s="53" t="s">
        <v>65</v>
      </c>
      <c r="AE6" s="53" t="s">
        <v>64</v>
      </c>
      <c r="AF6" s="53" t="s">
        <v>65</v>
      </c>
      <c r="AG6" s="53" t="s">
        <v>64</v>
      </c>
      <c r="AH6" s="53" t="s">
        <v>65</v>
      </c>
      <c r="AI6" s="53" t="s">
        <v>64</v>
      </c>
      <c r="AJ6" s="53" t="s">
        <v>65</v>
      </c>
      <c r="AK6" s="53" t="s">
        <v>64</v>
      </c>
      <c r="AL6" s="53" t="s">
        <v>65</v>
      </c>
      <c r="AM6" s="53" t="s">
        <v>64</v>
      </c>
      <c r="AN6" s="53" t="s">
        <v>65</v>
      </c>
    </row>
    <row r="7" spans="1:45" ht="24.9" customHeight="1">
      <c r="A7" s="18">
        <v>1</v>
      </c>
      <c r="B7" s="81" t="s">
        <v>30</v>
      </c>
      <c r="C7" s="26">
        <v>1780133.06</v>
      </c>
      <c r="D7" s="26">
        <v>1476482.08</v>
      </c>
      <c r="E7" s="26">
        <v>96405.51</v>
      </c>
      <c r="F7" s="26">
        <v>96405.51</v>
      </c>
      <c r="G7" s="26">
        <v>130937.04</v>
      </c>
      <c r="H7" s="26">
        <v>130937.04</v>
      </c>
      <c r="I7" s="26">
        <v>49298323.319999993</v>
      </c>
      <c r="J7" s="26">
        <v>47102107.67356164</v>
      </c>
      <c r="K7" s="26">
        <v>9466921.2231870014</v>
      </c>
      <c r="L7" s="26">
        <v>9466921.2231870014</v>
      </c>
      <c r="M7" s="26">
        <v>2191211.8899999997</v>
      </c>
      <c r="N7" s="26">
        <v>1725903.0899999999</v>
      </c>
      <c r="O7" s="26">
        <v>0</v>
      </c>
      <c r="P7" s="26">
        <v>0</v>
      </c>
      <c r="Q7" s="26">
        <v>0</v>
      </c>
      <c r="R7" s="26">
        <v>0</v>
      </c>
      <c r="S7" s="26">
        <v>0</v>
      </c>
      <c r="T7" s="26">
        <v>0</v>
      </c>
      <c r="U7" s="26">
        <v>0</v>
      </c>
      <c r="V7" s="26">
        <v>0</v>
      </c>
      <c r="W7" s="26">
        <v>0</v>
      </c>
      <c r="X7" s="26">
        <v>0</v>
      </c>
      <c r="Y7" s="26">
        <v>281355.16999999993</v>
      </c>
      <c r="Z7" s="26">
        <v>20691.129999999961</v>
      </c>
      <c r="AA7" s="26">
        <v>5746931.5999999996</v>
      </c>
      <c r="AB7" s="26">
        <v>1651898.2999999993</v>
      </c>
      <c r="AC7" s="26">
        <v>-123040</v>
      </c>
      <c r="AD7" s="26">
        <v>0</v>
      </c>
      <c r="AE7" s="26">
        <v>520077.70999999996</v>
      </c>
      <c r="AF7" s="26">
        <v>104023.50400000036</v>
      </c>
      <c r="AG7" s="26">
        <v>0</v>
      </c>
      <c r="AH7" s="26">
        <v>0</v>
      </c>
      <c r="AI7" s="26">
        <v>-50605.280000000021</v>
      </c>
      <c r="AJ7" s="26">
        <v>-23996.440000000002</v>
      </c>
      <c r="AK7" s="26">
        <v>0</v>
      </c>
      <c r="AL7" s="26">
        <v>0</v>
      </c>
      <c r="AM7" s="27">
        <v>69338651.24318698</v>
      </c>
      <c r="AN7" s="27">
        <v>61751373.110748649</v>
      </c>
      <c r="AS7" s="32"/>
    </row>
    <row r="8" spans="1:45" ht="24.9" customHeight="1">
      <c r="A8" s="18">
        <v>2</v>
      </c>
      <c r="B8" s="81" t="s">
        <v>28</v>
      </c>
      <c r="C8" s="26">
        <v>705852.27901999967</v>
      </c>
      <c r="D8" s="26">
        <v>700363.21901999961</v>
      </c>
      <c r="E8" s="26">
        <v>-90788.665520199909</v>
      </c>
      <c r="F8" s="26">
        <v>-90788.665520199909</v>
      </c>
      <c r="G8" s="26">
        <v>-4485.2700000000041</v>
      </c>
      <c r="H8" s="26">
        <v>-4485.2700000000041</v>
      </c>
      <c r="I8" s="26">
        <v>37979886.7616001</v>
      </c>
      <c r="J8" s="26">
        <v>38045418.7616001</v>
      </c>
      <c r="K8" s="26">
        <v>0</v>
      </c>
      <c r="L8" s="26">
        <v>0</v>
      </c>
      <c r="M8" s="26">
        <v>68570.463104575232</v>
      </c>
      <c r="N8" s="26">
        <v>68570.463104575232</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7">
        <v>38659035.568204477</v>
      </c>
      <c r="AN8" s="27">
        <v>38719078.508204475</v>
      </c>
      <c r="AS8" s="32"/>
    </row>
    <row r="9" spans="1:45" ht="24.9" customHeight="1">
      <c r="A9" s="18">
        <v>3</v>
      </c>
      <c r="B9" s="81" t="s">
        <v>33</v>
      </c>
      <c r="C9" s="26">
        <v>8042051.2700000005</v>
      </c>
      <c r="D9" s="26">
        <v>2011278.6542534204</v>
      </c>
      <c r="E9" s="26">
        <v>41583.222000000002</v>
      </c>
      <c r="F9" s="26">
        <v>41583.222000000002</v>
      </c>
      <c r="G9" s="26">
        <v>21170.080000000002</v>
      </c>
      <c r="H9" s="26">
        <v>12677.447500000002</v>
      </c>
      <c r="I9" s="26">
        <v>8368674.2199989595</v>
      </c>
      <c r="J9" s="26">
        <v>8368674.2199989595</v>
      </c>
      <c r="K9" s="26">
        <v>12904670.189999999</v>
      </c>
      <c r="L9" s="26">
        <v>12865647.723999999</v>
      </c>
      <c r="M9" s="26">
        <v>1739187.4024509804</v>
      </c>
      <c r="N9" s="26">
        <v>1734993.6144509804</v>
      </c>
      <c r="O9" s="26">
        <v>0</v>
      </c>
      <c r="P9" s="26">
        <v>0</v>
      </c>
      <c r="Q9" s="26">
        <v>0</v>
      </c>
      <c r="R9" s="26">
        <v>0</v>
      </c>
      <c r="S9" s="26">
        <v>0</v>
      </c>
      <c r="T9" s="26">
        <v>0</v>
      </c>
      <c r="U9" s="26">
        <v>0</v>
      </c>
      <c r="V9" s="26">
        <v>0</v>
      </c>
      <c r="W9" s="26">
        <v>0</v>
      </c>
      <c r="X9" s="26">
        <v>0</v>
      </c>
      <c r="Y9" s="26">
        <v>176420.90999999997</v>
      </c>
      <c r="Z9" s="26">
        <v>176420.90999999997</v>
      </c>
      <c r="AA9" s="26">
        <v>2748910.6400000006</v>
      </c>
      <c r="AB9" s="26">
        <v>1482638.3078465804</v>
      </c>
      <c r="AC9" s="26">
        <v>0</v>
      </c>
      <c r="AD9" s="26">
        <v>0</v>
      </c>
      <c r="AE9" s="26">
        <v>0</v>
      </c>
      <c r="AF9" s="26">
        <v>0</v>
      </c>
      <c r="AG9" s="26">
        <v>48280.460000000021</v>
      </c>
      <c r="AH9" s="26">
        <v>48280.460000000021</v>
      </c>
      <c r="AI9" s="26">
        <v>-148649.29999999987</v>
      </c>
      <c r="AJ9" s="26">
        <v>-148649.29999999987</v>
      </c>
      <c r="AK9" s="26">
        <v>0</v>
      </c>
      <c r="AL9" s="26">
        <v>0</v>
      </c>
      <c r="AM9" s="27">
        <v>33942299.094449945</v>
      </c>
      <c r="AN9" s="27">
        <v>26593545.260049939</v>
      </c>
      <c r="AS9" s="32"/>
    </row>
    <row r="10" spans="1:45" ht="24.9" customHeight="1">
      <c r="A10" s="18">
        <v>4</v>
      </c>
      <c r="B10" s="81" t="s">
        <v>29</v>
      </c>
      <c r="C10" s="26">
        <v>9320715.9657479636</v>
      </c>
      <c r="D10" s="26">
        <v>9313998.5357479639</v>
      </c>
      <c r="E10" s="26">
        <v>1286.9000000000001</v>
      </c>
      <c r="F10" s="26">
        <v>1286.9000000000001</v>
      </c>
      <c r="G10" s="26">
        <v>88307.515111999819</v>
      </c>
      <c r="H10" s="26">
        <v>32227.457112000047</v>
      </c>
      <c r="I10" s="26">
        <v>20000</v>
      </c>
      <c r="J10" s="26">
        <v>0</v>
      </c>
      <c r="K10" s="26">
        <v>12757558.967592444</v>
      </c>
      <c r="L10" s="26">
        <v>12733202.627374444</v>
      </c>
      <c r="M10" s="26">
        <v>1903593.3303085743</v>
      </c>
      <c r="N10" s="26">
        <v>1915757.4103085743</v>
      </c>
      <c r="O10" s="26">
        <v>0</v>
      </c>
      <c r="P10" s="26">
        <v>0</v>
      </c>
      <c r="Q10" s="26">
        <v>-448473.08820000011</v>
      </c>
      <c r="R10" s="26">
        <v>0</v>
      </c>
      <c r="S10" s="26">
        <v>0</v>
      </c>
      <c r="T10" s="26">
        <v>0</v>
      </c>
      <c r="U10" s="26">
        <v>0</v>
      </c>
      <c r="V10" s="26">
        <v>0</v>
      </c>
      <c r="W10" s="26">
        <v>0</v>
      </c>
      <c r="X10" s="26">
        <v>0</v>
      </c>
      <c r="Y10" s="26">
        <v>129807.75205400022</v>
      </c>
      <c r="Z10" s="26">
        <v>129807.75205400022</v>
      </c>
      <c r="AA10" s="26">
        <v>7701778.3829810089</v>
      </c>
      <c r="AB10" s="26">
        <v>3107305.8595384425</v>
      </c>
      <c r="AC10" s="26">
        <v>0</v>
      </c>
      <c r="AD10" s="26">
        <v>0</v>
      </c>
      <c r="AE10" s="26">
        <v>71404.929999999993</v>
      </c>
      <c r="AF10" s="26">
        <v>35702.47</v>
      </c>
      <c r="AG10" s="26">
        <v>16094.83</v>
      </c>
      <c r="AH10" s="26">
        <v>8047.42</v>
      </c>
      <c r="AI10" s="26">
        <v>141174.36186952665</v>
      </c>
      <c r="AJ10" s="26">
        <v>149263.03186952669</v>
      </c>
      <c r="AK10" s="26">
        <v>0</v>
      </c>
      <c r="AL10" s="26">
        <v>0</v>
      </c>
      <c r="AM10" s="27">
        <v>31703249.847465515</v>
      </c>
      <c r="AN10" s="27">
        <v>27426599.464004949</v>
      </c>
      <c r="AS10" s="32"/>
    </row>
    <row r="11" spans="1:45" ht="24.9" customHeight="1">
      <c r="A11" s="18">
        <v>5</v>
      </c>
      <c r="B11" s="81" t="s">
        <v>87</v>
      </c>
      <c r="C11" s="26">
        <v>308762.90999999997</v>
      </c>
      <c r="D11" s="26">
        <v>256367.91700000002</v>
      </c>
      <c r="E11" s="26">
        <v>-37666.251932000021</v>
      </c>
      <c r="F11" s="26">
        <v>-37666.251932000021</v>
      </c>
      <c r="G11" s="26">
        <v>19720.590000000007</v>
      </c>
      <c r="H11" s="26">
        <v>19720.590000000007</v>
      </c>
      <c r="I11" s="26">
        <v>22210091.180000003</v>
      </c>
      <c r="J11" s="26">
        <v>22210091.180000003</v>
      </c>
      <c r="K11" s="26">
        <v>2843029.0256000003</v>
      </c>
      <c r="L11" s="26">
        <v>2779424.3856000002</v>
      </c>
      <c r="M11" s="26">
        <v>663717.89310457523</v>
      </c>
      <c r="N11" s="26">
        <v>663717.89310457523</v>
      </c>
      <c r="O11" s="26">
        <v>0</v>
      </c>
      <c r="P11" s="26">
        <v>0</v>
      </c>
      <c r="Q11" s="26">
        <v>270894</v>
      </c>
      <c r="R11" s="26">
        <v>0</v>
      </c>
      <c r="S11" s="26">
        <v>0</v>
      </c>
      <c r="T11" s="26">
        <v>0</v>
      </c>
      <c r="U11" s="26">
        <v>0</v>
      </c>
      <c r="V11" s="26">
        <v>0</v>
      </c>
      <c r="W11" s="26">
        <v>0</v>
      </c>
      <c r="X11" s="26">
        <v>0</v>
      </c>
      <c r="Y11" s="26">
        <v>5560.1800000000076</v>
      </c>
      <c r="Z11" s="26">
        <v>5560.1800000000076</v>
      </c>
      <c r="AA11" s="26">
        <v>130653.21000000002</v>
      </c>
      <c r="AB11" s="26">
        <v>130653.2099999999</v>
      </c>
      <c r="AC11" s="26">
        <v>68456.954000000012</v>
      </c>
      <c r="AD11" s="26">
        <v>68456.954000000012</v>
      </c>
      <c r="AE11" s="26">
        <v>4416068.4340999983</v>
      </c>
      <c r="AF11" s="26">
        <v>627502.38059999759</v>
      </c>
      <c r="AG11" s="26">
        <v>-1214.4110490000021</v>
      </c>
      <c r="AH11" s="26">
        <v>-1214.4110490000021</v>
      </c>
      <c r="AI11" s="26">
        <v>-440.01426599999104</v>
      </c>
      <c r="AJ11" s="26">
        <v>-440.01426599999104</v>
      </c>
      <c r="AK11" s="26">
        <v>0</v>
      </c>
      <c r="AL11" s="26">
        <v>0</v>
      </c>
      <c r="AM11" s="27">
        <v>30897633.69955758</v>
      </c>
      <c r="AN11" s="27">
        <v>26722174.013057578</v>
      </c>
      <c r="AS11" s="32"/>
    </row>
    <row r="12" spans="1:45" ht="24.9" customHeight="1">
      <c r="A12" s="18">
        <v>6</v>
      </c>
      <c r="B12" s="81" t="s">
        <v>35</v>
      </c>
      <c r="C12" s="26">
        <v>52896.91</v>
      </c>
      <c r="D12" s="26">
        <v>78968.37</v>
      </c>
      <c r="E12" s="26">
        <v>-2482.2399999999998</v>
      </c>
      <c r="F12" s="26">
        <v>-2482.2399999999998</v>
      </c>
      <c r="G12" s="26">
        <v>-302.22999999999996</v>
      </c>
      <c r="H12" s="26">
        <v>-302.22999999999996</v>
      </c>
      <c r="I12" s="26">
        <v>10787578.303500006</v>
      </c>
      <c r="J12" s="26">
        <v>10787578.303500006</v>
      </c>
      <c r="K12" s="26">
        <v>3126845.2</v>
      </c>
      <c r="L12" s="26">
        <v>3126845.5</v>
      </c>
      <c r="M12" s="26">
        <v>446879.39999999997</v>
      </c>
      <c r="N12" s="26">
        <v>473936.37999999995</v>
      </c>
      <c r="O12" s="26">
        <v>0</v>
      </c>
      <c r="P12" s="26">
        <v>0</v>
      </c>
      <c r="Q12" s="26">
        <v>0</v>
      </c>
      <c r="R12" s="26">
        <v>0</v>
      </c>
      <c r="S12" s="26">
        <v>0</v>
      </c>
      <c r="T12" s="26">
        <v>0</v>
      </c>
      <c r="U12" s="26">
        <v>0</v>
      </c>
      <c r="V12" s="26">
        <v>0</v>
      </c>
      <c r="W12" s="26">
        <v>0</v>
      </c>
      <c r="X12" s="26">
        <v>0</v>
      </c>
      <c r="Y12" s="26">
        <v>141939.84</v>
      </c>
      <c r="Z12" s="26">
        <v>73478.25</v>
      </c>
      <c r="AA12" s="26">
        <v>-476339.58999999997</v>
      </c>
      <c r="AB12" s="26">
        <v>97068.660000000033</v>
      </c>
      <c r="AC12" s="26">
        <v>3564471.01</v>
      </c>
      <c r="AD12" s="26">
        <v>0</v>
      </c>
      <c r="AE12" s="26">
        <v>23518.880000000005</v>
      </c>
      <c r="AF12" s="26">
        <v>5058.4799999999996</v>
      </c>
      <c r="AG12" s="26">
        <v>0</v>
      </c>
      <c r="AH12" s="26">
        <v>0</v>
      </c>
      <c r="AI12" s="26">
        <v>-83854.239999999991</v>
      </c>
      <c r="AJ12" s="26">
        <v>-58435.509999999995</v>
      </c>
      <c r="AK12" s="26">
        <v>0</v>
      </c>
      <c r="AL12" s="26">
        <v>0</v>
      </c>
      <c r="AM12" s="27">
        <v>17581151.243500005</v>
      </c>
      <c r="AN12" s="27">
        <v>14581713.963500008</v>
      </c>
      <c r="AS12" s="32"/>
    </row>
    <row r="13" spans="1:45" ht="24.9" customHeight="1">
      <c r="A13" s="18">
        <v>7</v>
      </c>
      <c r="B13" s="81" t="s">
        <v>32</v>
      </c>
      <c r="C13" s="26">
        <v>129250</v>
      </c>
      <c r="D13" s="26">
        <v>129250</v>
      </c>
      <c r="E13" s="26">
        <v>-5447.01</v>
      </c>
      <c r="F13" s="26">
        <v>-5447.01</v>
      </c>
      <c r="G13" s="26">
        <v>-12833.33</v>
      </c>
      <c r="H13" s="26">
        <v>-11708.33</v>
      </c>
      <c r="I13" s="26">
        <v>15048973.859999999</v>
      </c>
      <c r="J13" s="26">
        <v>14968973.859999999</v>
      </c>
      <c r="K13" s="26">
        <v>1807897.2200000002</v>
      </c>
      <c r="L13" s="26">
        <v>805929.47</v>
      </c>
      <c r="M13" s="26">
        <v>283759.75310457521</v>
      </c>
      <c r="N13" s="26">
        <v>177661.72310457521</v>
      </c>
      <c r="O13" s="26">
        <v>0</v>
      </c>
      <c r="P13" s="26">
        <v>0</v>
      </c>
      <c r="Q13" s="26">
        <v>0</v>
      </c>
      <c r="R13" s="26">
        <v>0</v>
      </c>
      <c r="S13" s="26">
        <v>0</v>
      </c>
      <c r="T13" s="26">
        <v>0</v>
      </c>
      <c r="U13" s="26">
        <v>0</v>
      </c>
      <c r="V13" s="26">
        <v>0</v>
      </c>
      <c r="W13" s="26">
        <v>0</v>
      </c>
      <c r="X13" s="26">
        <v>0</v>
      </c>
      <c r="Y13" s="26">
        <v>0</v>
      </c>
      <c r="Z13" s="26">
        <v>0</v>
      </c>
      <c r="AA13" s="26">
        <v>1797.26</v>
      </c>
      <c r="AB13" s="26">
        <v>359.45000000000005</v>
      </c>
      <c r="AC13" s="26">
        <v>0</v>
      </c>
      <c r="AD13" s="26">
        <v>0</v>
      </c>
      <c r="AE13" s="26">
        <v>0</v>
      </c>
      <c r="AF13" s="26">
        <v>0</v>
      </c>
      <c r="AG13" s="26">
        <v>0</v>
      </c>
      <c r="AH13" s="26">
        <v>0</v>
      </c>
      <c r="AI13" s="26">
        <v>0</v>
      </c>
      <c r="AJ13" s="26">
        <v>0</v>
      </c>
      <c r="AK13" s="26">
        <v>0</v>
      </c>
      <c r="AL13" s="26">
        <v>0</v>
      </c>
      <c r="AM13" s="27">
        <v>17253397.753104575</v>
      </c>
      <c r="AN13" s="27">
        <v>16065019.163104575</v>
      </c>
      <c r="AS13" s="32"/>
    </row>
    <row r="14" spans="1:45" ht="24.9" customHeight="1">
      <c r="A14" s="18">
        <v>8</v>
      </c>
      <c r="B14" s="81" t="s">
        <v>90</v>
      </c>
      <c r="C14" s="26">
        <v>0</v>
      </c>
      <c r="D14" s="26">
        <v>0</v>
      </c>
      <c r="E14" s="26">
        <v>0</v>
      </c>
      <c r="F14" s="26">
        <v>0</v>
      </c>
      <c r="G14" s="26">
        <v>300</v>
      </c>
      <c r="H14" s="26">
        <v>300</v>
      </c>
      <c r="I14" s="26">
        <v>902663.86999999837</v>
      </c>
      <c r="J14" s="26">
        <v>902663.86999999837</v>
      </c>
      <c r="K14" s="26">
        <v>5000663.4277777784</v>
      </c>
      <c r="L14" s="26">
        <v>5000663.4277777784</v>
      </c>
      <c r="M14" s="26">
        <v>635413.33722222224</v>
      </c>
      <c r="N14" s="26">
        <v>635413.33722222224</v>
      </c>
      <c r="O14" s="26">
        <v>0</v>
      </c>
      <c r="P14" s="26">
        <v>0</v>
      </c>
      <c r="Q14" s="26">
        <v>0</v>
      </c>
      <c r="R14" s="26">
        <v>0</v>
      </c>
      <c r="S14" s="26">
        <v>0</v>
      </c>
      <c r="T14" s="26">
        <v>0</v>
      </c>
      <c r="U14" s="26">
        <v>0</v>
      </c>
      <c r="V14" s="26">
        <v>0</v>
      </c>
      <c r="W14" s="26">
        <v>0</v>
      </c>
      <c r="X14" s="26">
        <v>0</v>
      </c>
      <c r="Y14" s="26">
        <v>89.580000000000041</v>
      </c>
      <c r="Z14" s="26">
        <v>89.580000000000041</v>
      </c>
      <c r="AA14" s="26">
        <v>5191042.0900000073</v>
      </c>
      <c r="AB14" s="26">
        <v>5191042.0900000073</v>
      </c>
      <c r="AC14" s="26">
        <v>95580.43</v>
      </c>
      <c r="AD14" s="26">
        <v>95580.43</v>
      </c>
      <c r="AE14" s="26">
        <v>41725.25</v>
      </c>
      <c r="AF14" s="26">
        <v>41725.25</v>
      </c>
      <c r="AG14" s="26">
        <v>0</v>
      </c>
      <c r="AH14" s="26">
        <v>0</v>
      </c>
      <c r="AI14" s="26">
        <v>7036.5</v>
      </c>
      <c r="AJ14" s="26">
        <v>7036.5</v>
      </c>
      <c r="AK14" s="26">
        <v>0</v>
      </c>
      <c r="AL14" s="26">
        <v>0</v>
      </c>
      <c r="AM14" s="27">
        <v>11874514.485000007</v>
      </c>
      <c r="AN14" s="27">
        <v>11874514.485000007</v>
      </c>
      <c r="AS14" s="32"/>
    </row>
    <row r="15" spans="1:45" ht="24.9" customHeight="1">
      <c r="A15" s="18">
        <v>9</v>
      </c>
      <c r="B15" s="81" t="s">
        <v>34</v>
      </c>
      <c r="C15" s="26">
        <v>127290.37</v>
      </c>
      <c r="D15" s="26">
        <v>127290.37</v>
      </c>
      <c r="E15" s="26">
        <v>23614.484212999985</v>
      </c>
      <c r="F15" s="26">
        <v>23614.484212999985</v>
      </c>
      <c r="G15" s="26">
        <v>9100.0000000000036</v>
      </c>
      <c r="H15" s="26">
        <v>9100.0000000000036</v>
      </c>
      <c r="I15" s="26">
        <v>6125594.9442999866</v>
      </c>
      <c r="J15" s="26">
        <v>3036408.8184899446</v>
      </c>
      <c r="K15" s="26">
        <v>2179077.9213198526</v>
      </c>
      <c r="L15" s="26">
        <v>817272.79168485221</v>
      </c>
      <c r="M15" s="26">
        <v>443446.4681045753</v>
      </c>
      <c r="N15" s="26">
        <v>434857.83301198273</v>
      </c>
      <c r="O15" s="26">
        <v>0</v>
      </c>
      <c r="P15" s="26">
        <v>0</v>
      </c>
      <c r="Q15" s="26">
        <v>0</v>
      </c>
      <c r="R15" s="26">
        <v>0</v>
      </c>
      <c r="S15" s="26">
        <v>-43879.21613400022</v>
      </c>
      <c r="T15" s="26">
        <v>0</v>
      </c>
      <c r="U15" s="26">
        <v>0</v>
      </c>
      <c r="V15" s="26">
        <v>0</v>
      </c>
      <c r="W15" s="26">
        <v>0</v>
      </c>
      <c r="X15" s="26">
        <v>0</v>
      </c>
      <c r="Y15" s="26">
        <v>25135.816871999974</v>
      </c>
      <c r="Z15" s="26">
        <v>10918.262888501016</v>
      </c>
      <c r="AA15" s="26">
        <v>1070186.7430000007</v>
      </c>
      <c r="AB15" s="26">
        <v>334489.2084574271</v>
      </c>
      <c r="AC15" s="26">
        <v>9175.2410000000127</v>
      </c>
      <c r="AD15" s="26">
        <v>8598.9410000000134</v>
      </c>
      <c r="AE15" s="26">
        <v>-386.07999999999447</v>
      </c>
      <c r="AF15" s="26">
        <v>-12078.719999999998</v>
      </c>
      <c r="AG15" s="26">
        <v>0</v>
      </c>
      <c r="AH15" s="26">
        <v>0</v>
      </c>
      <c r="AI15" s="26">
        <v>39695.807999999939</v>
      </c>
      <c r="AJ15" s="26">
        <v>16818.147999999917</v>
      </c>
      <c r="AK15" s="26">
        <v>0</v>
      </c>
      <c r="AL15" s="26">
        <v>0</v>
      </c>
      <c r="AM15" s="27">
        <v>10008052.500675416</v>
      </c>
      <c r="AN15" s="27">
        <v>4807290.1377457082</v>
      </c>
      <c r="AS15" s="32"/>
    </row>
    <row r="16" spans="1:45" ht="24.9" customHeight="1">
      <c r="A16" s="18">
        <v>10</v>
      </c>
      <c r="B16" s="81" t="s">
        <v>38</v>
      </c>
      <c r="C16" s="26">
        <v>0</v>
      </c>
      <c r="D16" s="26">
        <v>0</v>
      </c>
      <c r="E16" s="26">
        <v>0</v>
      </c>
      <c r="F16" s="26">
        <v>0</v>
      </c>
      <c r="G16" s="26">
        <v>0</v>
      </c>
      <c r="H16" s="26">
        <v>0</v>
      </c>
      <c r="I16" s="26">
        <v>7505103.7400000002</v>
      </c>
      <c r="J16" s="26">
        <v>7505103.7400000002</v>
      </c>
      <c r="K16" s="26">
        <v>983834.11800000025</v>
      </c>
      <c r="L16" s="26">
        <v>224710.31800000026</v>
      </c>
      <c r="M16" s="26">
        <v>212262.21</v>
      </c>
      <c r="N16" s="26">
        <v>111677.98999999999</v>
      </c>
      <c r="O16" s="26">
        <v>0</v>
      </c>
      <c r="P16" s="26">
        <v>0</v>
      </c>
      <c r="Q16" s="26">
        <v>0</v>
      </c>
      <c r="R16" s="26">
        <v>0</v>
      </c>
      <c r="S16" s="26">
        <v>0</v>
      </c>
      <c r="T16" s="26">
        <v>0</v>
      </c>
      <c r="U16" s="26">
        <v>0</v>
      </c>
      <c r="V16" s="26">
        <v>0</v>
      </c>
      <c r="W16" s="26">
        <v>0</v>
      </c>
      <c r="X16" s="26">
        <v>0</v>
      </c>
      <c r="Y16" s="26">
        <v>21102.15</v>
      </c>
      <c r="Z16" s="26">
        <v>3165.3199999999997</v>
      </c>
      <c r="AA16" s="26">
        <v>8323.0499999999993</v>
      </c>
      <c r="AB16" s="26">
        <v>1248.46</v>
      </c>
      <c r="AC16" s="26">
        <v>0</v>
      </c>
      <c r="AD16" s="26">
        <v>0</v>
      </c>
      <c r="AE16" s="26">
        <v>123768.37999999999</v>
      </c>
      <c r="AF16" s="26">
        <v>123768.37999999999</v>
      </c>
      <c r="AG16" s="26">
        <v>0</v>
      </c>
      <c r="AH16" s="26">
        <v>0</v>
      </c>
      <c r="AI16" s="26">
        <v>0</v>
      </c>
      <c r="AJ16" s="26">
        <v>0</v>
      </c>
      <c r="AK16" s="26">
        <v>0</v>
      </c>
      <c r="AL16" s="26">
        <v>0</v>
      </c>
      <c r="AM16" s="27">
        <v>8854393.6480000038</v>
      </c>
      <c r="AN16" s="27">
        <v>7969674.2080000006</v>
      </c>
      <c r="AS16" s="32"/>
    </row>
    <row r="17" spans="1:45" ht="24.9" customHeight="1">
      <c r="A17" s="18">
        <v>11</v>
      </c>
      <c r="B17" s="81" t="s">
        <v>36</v>
      </c>
      <c r="C17" s="26">
        <v>129000</v>
      </c>
      <c r="D17" s="26">
        <v>129000</v>
      </c>
      <c r="E17" s="26">
        <v>3915.88</v>
      </c>
      <c r="F17" s="26">
        <v>3915.88</v>
      </c>
      <c r="G17" s="26">
        <v>11992</v>
      </c>
      <c r="H17" s="26">
        <v>11992</v>
      </c>
      <c r="I17" s="26">
        <v>5763854.9699999997</v>
      </c>
      <c r="J17" s="26">
        <v>5763854.9699999997</v>
      </c>
      <c r="K17" s="26">
        <v>749137.74</v>
      </c>
      <c r="L17" s="26">
        <v>707187.99</v>
      </c>
      <c r="M17" s="26">
        <v>302843.70310457522</v>
      </c>
      <c r="N17" s="26">
        <v>297895.97310457524</v>
      </c>
      <c r="O17" s="26">
        <v>0</v>
      </c>
      <c r="P17" s="26">
        <v>0</v>
      </c>
      <c r="Q17" s="26">
        <v>0</v>
      </c>
      <c r="R17" s="26">
        <v>0</v>
      </c>
      <c r="S17" s="26">
        <v>0</v>
      </c>
      <c r="T17" s="26">
        <v>0</v>
      </c>
      <c r="U17" s="26">
        <v>0</v>
      </c>
      <c r="V17" s="26">
        <v>0</v>
      </c>
      <c r="W17" s="26">
        <v>0</v>
      </c>
      <c r="X17" s="26">
        <v>0</v>
      </c>
      <c r="Y17" s="26">
        <v>-16093.07</v>
      </c>
      <c r="Z17" s="26">
        <v>-6996.2750000000033</v>
      </c>
      <c r="AA17" s="26">
        <v>516549.9200000001</v>
      </c>
      <c r="AB17" s="26">
        <v>261177.68249999982</v>
      </c>
      <c r="AC17" s="26">
        <v>0.46000000000003638</v>
      </c>
      <c r="AD17" s="26">
        <v>0.46000000000003638</v>
      </c>
      <c r="AE17" s="26">
        <v>-199015.93000000002</v>
      </c>
      <c r="AF17" s="26">
        <v>-79606.396000000008</v>
      </c>
      <c r="AG17" s="26">
        <v>0</v>
      </c>
      <c r="AH17" s="26">
        <v>0</v>
      </c>
      <c r="AI17" s="26">
        <v>629154.02</v>
      </c>
      <c r="AJ17" s="26">
        <v>-82704.464999999895</v>
      </c>
      <c r="AK17" s="26">
        <v>0</v>
      </c>
      <c r="AL17" s="26">
        <v>0</v>
      </c>
      <c r="AM17" s="27">
        <v>7891339.6931045745</v>
      </c>
      <c r="AN17" s="27">
        <v>7005717.8196045756</v>
      </c>
      <c r="AS17" s="32"/>
    </row>
    <row r="18" spans="1:45" ht="24.9" customHeight="1">
      <c r="A18" s="18">
        <v>12</v>
      </c>
      <c r="B18" s="81" t="s">
        <v>40</v>
      </c>
      <c r="C18" s="26">
        <v>0</v>
      </c>
      <c r="D18" s="26">
        <v>0</v>
      </c>
      <c r="E18" s="26">
        <v>0</v>
      </c>
      <c r="F18" s="26">
        <v>0</v>
      </c>
      <c r="G18" s="26">
        <v>0</v>
      </c>
      <c r="H18" s="26">
        <v>0</v>
      </c>
      <c r="I18" s="26">
        <v>1044264.1925835714</v>
      </c>
      <c r="J18" s="26">
        <v>1044264.1925835714</v>
      </c>
      <c r="K18" s="26">
        <v>8750.2000000000189</v>
      </c>
      <c r="L18" s="26">
        <v>2149.0730000000076</v>
      </c>
      <c r="M18" s="26">
        <v>72800.463104575218</v>
      </c>
      <c r="N18" s="26">
        <v>69349.463104575218</v>
      </c>
      <c r="O18" s="26">
        <v>0</v>
      </c>
      <c r="P18" s="26">
        <v>0</v>
      </c>
      <c r="Q18" s="26">
        <v>5559869.2800000003</v>
      </c>
      <c r="R18" s="26">
        <v>0</v>
      </c>
      <c r="S18" s="26">
        <v>0</v>
      </c>
      <c r="T18" s="26">
        <v>0</v>
      </c>
      <c r="U18" s="26">
        <v>0</v>
      </c>
      <c r="V18" s="26">
        <v>0</v>
      </c>
      <c r="W18" s="26">
        <v>0</v>
      </c>
      <c r="X18" s="26">
        <v>0</v>
      </c>
      <c r="Y18" s="26">
        <v>1000</v>
      </c>
      <c r="Z18" s="26">
        <v>200</v>
      </c>
      <c r="AA18" s="26">
        <v>10891.300000000001</v>
      </c>
      <c r="AB18" s="26">
        <v>2096.548810000002</v>
      </c>
      <c r="AC18" s="26">
        <v>0</v>
      </c>
      <c r="AD18" s="26">
        <v>0</v>
      </c>
      <c r="AE18" s="26">
        <v>0</v>
      </c>
      <c r="AF18" s="26">
        <v>0</v>
      </c>
      <c r="AG18" s="26">
        <v>0</v>
      </c>
      <c r="AH18" s="26">
        <v>0</v>
      </c>
      <c r="AI18" s="26">
        <v>10759.59</v>
      </c>
      <c r="AJ18" s="26">
        <v>10759.59</v>
      </c>
      <c r="AK18" s="26">
        <v>0</v>
      </c>
      <c r="AL18" s="26">
        <v>0</v>
      </c>
      <c r="AM18" s="27">
        <v>6708335.0256881462</v>
      </c>
      <c r="AN18" s="27">
        <v>1128818.8674981468</v>
      </c>
      <c r="AS18" s="32"/>
    </row>
    <row r="19" spans="1:45" ht="24.9" customHeight="1">
      <c r="A19" s="18">
        <v>13</v>
      </c>
      <c r="B19" s="81" t="s">
        <v>31</v>
      </c>
      <c r="C19" s="26">
        <v>27500</v>
      </c>
      <c r="D19" s="26">
        <v>27500</v>
      </c>
      <c r="E19" s="26">
        <v>-2342.6566269999994</v>
      </c>
      <c r="F19" s="26">
        <v>-2342.6566269999994</v>
      </c>
      <c r="G19" s="26">
        <v>20863.7</v>
      </c>
      <c r="H19" s="26">
        <v>18281.850000000002</v>
      </c>
      <c r="I19" s="26">
        <v>2740211.8499999484</v>
      </c>
      <c r="J19" s="26">
        <v>2740211.8499999484</v>
      </c>
      <c r="K19" s="26">
        <v>1030295.2799999998</v>
      </c>
      <c r="L19" s="26">
        <v>473668.48850000009</v>
      </c>
      <c r="M19" s="26">
        <v>473668.04310457531</v>
      </c>
      <c r="N19" s="26">
        <v>271564.41310457524</v>
      </c>
      <c r="O19" s="26">
        <v>0</v>
      </c>
      <c r="P19" s="26">
        <v>0</v>
      </c>
      <c r="Q19" s="26">
        <v>0</v>
      </c>
      <c r="R19" s="26">
        <v>0</v>
      </c>
      <c r="S19" s="26">
        <v>0</v>
      </c>
      <c r="T19" s="26">
        <v>0</v>
      </c>
      <c r="U19" s="26">
        <v>0</v>
      </c>
      <c r="V19" s="26">
        <v>0</v>
      </c>
      <c r="W19" s="26">
        <v>0</v>
      </c>
      <c r="X19" s="26">
        <v>0</v>
      </c>
      <c r="Y19" s="26">
        <v>0</v>
      </c>
      <c r="Z19" s="26">
        <v>0</v>
      </c>
      <c r="AA19" s="26">
        <v>2598903.4099999997</v>
      </c>
      <c r="AB19" s="26">
        <v>889345.25746300002</v>
      </c>
      <c r="AC19" s="26">
        <v>0</v>
      </c>
      <c r="AD19" s="26">
        <v>0</v>
      </c>
      <c r="AE19" s="26">
        <v>-417518.26000000018</v>
      </c>
      <c r="AF19" s="26">
        <v>-196464.86000000031</v>
      </c>
      <c r="AG19" s="26">
        <v>0</v>
      </c>
      <c r="AH19" s="26">
        <v>0</v>
      </c>
      <c r="AI19" s="26">
        <v>101768.76999999999</v>
      </c>
      <c r="AJ19" s="26">
        <v>54961.321999999993</v>
      </c>
      <c r="AK19" s="26">
        <v>0</v>
      </c>
      <c r="AL19" s="26">
        <v>0</v>
      </c>
      <c r="AM19" s="27">
        <v>6573350.1364775226</v>
      </c>
      <c r="AN19" s="27">
        <v>4276725.6644405229</v>
      </c>
      <c r="AS19" s="32"/>
    </row>
    <row r="20" spans="1:45" ht="24.9" customHeight="1">
      <c r="A20" s="18">
        <v>14</v>
      </c>
      <c r="B20" s="81" t="s">
        <v>88</v>
      </c>
      <c r="C20" s="26">
        <v>10000</v>
      </c>
      <c r="D20" s="26">
        <v>10000</v>
      </c>
      <c r="E20" s="26">
        <v>0</v>
      </c>
      <c r="F20" s="26">
        <v>0</v>
      </c>
      <c r="G20" s="26">
        <v>93</v>
      </c>
      <c r="H20" s="26">
        <v>93</v>
      </c>
      <c r="I20" s="26">
        <v>5292803.3458407829</v>
      </c>
      <c r="J20" s="26">
        <v>5292803.3458407829</v>
      </c>
      <c r="K20" s="26">
        <v>512326.67</v>
      </c>
      <c r="L20" s="26">
        <v>438553.83372630994</v>
      </c>
      <c r="M20" s="26">
        <v>140079.46310457523</v>
      </c>
      <c r="N20" s="26">
        <v>137359.20148528047</v>
      </c>
      <c r="O20" s="26">
        <v>0</v>
      </c>
      <c r="P20" s="26">
        <v>0</v>
      </c>
      <c r="Q20" s="26">
        <v>0</v>
      </c>
      <c r="R20" s="26">
        <v>0</v>
      </c>
      <c r="S20" s="26">
        <v>0</v>
      </c>
      <c r="T20" s="26">
        <v>0</v>
      </c>
      <c r="U20" s="26">
        <v>0</v>
      </c>
      <c r="V20" s="26">
        <v>0</v>
      </c>
      <c r="W20" s="26">
        <v>0</v>
      </c>
      <c r="X20" s="26">
        <v>0</v>
      </c>
      <c r="Y20" s="26">
        <v>0</v>
      </c>
      <c r="Z20" s="26">
        <v>0</v>
      </c>
      <c r="AA20" s="26">
        <v>-562633.29</v>
      </c>
      <c r="AB20" s="26">
        <v>-68997.551717885886</v>
      </c>
      <c r="AC20" s="26">
        <v>120000</v>
      </c>
      <c r="AD20" s="26">
        <v>53165.673077326326</v>
      </c>
      <c r="AE20" s="26">
        <v>0</v>
      </c>
      <c r="AF20" s="26">
        <v>0</v>
      </c>
      <c r="AG20" s="26">
        <v>0</v>
      </c>
      <c r="AH20" s="26">
        <v>0</v>
      </c>
      <c r="AI20" s="26">
        <v>47878.27</v>
      </c>
      <c r="AJ20" s="26">
        <v>23939.134999999998</v>
      </c>
      <c r="AK20" s="26">
        <v>0</v>
      </c>
      <c r="AL20" s="26">
        <v>0</v>
      </c>
      <c r="AM20" s="27">
        <v>5560547.4589453572</v>
      </c>
      <c r="AN20" s="27">
        <v>5886916.6374118142</v>
      </c>
      <c r="AS20" s="32"/>
    </row>
    <row r="21" spans="1:45" ht="24.9" customHeight="1">
      <c r="A21" s="18">
        <v>15</v>
      </c>
      <c r="B21" s="81" t="s">
        <v>91</v>
      </c>
      <c r="C21" s="26">
        <v>164142.14000000001</v>
      </c>
      <c r="D21" s="26">
        <v>49687.717999999993</v>
      </c>
      <c r="E21" s="26">
        <v>0</v>
      </c>
      <c r="F21" s="26">
        <v>0</v>
      </c>
      <c r="G21" s="26">
        <v>0</v>
      </c>
      <c r="H21" s="26">
        <v>0</v>
      </c>
      <c r="I21" s="26">
        <v>0</v>
      </c>
      <c r="J21" s="26">
        <v>0</v>
      </c>
      <c r="K21" s="26">
        <v>1840271.5340000005</v>
      </c>
      <c r="L21" s="26">
        <v>443935.37799999898</v>
      </c>
      <c r="M21" s="26">
        <v>148371.87310457526</v>
      </c>
      <c r="N21" s="26">
        <v>102606.26510457526</v>
      </c>
      <c r="O21" s="26">
        <v>0</v>
      </c>
      <c r="P21" s="26">
        <v>0</v>
      </c>
      <c r="Q21" s="26">
        <v>0</v>
      </c>
      <c r="R21" s="26">
        <v>0</v>
      </c>
      <c r="S21" s="26">
        <v>0</v>
      </c>
      <c r="T21" s="26">
        <v>0</v>
      </c>
      <c r="U21" s="26">
        <v>0</v>
      </c>
      <c r="V21" s="26">
        <v>0</v>
      </c>
      <c r="W21" s="26">
        <v>0</v>
      </c>
      <c r="X21" s="26">
        <v>0</v>
      </c>
      <c r="Y21" s="26">
        <v>7359.8699999999953</v>
      </c>
      <c r="Z21" s="26">
        <v>1471.9739999999802</v>
      </c>
      <c r="AA21" s="26">
        <v>45946.429999999986</v>
      </c>
      <c r="AB21" s="26">
        <v>5965.2284999999756</v>
      </c>
      <c r="AC21" s="26">
        <v>0</v>
      </c>
      <c r="AD21" s="26">
        <v>0</v>
      </c>
      <c r="AE21" s="26">
        <v>0</v>
      </c>
      <c r="AF21" s="26">
        <v>0</v>
      </c>
      <c r="AG21" s="26">
        <v>0</v>
      </c>
      <c r="AH21" s="26">
        <v>0</v>
      </c>
      <c r="AI21" s="26">
        <v>-1000</v>
      </c>
      <c r="AJ21" s="26">
        <v>-200</v>
      </c>
      <c r="AK21" s="26">
        <v>0</v>
      </c>
      <c r="AL21" s="26">
        <v>0</v>
      </c>
      <c r="AM21" s="27">
        <v>2205091.847104576</v>
      </c>
      <c r="AN21" s="27">
        <v>603466.56360457418</v>
      </c>
      <c r="AS21" s="32"/>
    </row>
    <row r="22" spans="1:45" ht="24.9" customHeight="1">
      <c r="A22" s="18">
        <v>16</v>
      </c>
      <c r="B22" s="81" t="s">
        <v>37</v>
      </c>
      <c r="C22" s="26">
        <v>10000</v>
      </c>
      <c r="D22" s="26">
        <v>10000</v>
      </c>
      <c r="E22" s="26">
        <v>0</v>
      </c>
      <c r="F22" s="26">
        <v>0</v>
      </c>
      <c r="G22" s="26">
        <v>0</v>
      </c>
      <c r="H22" s="26">
        <v>0</v>
      </c>
      <c r="I22" s="26">
        <v>617413.03000000049</v>
      </c>
      <c r="J22" s="26">
        <v>617413.03000000049</v>
      </c>
      <c r="K22" s="26">
        <v>894248.66999999993</v>
      </c>
      <c r="L22" s="26">
        <v>894248.66999999993</v>
      </c>
      <c r="M22" s="26">
        <v>59570.723156575172</v>
      </c>
      <c r="N22" s="26">
        <v>59570.723156575172</v>
      </c>
      <c r="O22" s="26">
        <v>0</v>
      </c>
      <c r="P22" s="26">
        <v>0</v>
      </c>
      <c r="Q22" s="26">
        <v>0</v>
      </c>
      <c r="R22" s="26">
        <v>0</v>
      </c>
      <c r="S22" s="26">
        <v>0</v>
      </c>
      <c r="T22" s="26">
        <v>0</v>
      </c>
      <c r="U22" s="26">
        <v>0</v>
      </c>
      <c r="V22" s="26">
        <v>0</v>
      </c>
      <c r="W22" s="26">
        <v>0</v>
      </c>
      <c r="X22" s="26">
        <v>0</v>
      </c>
      <c r="Y22" s="26">
        <v>0</v>
      </c>
      <c r="Z22" s="26">
        <v>0</v>
      </c>
      <c r="AA22" s="26">
        <v>56880.033079999994</v>
      </c>
      <c r="AB22" s="26">
        <v>56880.033079999994</v>
      </c>
      <c r="AC22" s="26">
        <v>0</v>
      </c>
      <c r="AD22" s="26">
        <v>0</v>
      </c>
      <c r="AE22" s="26">
        <v>-43150.109999999986</v>
      </c>
      <c r="AF22" s="26">
        <v>-43150.109999999986</v>
      </c>
      <c r="AG22" s="26">
        <v>0</v>
      </c>
      <c r="AH22" s="26">
        <v>0</v>
      </c>
      <c r="AI22" s="26">
        <v>74076.033679999993</v>
      </c>
      <c r="AJ22" s="26">
        <v>74076.033679999993</v>
      </c>
      <c r="AK22" s="26">
        <v>0</v>
      </c>
      <c r="AL22" s="26">
        <v>0</v>
      </c>
      <c r="AM22" s="27">
        <v>1669038.3799165753</v>
      </c>
      <c r="AN22" s="27">
        <v>1669038.3799165753</v>
      </c>
      <c r="AS22" s="32"/>
    </row>
    <row r="23" spans="1:45" ht="24.9" customHeight="1">
      <c r="A23" s="18">
        <v>17</v>
      </c>
      <c r="B23" s="81" t="s">
        <v>39</v>
      </c>
      <c r="C23" s="26">
        <v>0</v>
      </c>
      <c r="D23" s="26">
        <v>0</v>
      </c>
      <c r="E23" s="26">
        <v>0</v>
      </c>
      <c r="F23" s="26">
        <v>0</v>
      </c>
      <c r="G23" s="26">
        <v>0</v>
      </c>
      <c r="H23" s="26">
        <v>0</v>
      </c>
      <c r="I23" s="26">
        <v>0</v>
      </c>
      <c r="J23" s="26">
        <v>0</v>
      </c>
      <c r="K23" s="26">
        <v>988451.70295280102</v>
      </c>
      <c r="L23" s="26">
        <v>988451.70295280102</v>
      </c>
      <c r="M23" s="26">
        <v>134977.21310457523</v>
      </c>
      <c r="N23" s="26">
        <v>134977.21310457523</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1123428.9160573762</v>
      </c>
      <c r="AN23" s="27">
        <v>1123428.9160573762</v>
      </c>
      <c r="AS23" s="32"/>
    </row>
    <row r="24" spans="1:45" ht="24.9" customHeight="1">
      <c r="A24" s="18">
        <v>18</v>
      </c>
      <c r="B24" s="81" t="s">
        <v>89</v>
      </c>
      <c r="C24" s="26">
        <v>0</v>
      </c>
      <c r="D24" s="26">
        <v>0</v>
      </c>
      <c r="E24" s="26">
        <v>0</v>
      </c>
      <c r="F24" s="26">
        <v>0</v>
      </c>
      <c r="G24" s="26">
        <v>0</v>
      </c>
      <c r="H24" s="26">
        <v>0</v>
      </c>
      <c r="I24" s="26">
        <v>0</v>
      </c>
      <c r="J24" s="26">
        <v>0</v>
      </c>
      <c r="K24" s="26">
        <v>82181.930000000022</v>
      </c>
      <c r="L24" s="26">
        <v>82181.930000000022</v>
      </c>
      <c r="M24" s="26">
        <v>92185.063104575209</v>
      </c>
      <c r="N24" s="26">
        <v>92185.063104575209</v>
      </c>
      <c r="O24" s="26">
        <v>0</v>
      </c>
      <c r="P24" s="26">
        <v>0</v>
      </c>
      <c r="Q24" s="26">
        <v>0</v>
      </c>
      <c r="R24" s="26">
        <v>0</v>
      </c>
      <c r="S24" s="26">
        <v>0</v>
      </c>
      <c r="T24" s="26">
        <v>0</v>
      </c>
      <c r="U24" s="26">
        <v>0</v>
      </c>
      <c r="V24" s="26">
        <v>0</v>
      </c>
      <c r="W24" s="26">
        <v>0</v>
      </c>
      <c r="X24" s="26">
        <v>0</v>
      </c>
      <c r="Y24" s="26">
        <v>765.31999999999994</v>
      </c>
      <c r="Z24" s="26">
        <v>76.531999999999925</v>
      </c>
      <c r="AA24" s="26">
        <v>0</v>
      </c>
      <c r="AB24" s="26">
        <v>0</v>
      </c>
      <c r="AC24" s="26">
        <v>0</v>
      </c>
      <c r="AD24" s="26">
        <v>0</v>
      </c>
      <c r="AE24" s="26">
        <v>-2393.8500000000058</v>
      </c>
      <c r="AF24" s="26">
        <v>-2393.8500000000058</v>
      </c>
      <c r="AG24" s="26">
        <v>0</v>
      </c>
      <c r="AH24" s="26">
        <v>0</v>
      </c>
      <c r="AI24" s="26">
        <v>0</v>
      </c>
      <c r="AJ24" s="26">
        <v>0</v>
      </c>
      <c r="AK24" s="26">
        <v>0</v>
      </c>
      <c r="AL24" s="26">
        <v>0</v>
      </c>
      <c r="AM24" s="27">
        <v>172738.46310457523</v>
      </c>
      <c r="AN24" s="27">
        <v>172049.67510457523</v>
      </c>
      <c r="AS24" s="32"/>
    </row>
    <row r="25" spans="1:45" ht="13.8">
      <c r="A25" s="11"/>
      <c r="B25" s="84" t="s">
        <v>22</v>
      </c>
      <c r="C25" s="28">
        <v>20807594.904767964</v>
      </c>
      <c r="D25" s="28">
        <v>14320186.864021381</v>
      </c>
      <c r="E25" s="28">
        <v>28079.172133800053</v>
      </c>
      <c r="F25" s="28">
        <v>28079.172133800053</v>
      </c>
      <c r="G25" s="28">
        <v>284863.09511199984</v>
      </c>
      <c r="H25" s="28">
        <v>218833.55461200007</v>
      </c>
      <c r="I25" s="28">
        <v>173705437.58782336</v>
      </c>
      <c r="J25" s="28">
        <v>168385567.81557494</v>
      </c>
      <c r="K25" s="28">
        <v>57176161.020429894</v>
      </c>
      <c r="L25" s="28">
        <v>51850994.533803195</v>
      </c>
      <c r="M25" s="28">
        <v>10012538.692288686</v>
      </c>
      <c r="N25" s="28">
        <v>9107998.0495767947</v>
      </c>
      <c r="O25" s="28">
        <v>0</v>
      </c>
      <c r="P25" s="28">
        <v>0</v>
      </c>
      <c r="Q25" s="28">
        <v>5382290.1918000001</v>
      </c>
      <c r="R25" s="28">
        <v>0</v>
      </c>
      <c r="S25" s="28">
        <v>-43879.21613400022</v>
      </c>
      <c r="T25" s="28">
        <v>0</v>
      </c>
      <c r="U25" s="28">
        <v>0</v>
      </c>
      <c r="V25" s="28">
        <v>0</v>
      </c>
      <c r="W25" s="28">
        <v>0</v>
      </c>
      <c r="X25" s="28">
        <v>0</v>
      </c>
      <c r="Y25" s="28">
        <v>774443.51892600011</v>
      </c>
      <c r="Z25" s="28">
        <v>414883.61594250111</v>
      </c>
      <c r="AA25" s="28">
        <v>24789821.189061023</v>
      </c>
      <c r="AB25" s="28">
        <v>13143170.74447757</v>
      </c>
      <c r="AC25" s="28">
        <v>3734644.0949999997</v>
      </c>
      <c r="AD25" s="28">
        <v>225802.45807732636</v>
      </c>
      <c r="AE25" s="28">
        <v>4534099.3540999983</v>
      </c>
      <c r="AF25" s="28">
        <v>604086.52859999775</v>
      </c>
      <c r="AG25" s="28">
        <v>63160.878951000021</v>
      </c>
      <c r="AH25" s="28">
        <v>55113.468951000017</v>
      </c>
      <c r="AI25" s="28">
        <v>766994.51928352669</v>
      </c>
      <c r="AJ25" s="28">
        <v>22428.031283526812</v>
      </c>
      <c r="AK25" s="28">
        <v>0</v>
      </c>
      <c r="AL25" s="28">
        <v>0</v>
      </c>
      <c r="AM25" s="28">
        <v>302016249.00354308</v>
      </c>
      <c r="AN25" s="28">
        <v>258377144.83705404</v>
      </c>
    </row>
    <row r="26" spans="1:45">
      <c r="AN26" s="32"/>
    </row>
    <row r="27" spans="1:45" s="54" customFormat="1" ht="14.4">
      <c r="B27" s="55" t="s">
        <v>48</v>
      </c>
      <c r="C27" s="70"/>
      <c r="D27" s="70"/>
      <c r="E27" s="70"/>
      <c r="F27" s="70"/>
      <c r="G27" s="70"/>
      <c r="H27" s="70"/>
      <c r="I27" s="70"/>
      <c r="J27" s="70"/>
      <c r="K27" s="70"/>
      <c r="L27" s="70"/>
      <c r="M27" s="70"/>
      <c r="N27" s="70"/>
    </row>
    <row r="28" spans="1:45" s="54" customFormat="1" ht="9" customHeight="1">
      <c r="B28" s="71"/>
      <c r="C28" s="71"/>
      <c r="D28" s="71"/>
      <c r="E28" s="71"/>
      <c r="F28" s="71"/>
      <c r="G28" s="71"/>
      <c r="H28" s="71"/>
      <c r="I28" s="71"/>
      <c r="J28" s="71"/>
      <c r="K28" s="71"/>
      <c r="L28" s="71"/>
      <c r="M28" s="71"/>
      <c r="N28" s="71"/>
    </row>
    <row r="29" spans="1:45" s="54" customFormat="1" ht="14.4">
      <c r="B29" s="61" t="s">
        <v>66</v>
      </c>
    </row>
    <row r="30" spans="1:45" s="54" customFormat="1" ht="14.4">
      <c r="B30" s="61" t="s">
        <v>67</v>
      </c>
    </row>
    <row r="31" spans="1:45">
      <c r="B31" s="7"/>
      <c r="C31" s="13"/>
      <c r="D31" s="13"/>
      <c r="E31" s="13"/>
      <c r="F31" s="13"/>
      <c r="G31" s="13"/>
      <c r="H31" s="13"/>
      <c r="I31" s="13"/>
      <c r="J31" s="13"/>
      <c r="K31" s="13"/>
      <c r="L31" s="13"/>
      <c r="M31" s="13"/>
      <c r="N31" s="13"/>
      <c r="AM31" s="15"/>
      <c r="AN31" s="15"/>
    </row>
    <row r="33" spans="39:40">
      <c r="AM33" s="15"/>
      <c r="AN33" s="15"/>
    </row>
    <row r="34" spans="39:40">
      <c r="AM34" s="15"/>
      <c r="AN34" s="15"/>
    </row>
  </sheetData>
  <sortState ref="B8:AN23">
    <sortCondition descending="1" ref="AM7:AM23"/>
  </sortState>
  <mergeCells count="22">
    <mergeCell ref="A1:K1"/>
    <mergeCell ref="A5:A6"/>
    <mergeCell ref="B5:B6"/>
    <mergeCell ref="C5:D5"/>
    <mergeCell ref="K5: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AK5:A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D25" sqref="D25"/>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72"/>
      <c r="B1" s="72"/>
      <c r="C1" s="72"/>
      <c r="D1" s="72"/>
    </row>
    <row r="2" spans="1:5" ht="12.75" customHeight="1">
      <c r="A2" s="104" t="s">
        <v>94</v>
      </c>
      <c r="B2" s="104"/>
      <c r="C2" s="104"/>
      <c r="D2" s="104"/>
    </row>
    <row r="3" spans="1:5" ht="12.75" customHeight="1">
      <c r="A3" s="104"/>
      <c r="B3" s="104"/>
      <c r="C3" s="104"/>
      <c r="D3" s="104"/>
      <c r="E3" s="2"/>
    </row>
    <row r="4" spans="1:5">
      <c r="A4" s="104"/>
      <c r="B4" s="104"/>
      <c r="C4" s="104"/>
      <c r="D4" s="104"/>
      <c r="E4" s="2"/>
    </row>
    <row r="5" spans="1:5" ht="13.8">
      <c r="A5" s="72"/>
      <c r="B5" s="72"/>
      <c r="C5" s="72"/>
      <c r="D5" s="72"/>
    </row>
    <row r="6" spans="1:5" ht="43.5" customHeight="1">
      <c r="A6" s="73" t="s">
        <v>0</v>
      </c>
      <c r="B6" s="73" t="s">
        <v>68</v>
      </c>
      <c r="C6" s="73" t="s">
        <v>69</v>
      </c>
      <c r="D6" s="73" t="s">
        <v>70</v>
      </c>
    </row>
    <row r="7" spans="1:5" ht="27" customHeight="1">
      <c r="A7" s="6">
        <v>1</v>
      </c>
      <c r="B7" s="74" t="s">
        <v>4</v>
      </c>
      <c r="C7" s="29">
        <f>HLOOKUP(B7,'Wr. Prem. &amp;  Re Prem.'!$4:$24,21,FALSE)</f>
        <v>45476841.574398771</v>
      </c>
      <c r="D7" s="21">
        <f>C7/$C$25</f>
        <v>7.4953037746809323E-2</v>
      </c>
    </row>
    <row r="8" spans="1:5" ht="27" customHeight="1">
      <c r="A8" s="6">
        <v>2</v>
      </c>
      <c r="B8" s="74" t="s">
        <v>5</v>
      </c>
      <c r="C8" s="29">
        <f>HLOOKUP(B8,'Wr. Prem. &amp;  Re Prem.'!$4:$24,21,FALSE)</f>
        <v>4242041.3961870335</v>
      </c>
      <c r="D8" s="21">
        <f t="shared" ref="D8:D21" si="0">C8/$C$25</f>
        <v>6.9915560950241295E-3</v>
      </c>
    </row>
    <row r="9" spans="1:5" ht="27" customHeight="1">
      <c r="A9" s="6">
        <v>3</v>
      </c>
      <c r="B9" s="74" t="s">
        <v>6</v>
      </c>
      <c r="C9" s="29">
        <f>HLOOKUP(B9,'Wr. Prem. &amp;  Re Prem.'!$4:$24,21,FALSE)</f>
        <v>11571087.224850181</v>
      </c>
      <c r="D9" s="21">
        <f t="shared" si="0"/>
        <v>1.9070984428788025E-2</v>
      </c>
    </row>
    <row r="10" spans="1:5" ht="27" customHeight="1">
      <c r="A10" s="6">
        <v>4</v>
      </c>
      <c r="B10" s="74" t="s">
        <v>7</v>
      </c>
      <c r="C10" s="29">
        <f>HLOOKUP(B10,'Wr. Prem. &amp;  Re Prem.'!$4:$24,21,FALSE)</f>
        <v>243859459.98193949</v>
      </c>
      <c r="D10" s="21">
        <f t="shared" si="0"/>
        <v>0.40191901363775601</v>
      </c>
    </row>
    <row r="11" spans="1:5" ht="38.25" customHeight="1">
      <c r="A11" s="6">
        <v>5</v>
      </c>
      <c r="B11" s="74" t="s">
        <v>8</v>
      </c>
      <c r="C11" s="29">
        <f>HLOOKUP(B11,'Wr. Prem. &amp;  Re Prem.'!$4:$24,21,FALSE)</f>
        <v>108202541.8002423</v>
      </c>
      <c r="D11" s="21">
        <f t="shared" si="0"/>
        <v>0.17833492650509547</v>
      </c>
    </row>
    <row r="12" spans="1:5" ht="27" customHeight="1">
      <c r="A12" s="6">
        <v>6</v>
      </c>
      <c r="B12" s="74" t="s">
        <v>9</v>
      </c>
      <c r="C12" s="29">
        <f>HLOOKUP(B12,'Wr. Prem. &amp;  Re Prem.'!$4:$24,21,FALSE)</f>
        <v>32685520.522706416</v>
      </c>
      <c r="D12" s="21">
        <f t="shared" si="0"/>
        <v>5.3870914705116339E-2</v>
      </c>
    </row>
    <row r="13" spans="1:5" ht="27" customHeight="1">
      <c r="A13" s="6">
        <v>7</v>
      </c>
      <c r="B13" s="74" t="s">
        <v>10</v>
      </c>
      <c r="C13" s="29">
        <f>HLOOKUP(B13,'Wr. Prem. &amp;  Re Prem.'!$4:$24,21,FALSE)</f>
        <v>91998.978999999992</v>
      </c>
      <c r="D13" s="21">
        <f t="shared" si="0"/>
        <v>1.5162888861518483E-4</v>
      </c>
    </row>
    <row r="14" spans="1:5" ht="27" customHeight="1">
      <c r="A14" s="6">
        <v>8</v>
      </c>
      <c r="B14" s="74" t="s">
        <v>11</v>
      </c>
      <c r="C14" s="29">
        <f>HLOOKUP(B14,'Wr. Prem. &amp;  Re Prem.'!$4:$24,21,FALSE)</f>
        <v>4409576.2126868591</v>
      </c>
      <c r="D14" s="21">
        <f t="shared" si="0"/>
        <v>7.2676800075538268E-3</v>
      </c>
    </row>
    <row r="15" spans="1:5" ht="27" customHeight="1">
      <c r="A15" s="6">
        <v>9</v>
      </c>
      <c r="B15" s="74" t="s">
        <v>12</v>
      </c>
      <c r="C15" s="29">
        <f>HLOOKUP(B15,'Wr. Prem. &amp;  Re Prem.'!$4:$24,21,FALSE)</f>
        <v>5180984.5616942523</v>
      </c>
      <c r="D15" s="21">
        <f t="shared" si="0"/>
        <v>8.5390831459350221E-3</v>
      </c>
    </row>
    <row r="16" spans="1:5" ht="27" customHeight="1">
      <c r="A16" s="6">
        <v>10</v>
      </c>
      <c r="B16" s="74" t="s">
        <v>13</v>
      </c>
      <c r="C16" s="29">
        <f>HLOOKUP(B16,'Wr. Prem. &amp;  Re Prem.'!$4:$24,21,FALSE)</f>
        <v>467342.10820000002</v>
      </c>
      <c r="D16" s="21">
        <f t="shared" si="0"/>
        <v>7.7025381411508344E-4</v>
      </c>
    </row>
    <row r="17" spans="1:7" ht="27" customHeight="1">
      <c r="A17" s="6">
        <v>11</v>
      </c>
      <c r="B17" s="74" t="s">
        <v>14</v>
      </c>
      <c r="C17" s="29">
        <f>HLOOKUP(B17,'Wr. Prem. &amp;  Re Prem.'!$4:$24,21,FALSE)</f>
        <v>52760</v>
      </c>
      <c r="D17" s="21">
        <f t="shared" si="0"/>
        <v>8.6956836372468352E-5</v>
      </c>
    </row>
    <row r="18" spans="1:7" ht="27" customHeight="1">
      <c r="A18" s="6">
        <v>12</v>
      </c>
      <c r="B18" s="74" t="s">
        <v>15</v>
      </c>
      <c r="C18" s="29">
        <f>HLOOKUP(B18,'Wr. Prem. &amp;  Re Prem.'!$4:$24,21,FALSE)</f>
        <v>7421535.5174045041</v>
      </c>
      <c r="D18" s="21">
        <f t="shared" si="0"/>
        <v>1.2231865989753709E-2</v>
      </c>
    </row>
    <row r="19" spans="1:7" ht="27" customHeight="1">
      <c r="A19" s="6">
        <v>13</v>
      </c>
      <c r="B19" s="74" t="s">
        <v>16</v>
      </c>
      <c r="C19" s="29">
        <f>HLOOKUP(B19,'Wr. Prem. &amp;  Re Prem.'!$4:$24,21,FALSE)</f>
        <v>101064189.48244859</v>
      </c>
      <c r="D19" s="21">
        <f t="shared" si="0"/>
        <v>0.16656979128016336</v>
      </c>
    </row>
    <row r="20" spans="1:7" ht="27" customHeight="1">
      <c r="A20" s="6">
        <v>14</v>
      </c>
      <c r="B20" s="74" t="s">
        <v>17</v>
      </c>
      <c r="C20" s="29">
        <f>HLOOKUP(B20,'Wr. Prem. &amp;  Re Prem.'!$4:$24,21,FALSE)</f>
        <v>9021646.7320218217</v>
      </c>
      <c r="D20" s="21">
        <f t="shared" si="0"/>
        <v>1.4869102704447221E-2</v>
      </c>
    </row>
    <row r="21" spans="1:7" ht="27" customHeight="1">
      <c r="A21" s="6">
        <v>15</v>
      </c>
      <c r="B21" s="74" t="s">
        <v>18</v>
      </c>
      <c r="C21" s="29">
        <f>HLOOKUP(B21,'Wr. Prem. &amp;  Re Prem.'!$4:$24,21,FALSE)</f>
        <v>8760460.331869334</v>
      </c>
      <c r="D21" s="21">
        <f t="shared" si="0"/>
        <v>1.4438626149087594E-2</v>
      </c>
    </row>
    <row r="22" spans="1:7" ht="27" customHeight="1">
      <c r="A22" s="6">
        <v>16</v>
      </c>
      <c r="B22" s="74" t="s">
        <v>19</v>
      </c>
      <c r="C22" s="29">
        <f>HLOOKUP(B22,'Wr. Prem. &amp;  Re Prem.'!$4:$24,21,FALSE)</f>
        <v>160447.94356000182</v>
      </c>
      <c r="D22" s="21">
        <f>C22/$C$25</f>
        <v>2.6444362347320156E-4</v>
      </c>
    </row>
    <row r="23" spans="1:7" ht="27" customHeight="1">
      <c r="A23" s="6">
        <v>17</v>
      </c>
      <c r="B23" s="74" t="s">
        <v>20</v>
      </c>
      <c r="C23" s="29">
        <f>HLOOKUP(B23,'Wr. Prem. &amp;  Re Prem.'!$4:$24,21,FALSE)</f>
        <v>24069370.281472169</v>
      </c>
      <c r="D23" s="21">
        <f>C23/$C$25</f>
        <v>3.967013444189401E-2</v>
      </c>
    </row>
    <row r="24" spans="1:7" ht="27" customHeight="1">
      <c r="A24" s="6">
        <v>18</v>
      </c>
      <c r="B24" s="74" t="s">
        <v>21</v>
      </c>
      <c r="C24" s="29">
        <f>HLOOKUP(B24,'Wr. Prem. &amp;  Re Prem.'!$4:$24,21,FALSE)</f>
        <v>0</v>
      </c>
      <c r="D24" s="21">
        <f>C24/$C$25</f>
        <v>0</v>
      </c>
    </row>
    <row r="25" spans="1:7" ht="27" customHeight="1">
      <c r="A25" s="3"/>
      <c r="B25" s="75" t="s">
        <v>22</v>
      </c>
      <c r="C25" s="22">
        <f>SUM(C7:C24)</f>
        <v>606737804.65068173</v>
      </c>
      <c r="D25" s="23">
        <f>SUM(D7:D24)</f>
        <v>1</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Z18" activePane="bottomRight" state="frozen"/>
      <selection activeCell="B1" sqref="B1"/>
      <selection pane="topRight" activeCell="B1" sqref="B1"/>
      <selection pane="bottomLeft" activeCell="B1" sqref="B1"/>
      <selection pane="bottomRight" activeCell="AK26" sqref="AK26"/>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54" customFormat="1" ht="27.75" customHeight="1">
      <c r="A1" s="55" t="s">
        <v>71</v>
      </c>
      <c r="B1" s="55"/>
      <c r="C1" s="55"/>
      <c r="D1" s="55"/>
      <c r="E1" s="55"/>
      <c r="F1" s="55"/>
      <c r="G1" s="55"/>
      <c r="H1" s="55"/>
      <c r="I1" s="55"/>
      <c r="J1" s="55"/>
      <c r="K1" s="55"/>
      <c r="L1" s="55"/>
      <c r="M1" s="55"/>
      <c r="N1" s="55"/>
      <c r="O1" s="55"/>
    </row>
    <row r="2" spans="1:40" s="54" customFormat="1" ht="27.75" customHeight="1">
      <c r="A2" s="55" t="str">
        <f>'Inccured Claims'!A2</f>
        <v>Reporting period: 1 January 2021 - 30 September 2021</v>
      </c>
      <c r="B2" s="55"/>
      <c r="C2" s="55"/>
      <c r="D2" s="55"/>
      <c r="E2" s="55"/>
      <c r="F2" s="55"/>
      <c r="G2" s="55"/>
      <c r="H2" s="55"/>
      <c r="I2" s="55"/>
      <c r="J2" s="55"/>
      <c r="K2" s="55"/>
      <c r="L2" s="55"/>
      <c r="M2" s="55"/>
      <c r="N2" s="55"/>
      <c r="O2" s="55"/>
    </row>
    <row r="3" spans="1:40" s="76" customFormat="1" ht="17.25" customHeight="1">
      <c r="A3" s="42" t="s">
        <v>72</v>
      </c>
      <c r="C3" s="77"/>
      <c r="E3" s="77"/>
      <c r="G3" s="77"/>
      <c r="I3" s="77"/>
      <c r="K3" s="77"/>
      <c r="M3" s="77"/>
      <c r="O3" s="77"/>
      <c r="Q3" s="77"/>
      <c r="S3" s="77"/>
      <c r="U3" s="77"/>
      <c r="W3" s="77"/>
      <c r="Y3" s="77"/>
      <c r="AA3" s="77"/>
      <c r="AC3" s="77"/>
      <c r="AE3" s="77"/>
      <c r="AG3" s="77"/>
      <c r="AI3" s="77"/>
      <c r="AK3" s="77"/>
    </row>
    <row r="4" spans="1:40" s="78" customFormat="1" ht="96" customHeight="1">
      <c r="A4" s="93" t="s">
        <v>0</v>
      </c>
      <c r="B4" s="93" t="s">
        <v>3</v>
      </c>
      <c r="C4" s="103" t="s">
        <v>4</v>
      </c>
      <c r="D4" s="103"/>
      <c r="E4" s="96" t="s">
        <v>5</v>
      </c>
      <c r="F4" s="97"/>
      <c r="G4" s="96" t="s">
        <v>6</v>
      </c>
      <c r="H4" s="97"/>
      <c r="I4" s="96" t="s">
        <v>7</v>
      </c>
      <c r="J4" s="97"/>
      <c r="K4" s="96" t="s">
        <v>8</v>
      </c>
      <c r="L4" s="97"/>
      <c r="M4" s="96" t="s">
        <v>9</v>
      </c>
      <c r="N4" s="97"/>
      <c r="O4" s="96" t="s">
        <v>10</v>
      </c>
      <c r="P4" s="97"/>
      <c r="Q4" s="96" t="s">
        <v>11</v>
      </c>
      <c r="R4" s="97"/>
      <c r="S4" s="96" t="s">
        <v>12</v>
      </c>
      <c r="T4" s="97"/>
      <c r="U4" s="96" t="s">
        <v>13</v>
      </c>
      <c r="V4" s="97"/>
      <c r="W4" s="96" t="s">
        <v>14</v>
      </c>
      <c r="X4" s="97"/>
      <c r="Y4" s="96" t="s">
        <v>15</v>
      </c>
      <c r="Z4" s="97"/>
      <c r="AA4" s="96" t="s">
        <v>16</v>
      </c>
      <c r="AB4" s="97"/>
      <c r="AC4" s="96" t="s">
        <v>17</v>
      </c>
      <c r="AD4" s="97"/>
      <c r="AE4" s="90" t="s">
        <v>18</v>
      </c>
      <c r="AF4" s="92"/>
      <c r="AG4" s="90" t="s">
        <v>19</v>
      </c>
      <c r="AH4" s="92"/>
      <c r="AI4" s="100" t="s">
        <v>20</v>
      </c>
      <c r="AJ4" s="101"/>
      <c r="AK4" s="100" t="s">
        <v>21</v>
      </c>
      <c r="AL4" s="101"/>
      <c r="AM4" s="100" t="s">
        <v>22</v>
      </c>
      <c r="AN4" s="101"/>
    </row>
    <row r="5" spans="1:40" s="78" customFormat="1" ht="48.75" customHeight="1">
      <c r="A5" s="95"/>
      <c r="B5" s="95"/>
      <c r="C5" s="53" t="s">
        <v>46</v>
      </c>
      <c r="D5" s="53" t="s">
        <v>73</v>
      </c>
      <c r="E5" s="53" t="s">
        <v>46</v>
      </c>
      <c r="F5" s="53" t="s">
        <v>73</v>
      </c>
      <c r="G5" s="53" t="s">
        <v>46</v>
      </c>
      <c r="H5" s="53" t="s">
        <v>73</v>
      </c>
      <c r="I5" s="53" t="s">
        <v>46</v>
      </c>
      <c r="J5" s="53" t="s">
        <v>73</v>
      </c>
      <c r="K5" s="53" t="s">
        <v>46</v>
      </c>
      <c r="L5" s="53" t="s">
        <v>73</v>
      </c>
      <c r="M5" s="53" t="s">
        <v>46</v>
      </c>
      <c r="N5" s="53" t="s">
        <v>73</v>
      </c>
      <c r="O5" s="53" t="s">
        <v>46</v>
      </c>
      <c r="P5" s="53" t="s">
        <v>73</v>
      </c>
      <c r="Q5" s="53" t="s">
        <v>46</v>
      </c>
      <c r="R5" s="53" t="s">
        <v>73</v>
      </c>
      <c r="S5" s="53" t="s">
        <v>46</v>
      </c>
      <c r="T5" s="53" t="s">
        <v>73</v>
      </c>
      <c r="U5" s="53" t="s">
        <v>46</v>
      </c>
      <c r="V5" s="53" t="s">
        <v>73</v>
      </c>
      <c r="W5" s="53" t="s">
        <v>46</v>
      </c>
      <c r="X5" s="53" t="s">
        <v>73</v>
      </c>
      <c r="Y5" s="53" t="s">
        <v>46</v>
      </c>
      <c r="Z5" s="53" t="s">
        <v>73</v>
      </c>
      <c r="AA5" s="53" t="s">
        <v>46</v>
      </c>
      <c r="AB5" s="53" t="s">
        <v>73</v>
      </c>
      <c r="AC5" s="53" t="s">
        <v>46</v>
      </c>
      <c r="AD5" s="53" t="s">
        <v>73</v>
      </c>
      <c r="AE5" s="53" t="s">
        <v>46</v>
      </c>
      <c r="AF5" s="53" t="s">
        <v>73</v>
      </c>
      <c r="AG5" s="53" t="s">
        <v>46</v>
      </c>
      <c r="AH5" s="53" t="s">
        <v>73</v>
      </c>
      <c r="AI5" s="53" t="s">
        <v>46</v>
      </c>
      <c r="AJ5" s="53" t="s">
        <v>73</v>
      </c>
      <c r="AK5" s="53" t="s">
        <v>46</v>
      </c>
      <c r="AL5" s="53" t="s">
        <v>73</v>
      </c>
      <c r="AM5" s="53" t="s">
        <v>46</v>
      </c>
      <c r="AN5" s="53" t="s">
        <v>73</v>
      </c>
    </row>
    <row r="6" spans="1:40" ht="24.9" customHeight="1">
      <c r="A6" s="18">
        <v>1</v>
      </c>
      <c r="B6" s="81" t="s">
        <v>88</v>
      </c>
      <c r="C6" s="26">
        <v>0</v>
      </c>
      <c r="D6" s="26">
        <v>0</v>
      </c>
      <c r="E6" s="26">
        <v>0</v>
      </c>
      <c r="F6" s="26">
        <v>0</v>
      </c>
      <c r="G6" s="26">
        <v>0</v>
      </c>
      <c r="H6" s="26">
        <v>0</v>
      </c>
      <c r="I6" s="26">
        <v>3035474.0100500002</v>
      </c>
      <c r="J6" s="26">
        <v>28740.435000000001</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7">
        <v>3035474.0100500002</v>
      </c>
      <c r="AN6" s="27">
        <v>28740.435000000001</v>
      </c>
    </row>
    <row r="7" spans="1:40" ht="24.9" customHeight="1">
      <c r="A7" s="18">
        <v>2</v>
      </c>
      <c r="B7" s="81" t="s">
        <v>35</v>
      </c>
      <c r="C7" s="26">
        <v>0</v>
      </c>
      <c r="D7" s="26">
        <v>0</v>
      </c>
      <c r="E7" s="26">
        <v>0</v>
      </c>
      <c r="F7" s="26">
        <v>0</v>
      </c>
      <c r="G7" s="26">
        <v>0</v>
      </c>
      <c r="H7" s="26">
        <v>0</v>
      </c>
      <c r="I7" s="26">
        <v>0</v>
      </c>
      <c r="J7" s="26">
        <v>0</v>
      </c>
      <c r="K7" s="26">
        <v>22028.856</v>
      </c>
      <c r="L7" s="26">
        <v>127.0950947094</v>
      </c>
      <c r="M7" s="26">
        <v>0</v>
      </c>
      <c r="N7" s="26">
        <v>0</v>
      </c>
      <c r="O7" s="26">
        <v>0</v>
      </c>
      <c r="P7" s="26">
        <v>0</v>
      </c>
      <c r="Q7" s="26">
        <v>0</v>
      </c>
      <c r="R7" s="26">
        <v>0</v>
      </c>
      <c r="S7" s="26">
        <v>0</v>
      </c>
      <c r="T7" s="26">
        <v>0</v>
      </c>
      <c r="U7" s="26">
        <v>0</v>
      </c>
      <c r="V7" s="26">
        <v>0</v>
      </c>
      <c r="W7" s="26">
        <v>0</v>
      </c>
      <c r="X7" s="26">
        <v>0</v>
      </c>
      <c r="Y7" s="26">
        <v>36663</v>
      </c>
      <c r="Z7" s="26">
        <v>12015.0495404178</v>
      </c>
      <c r="AA7" s="26">
        <v>366927.80442200002</v>
      </c>
      <c r="AB7" s="26">
        <v>347386.93708361301</v>
      </c>
      <c r="AC7" s="26">
        <v>2243.7396020000001</v>
      </c>
      <c r="AD7" s="26">
        <v>1810.7853628922001</v>
      </c>
      <c r="AE7" s="26">
        <v>0</v>
      </c>
      <c r="AF7" s="26">
        <v>0</v>
      </c>
      <c r="AG7" s="26">
        <v>0</v>
      </c>
      <c r="AH7" s="26">
        <v>0</v>
      </c>
      <c r="AI7" s="26">
        <v>50790.119999999995</v>
      </c>
      <c r="AJ7" s="26">
        <v>17833.049310000002</v>
      </c>
      <c r="AK7" s="26">
        <v>0</v>
      </c>
      <c r="AL7" s="26">
        <v>0</v>
      </c>
      <c r="AM7" s="27">
        <v>478653.52002399997</v>
      </c>
      <c r="AN7" s="27">
        <v>379172.9163916324</v>
      </c>
    </row>
    <row r="8" spans="1:40" ht="24.9" customHeight="1">
      <c r="A8" s="18">
        <v>3</v>
      </c>
      <c r="B8" s="81" t="s">
        <v>30</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316145.86663499998</v>
      </c>
      <c r="AB8" s="26">
        <v>286358.82228782168</v>
      </c>
      <c r="AC8" s="26">
        <v>0</v>
      </c>
      <c r="AD8" s="26">
        <v>0</v>
      </c>
      <c r="AE8" s="26">
        <v>0</v>
      </c>
      <c r="AF8" s="26">
        <v>0</v>
      </c>
      <c r="AG8" s="26">
        <v>0</v>
      </c>
      <c r="AH8" s="26">
        <v>0</v>
      </c>
      <c r="AI8" s="26">
        <v>0</v>
      </c>
      <c r="AJ8" s="26">
        <v>0</v>
      </c>
      <c r="AK8" s="26">
        <v>0</v>
      </c>
      <c r="AL8" s="26">
        <v>0</v>
      </c>
      <c r="AM8" s="27">
        <v>316145.86663499998</v>
      </c>
      <c r="AN8" s="27">
        <v>286358.82228782168</v>
      </c>
    </row>
    <row r="9" spans="1:40" ht="24.9" customHeight="1">
      <c r="A9" s="18">
        <v>4</v>
      </c>
      <c r="B9" s="81" t="s">
        <v>29</v>
      </c>
      <c r="C9" s="26">
        <v>0</v>
      </c>
      <c r="D9" s="26">
        <v>0</v>
      </c>
      <c r="E9" s="26">
        <v>0</v>
      </c>
      <c r="F9" s="26">
        <v>0</v>
      </c>
      <c r="G9" s="26">
        <v>0</v>
      </c>
      <c r="H9" s="26">
        <v>0</v>
      </c>
      <c r="I9" s="26">
        <v>82547.167598000204</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19568.636633999959</v>
      </c>
      <c r="AB9" s="26">
        <v>0</v>
      </c>
      <c r="AC9" s="26">
        <v>0</v>
      </c>
      <c r="AD9" s="26">
        <v>0</v>
      </c>
      <c r="AE9" s="26">
        <v>0</v>
      </c>
      <c r="AF9" s="26">
        <v>0</v>
      </c>
      <c r="AG9" s="26">
        <v>0</v>
      </c>
      <c r="AH9" s="26">
        <v>0</v>
      </c>
      <c r="AI9" s="26">
        <v>146355.61784500364</v>
      </c>
      <c r="AJ9" s="26">
        <v>0</v>
      </c>
      <c r="AK9" s="26">
        <v>0</v>
      </c>
      <c r="AL9" s="26">
        <v>0</v>
      </c>
      <c r="AM9" s="27">
        <v>248471.42207700381</v>
      </c>
      <c r="AN9" s="27">
        <v>0</v>
      </c>
    </row>
    <row r="10" spans="1:40" ht="24.9" customHeight="1">
      <c r="A10" s="18">
        <v>5</v>
      </c>
      <c r="B10" s="81" t="s">
        <v>33</v>
      </c>
      <c r="C10" s="26">
        <v>19553.57231507</v>
      </c>
      <c r="D10" s="26">
        <v>8179.6799999999994</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63566.131099999991</v>
      </c>
      <c r="AB10" s="26">
        <v>45731.8</v>
      </c>
      <c r="AC10" s="26">
        <v>0</v>
      </c>
      <c r="AD10" s="26">
        <v>0</v>
      </c>
      <c r="AE10" s="26">
        <v>0</v>
      </c>
      <c r="AF10" s="26">
        <v>0</v>
      </c>
      <c r="AG10" s="26">
        <v>0</v>
      </c>
      <c r="AH10" s="26">
        <v>0</v>
      </c>
      <c r="AI10" s="26">
        <v>0</v>
      </c>
      <c r="AJ10" s="26">
        <v>0</v>
      </c>
      <c r="AK10" s="26">
        <v>0</v>
      </c>
      <c r="AL10" s="26">
        <v>0</v>
      </c>
      <c r="AM10" s="27">
        <v>83119.703415069991</v>
      </c>
      <c r="AN10" s="27">
        <v>53911.48</v>
      </c>
    </row>
    <row r="11" spans="1:40" ht="24.9" customHeight="1">
      <c r="A11" s="18">
        <v>6</v>
      </c>
      <c r="B11" s="81" t="s">
        <v>28</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1100</v>
      </c>
      <c r="AB11" s="26">
        <v>0</v>
      </c>
      <c r="AC11" s="26">
        <v>0</v>
      </c>
      <c r="AD11" s="26">
        <v>0</v>
      </c>
      <c r="AE11" s="26">
        <v>0</v>
      </c>
      <c r="AF11" s="26">
        <v>0</v>
      </c>
      <c r="AG11" s="26">
        <v>0</v>
      </c>
      <c r="AH11" s="26">
        <v>0</v>
      </c>
      <c r="AI11" s="26">
        <v>0</v>
      </c>
      <c r="AJ11" s="26">
        <v>0</v>
      </c>
      <c r="AK11" s="26">
        <v>0</v>
      </c>
      <c r="AL11" s="26">
        <v>0</v>
      </c>
      <c r="AM11" s="27">
        <v>1100</v>
      </c>
      <c r="AN11" s="27">
        <v>0</v>
      </c>
    </row>
    <row r="12" spans="1:40" ht="24.9" customHeight="1">
      <c r="A12" s="18">
        <v>7</v>
      </c>
      <c r="B12" s="81" t="s">
        <v>39</v>
      </c>
      <c r="C12" s="26">
        <v>0</v>
      </c>
      <c r="D12" s="26">
        <v>0</v>
      </c>
      <c r="E12" s="26">
        <v>0</v>
      </c>
      <c r="F12" s="26">
        <v>0</v>
      </c>
      <c r="G12" s="26">
        <v>0</v>
      </c>
      <c r="H12" s="26">
        <v>0</v>
      </c>
      <c r="I12" s="26">
        <v>0</v>
      </c>
      <c r="J12" s="26">
        <v>0</v>
      </c>
      <c r="K12" s="26">
        <v>0</v>
      </c>
      <c r="L12" s="26">
        <v>0</v>
      </c>
      <c r="M12" s="26">
        <v>54.410736999999777</v>
      </c>
      <c r="N12" s="26">
        <v>0</v>
      </c>
      <c r="O12" s="26">
        <v>0</v>
      </c>
      <c r="P12" s="26">
        <v>0</v>
      </c>
      <c r="Q12" s="26">
        <v>0</v>
      </c>
      <c r="R12" s="26">
        <v>0</v>
      </c>
      <c r="S12" s="26">
        <v>0</v>
      </c>
      <c r="T12" s="26">
        <v>0</v>
      </c>
      <c r="U12" s="26">
        <v>0</v>
      </c>
      <c r="V12" s="26">
        <v>0</v>
      </c>
      <c r="W12" s="26">
        <v>0</v>
      </c>
      <c r="X12" s="26">
        <v>0</v>
      </c>
      <c r="Y12" s="26">
        <v>0</v>
      </c>
      <c r="Z12" s="26">
        <v>0</v>
      </c>
      <c r="AA12" s="26">
        <v>960</v>
      </c>
      <c r="AB12" s="26">
        <v>0</v>
      </c>
      <c r="AC12" s="26">
        <v>0</v>
      </c>
      <c r="AD12" s="26">
        <v>0</v>
      </c>
      <c r="AE12" s="26">
        <v>20</v>
      </c>
      <c r="AF12" s="26">
        <v>0</v>
      </c>
      <c r="AG12" s="26">
        <v>0</v>
      </c>
      <c r="AH12" s="26">
        <v>0</v>
      </c>
      <c r="AI12" s="26">
        <v>0</v>
      </c>
      <c r="AJ12" s="26">
        <v>0</v>
      </c>
      <c r="AK12" s="26">
        <v>0</v>
      </c>
      <c r="AL12" s="26">
        <v>0</v>
      </c>
      <c r="AM12" s="27">
        <v>1034.4107369999997</v>
      </c>
      <c r="AN12" s="27">
        <v>0</v>
      </c>
    </row>
    <row r="13" spans="1:40" ht="24.9" customHeight="1">
      <c r="A13" s="18">
        <v>8</v>
      </c>
      <c r="B13" s="81" t="s">
        <v>34</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9</v>
      </c>
      <c r="B14" s="81" t="s">
        <v>87</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10</v>
      </c>
      <c r="B15" s="81"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11</v>
      </c>
      <c r="B16" s="81" t="s">
        <v>36</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12</v>
      </c>
      <c r="B17" s="81" t="s">
        <v>32</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13</v>
      </c>
      <c r="B18" s="81" t="s">
        <v>40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14</v>
      </c>
      <c r="B19" s="81" t="s">
        <v>37</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15</v>
      </c>
      <c r="B20" s="81" t="s">
        <v>89</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16</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17</v>
      </c>
      <c r="B22" s="81" t="s">
        <v>91</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18</v>
      </c>
      <c r="B23" s="81"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6.5" customHeight="1">
      <c r="A24" s="17"/>
      <c r="B24" s="84" t="s">
        <v>22</v>
      </c>
      <c r="C24" s="28">
        <v>19553.57231507</v>
      </c>
      <c r="D24" s="28">
        <v>8179.6799999999994</v>
      </c>
      <c r="E24" s="28">
        <v>0</v>
      </c>
      <c r="F24" s="28">
        <v>0</v>
      </c>
      <c r="G24" s="28">
        <v>0</v>
      </c>
      <c r="H24" s="28">
        <v>0</v>
      </c>
      <c r="I24" s="28">
        <v>3118021.1776480004</v>
      </c>
      <c r="J24" s="28">
        <v>28740.435000000001</v>
      </c>
      <c r="K24" s="28">
        <v>22028.856</v>
      </c>
      <c r="L24" s="28">
        <v>127.0950947094</v>
      </c>
      <c r="M24" s="28">
        <v>54.410736999999777</v>
      </c>
      <c r="N24" s="28">
        <v>0</v>
      </c>
      <c r="O24" s="28">
        <v>0</v>
      </c>
      <c r="P24" s="28">
        <v>0</v>
      </c>
      <c r="Q24" s="28">
        <v>0</v>
      </c>
      <c r="R24" s="28">
        <v>0</v>
      </c>
      <c r="S24" s="28">
        <v>0</v>
      </c>
      <c r="T24" s="28">
        <v>0</v>
      </c>
      <c r="U24" s="28">
        <v>0</v>
      </c>
      <c r="V24" s="28">
        <v>0</v>
      </c>
      <c r="W24" s="28">
        <v>0</v>
      </c>
      <c r="X24" s="28">
        <v>0</v>
      </c>
      <c r="Y24" s="28">
        <v>36663</v>
      </c>
      <c r="Z24" s="28">
        <v>12015.0495404178</v>
      </c>
      <c r="AA24" s="28">
        <v>768268.43879100005</v>
      </c>
      <c r="AB24" s="28">
        <v>679477.55937143473</v>
      </c>
      <c r="AC24" s="28">
        <v>2243.7396020000001</v>
      </c>
      <c r="AD24" s="28">
        <v>1810.7853628922001</v>
      </c>
      <c r="AE24" s="28">
        <v>20</v>
      </c>
      <c r="AF24" s="28">
        <v>0</v>
      </c>
      <c r="AG24" s="28">
        <v>0</v>
      </c>
      <c r="AH24" s="28">
        <v>0</v>
      </c>
      <c r="AI24" s="28">
        <v>197145.73784500363</v>
      </c>
      <c r="AJ24" s="28">
        <v>17833.049310000002</v>
      </c>
      <c r="AK24" s="28">
        <v>0</v>
      </c>
      <c r="AL24" s="28">
        <v>0</v>
      </c>
      <c r="AM24" s="28">
        <v>4163998.9329380742</v>
      </c>
      <c r="AN24" s="28">
        <v>748183.653679454</v>
      </c>
    </row>
    <row r="25" spans="1:40" ht="14.25" customHeight="1"/>
    <row r="26" spans="1:40" s="78" customFormat="1" ht="14.4">
      <c r="B26" s="55" t="s">
        <v>48</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row>
    <row r="27" spans="1:40" s="78" customFormat="1" ht="12.75" customHeight="1">
      <c r="B27" s="105" t="s">
        <v>74</v>
      </c>
      <c r="C27" s="105"/>
      <c r="D27" s="105"/>
      <c r="E27" s="105"/>
      <c r="F27" s="105"/>
      <c r="G27" s="105"/>
      <c r="H27" s="105"/>
      <c r="I27" s="105"/>
      <c r="J27" s="105"/>
      <c r="K27" s="105"/>
      <c r="L27" s="105"/>
      <c r="M27" s="105"/>
      <c r="N27" s="105"/>
      <c r="O27" s="105"/>
      <c r="P27" s="105"/>
      <c r="Q27" s="105"/>
      <c r="R27" s="105"/>
      <c r="S27" s="105"/>
      <c r="AM27" s="79"/>
      <c r="AN27" s="79"/>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
      <c r="AN32" s="1"/>
    </row>
    <row r="33" spans="39:40">
      <c r="AM33" s="1"/>
      <c r="AN33" s="1"/>
    </row>
  </sheetData>
  <sortState ref="B6:AN22">
    <sortCondition descending="1" ref="AM6:AM22"/>
  </sortState>
  <mergeCells count="22">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2021-11-17T12:19:42Z</dcterms:modified>
</cp:coreProperties>
</file>