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2 I\Saitze dasadebi 2022 I\ENG\"/>
    </mc:Choice>
  </mc:AlternateContent>
  <xr:revisionPtr revIDLastSave="0" documentId="13_ncr:1_{8DFD2119-C1F7-4070-B2A8-0CAFD3EC168B}" xr6:coauthVersionLast="47" xr6:coauthVersionMax="47" xr10:uidLastSave="{00000000-0000-0000-0000-000000000000}"/>
  <bookViews>
    <workbookView xWindow="-108" yWindow="-108" windowWidth="23256" windowHeight="1245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<sst xmlns="http://schemas.openxmlformats.org/spreadsheetml/2006/main" count="1372" uniqueCount="97">
  <si>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</si>
  <si>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</si>
  <si>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</si>
  <si>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</si>
  <si>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</si>
  <si>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</si>
  <si>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</si>
  <si>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</si>
  <si>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</si>
  <si>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</si>
  <si>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</si>
  <si>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</si>
  <si>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</si>
  <si>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</si>
  <si>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</si>
  <si>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</si>
  <si>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</si>
  <si>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</si>
  <si>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</si>
  <si>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</si>
  <si>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</si>
  <si>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</si>
  <si>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</si>
  <si>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</si>
  <si>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</si>
  <si>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</si>
  <si>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</si>
  <si>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</si>
  <si>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</si>
  <si>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</si>
  <si>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</si>
  <si>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</si>
  <si>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</si>
  <si>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</si>
  <si>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</si>
  <si>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</si>
  <si>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</si>
  <si>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</si>
  <si>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</si>
  <si>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</si>
  <si>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</si>
  <si>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</si>
  <si>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</si>
  <si>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</si>
  <si>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</si>
  <si>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</si>
  <si>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</si>
  <si>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</si>
  <si>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</si>
  <si>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</si>
  <si>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</si>
  <si>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</si>
  <si>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</si>
  <si>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</si>
  <si>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</si>
  <si>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</si>
  <si>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</si>
  <si>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</si>
  <si>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</si>
  <si>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</si>
  <si>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</si>
  <si>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</si>
  <si>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</si>
  <si>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</si>
  <si>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</si>
  <si>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</si>
  <si>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</si>
  <si>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</si>
  <si>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</si>
  <si>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</si>
  <si>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</si>
  <si>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</si>
  <si>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</si>
  <si>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</si>
  <si>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</si>
  <si>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</si>
  <si>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</si>
  <si>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</si>
  <si>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</si>
  <si>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</si>
  <si>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</si>
  <si>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</si>
  <si>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</si>
  <si>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</si>
  <si>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</si>
  <si>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</si>
  <si>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</si>
  <si>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</si>
  <si>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</si>
  <si>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</si>
  <si>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</si>
  <si>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</si>
  <si>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</si>
  <si>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Reporting period: 1 January 2022 - 31 March 2022</t>
  </si>
  <si>
    <t xml:space="preserve">Structure of Insurance Market by Classes of Insurance by 31.03.2022  - (Direct Insurance Business)        </t>
  </si>
  <si>
    <t>Incurred claims represent incurred claims during the reporting period</t>
  </si>
  <si>
    <t>Structure of Insurance Market by Classes of Insurance as at 31.03.2022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</si>
</sst>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10">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Alignment="1" applyProtection="1">
      <alignment horizontal="left" vertical="center" wrapText="1"/>
    </xf>
    <xf numFmtId="0" fontId="21" fillId="0" borderId="0" xfId="0" applyFont="1" applyFill="1" applyAlignment="1" applyProtection="1">
      <alignment horizontal="left"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xf numFmtId="3" fontId="15" fillId="0" borderId="0" xfId="0" applyNumberFormat="1" applyFont="1" applyBorder="1" applyAlignment="1">
      <alignment horizontal="left" vertical="center" wrapText="1"/>
    </xf>
    <xf numFmtId="0" fontId="0" fillId="0" borderId="0" xfId="0" applyBorder="1" applyAlignment="1">
      <alignment vertical="center"/>
    </xf>
    <xf numFmtId="0" fontId="0" fillId="0" borderId="0" xfId="0" applyBorder="1"/>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70" zoomScaleNormal="70"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93</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93" t="s">
        <v>0</v>
      </c>
      <c r="B4" s="93" t="s">
        <v>3</v>
      </c>
      <c r="C4" s="90" t="s">
        <v>4</v>
      </c>
      <c r="D4" s="91"/>
      <c r="E4" s="91"/>
      <c r="F4" s="91"/>
      <c r="G4" s="92"/>
      <c r="H4" s="90" t="s">
        <v>5</v>
      </c>
      <c r="I4" s="91"/>
      <c r="J4" s="91"/>
      <c r="K4" s="91"/>
      <c r="L4" s="92"/>
      <c r="M4" s="90" t="s">
        <v>6</v>
      </c>
      <c r="N4" s="91"/>
      <c r="O4" s="91"/>
      <c r="P4" s="91"/>
      <c r="Q4" s="92"/>
      <c r="R4" s="90" t="s">
        <v>7</v>
      </c>
      <c r="S4" s="91"/>
      <c r="T4" s="91"/>
      <c r="U4" s="91"/>
      <c r="V4" s="91"/>
      <c r="W4" s="91"/>
      <c r="X4" s="91"/>
      <c r="Y4" s="92"/>
      <c r="Z4" s="90" t="s">
        <v>8</v>
      </c>
      <c r="AA4" s="91"/>
      <c r="AB4" s="91"/>
      <c r="AC4" s="91"/>
      <c r="AD4" s="92"/>
      <c r="AE4" s="90" t="s">
        <v>9</v>
      </c>
      <c r="AF4" s="91"/>
      <c r="AG4" s="91"/>
      <c r="AH4" s="91"/>
      <c r="AI4" s="92"/>
      <c r="AJ4" s="90" t="s">
        <v>10</v>
      </c>
      <c r="AK4" s="91"/>
      <c r="AL4" s="91"/>
      <c r="AM4" s="91"/>
      <c r="AN4" s="92"/>
      <c r="AO4" s="90" t="s">
        <v>11</v>
      </c>
      <c r="AP4" s="91"/>
      <c r="AQ4" s="91"/>
      <c r="AR4" s="91"/>
      <c r="AS4" s="92"/>
      <c r="AT4" s="90" t="s">
        <v>12</v>
      </c>
      <c r="AU4" s="91"/>
      <c r="AV4" s="91"/>
      <c r="AW4" s="91"/>
      <c r="AX4" s="92"/>
      <c r="AY4" s="90" t="s">
        <v>13</v>
      </c>
      <c r="AZ4" s="91"/>
      <c r="BA4" s="91"/>
      <c r="BB4" s="91"/>
      <c r="BC4" s="92"/>
      <c r="BD4" s="90" t="s">
        <v>14</v>
      </c>
      <c r="BE4" s="91"/>
      <c r="BF4" s="91"/>
      <c r="BG4" s="91"/>
      <c r="BH4" s="92"/>
      <c r="BI4" s="90" t="s">
        <v>15</v>
      </c>
      <c r="BJ4" s="91"/>
      <c r="BK4" s="91"/>
      <c r="BL4" s="91"/>
      <c r="BM4" s="92"/>
      <c r="BN4" s="90" t="s">
        <v>16</v>
      </c>
      <c r="BO4" s="91"/>
      <c r="BP4" s="91"/>
      <c r="BQ4" s="91"/>
      <c r="BR4" s="92"/>
      <c r="BS4" s="90" t="s">
        <v>17</v>
      </c>
      <c r="BT4" s="91"/>
      <c r="BU4" s="91"/>
      <c r="BV4" s="91"/>
      <c r="BW4" s="92"/>
      <c r="BX4" s="90" t="s">
        <v>18</v>
      </c>
      <c r="BY4" s="91"/>
      <c r="BZ4" s="91"/>
      <c r="CA4" s="91"/>
      <c r="CB4" s="92"/>
      <c r="CC4" s="90" t="s">
        <v>19</v>
      </c>
      <c r="CD4" s="91"/>
      <c r="CE4" s="91"/>
      <c r="CF4" s="91"/>
      <c r="CG4" s="92"/>
      <c r="CH4" s="90" t="s">
        <v>20</v>
      </c>
      <c r="CI4" s="91"/>
      <c r="CJ4" s="91"/>
      <c r="CK4" s="91"/>
      <c r="CL4" s="92"/>
      <c r="CM4" s="90" t="s">
        <v>21</v>
      </c>
      <c r="CN4" s="91"/>
      <c r="CO4" s="91"/>
      <c r="CP4" s="91"/>
      <c r="CQ4" s="92"/>
      <c r="CR4" s="90" t="s">
        <v>22</v>
      </c>
      <c r="CS4" s="91"/>
      <c r="CT4" s="91"/>
      <c r="CU4" s="91"/>
      <c r="CV4" s="92"/>
    </row>
    <row r="5" spans="1:106" s="42" customFormat="1" ht="87.6" customHeight="1">
      <c r="A5" s="94"/>
      <c r="B5" s="94"/>
      <c r="C5" s="87" t="s">
        <v>23</v>
      </c>
      <c r="D5" s="88"/>
      <c r="E5" s="88"/>
      <c r="F5" s="89"/>
      <c r="G5" s="44" t="s">
        <v>24</v>
      </c>
      <c r="H5" s="87" t="s">
        <v>23</v>
      </c>
      <c r="I5" s="88"/>
      <c r="J5" s="88"/>
      <c r="K5" s="89"/>
      <c r="L5" s="44" t="s">
        <v>24</v>
      </c>
      <c r="M5" s="87" t="s">
        <v>23</v>
      </c>
      <c r="N5" s="88"/>
      <c r="O5" s="88"/>
      <c r="P5" s="89"/>
      <c r="Q5" s="44" t="s">
        <v>24</v>
      </c>
      <c r="R5" s="87" t="s">
        <v>23</v>
      </c>
      <c r="S5" s="88"/>
      <c r="T5" s="88"/>
      <c r="U5" s="89"/>
      <c r="V5" s="87" t="s">
        <v>24</v>
      </c>
      <c r="W5" s="88"/>
      <c r="X5" s="88"/>
      <c r="Y5" s="89"/>
      <c r="Z5" s="87" t="s">
        <v>23</v>
      </c>
      <c r="AA5" s="88"/>
      <c r="AB5" s="88"/>
      <c r="AC5" s="89"/>
      <c r="AD5" s="44" t="s">
        <v>24</v>
      </c>
      <c r="AE5" s="87" t="s">
        <v>23</v>
      </c>
      <c r="AF5" s="88"/>
      <c r="AG5" s="88"/>
      <c r="AH5" s="89"/>
      <c r="AI5" s="44" t="s">
        <v>24</v>
      </c>
      <c r="AJ5" s="87" t="s">
        <v>23</v>
      </c>
      <c r="AK5" s="88"/>
      <c r="AL5" s="88"/>
      <c r="AM5" s="89"/>
      <c r="AN5" s="44" t="s">
        <v>24</v>
      </c>
      <c r="AO5" s="87" t="s">
        <v>23</v>
      </c>
      <c r="AP5" s="88"/>
      <c r="AQ5" s="88"/>
      <c r="AR5" s="89"/>
      <c r="AS5" s="44" t="s">
        <v>24</v>
      </c>
      <c r="AT5" s="87" t="s">
        <v>23</v>
      </c>
      <c r="AU5" s="88"/>
      <c r="AV5" s="88"/>
      <c r="AW5" s="89"/>
      <c r="AX5" s="44" t="s">
        <v>24</v>
      </c>
      <c r="AY5" s="87" t="s">
        <v>23</v>
      </c>
      <c r="AZ5" s="88"/>
      <c r="BA5" s="88"/>
      <c r="BB5" s="89"/>
      <c r="BC5" s="44" t="s">
        <v>24</v>
      </c>
      <c r="BD5" s="87" t="s">
        <v>23</v>
      </c>
      <c r="BE5" s="88"/>
      <c r="BF5" s="88"/>
      <c r="BG5" s="89"/>
      <c r="BH5" s="44" t="s">
        <v>24</v>
      </c>
      <c r="BI5" s="87" t="s">
        <v>23</v>
      </c>
      <c r="BJ5" s="88"/>
      <c r="BK5" s="88"/>
      <c r="BL5" s="89"/>
      <c r="BM5" s="44" t="s">
        <v>24</v>
      </c>
      <c r="BN5" s="87" t="s">
        <v>23</v>
      </c>
      <c r="BO5" s="88"/>
      <c r="BP5" s="88"/>
      <c r="BQ5" s="89"/>
      <c r="BR5" s="44" t="s">
        <v>24</v>
      </c>
      <c r="BS5" s="87" t="s">
        <v>23</v>
      </c>
      <c r="BT5" s="88"/>
      <c r="BU5" s="88"/>
      <c r="BV5" s="89"/>
      <c r="BW5" s="44" t="s">
        <v>24</v>
      </c>
      <c r="BX5" s="87" t="s">
        <v>23</v>
      </c>
      <c r="BY5" s="88"/>
      <c r="BZ5" s="88"/>
      <c r="CA5" s="89"/>
      <c r="CB5" s="44" t="s">
        <v>24</v>
      </c>
      <c r="CC5" s="87" t="s">
        <v>23</v>
      </c>
      <c r="CD5" s="88"/>
      <c r="CE5" s="88"/>
      <c r="CF5" s="89"/>
      <c r="CG5" s="44" t="s">
        <v>24</v>
      </c>
      <c r="CH5" s="87" t="s">
        <v>23</v>
      </c>
      <c r="CI5" s="88"/>
      <c r="CJ5" s="88"/>
      <c r="CK5" s="89"/>
      <c r="CL5" s="44" t="s">
        <v>24</v>
      </c>
      <c r="CM5" s="87" t="s">
        <v>23</v>
      </c>
      <c r="CN5" s="88"/>
      <c r="CO5" s="88"/>
      <c r="CP5" s="89"/>
      <c r="CQ5" s="44" t="s">
        <v>24</v>
      </c>
      <c r="CR5" s="87" t="s">
        <v>23</v>
      </c>
      <c r="CS5" s="88"/>
      <c r="CT5" s="88"/>
      <c r="CU5" s="89"/>
      <c r="CV5" s="44" t="s">
        <v>24</v>
      </c>
    </row>
    <row r="6" spans="1:106" s="42" customFormat="1" ht="65.25" customHeight="1">
      <c r="A6" s="95"/>
      <c r="B6" s="95"/>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81" t="s">
        <v>33</v>
      </c>
      <c r="C7" s="26">
        <v>307</v>
      </c>
      <c r="D7" s="26">
        <v>698592</v>
      </c>
      <c r="E7" s="26">
        <v>0</v>
      </c>
      <c r="F7" s="26">
        <v>698899</v>
      </c>
      <c r="G7" s="26">
        <v>1290</v>
      </c>
      <c r="H7" s="26">
        <v>2</v>
      </c>
      <c r="I7" s="26">
        <v>11323</v>
      </c>
      <c r="J7" s="26">
        <v>0</v>
      </c>
      <c r="K7" s="26">
        <v>11325</v>
      </c>
      <c r="L7" s="26">
        <v>6736</v>
      </c>
      <c r="M7" s="26">
        <v>4538</v>
      </c>
      <c r="N7" s="26">
        <v>8124</v>
      </c>
      <c r="O7" s="26">
        <v>0</v>
      </c>
      <c r="P7" s="26">
        <v>12662</v>
      </c>
      <c r="Q7" s="26">
        <v>24075</v>
      </c>
      <c r="R7" s="26">
        <v>13890</v>
      </c>
      <c r="S7" s="26">
        <v>391</v>
      </c>
      <c r="T7" s="26">
        <v>0</v>
      </c>
      <c r="U7" s="26">
        <v>14281</v>
      </c>
      <c r="V7" s="26">
        <v>39993</v>
      </c>
      <c r="W7" s="26">
        <v>1407</v>
      </c>
      <c r="X7" s="26">
        <v>0</v>
      </c>
      <c r="Y7" s="26">
        <v>41400</v>
      </c>
      <c r="Z7" s="26">
        <v>1892</v>
      </c>
      <c r="AA7" s="26">
        <v>3977</v>
      </c>
      <c r="AB7" s="26">
        <v>882</v>
      </c>
      <c r="AC7" s="26">
        <v>6751</v>
      </c>
      <c r="AD7" s="26">
        <v>23778</v>
      </c>
      <c r="AE7" s="26">
        <v>3725</v>
      </c>
      <c r="AF7" s="26">
        <v>115666</v>
      </c>
      <c r="AG7" s="26">
        <v>882</v>
      </c>
      <c r="AH7" s="26">
        <v>120273</v>
      </c>
      <c r="AI7" s="26">
        <v>64745</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2287</v>
      </c>
      <c r="BJ7" s="26">
        <v>0</v>
      </c>
      <c r="BK7" s="26">
        <v>0</v>
      </c>
      <c r="BL7" s="26">
        <v>2287</v>
      </c>
      <c r="BM7" s="26">
        <v>1743</v>
      </c>
      <c r="BN7" s="26">
        <v>859</v>
      </c>
      <c r="BO7" s="26">
        <v>28126</v>
      </c>
      <c r="BP7" s="26">
        <v>0</v>
      </c>
      <c r="BQ7" s="26">
        <v>28985</v>
      </c>
      <c r="BR7" s="26">
        <v>15641</v>
      </c>
      <c r="BS7" s="26">
        <v>1</v>
      </c>
      <c r="BT7" s="26">
        <v>0</v>
      </c>
      <c r="BU7" s="26">
        <v>0</v>
      </c>
      <c r="BV7" s="26">
        <v>1</v>
      </c>
      <c r="BW7" s="26">
        <v>2</v>
      </c>
      <c r="BX7" s="26">
        <v>41</v>
      </c>
      <c r="BY7" s="26">
        <v>0</v>
      </c>
      <c r="BZ7" s="26">
        <v>0</v>
      </c>
      <c r="CA7" s="26">
        <v>41</v>
      </c>
      <c r="CB7" s="26">
        <v>51</v>
      </c>
      <c r="CC7" s="26">
        <v>0</v>
      </c>
      <c r="CD7" s="26">
        <v>70</v>
      </c>
      <c r="CE7" s="26">
        <v>0</v>
      </c>
      <c r="CF7" s="26">
        <v>70</v>
      </c>
      <c r="CG7" s="26">
        <v>775</v>
      </c>
      <c r="CH7" s="26">
        <v>57</v>
      </c>
      <c r="CI7" s="26">
        <v>1</v>
      </c>
      <c r="CJ7" s="26">
        <v>0</v>
      </c>
      <c r="CK7" s="26">
        <v>58</v>
      </c>
      <c r="CL7" s="26">
        <v>175</v>
      </c>
      <c r="CM7" s="26">
        <v>0</v>
      </c>
      <c r="CN7" s="26">
        <v>0</v>
      </c>
      <c r="CO7" s="26">
        <v>0</v>
      </c>
      <c r="CP7" s="26">
        <v>0</v>
      </c>
      <c r="CQ7" s="26">
        <v>0</v>
      </c>
      <c r="CR7" s="84">
        <v>27599</v>
      </c>
      <c r="CS7" s="26">
        <v>866270</v>
      </c>
      <c r="CT7" s="26">
        <v>1764</v>
      </c>
      <c r="CU7" s="26">
        <v>895633</v>
      </c>
      <c r="CV7" s="26">
        <v>180411</v>
      </c>
      <c r="CW7" s="37"/>
      <c r="CX7" s="37"/>
      <c r="CY7" s="37"/>
      <c r="CZ7" s="37"/>
      <c r="DA7" s="37"/>
      <c r="DB7" s="37"/>
    </row>
    <row r="8" spans="1:106" s="9" customFormat="1" ht="24.9" customHeight="1">
      <c r="A8" s="18">
        <v>2</v>
      </c>
      <c r="B8" s="81" t="s">
        <v>28</v>
      </c>
      <c r="C8" s="26">
        <v>295388</v>
      </c>
      <c r="D8" s="26">
        <v>5442</v>
      </c>
      <c r="E8" s="26">
        <v>84707</v>
      </c>
      <c r="F8" s="26">
        <v>385537</v>
      </c>
      <c r="G8" s="26">
        <v>202550</v>
      </c>
      <c r="H8" s="26">
        <v>0</v>
      </c>
      <c r="I8" s="26">
        <v>11236</v>
      </c>
      <c r="J8" s="26">
        <v>0</v>
      </c>
      <c r="K8" s="26">
        <v>11236</v>
      </c>
      <c r="L8" s="26">
        <v>3806</v>
      </c>
      <c r="M8" s="26">
        <v>13305</v>
      </c>
      <c r="N8" s="26">
        <v>5495</v>
      </c>
      <c r="O8" s="26">
        <v>0</v>
      </c>
      <c r="P8" s="26">
        <v>18800</v>
      </c>
      <c r="Q8" s="26">
        <v>57910</v>
      </c>
      <c r="R8" s="26">
        <v>27856</v>
      </c>
      <c r="S8" s="26">
        <v>1733</v>
      </c>
      <c r="T8" s="26">
        <v>87487</v>
      </c>
      <c r="U8" s="26">
        <v>117076</v>
      </c>
      <c r="V8" s="26">
        <v>73886</v>
      </c>
      <c r="W8" s="26">
        <v>2672</v>
      </c>
      <c r="X8" s="26">
        <v>85066</v>
      </c>
      <c r="Y8" s="26">
        <v>161624</v>
      </c>
      <c r="Z8" s="26">
        <v>0</v>
      </c>
      <c r="AA8" s="26">
        <v>0</v>
      </c>
      <c r="AB8" s="26">
        <v>0</v>
      </c>
      <c r="AC8" s="26">
        <v>0</v>
      </c>
      <c r="AD8" s="26">
        <v>0</v>
      </c>
      <c r="AE8" s="26">
        <v>2126</v>
      </c>
      <c r="AF8" s="26">
        <v>111283</v>
      </c>
      <c r="AG8" s="26">
        <v>0</v>
      </c>
      <c r="AH8" s="26">
        <v>113409</v>
      </c>
      <c r="AI8" s="26">
        <v>40333</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4280</v>
      </c>
      <c r="BO8" s="26">
        <v>0</v>
      </c>
      <c r="BP8" s="26">
        <v>0</v>
      </c>
      <c r="BQ8" s="26">
        <v>4280</v>
      </c>
      <c r="BR8" s="26">
        <v>1587</v>
      </c>
      <c r="BS8" s="26">
        <v>0</v>
      </c>
      <c r="BT8" s="26">
        <v>0</v>
      </c>
      <c r="BU8" s="26">
        <v>0</v>
      </c>
      <c r="BV8" s="26">
        <v>0</v>
      </c>
      <c r="BW8" s="26">
        <v>0</v>
      </c>
      <c r="BX8" s="26">
        <v>1</v>
      </c>
      <c r="BY8" s="26">
        <v>0</v>
      </c>
      <c r="BZ8" s="26">
        <v>0</v>
      </c>
      <c r="CA8" s="26">
        <v>1</v>
      </c>
      <c r="CB8" s="26">
        <v>1</v>
      </c>
      <c r="CC8" s="26">
        <v>0</v>
      </c>
      <c r="CD8" s="26">
        <v>0</v>
      </c>
      <c r="CE8" s="26">
        <v>0</v>
      </c>
      <c r="CF8" s="26">
        <v>0</v>
      </c>
      <c r="CG8" s="26">
        <v>0</v>
      </c>
      <c r="CH8" s="26">
        <v>55246</v>
      </c>
      <c r="CI8" s="26">
        <v>0</v>
      </c>
      <c r="CJ8" s="26">
        <v>0</v>
      </c>
      <c r="CK8" s="26">
        <v>55246</v>
      </c>
      <c r="CL8" s="26">
        <v>17369</v>
      </c>
      <c r="CM8" s="26">
        <v>0</v>
      </c>
      <c r="CN8" s="26">
        <v>0</v>
      </c>
      <c r="CO8" s="26">
        <v>0</v>
      </c>
      <c r="CP8" s="26">
        <v>0</v>
      </c>
      <c r="CQ8" s="26">
        <v>0</v>
      </c>
      <c r="CR8" s="84">
        <v>398202</v>
      </c>
      <c r="CS8" s="26">
        <v>135189</v>
      </c>
      <c r="CT8" s="26">
        <v>172194</v>
      </c>
      <c r="CU8" s="26">
        <v>705585</v>
      </c>
      <c r="CV8" s="26">
        <v>485180</v>
      </c>
      <c r="CW8" s="37"/>
      <c r="CX8" s="37"/>
      <c r="CY8" s="37"/>
      <c r="CZ8" s="37"/>
      <c r="DA8" s="37"/>
      <c r="DB8" s="37"/>
    </row>
    <row r="9" spans="1:106" ht="24.9" customHeight="1">
      <c r="A9" s="18">
        <v>3</v>
      </c>
      <c r="B9" s="81" t="s">
        <v>30</v>
      </c>
      <c r="C9" s="26">
        <v>198776</v>
      </c>
      <c r="D9" s="26">
        <v>1048</v>
      </c>
      <c r="E9" s="26">
        <v>58</v>
      </c>
      <c r="F9" s="26">
        <v>199882</v>
      </c>
      <c r="G9" s="26">
        <v>53181</v>
      </c>
      <c r="H9" s="26">
        <v>53110</v>
      </c>
      <c r="I9" s="26">
        <v>11823</v>
      </c>
      <c r="J9" s="26">
        <v>0</v>
      </c>
      <c r="K9" s="26">
        <v>64933</v>
      </c>
      <c r="L9" s="26">
        <v>58749</v>
      </c>
      <c r="M9" s="26">
        <v>61553</v>
      </c>
      <c r="N9" s="26">
        <v>1468</v>
      </c>
      <c r="O9" s="26">
        <v>11</v>
      </c>
      <c r="P9" s="26">
        <v>63032</v>
      </c>
      <c r="Q9" s="26">
        <v>93666</v>
      </c>
      <c r="R9" s="26">
        <v>34358</v>
      </c>
      <c r="S9" s="26">
        <v>8212</v>
      </c>
      <c r="T9" s="26">
        <v>63864</v>
      </c>
      <c r="U9" s="26">
        <v>106434</v>
      </c>
      <c r="V9" s="26">
        <v>90068</v>
      </c>
      <c r="W9" s="26">
        <v>26050</v>
      </c>
      <c r="X9" s="26">
        <v>59312</v>
      </c>
      <c r="Y9" s="26">
        <v>175430</v>
      </c>
      <c r="Z9" s="26">
        <v>3640</v>
      </c>
      <c r="AA9" s="26">
        <v>2314</v>
      </c>
      <c r="AB9" s="26">
        <v>0</v>
      </c>
      <c r="AC9" s="26">
        <v>5954</v>
      </c>
      <c r="AD9" s="26">
        <v>19377</v>
      </c>
      <c r="AE9" s="26">
        <v>5520</v>
      </c>
      <c r="AF9" s="26">
        <v>114354</v>
      </c>
      <c r="AG9" s="26">
        <v>0</v>
      </c>
      <c r="AH9" s="26">
        <v>119874</v>
      </c>
      <c r="AI9" s="26">
        <v>61476</v>
      </c>
      <c r="AJ9" s="26">
        <v>0</v>
      </c>
      <c r="AK9" s="26">
        <v>0</v>
      </c>
      <c r="AL9" s="26">
        <v>0</v>
      </c>
      <c r="AM9" s="26">
        <v>0</v>
      </c>
      <c r="AN9" s="26">
        <v>1</v>
      </c>
      <c r="AO9" s="26">
        <v>0</v>
      </c>
      <c r="AP9" s="26">
        <v>0</v>
      </c>
      <c r="AQ9" s="26">
        <v>0</v>
      </c>
      <c r="AR9" s="26">
        <v>0</v>
      </c>
      <c r="AS9" s="26">
        <v>0</v>
      </c>
      <c r="AT9" s="26">
        <v>0</v>
      </c>
      <c r="AU9" s="26">
        <v>0</v>
      </c>
      <c r="AV9" s="26">
        <v>0</v>
      </c>
      <c r="AW9" s="26">
        <v>0</v>
      </c>
      <c r="AX9" s="26">
        <v>0</v>
      </c>
      <c r="AY9" s="26">
        <v>2</v>
      </c>
      <c r="AZ9" s="26">
        <v>0</v>
      </c>
      <c r="BA9" s="26">
        <v>0</v>
      </c>
      <c r="BB9" s="26">
        <v>2</v>
      </c>
      <c r="BC9" s="26">
        <v>4</v>
      </c>
      <c r="BD9" s="26">
        <v>0</v>
      </c>
      <c r="BE9" s="26">
        <v>0</v>
      </c>
      <c r="BF9" s="26">
        <v>0</v>
      </c>
      <c r="BG9" s="26">
        <v>0</v>
      </c>
      <c r="BH9" s="26">
        <v>0</v>
      </c>
      <c r="BI9" s="26">
        <v>1217</v>
      </c>
      <c r="BJ9" s="26">
        <v>49</v>
      </c>
      <c r="BK9" s="26">
        <v>0</v>
      </c>
      <c r="BL9" s="26">
        <v>1266</v>
      </c>
      <c r="BM9" s="26">
        <v>1126</v>
      </c>
      <c r="BN9" s="26">
        <v>2354</v>
      </c>
      <c r="BO9" s="26">
        <v>3670</v>
      </c>
      <c r="BP9" s="26">
        <v>0</v>
      </c>
      <c r="BQ9" s="26">
        <v>6024</v>
      </c>
      <c r="BR9" s="26">
        <v>25611</v>
      </c>
      <c r="BS9" s="26">
        <v>1</v>
      </c>
      <c r="BT9" s="26">
        <v>0</v>
      </c>
      <c r="BU9" s="26">
        <v>0</v>
      </c>
      <c r="BV9" s="26">
        <v>1</v>
      </c>
      <c r="BW9" s="26">
        <v>2</v>
      </c>
      <c r="BX9" s="26">
        <v>1948</v>
      </c>
      <c r="BY9" s="26">
        <v>41</v>
      </c>
      <c r="BZ9" s="26">
        <v>0</v>
      </c>
      <c r="CA9" s="26">
        <v>1989</v>
      </c>
      <c r="CB9" s="26">
        <v>3216</v>
      </c>
      <c r="CC9" s="26">
        <v>0</v>
      </c>
      <c r="CD9" s="26">
        <v>0</v>
      </c>
      <c r="CE9" s="26">
        <v>0</v>
      </c>
      <c r="CF9" s="26">
        <v>0</v>
      </c>
      <c r="CG9" s="26">
        <v>0</v>
      </c>
      <c r="CH9" s="26">
        <v>18622</v>
      </c>
      <c r="CI9" s="26">
        <v>127</v>
      </c>
      <c r="CJ9" s="26">
        <v>0</v>
      </c>
      <c r="CK9" s="26">
        <v>18749</v>
      </c>
      <c r="CL9" s="26">
        <v>1125</v>
      </c>
      <c r="CM9" s="26">
        <v>0</v>
      </c>
      <c r="CN9" s="26">
        <v>0</v>
      </c>
      <c r="CO9" s="26">
        <v>0</v>
      </c>
      <c r="CP9" s="26">
        <v>0</v>
      </c>
      <c r="CQ9" s="26">
        <v>0</v>
      </c>
      <c r="CR9" s="84">
        <v>381101</v>
      </c>
      <c r="CS9" s="26">
        <v>143106</v>
      </c>
      <c r="CT9" s="26">
        <v>63933</v>
      </c>
      <c r="CU9" s="26">
        <v>588140</v>
      </c>
      <c r="CV9" s="26">
        <v>492964</v>
      </c>
      <c r="CW9" s="37"/>
      <c r="CX9" s="37"/>
      <c r="CY9" s="37"/>
      <c r="CZ9" s="37"/>
      <c r="DA9" s="37"/>
      <c r="DB9" s="37"/>
    </row>
    <row r="10" spans="1:106" ht="24.9" customHeight="1">
      <c r="A10" s="18">
        <v>4</v>
      </c>
      <c r="B10" s="81" t="s">
        <v>35</v>
      </c>
      <c r="C10" s="26">
        <v>251896</v>
      </c>
      <c r="D10" s="26">
        <v>18</v>
      </c>
      <c r="E10" s="26">
        <v>77</v>
      </c>
      <c r="F10" s="26">
        <v>251991</v>
      </c>
      <c r="G10" s="26">
        <v>9612</v>
      </c>
      <c r="H10" s="26">
        <v>424</v>
      </c>
      <c r="I10" s="26">
        <v>2408</v>
      </c>
      <c r="J10" s="26">
        <v>0</v>
      </c>
      <c r="K10" s="26">
        <v>2832</v>
      </c>
      <c r="L10" s="26">
        <v>1087</v>
      </c>
      <c r="M10" s="26">
        <v>96214</v>
      </c>
      <c r="N10" s="26">
        <v>752</v>
      </c>
      <c r="O10" s="26">
        <v>443</v>
      </c>
      <c r="P10" s="26">
        <v>97409</v>
      </c>
      <c r="Q10" s="26">
        <v>41492</v>
      </c>
      <c r="R10" s="26">
        <v>9323</v>
      </c>
      <c r="S10" s="26">
        <v>722</v>
      </c>
      <c r="T10" s="26">
        <v>863</v>
      </c>
      <c r="U10" s="26">
        <v>10908</v>
      </c>
      <c r="V10" s="26">
        <v>35386</v>
      </c>
      <c r="W10" s="26">
        <v>2573</v>
      </c>
      <c r="X10" s="26">
        <v>3301</v>
      </c>
      <c r="Y10" s="26">
        <v>41260</v>
      </c>
      <c r="Z10" s="26">
        <v>646</v>
      </c>
      <c r="AA10" s="26">
        <v>870</v>
      </c>
      <c r="AB10" s="26">
        <v>4</v>
      </c>
      <c r="AC10" s="26">
        <v>1520</v>
      </c>
      <c r="AD10" s="26">
        <v>5601</v>
      </c>
      <c r="AE10" s="26">
        <v>2776</v>
      </c>
      <c r="AF10" s="26">
        <v>112320</v>
      </c>
      <c r="AG10" s="26">
        <v>4</v>
      </c>
      <c r="AH10" s="26">
        <v>115100</v>
      </c>
      <c r="AI10" s="26">
        <v>46149</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1</v>
      </c>
      <c r="BD10" s="26">
        <v>0</v>
      </c>
      <c r="BE10" s="26">
        <v>0</v>
      </c>
      <c r="BF10" s="26">
        <v>0</v>
      </c>
      <c r="BG10" s="26">
        <v>0</v>
      </c>
      <c r="BH10" s="26">
        <v>0</v>
      </c>
      <c r="BI10" s="26">
        <v>232</v>
      </c>
      <c r="BJ10" s="26">
        <v>7</v>
      </c>
      <c r="BK10" s="26">
        <v>0</v>
      </c>
      <c r="BL10" s="26">
        <v>239</v>
      </c>
      <c r="BM10" s="26">
        <v>801</v>
      </c>
      <c r="BN10" s="26">
        <v>964</v>
      </c>
      <c r="BO10" s="26">
        <v>377</v>
      </c>
      <c r="BP10" s="26">
        <v>3</v>
      </c>
      <c r="BQ10" s="26">
        <v>1344</v>
      </c>
      <c r="BR10" s="26">
        <v>3027</v>
      </c>
      <c r="BS10" s="26">
        <v>12</v>
      </c>
      <c r="BT10" s="26">
        <v>0</v>
      </c>
      <c r="BU10" s="26">
        <v>0</v>
      </c>
      <c r="BV10" s="26">
        <v>12</v>
      </c>
      <c r="BW10" s="26">
        <v>50</v>
      </c>
      <c r="BX10" s="26">
        <v>161</v>
      </c>
      <c r="BY10" s="26">
        <v>3</v>
      </c>
      <c r="BZ10" s="26">
        <v>0</v>
      </c>
      <c r="CA10" s="26">
        <v>164</v>
      </c>
      <c r="CB10" s="26">
        <v>303</v>
      </c>
      <c r="CC10" s="26">
        <v>0</v>
      </c>
      <c r="CD10" s="26">
        <v>0</v>
      </c>
      <c r="CE10" s="26">
        <v>0</v>
      </c>
      <c r="CF10" s="26">
        <v>0</v>
      </c>
      <c r="CG10" s="26">
        <v>0</v>
      </c>
      <c r="CH10" s="26">
        <v>79710</v>
      </c>
      <c r="CI10" s="26">
        <v>83</v>
      </c>
      <c r="CJ10" s="26">
        <v>0</v>
      </c>
      <c r="CK10" s="26">
        <v>79793</v>
      </c>
      <c r="CL10" s="26">
        <v>549</v>
      </c>
      <c r="CM10" s="26">
        <v>0</v>
      </c>
      <c r="CN10" s="26">
        <v>0</v>
      </c>
      <c r="CO10" s="26">
        <v>0</v>
      </c>
      <c r="CP10" s="26">
        <v>0</v>
      </c>
      <c r="CQ10" s="26">
        <v>0</v>
      </c>
      <c r="CR10" s="84">
        <v>442358</v>
      </c>
      <c r="CS10" s="26">
        <v>117560</v>
      </c>
      <c r="CT10" s="26">
        <v>1394</v>
      </c>
      <c r="CU10" s="26">
        <v>561312</v>
      </c>
      <c r="CV10" s="26">
        <v>149932</v>
      </c>
      <c r="CW10" s="37"/>
      <c r="CX10" s="37"/>
      <c r="CY10" s="37"/>
      <c r="CZ10" s="37"/>
      <c r="DA10" s="37"/>
      <c r="DB10" s="37"/>
    </row>
    <row r="11" spans="1:106" ht="24.9" customHeight="1">
      <c r="A11" s="18">
        <v>5</v>
      </c>
      <c r="B11" s="81" t="s">
        <v>29</v>
      </c>
      <c r="C11" s="26">
        <v>529</v>
      </c>
      <c r="D11" s="26">
        <v>230972</v>
      </c>
      <c r="E11" s="26">
        <v>0</v>
      </c>
      <c r="F11" s="26">
        <v>231501</v>
      </c>
      <c r="G11" s="26">
        <v>895843</v>
      </c>
      <c r="H11" s="26">
        <v>0</v>
      </c>
      <c r="I11" s="26">
        <v>1533</v>
      </c>
      <c r="J11" s="26">
        <v>0</v>
      </c>
      <c r="K11" s="26">
        <v>1533</v>
      </c>
      <c r="L11" s="26">
        <v>582</v>
      </c>
      <c r="M11" s="26">
        <v>11336</v>
      </c>
      <c r="N11" s="26">
        <v>1622</v>
      </c>
      <c r="O11" s="26">
        <v>496</v>
      </c>
      <c r="P11" s="26">
        <v>13454</v>
      </c>
      <c r="Q11" s="26">
        <v>33354</v>
      </c>
      <c r="R11" s="26">
        <v>1024</v>
      </c>
      <c r="S11" s="26">
        <v>16</v>
      </c>
      <c r="T11" s="26">
        <v>0</v>
      </c>
      <c r="U11" s="26">
        <v>1040</v>
      </c>
      <c r="V11" s="26">
        <v>1505</v>
      </c>
      <c r="W11" s="26">
        <v>82</v>
      </c>
      <c r="X11" s="26">
        <v>0</v>
      </c>
      <c r="Y11" s="26">
        <v>1587</v>
      </c>
      <c r="Z11" s="26">
        <v>2368</v>
      </c>
      <c r="AA11" s="26">
        <v>2428</v>
      </c>
      <c r="AB11" s="26">
        <v>213</v>
      </c>
      <c r="AC11" s="26">
        <v>5009</v>
      </c>
      <c r="AD11" s="26">
        <v>17127</v>
      </c>
      <c r="AE11" s="26">
        <v>4553</v>
      </c>
      <c r="AF11" s="26">
        <v>119784</v>
      </c>
      <c r="AG11" s="26">
        <v>10</v>
      </c>
      <c r="AH11" s="26">
        <v>124347</v>
      </c>
      <c r="AI11" s="26">
        <v>82334</v>
      </c>
      <c r="AJ11" s="26">
        <v>0</v>
      </c>
      <c r="AK11" s="26">
        <v>0</v>
      </c>
      <c r="AL11" s="26">
        <v>0</v>
      </c>
      <c r="AM11" s="26">
        <v>0</v>
      </c>
      <c r="AN11" s="26">
        <v>0</v>
      </c>
      <c r="AO11" s="26">
        <v>5</v>
      </c>
      <c r="AP11" s="26">
        <v>0</v>
      </c>
      <c r="AQ11" s="26">
        <v>2</v>
      </c>
      <c r="AR11" s="26">
        <v>7</v>
      </c>
      <c r="AS11" s="26">
        <v>9</v>
      </c>
      <c r="AT11" s="26">
        <v>0</v>
      </c>
      <c r="AU11" s="26">
        <v>0</v>
      </c>
      <c r="AV11" s="26">
        <v>0</v>
      </c>
      <c r="AW11" s="26">
        <v>0</v>
      </c>
      <c r="AX11" s="26">
        <v>0</v>
      </c>
      <c r="AY11" s="26">
        <v>1</v>
      </c>
      <c r="AZ11" s="26">
        <v>0</v>
      </c>
      <c r="BA11" s="26">
        <v>0</v>
      </c>
      <c r="BB11" s="26">
        <v>1</v>
      </c>
      <c r="BC11" s="26">
        <v>3</v>
      </c>
      <c r="BD11" s="26">
        <v>0</v>
      </c>
      <c r="BE11" s="26">
        <v>0</v>
      </c>
      <c r="BF11" s="26">
        <v>0</v>
      </c>
      <c r="BG11" s="26">
        <v>0</v>
      </c>
      <c r="BH11" s="26">
        <v>0</v>
      </c>
      <c r="BI11" s="26">
        <v>1241</v>
      </c>
      <c r="BJ11" s="26">
        <v>24</v>
      </c>
      <c r="BK11" s="26">
        <v>0</v>
      </c>
      <c r="BL11" s="26">
        <v>1265</v>
      </c>
      <c r="BM11" s="26">
        <v>771</v>
      </c>
      <c r="BN11" s="26">
        <v>1633</v>
      </c>
      <c r="BO11" s="26">
        <v>22336</v>
      </c>
      <c r="BP11" s="26">
        <v>268</v>
      </c>
      <c r="BQ11" s="26">
        <v>24237</v>
      </c>
      <c r="BR11" s="26">
        <v>104378</v>
      </c>
      <c r="BS11" s="26">
        <v>1</v>
      </c>
      <c r="BT11" s="26">
        <v>0</v>
      </c>
      <c r="BU11" s="26">
        <v>0</v>
      </c>
      <c r="BV11" s="26">
        <v>1</v>
      </c>
      <c r="BW11" s="26">
        <v>5</v>
      </c>
      <c r="BX11" s="26">
        <v>373</v>
      </c>
      <c r="BY11" s="26">
        <v>0</v>
      </c>
      <c r="BZ11" s="26">
        <v>0</v>
      </c>
      <c r="CA11" s="26">
        <v>373</v>
      </c>
      <c r="CB11" s="26">
        <v>767</v>
      </c>
      <c r="CC11" s="26">
        <v>0</v>
      </c>
      <c r="CD11" s="26">
        <v>0</v>
      </c>
      <c r="CE11" s="26">
        <v>0</v>
      </c>
      <c r="CF11" s="26">
        <v>0</v>
      </c>
      <c r="CG11" s="26">
        <v>1</v>
      </c>
      <c r="CH11" s="26">
        <v>248</v>
      </c>
      <c r="CI11" s="26">
        <v>17261</v>
      </c>
      <c r="CJ11" s="26">
        <v>4</v>
      </c>
      <c r="CK11" s="26">
        <v>17513</v>
      </c>
      <c r="CL11" s="26">
        <v>79824</v>
      </c>
      <c r="CM11" s="26">
        <v>0</v>
      </c>
      <c r="CN11" s="26">
        <v>0</v>
      </c>
      <c r="CO11" s="26">
        <v>0</v>
      </c>
      <c r="CP11" s="26">
        <v>0</v>
      </c>
      <c r="CQ11" s="26">
        <v>0</v>
      </c>
      <c r="CR11" s="84">
        <v>23312</v>
      </c>
      <c r="CS11" s="26">
        <v>395976</v>
      </c>
      <c r="CT11" s="26">
        <v>993</v>
      </c>
      <c r="CU11" s="26">
        <v>420281</v>
      </c>
      <c r="CV11" s="26">
        <v>1216585</v>
      </c>
      <c r="CW11" s="37"/>
      <c r="CX11" s="37"/>
      <c r="CY11" s="37"/>
      <c r="CZ11" s="37"/>
      <c r="DA11" s="37"/>
      <c r="DB11" s="37"/>
    </row>
    <row r="12" spans="1:106" ht="24.9" customHeight="1">
      <c r="A12" s="18">
        <v>6</v>
      </c>
      <c r="B12" s="81" t="s">
        <v>32</v>
      </c>
      <c r="C12" s="26">
        <v>5800</v>
      </c>
      <c r="D12" s="26">
        <v>1</v>
      </c>
      <c r="E12" s="26">
        <v>2543</v>
      </c>
      <c r="F12" s="26">
        <v>8344</v>
      </c>
      <c r="G12" s="26">
        <v>16254</v>
      </c>
      <c r="H12" s="26">
        <v>15325</v>
      </c>
      <c r="I12" s="26">
        <v>930</v>
      </c>
      <c r="J12" s="26">
        <v>3399</v>
      </c>
      <c r="K12" s="26">
        <v>19654</v>
      </c>
      <c r="L12" s="26">
        <v>34042</v>
      </c>
      <c r="M12" s="26">
        <v>27084</v>
      </c>
      <c r="N12" s="26">
        <v>1018</v>
      </c>
      <c r="O12" s="26">
        <v>592</v>
      </c>
      <c r="P12" s="26">
        <v>28694</v>
      </c>
      <c r="Q12" s="26">
        <v>35650</v>
      </c>
      <c r="R12" s="26">
        <v>31063</v>
      </c>
      <c r="S12" s="26">
        <v>730</v>
      </c>
      <c r="T12" s="26">
        <v>4104</v>
      </c>
      <c r="U12" s="26">
        <v>35897</v>
      </c>
      <c r="V12" s="26">
        <v>39087</v>
      </c>
      <c r="W12" s="26">
        <v>743</v>
      </c>
      <c r="X12" s="26">
        <v>11541</v>
      </c>
      <c r="Y12" s="26">
        <v>51371</v>
      </c>
      <c r="Z12" s="26">
        <v>223</v>
      </c>
      <c r="AA12" s="26">
        <v>362</v>
      </c>
      <c r="AB12" s="26">
        <v>3586</v>
      </c>
      <c r="AC12" s="26">
        <v>4171</v>
      </c>
      <c r="AD12" s="26">
        <v>5046</v>
      </c>
      <c r="AE12" s="26">
        <v>2346</v>
      </c>
      <c r="AF12" s="26">
        <v>111650</v>
      </c>
      <c r="AG12" s="26">
        <v>3586</v>
      </c>
      <c r="AH12" s="26">
        <v>117582</v>
      </c>
      <c r="AI12" s="26">
        <v>45371</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1</v>
      </c>
      <c r="BJ12" s="26">
        <v>0</v>
      </c>
      <c r="BK12" s="26">
        <v>0</v>
      </c>
      <c r="BL12" s="26">
        <v>1</v>
      </c>
      <c r="BM12" s="26">
        <v>0</v>
      </c>
      <c r="BN12" s="26">
        <v>3</v>
      </c>
      <c r="BO12" s="26">
        <v>0</v>
      </c>
      <c r="BP12" s="26">
        <v>0</v>
      </c>
      <c r="BQ12" s="26">
        <v>3</v>
      </c>
      <c r="BR12" s="26">
        <v>3</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2</v>
      </c>
      <c r="CI12" s="26">
        <v>0</v>
      </c>
      <c r="CJ12" s="26">
        <v>0</v>
      </c>
      <c r="CK12" s="26">
        <v>2</v>
      </c>
      <c r="CL12" s="26">
        <v>3</v>
      </c>
      <c r="CM12" s="26">
        <v>0</v>
      </c>
      <c r="CN12" s="26">
        <v>0</v>
      </c>
      <c r="CO12" s="26">
        <v>0</v>
      </c>
      <c r="CP12" s="26">
        <v>0</v>
      </c>
      <c r="CQ12" s="26">
        <v>0</v>
      </c>
      <c r="CR12" s="84">
        <v>81847</v>
      </c>
      <c r="CS12" s="26">
        <v>114691</v>
      </c>
      <c r="CT12" s="26">
        <v>17810</v>
      </c>
      <c r="CU12" s="26">
        <v>214348</v>
      </c>
      <c r="CV12" s="26">
        <v>187740</v>
      </c>
      <c r="CW12" s="37"/>
      <c r="CX12" s="37"/>
      <c r="CY12" s="37"/>
      <c r="CZ12" s="37"/>
      <c r="DA12" s="37"/>
      <c r="DB12" s="37"/>
    </row>
    <row r="13" spans="1:106" ht="24.9" customHeight="1">
      <c r="A13" s="18">
        <v>7</v>
      </c>
      <c r="B13" s="81" t="s">
        <v>36</v>
      </c>
      <c r="C13" s="26">
        <v>14958</v>
      </c>
      <c r="D13" s="26">
        <v>0</v>
      </c>
      <c r="E13" s="26">
        <v>4555</v>
      </c>
      <c r="F13" s="26">
        <v>19513</v>
      </c>
      <c r="G13" s="26">
        <v>25032</v>
      </c>
      <c r="H13" s="26">
        <v>54</v>
      </c>
      <c r="I13" s="26">
        <v>2838</v>
      </c>
      <c r="J13" s="26">
        <v>15</v>
      </c>
      <c r="K13" s="26">
        <v>2907</v>
      </c>
      <c r="L13" s="26">
        <v>736</v>
      </c>
      <c r="M13" s="26">
        <v>16339</v>
      </c>
      <c r="N13" s="26">
        <v>364</v>
      </c>
      <c r="O13" s="26">
        <v>8665</v>
      </c>
      <c r="P13" s="26">
        <v>25368</v>
      </c>
      <c r="Q13" s="26">
        <v>33165</v>
      </c>
      <c r="R13" s="26">
        <v>16085</v>
      </c>
      <c r="S13" s="26">
        <v>239</v>
      </c>
      <c r="T13" s="26">
        <v>4775</v>
      </c>
      <c r="U13" s="26">
        <v>21099</v>
      </c>
      <c r="V13" s="26">
        <v>22748</v>
      </c>
      <c r="W13" s="26">
        <v>645</v>
      </c>
      <c r="X13" s="26">
        <v>6740</v>
      </c>
      <c r="Y13" s="26">
        <v>30133</v>
      </c>
      <c r="Z13" s="26">
        <v>163</v>
      </c>
      <c r="AA13" s="26">
        <v>275</v>
      </c>
      <c r="AB13" s="26">
        <v>3900</v>
      </c>
      <c r="AC13" s="26">
        <v>4338</v>
      </c>
      <c r="AD13" s="26">
        <v>5560</v>
      </c>
      <c r="AE13" s="26">
        <v>2516</v>
      </c>
      <c r="AF13" s="26">
        <v>111558</v>
      </c>
      <c r="AG13" s="26">
        <v>3901</v>
      </c>
      <c r="AH13" s="26">
        <v>117975</v>
      </c>
      <c r="AI13" s="26">
        <v>46442</v>
      </c>
      <c r="AJ13" s="26">
        <v>0</v>
      </c>
      <c r="AK13" s="26">
        <v>0</v>
      </c>
      <c r="AL13" s="26">
        <v>2</v>
      </c>
      <c r="AM13" s="26">
        <v>2</v>
      </c>
      <c r="AN13" s="26">
        <v>2</v>
      </c>
      <c r="AO13" s="26">
        <v>1</v>
      </c>
      <c r="AP13" s="26">
        <v>0</v>
      </c>
      <c r="AQ13" s="26">
        <v>2</v>
      </c>
      <c r="AR13" s="26">
        <v>3</v>
      </c>
      <c r="AS13" s="26">
        <v>8</v>
      </c>
      <c r="AT13" s="26">
        <v>1</v>
      </c>
      <c r="AU13" s="26">
        <v>0</v>
      </c>
      <c r="AV13" s="26">
        <v>1</v>
      </c>
      <c r="AW13" s="26">
        <v>2</v>
      </c>
      <c r="AX13" s="26">
        <v>8</v>
      </c>
      <c r="AY13" s="26">
        <v>1</v>
      </c>
      <c r="AZ13" s="26">
        <v>0</v>
      </c>
      <c r="BA13" s="26">
        <v>0</v>
      </c>
      <c r="BB13" s="26">
        <v>1</v>
      </c>
      <c r="BC13" s="26">
        <v>1</v>
      </c>
      <c r="BD13" s="26">
        <v>1</v>
      </c>
      <c r="BE13" s="26">
        <v>0</v>
      </c>
      <c r="BF13" s="26">
        <v>0</v>
      </c>
      <c r="BG13" s="26">
        <v>1</v>
      </c>
      <c r="BH13" s="26">
        <v>2</v>
      </c>
      <c r="BI13" s="26">
        <v>71</v>
      </c>
      <c r="BJ13" s="26">
        <v>5</v>
      </c>
      <c r="BK13" s="26">
        <v>0</v>
      </c>
      <c r="BL13" s="26">
        <v>76</v>
      </c>
      <c r="BM13" s="26">
        <v>62</v>
      </c>
      <c r="BN13" s="26">
        <v>58</v>
      </c>
      <c r="BO13" s="26">
        <v>22</v>
      </c>
      <c r="BP13" s="26">
        <v>54</v>
      </c>
      <c r="BQ13" s="26">
        <v>134</v>
      </c>
      <c r="BR13" s="26">
        <v>1545</v>
      </c>
      <c r="BS13" s="26">
        <v>5</v>
      </c>
      <c r="BT13" s="26">
        <v>1</v>
      </c>
      <c r="BU13" s="26">
        <v>4</v>
      </c>
      <c r="BV13" s="26">
        <v>10</v>
      </c>
      <c r="BW13" s="26">
        <v>1351</v>
      </c>
      <c r="BX13" s="26">
        <v>162</v>
      </c>
      <c r="BY13" s="26">
        <v>0</v>
      </c>
      <c r="BZ13" s="26">
        <v>0</v>
      </c>
      <c r="CA13" s="26">
        <v>162</v>
      </c>
      <c r="CB13" s="26">
        <v>275</v>
      </c>
      <c r="CC13" s="26">
        <v>0</v>
      </c>
      <c r="CD13" s="26">
        <v>0</v>
      </c>
      <c r="CE13" s="26">
        <v>0</v>
      </c>
      <c r="CF13" s="26">
        <v>0</v>
      </c>
      <c r="CG13" s="26">
        <v>0</v>
      </c>
      <c r="CH13" s="26">
        <v>63</v>
      </c>
      <c r="CI13" s="26">
        <v>23</v>
      </c>
      <c r="CJ13" s="26">
        <v>4</v>
      </c>
      <c r="CK13" s="26">
        <v>90</v>
      </c>
      <c r="CL13" s="26">
        <v>389</v>
      </c>
      <c r="CM13" s="26">
        <v>0</v>
      </c>
      <c r="CN13" s="26">
        <v>0</v>
      </c>
      <c r="CO13" s="26">
        <v>0</v>
      </c>
      <c r="CP13" s="26">
        <v>0</v>
      </c>
      <c r="CQ13" s="26">
        <v>0</v>
      </c>
      <c r="CR13" s="84">
        <v>50478</v>
      </c>
      <c r="CS13" s="26">
        <v>115325</v>
      </c>
      <c r="CT13" s="26">
        <v>25878</v>
      </c>
      <c r="CU13" s="26">
        <v>191681</v>
      </c>
      <c r="CV13" s="26">
        <v>144711</v>
      </c>
      <c r="CW13" s="37"/>
      <c r="CX13" s="37"/>
      <c r="CY13" s="37"/>
      <c r="CZ13" s="37"/>
      <c r="DA13" s="37"/>
      <c r="DB13" s="37"/>
    </row>
    <row r="14" spans="1:106" ht="24.9" customHeight="1">
      <c r="A14" s="18">
        <v>8</v>
      </c>
      <c r="B14" s="81" t="s">
        <v>87</v>
      </c>
      <c r="C14" s="26">
        <v>12139</v>
      </c>
      <c r="D14" s="26">
        <v>10</v>
      </c>
      <c r="E14" s="26">
        <v>3890</v>
      </c>
      <c r="F14" s="26">
        <v>16039</v>
      </c>
      <c r="G14" s="26">
        <v>55934</v>
      </c>
      <c r="H14" s="26">
        <v>864</v>
      </c>
      <c r="I14" s="26">
        <v>1522</v>
      </c>
      <c r="J14" s="26">
        <v>32</v>
      </c>
      <c r="K14" s="26">
        <v>2418</v>
      </c>
      <c r="L14" s="26">
        <v>1153</v>
      </c>
      <c r="M14" s="26">
        <v>16291</v>
      </c>
      <c r="N14" s="26">
        <v>345</v>
      </c>
      <c r="O14" s="26">
        <v>1009</v>
      </c>
      <c r="P14" s="26">
        <v>17645</v>
      </c>
      <c r="Q14" s="26">
        <v>32522</v>
      </c>
      <c r="R14" s="26">
        <v>20373</v>
      </c>
      <c r="S14" s="26">
        <v>1439</v>
      </c>
      <c r="T14" s="26">
        <v>12216</v>
      </c>
      <c r="U14" s="26">
        <v>34028</v>
      </c>
      <c r="V14" s="26">
        <v>54226</v>
      </c>
      <c r="W14" s="26">
        <v>4576</v>
      </c>
      <c r="X14" s="26">
        <v>12256</v>
      </c>
      <c r="Y14" s="26">
        <v>71058</v>
      </c>
      <c r="Z14" s="26">
        <v>767</v>
      </c>
      <c r="AA14" s="26">
        <v>621</v>
      </c>
      <c r="AB14" s="26">
        <v>0</v>
      </c>
      <c r="AC14" s="26">
        <v>1388</v>
      </c>
      <c r="AD14" s="26">
        <v>4572</v>
      </c>
      <c r="AE14" s="26">
        <v>2866</v>
      </c>
      <c r="AF14" s="26">
        <v>111902</v>
      </c>
      <c r="AG14" s="26">
        <v>0</v>
      </c>
      <c r="AH14" s="26">
        <v>114768</v>
      </c>
      <c r="AI14" s="26">
        <v>44904</v>
      </c>
      <c r="AJ14" s="26">
        <v>0</v>
      </c>
      <c r="AK14" s="26">
        <v>0</v>
      </c>
      <c r="AL14" s="26">
        <v>0</v>
      </c>
      <c r="AM14" s="26">
        <v>0</v>
      </c>
      <c r="AN14" s="26">
        <v>0</v>
      </c>
      <c r="AO14" s="26">
        <v>0</v>
      </c>
      <c r="AP14" s="26">
        <v>0</v>
      </c>
      <c r="AQ14" s="26">
        <v>0</v>
      </c>
      <c r="AR14" s="26">
        <v>0</v>
      </c>
      <c r="AS14" s="26">
        <v>1</v>
      </c>
      <c r="AT14" s="26">
        <v>0</v>
      </c>
      <c r="AU14" s="26">
        <v>0</v>
      </c>
      <c r="AV14" s="26">
        <v>0</v>
      </c>
      <c r="AW14" s="26">
        <v>0</v>
      </c>
      <c r="AX14" s="26">
        <v>0</v>
      </c>
      <c r="AY14" s="26">
        <v>0</v>
      </c>
      <c r="AZ14" s="26">
        <v>0</v>
      </c>
      <c r="BA14" s="26">
        <v>0</v>
      </c>
      <c r="BB14" s="26">
        <v>0</v>
      </c>
      <c r="BC14" s="26">
        <v>2</v>
      </c>
      <c r="BD14" s="26">
        <v>0</v>
      </c>
      <c r="BE14" s="26">
        <v>0</v>
      </c>
      <c r="BF14" s="26">
        <v>0</v>
      </c>
      <c r="BG14" s="26">
        <v>0</v>
      </c>
      <c r="BH14" s="26">
        <v>0</v>
      </c>
      <c r="BI14" s="26">
        <v>197</v>
      </c>
      <c r="BJ14" s="26">
        <v>1</v>
      </c>
      <c r="BK14" s="26">
        <v>0</v>
      </c>
      <c r="BL14" s="26">
        <v>198</v>
      </c>
      <c r="BM14" s="26">
        <v>162</v>
      </c>
      <c r="BN14" s="26">
        <v>619</v>
      </c>
      <c r="BO14" s="26">
        <v>83</v>
      </c>
      <c r="BP14" s="26">
        <v>0</v>
      </c>
      <c r="BQ14" s="26">
        <v>702</v>
      </c>
      <c r="BR14" s="26">
        <v>3346</v>
      </c>
      <c r="BS14" s="26">
        <v>754</v>
      </c>
      <c r="BT14" s="26">
        <v>621</v>
      </c>
      <c r="BU14" s="26">
        <v>0</v>
      </c>
      <c r="BV14" s="26">
        <v>1375</v>
      </c>
      <c r="BW14" s="26">
        <v>4587</v>
      </c>
      <c r="BX14" s="26">
        <v>853</v>
      </c>
      <c r="BY14" s="26">
        <v>0</v>
      </c>
      <c r="BZ14" s="26">
        <v>0</v>
      </c>
      <c r="CA14" s="26">
        <v>853</v>
      </c>
      <c r="CB14" s="26">
        <v>1232</v>
      </c>
      <c r="CC14" s="26">
        <v>0</v>
      </c>
      <c r="CD14" s="26">
        <v>0</v>
      </c>
      <c r="CE14" s="26">
        <v>0</v>
      </c>
      <c r="CF14" s="26">
        <v>0</v>
      </c>
      <c r="CG14" s="26">
        <v>0</v>
      </c>
      <c r="CH14" s="26">
        <v>790</v>
      </c>
      <c r="CI14" s="26">
        <v>69</v>
      </c>
      <c r="CJ14" s="26">
        <v>144</v>
      </c>
      <c r="CK14" s="26">
        <v>1003</v>
      </c>
      <c r="CL14" s="26">
        <v>3284</v>
      </c>
      <c r="CM14" s="26">
        <v>0</v>
      </c>
      <c r="CN14" s="26">
        <v>0</v>
      </c>
      <c r="CO14" s="26">
        <v>0</v>
      </c>
      <c r="CP14" s="26">
        <v>0</v>
      </c>
      <c r="CQ14" s="26">
        <v>0</v>
      </c>
      <c r="CR14" s="84">
        <v>56513</v>
      </c>
      <c r="CS14" s="26">
        <v>116613</v>
      </c>
      <c r="CT14" s="26">
        <v>17291</v>
      </c>
      <c r="CU14" s="26">
        <v>190417</v>
      </c>
      <c r="CV14" s="26">
        <v>222757</v>
      </c>
      <c r="CW14" s="37"/>
      <c r="CX14" s="37"/>
      <c r="CY14" s="37"/>
      <c r="CZ14" s="37"/>
      <c r="DA14" s="37"/>
      <c r="DB14" s="37"/>
    </row>
    <row r="15" spans="1:106" ht="24.9" customHeight="1">
      <c r="A15" s="18">
        <v>9</v>
      </c>
      <c r="B15" s="81" t="s">
        <v>34</v>
      </c>
      <c r="C15" s="26">
        <v>7907</v>
      </c>
      <c r="D15" s="26">
        <v>3827</v>
      </c>
      <c r="E15" s="26">
        <v>1023</v>
      </c>
      <c r="F15" s="26">
        <v>12757</v>
      </c>
      <c r="G15" s="26">
        <v>11953</v>
      </c>
      <c r="H15" s="26">
        <v>2638</v>
      </c>
      <c r="I15" s="26">
        <v>8323</v>
      </c>
      <c r="J15" s="26">
        <v>528</v>
      </c>
      <c r="K15" s="26">
        <v>11489</v>
      </c>
      <c r="L15" s="26">
        <v>10185</v>
      </c>
      <c r="M15" s="26">
        <v>4277</v>
      </c>
      <c r="N15" s="26">
        <v>341</v>
      </c>
      <c r="O15" s="26">
        <v>3109</v>
      </c>
      <c r="P15" s="26">
        <v>7727</v>
      </c>
      <c r="Q15" s="26">
        <v>11031</v>
      </c>
      <c r="R15" s="26">
        <v>9345</v>
      </c>
      <c r="S15" s="26">
        <v>14</v>
      </c>
      <c r="T15" s="26">
        <v>1778</v>
      </c>
      <c r="U15" s="26">
        <v>11137</v>
      </c>
      <c r="V15" s="26">
        <v>12862</v>
      </c>
      <c r="W15" s="26">
        <v>35</v>
      </c>
      <c r="X15" s="26">
        <v>1741</v>
      </c>
      <c r="Y15" s="26">
        <v>14638</v>
      </c>
      <c r="Z15" s="26">
        <v>311</v>
      </c>
      <c r="AA15" s="26">
        <v>651</v>
      </c>
      <c r="AB15" s="26">
        <v>1307</v>
      </c>
      <c r="AC15" s="26">
        <v>2269</v>
      </c>
      <c r="AD15" s="26">
        <v>4944</v>
      </c>
      <c r="AE15" s="26">
        <v>2423</v>
      </c>
      <c r="AF15" s="26">
        <v>111923</v>
      </c>
      <c r="AG15" s="26">
        <v>1320</v>
      </c>
      <c r="AH15" s="26">
        <v>115666</v>
      </c>
      <c r="AI15" s="26">
        <v>45375</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0</v>
      </c>
      <c r="BG15" s="26">
        <v>0</v>
      </c>
      <c r="BH15" s="26">
        <v>0</v>
      </c>
      <c r="BI15" s="26">
        <v>599</v>
      </c>
      <c r="BJ15" s="26">
        <v>2</v>
      </c>
      <c r="BK15" s="26">
        <v>3</v>
      </c>
      <c r="BL15" s="26">
        <v>604</v>
      </c>
      <c r="BM15" s="26">
        <v>1165</v>
      </c>
      <c r="BN15" s="26">
        <v>115</v>
      </c>
      <c r="BO15" s="26">
        <v>424</v>
      </c>
      <c r="BP15" s="26">
        <v>2</v>
      </c>
      <c r="BQ15" s="26">
        <v>541</v>
      </c>
      <c r="BR15" s="26">
        <v>2895</v>
      </c>
      <c r="BS15" s="26">
        <v>0</v>
      </c>
      <c r="BT15" s="26">
        <v>7796</v>
      </c>
      <c r="BU15" s="26">
        <v>0</v>
      </c>
      <c r="BV15" s="26">
        <v>7796</v>
      </c>
      <c r="BW15" s="26">
        <v>42947</v>
      </c>
      <c r="BX15" s="26">
        <v>229</v>
      </c>
      <c r="BY15" s="26">
        <v>10</v>
      </c>
      <c r="BZ15" s="26">
        <v>0</v>
      </c>
      <c r="CA15" s="26">
        <v>239</v>
      </c>
      <c r="CB15" s="26">
        <v>162</v>
      </c>
      <c r="CC15" s="26">
        <v>0</v>
      </c>
      <c r="CD15" s="26">
        <v>0</v>
      </c>
      <c r="CE15" s="26">
        <v>0</v>
      </c>
      <c r="CF15" s="26">
        <v>0</v>
      </c>
      <c r="CG15" s="26">
        <v>0</v>
      </c>
      <c r="CH15" s="26">
        <v>28</v>
      </c>
      <c r="CI15" s="26">
        <v>25</v>
      </c>
      <c r="CJ15" s="26">
        <v>0</v>
      </c>
      <c r="CK15" s="26">
        <v>53</v>
      </c>
      <c r="CL15" s="26">
        <v>164</v>
      </c>
      <c r="CM15" s="26">
        <v>0</v>
      </c>
      <c r="CN15" s="26">
        <v>0</v>
      </c>
      <c r="CO15" s="26">
        <v>0</v>
      </c>
      <c r="CP15" s="26">
        <v>0</v>
      </c>
      <c r="CQ15" s="26">
        <v>0</v>
      </c>
      <c r="CR15" s="84">
        <v>27872</v>
      </c>
      <c r="CS15" s="26">
        <v>133336</v>
      </c>
      <c r="CT15" s="26">
        <v>9070</v>
      </c>
      <c r="CU15" s="26">
        <v>170278</v>
      </c>
      <c r="CV15" s="26">
        <v>145459</v>
      </c>
      <c r="CW15" s="37"/>
      <c r="CX15" s="37"/>
      <c r="CY15" s="37"/>
      <c r="CZ15" s="37"/>
      <c r="DA15" s="37"/>
      <c r="DB15" s="37"/>
    </row>
    <row r="16" spans="1:106" ht="24.9" customHeight="1">
      <c r="A16" s="18">
        <v>10</v>
      </c>
      <c r="B16" s="81" t="s">
        <v>88</v>
      </c>
      <c r="C16" s="26">
        <v>1474</v>
      </c>
      <c r="D16" s="26">
        <v>10</v>
      </c>
      <c r="E16" s="26">
        <v>4398</v>
      </c>
      <c r="F16" s="26">
        <v>5882</v>
      </c>
      <c r="G16" s="26">
        <v>7856</v>
      </c>
      <c r="H16" s="26">
        <v>94</v>
      </c>
      <c r="I16" s="26">
        <v>328</v>
      </c>
      <c r="J16" s="26">
        <v>0</v>
      </c>
      <c r="K16" s="26">
        <v>422</v>
      </c>
      <c r="L16" s="26">
        <v>151</v>
      </c>
      <c r="M16" s="26">
        <v>2799</v>
      </c>
      <c r="N16" s="26">
        <v>48</v>
      </c>
      <c r="O16" s="26">
        <v>1454</v>
      </c>
      <c r="P16" s="26">
        <v>4301</v>
      </c>
      <c r="Q16" s="26">
        <v>7689</v>
      </c>
      <c r="R16" s="26">
        <v>4437</v>
      </c>
      <c r="S16" s="26">
        <v>289</v>
      </c>
      <c r="T16" s="26">
        <v>10953</v>
      </c>
      <c r="U16" s="26">
        <v>15679</v>
      </c>
      <c r="V16" s="26">
        <v>9228</v>
      </c>
      <c r="W16" s="26">
        <v>705</v>
      </c>
      <c r="X16" s="26">
        <v>13278</v>
      </c>
      <c r="Y16" s="26">
        <v>23211</v>
      </c>
      <c r="Z16" s="26">
        <v>211</v>
      </c>
      <c r="AA16" s="26">
        <v>68</v>
      </c>
      <c r="AB16" s="26">
        <v>0</v>
      </c>
      <c r="AC16" s="26">
        <v>279</v>
      </c>
      <c r="AD16" s="26">
        <v>1024</v>
      </c>
      <c r="AE16" s="26">
        <v>2337</v>
      </c>
      <c r="AF16" s="26">
        <v>111353</v>
      </c>
      <c r="AG16" s="26">
        <v>0</v>
      </c>
      <c r="AH16" s="26">
        <v>113690</v>
      </c>
      <c r="AI16" s="26">
        <v>41340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14</v>
      </c>
      <c r="BJ16" s="26">
        <v>0</v>
      </c>
      <c r="BK16" s="26">
        <v>0</v>
      </c>
      <c r="BL16" s="26">
        <v>14</v>
      </c>
      <c r="BM16" s="26">
        <v>9</v>
      </c>
      <c r="BN16" s="26">
        <v>43</v>
      </c>
      <c r="BO16" s="26">
        <v>0</v>
      </c>
      <c r="BP16" s="26">
        <v>0</v>
      </c>
      <c r="BQ16" s="26">
        <v>43</v>
      </c>
      <c r="BR16" s="26">
        <v>147</v>
      </c>
      <c r="BS16" s="26">
        <v>2</v>
      </c>
      <c r="BT16" s="26">
        <v>0</v>
      </c>
      <c r="BU16" s="26">
        <v>0</v>
      </c>
      <c r="BV16" s="26">
        <v>2</v>
      </c>
      <c r="BW16" s="26">
        <v>27</v>
      </c>
      <c r="BX16" s="26">
        <v>2</v>
      </c>
      <c r="BY16" s="26">
        <v>0</v>
      </c>
      <c r="BZ16" s="26">
        <v>0</v>
      </c>
      <c r="CA16" s="26">
        <v>2</v>
      </c>
      <c r="CB16" s="26">
        <v>5</v>
      </c>
      <c r="CC16" s="26">
        <v>0</v>
      </c>
      <c r="CD16" s="26">
        <v>0</v>
      </c>
      <c r="CE16" s="26">
        <v>0</v>
      </c>
      <c r="CF16" s="26">
        <v>0</v>
      </c>
      <c r="CG16" s="26">
        <v>0</v>
      </c>
      <c r="CH16" s="26">
        <v>3</v>
      </c>
      <c r="CI16" s="26">
        <v>0</v>
      </c>
      <c r="CJ16" s="26">
        <v>1</v>
      </c>
      <c r="CK16" s="26">
        <v>4</v>
      </c>
      <c r="CL16" s="26">
        <v>57</v>
      </c>
      <c r="CM16" s="26">
        <v>0</v>
      </c>
      <c r="CN16" s="26">
        <v>0</v>
      </c>
      <c r="CO16" s="26">
        <v>0</v>
      </c>
      <c r="CP16" s="26">
        <v>0</v>
      </c>
      <c r="CQ16" s="26">
        <v>0</v>
      </c>
      <c r="CR16" s="84">
        <v>11416</v>
      </c>
      <c r="CS16" s="26">
        <v>112096</v>
      </c>
      <c r="CT16" s="26">
        <v>16806</v>
      </c>
      <c r="CU16" s="26">
        <v>140318</v>
      </c>
      <c r="CV16" s="26">
        <v>81516</v>
      </c>
      <c r="CW16" s="37"/>
      <c r="CX16" s="37"/>
      <c r="CY16" s="37"/>
      <c r="CZ16" s="37"/>
      <c r="DA16" s="37"/>
      <c r="DB16" s="37"/>
    </row>
    <row r="17" spans="1:106" ht="24.9" customHeight="1">
      <c r="A17" s="18">
        <v>11</v>
      </c>
      <c r="B17" s="81" t="s">
        <v>38</v>
      </c>
      <c r="C17" s="26">
        <v>0</v>
      </c>
      <c r="D17" s="26">
        <v>0</v>
      </c>
      <c r="E17" s="26">
        <v>4105</v>
      </c>
      <c r="F17" s="26">
        <v>4105</v>
      </c>
      <c r="G17" s="26">
        <v>4105</v>
      </c>
      <c r="H17" s="26">
        <v>0</v>
      </c>
      <c r="I17" s="26">
        <v>41</v>
      </c>
      <c r="J17" s="26">
        <v>191</v>
      </c>
      <c r="K17" s="26">
        <v>232</v>
      </c>
      <c r="L17" s="26">
        <v>104</v>
      </c>
      <c r="M17" s="26">
        <v>486</v>
      </c>
      <c r="N17" s="26">
        <v>500</v>
      </c>
      <c r="O17" s="26">
        <v>0</v>
      </c>
      <c r="P17" s="26">
        <v>986</v>
      </c>
      <c r="Q17" s="26">
        <v>2591</v>
      </c>
      <c r="R17" s="26">
        <v>25</v>
      </c>
      <c r="S17" s="26">
        <v>17</v>
      </c>
      <c r="T17" s="26">
        <v>14219</v>
      </c>
      <c r="U17" s="26">
        <v>14261</v>
      </c>
      <c r="V17" s="26">
        <v>1</v>
      </c>
      <c r="W17" s="26">
        <v>91</v>
      </c>
      <c r="X17" s="26">
        <v>39408</v>
      </c>
      <c r="Y17" s="26">
        <v>39500</v>
      </c>
      <c r="Z17" s="26">
        <v>35</v>
      </c>
      <c r="AA17" s="26">
        <v>612</v>
      </c>
      <c r="AB17" s="26">
        <v>0</v>
      </c>
      <c r="AC17" s="26">
        <v>647</v>
      </c>
      <c r="AD17" s="26">
        <v>2499</v>
      </c>
      <c r="AE17" s="26">
        <v>2346</v>
      </c>
      <c r="AF17" s="26">
        <v>111915</v>
      </c>
      <c r="AG17" s="26">
        <v>0</v>
      </c>
      <c r="AH17" s="26">
        <v>114261</v>
      </c>
      <c r="AI17" s="26">
        <v>43022</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7</v>
      </c>
      <c r="BJ17" s="26">
        <v>4</v>
      </c>
      <c r="BK17" s="26">
        <v>0</v>
      </c>
      <c r="BL17" s="26">
        <v>11</v>
      </c>
      <c r="BM17" s="26">
        <v>3</v>
      </c>
      <c r="BN17" s="26">
        <v>5</v>
      </c>
      <c r="BO17" s="26">
        <v>1</v>
      </c>
      <c r="BP17" s="26">
        <v>0</v>
      </c>
      <c r="BQ17" s="26">
        <v>6</v>
      </c>
      <c r="BR17" s="26">
        <v>12</v>
      </c>
      <c r="BS17" s="26">
        <v>0</v>
      </c>
      <c r="BT17" s="26">
        <v>0</v>
      </c>
      <c r="BU17" s="26">
        <v>0</v>
      </c>
      <c r="BV17" s="26">
        <v>0</v>
      </c>
      <c r="BW17" s="26">
        <v>0</v>
      </c>
      <c r="BX17" s="26">
        <v>90</v>
      </c>
      <c r="BY17" s="26">
        <v>0</v>
      </c>
      <c r="BZ17" s="26">
        <v>0</v>
      </c>
      <c r="CA17" s="26">
        <v>90</v>
      </c>
      <c r="CB17" s="26">
        <v>186</v>
      </c>
      <c r="CC17" s="26">
        <v>0</v>
      </c>
      <c r="CD17" s="26">
        <v>0</v>
      </c>
      <c r="CE17" s="26">
        <v>0</v>
      </c>
      <c r="CF17" s="26">
        <v>0</v>
      </c>
      <c r="CG17" s="26">
        <v>0</v>
      </c>
      <c r="CH17" s="26">
        <v>118</v>
      </c>
      <c r="CI17" s="26">
        <v>24</v>
      </c>
      <c r="CJ17" s="26">
        <v>0</v>
      </c>
      <c r="CK17" s="26">
        <v>142</v>
      </c>
      <c r="CL17" s="26">
        <v>344</v>
      </c>
      <c r="CM17" s="26">
        <v>0</v>
      </c>
      <c r="CN17" s="26">
        <v>0</v>
      </c>
      <c r="CO17" s="26">
        <v>0</v>
      </c>
      <c r="CP17" s="26">
        <v>0</v>
      </c>
      <c r="CQ17" s="26">
        <v>0</v>
      </c>
      <c r="CR17" s="84">
        <v>3112</v>
      </c>
      <c r="CS17" s="26">
        <v>113114</v>
      </c>
      <c r="CT17" s="26">
        <v>18515</v>
      </c>
      <c r="CU17" s="26">
        <v>134741</v>
      </c>
      <c r="CV17" s="26">
        <v>92366</v>
      </c>
      <c r="CW17" s="37"/>
      <c r="CX17" s="37"/>
      <c r="CY17" s="37"/>
      <c r="CZ17" s="37"/>
      <c r="DA17" s="37"/>
      <c r="DB17" s="37"/>
    </row>
    <row r="18" spans="1:106" ht="24.9" customHeight="1">
      <c r="A18" s="18">
        <v>12</v>
      </c>
      <c r="B18" s="81" t="s">
        <v>90</v>
      </c>
      <c r="C18" s="26">
        <v>385</v>
      </c>
      <c r="D18" s="26">
        <v>0</v>
      </c>
      <c r="E18" s="26">
        <v>73</v>
      </c>
      <c r="F18" s="26">
        <v>458</v>
      </c>
      <c r="G18" s="26">
        <v>487</v>
      </c>
      <c r="H18" s="26">
        <v>758</v>
      </c>
      <c r="I18" s="26">
        <v>316</v>
      </c>
      <c r="J18" s="26">
        <v>273</v>
      </c>
      <c r="K18" s="26">
        <v>1347</v>
      </c>
      <c r="L18" s="26">
        <v>2293</v>
      </c>
      <c r="M18" s="26">
        <v>1191</v>
      </c>
      <c r="N18" s="26">
        <v>309</v>
      </c>
      <c r="O18" s="26">
        <v>2935</v>
      </c>
      <c r="P18" s="26">
        <v>4435</v>
      </c>
      <c r="Q18" s="26">
        <v>7189</v>
      </c>
      <c r="R18" s="26">
        <v>1192</v>
      </c>
      <c r="S18" s="26">
        <v>1911</v>
      </c>
      <c r="T18" s="26">
        <v>438</v>
      </c>
      <c r="U18" s="26">
        <v>3541</v>
      </c>
      <c r="V18" s="26">
        <v>2975</v>
      </c>
      <c r="W18" s="26">
        <v>3243</v>
      </c>
      <c r="X18" s="26">
        <v>740</v>
      </c>
      <c r="Y18" s="26">
        <v>6958</v>
      </c>
      <c r="Z18" s="26">
        <v>52</v>
      </c>
      <c r="AA18" s="26">
        <v>639</v>
      </c>
      <c r="AB18" s="26">
        <v>4152</v>
      </c>
      <c r="AC18" s="26">
        <v>4843</v>
      </c>
      <c r="AD18" s="26">
        <v>6356</v>
      </c>
      <c r="AE18" s="26">
        <v>2154</v>
      </c>
      <c r="AF18" s="26">
        <v>111701</v>
      </c>
      <c r="AG18" s="26">
        <v>4186</v>
      </c>
      <c r="AH18" s="26">
        <v>118041</v>
      </c>
      <c r="AI18" s="26">
        <v>47520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63</v>
      </c>
      <c r="BJ18" s="26">
        <v>0</v>
      </c>
      <c r="BK18" s="26">
        <v>0</v>
      </c>
      <c r="BL18" s="26">
        <v>63</v>
      </c>
      <c r="BM18" s="26">
        <v>3</v>
      </c>
      <c r="BN18" s="26">
        <v>2</v>
      </c>
      <c r="BO18" s="26">
        <v>16</v>
      </c>
      <c r="BP18" s="26">
        <v>1</v>
      </c>
      <c r="BQ18" s="26">
        <v>19</v>
      </c>
      <c r="BR18" s="26">
        <v>60</v>
      </c>
      <c r="BS18" s="26">
        <v>135</v>
      </c>
      <c r="BT18" s="26">
        <v>0</v>
      </c>
      <c r="BU18" s="26">
        <v>0</v>
      </c>
      <c r="BV18" s="26">
        <v>135</v>
      </c>
      <c r="BW18" s="26">
        <v>137</v>
      </c>
      <c r="BX18" s="26">
        <v>276</v>
      </c>
      <c r="BY18" s="26">
        <v>53</v>
      </c>
      <c r="BZ18" s="26">
        <v>0</v>
      </c>
      <c r="CA18" s="26">
        <v>329</v>
      </c>
      <c r="CB18" s="26">
        <v>262</v>
      </c>
      <c r="CC18" s="26">
        <v>0</v>
      </c>
      <c r="CD18" s="26">
        <v>0</v>
      </c>
      <c r="CE18" s="26">
        <v>0</v>
      </c>
      <c r="CF18" s="26">
        <v>0</v>
      </c>
      <c r="CG18" s="26">
        <v>0</v>
      </c>
      <c r="CH18" s="26">
        <v>5</v>
      </c>
      <c r="CI18" s="26">
        <v>22</v>
      </c>
      <c r="CJ18" s="26">
        <v>1</v>
      </c>
      <c r="CK18" s="26">
        <v>28</v>
      </c>
      <c r="CL18" s="26">
        <v>113</v>
      </c>
      <c r="CM18" s="26">
        <v>0</v>
      </c>
      <c r="CN18" s="26">
        <v>0</v>
      </c>
      <c r="CO18" s="26">
        <v>0</v>
      </c>
      <c r="CP18" s="26">
        <v>0</v>
      </c>
      <c r="CQ18" s="26">
        <v>0</v>
      </c>
      <c r="CR18" s="84">
        <v>6213</v>
      </c>
      <c r="CS18" s="26">
        <v>114967</v>
      </c>
      <c r="CT18" s="26">
        <v>12059</v>
      </c>
      <c r="CU18" s="26">
        <v>133239</v>
      </c>
      <c r="CV18" s="26">
        <v>71378</v>
      </c>
      <c r="CW18" s="37"/>
      <c r="CX18" s="37"/>
      <c r="CY18" s="37"/>
      <c r="CZ18" s="37"/>
      <c r="DA18" s="37"/>
      <c r="DB18" s="37"/>
    </row>
    <row r="19" spans="1:106" ht="24.9" customHeight="1">
      <c r="A19" s="18">
        <v>13</v>
      </c>
      <c r="B19" s="81" t="s">
        <v>31</v>
      </c>
      <c r="C19" s="26">
        <v>990</v>
      </c>
      <c r="D19" s="26">
        <v>4</v>
      </c>
      <c r="E19" s="26">
        <v>0</v>
      </c>
      <c r="F19" s="26">
        <v>994</v>
      </c>
      <c r="G19" s="26">
        <v>1561</v>
      </c>
      <c r="H19" s="26">
        <v>2219</v>
      </c>
      <c r="I19" s="26">
        <v>202</v>
      </c>
      <c r="J19" s="26">
        <v>181</v>
      </c>
      <c r="K19" s="26">
        <v>2602</v>
      </c>
      <c r="L19" s="26">
        <v>4959</v>
      </c>
      <c r="M19" s="26">
        <v>6556</v>
      </c>
      <c r="N19" s="26">
        <v>667</v>
      </c>
      <c r="O19" s="26">
        <v>175</v>
      </c>
      <c r="P19" s="26">
        <v>7398</v>
      </c>
      <c r="Q19" s="26">
        <v>10192</v>
      </c>
      <c r="R19" s="26">
        <v>1930</v>
      </c>
      <c r="S19" s="26">
        <v>3</v>
      </c>
      <c r="T19" s="26">
        <v>177</v>
      </c>
      <c r="U19" s="26">
        <v>2110</v>
      </c>
      <c r="V19" s="26">
        <v>5595</v>
      </c>
      <c r="W19" s="26">
        <v>4</v>
      </c>
      <c r="X19" s="26">
        <v>484</v>
      </c>
      <c r="Y19" s="26">
        <v>6083</v>
      </c>
      <c r="Z19" s="26">
        <v>355</v>
      </c>
      <c r="AA19" s="26">
        <v>840</v>
      </c>
      <c r="AB19" s="26">
        <v>0</v>
      </c>
      <c r="AC19" s="26">
        <v>1195</v>
      </c>
      <c r="AD19" s="26">
        <v>2913</v>
      </c>
      <c r="AE19" s="26">
        <v>2480</v>
      </c>
      <c r="AF19" s="26">
        <v>112123</v>
      </c>
      <c r="AG19" s="26">
        <v>0</v>
      </c>
      <c r="AH19" s="26">
        <v>114603</v>
      </c>
      <c r="AI19" s="26">
        <v>43254</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179</v>
      </c>
      <c r="BJ19" s="26">
        <v>0</v>
      </c>
      <c r="BK19" s="26">
        <v>0</v>
      </c>
      <c r="BL19" s="26">
        <v>179</v>
      </c>
      <c r="BM19" s="26">
        <v>75</v>
      </c>
      <c r="BN19" s="26">
        <v>267</v>
      </c>
      <c r="BO19" s="26">
        <v>35</v>
      </c>
      <c r="BP19" s="26">
        <v>0</v>
      </c>
      <c r="BQ19" s="26">
        <v>302</v>
      </c>
      <c r="BR19" s="26">
        <v>881</v>
      </c>
      <c r="BS19" s="26">
        <v>0</v>
      </c>
      <c r="BT19" s="26">
        <v>0</v>
      </c>
      <c r="BU19" s="26">
        <v>0</v>
      </c>
      <c r="BV19" s="26">
        <v>0</v>
      </c>
      <c r="BW19" s="26">
        <v>4</v>
      </c>
      <c r="BX19" s="26">
        <v>10</v>
      </c>
      <c r="BY19" s="26">
        <v>0</v>
      </c>
      <c r="BZ19" s="26">
        <v>0</v>
      </c>
      <c r="CA19" s="26">
        <v>10</v>
      </c>
      <c r="CB19" s="26">
        <v>24</v>
      </c>
      <c r="CC19" s="26">
        <v>0</v>
      </c>
      <c r="CD19" s="26">
        <v>0</v>
      </c>
      <c r="CE19" s="26">
        <v>0</v>
      </c>
      <c r="CF19" s="26">
        <v>0</v>
      </c>
      <c r="CG19" s="26">
        <v>0</v>
      </c>
      <c r="CH19" s="26">
        <v>284</v>
      </c>
      <c r="CI19" s="26">
        <v>213</v>
      </c>
      <c r="CJ19" s="26">
        <v>0</v>
      </c>
      <c r="CK19" s="26">
        <v>497</v>
      </c>
      <c r="CL19" s="26">
        <v>2198</v>
      </c>
      <c r="CM19" s="26">
        <v>0</v>
      </c>
      <c r="CN19" s="26">
        <v>0</v>
      </c>
      <c r="CO19" s="26">
        <v>0</v>
      </c>
      <c r="CP19" s="26">
        <v>0</v>
      </c>
      <c r="CQ19" s="26">
        <v>0</v>
      </c>
      <c r="CR19" s="84">
        <v>15270</v>
      </c>
      <c r="CS19" s="26">
        <v>114087</v>
      </c>
      <c r="CT19" s="26">
        <v>533</v>
      </c>
      <c r="CU19" s="26">
        <v>129890</v>
      </c>
      <c r="CV19" s="26">
        <v>72144</v>
      </c>
      <c r="CW19" s="37"/>
      <c r="CX19" s="37"/>
      <c r="CY19" s="37"/>
      <c r="CZ19" s="37"/>
      <c r="DA19" s="37"/>
      <c r="DB19" s="37"/>
    </row>
    <row r="20" spans="1:106" ht="24.9" customHeight="1">
      <c r="A20" s="18">
        <v>14</v>
      </c>
      <c r="B20" s="81" t="s">
        <v>37</v>
      </c>
      <c r="C20" s="26">
        <v>66</v>
      </c>
      <c r="D20" s="26">
        <v>0</v>
      </c>
      <c r="E20" s="26">
        <v>0</v>
      </c>
      <c r="F20" s="26">
        <v>66</v>
      </c>
      <c r="G20" s="26">
        <v>73</v>
      </c>
      <c r="H20" s="26">
        <v>0</v>
      </c>
      <c r="I20" s="26">
        <v>13</v>
      </c>
      <c r="J20" s="26">
        <v>0</v>
      </c>
      <c r="K20" s="26">
        <v>13</v>
      </c>
      <c r="L20" s="26">
        <v>17</v>
      </c>
      <c r="M20" s="26">
        <v>951</v>
      </c>
      <c r="N20" s="26">
        <v>77</v>
      </c>
      <c r="O20" s="26">
        <v>0</v>
      </c>
      <c r="P20" s="26">
        <v>1028</v>
      </c>
      <c r="Q20" s="26">
        <v>1714</v>
      </c>
      <c r="R20" s="26">
        <v>315</v>
      </c>
      <c r="S20" s="26">
        <v>0</v>
      </c>
      <c r="T20" s="26">
        <v>1</v>
      </c>
      <c r="U20" s="26">
        <v>316</v>
      </c>
      <c r="V20" s="26">
        <v>580</v>
      </c>
      <c r="W20" s="26">
        <v>0</v>
      </c>
      <c r="X20" s="26">
        <v>72</v>
      </c>
      <c r="Y20" s="26">
        <v>652</v>
      </c>
      <c r="Z20" s="26">
        <v>148</v>
      </c>
      <c r="AA20" s="26">
        <v>401</v>
      </c>
      <c r="AB20" s="26">
        <v>0</v>
      </c>
      <c r="AC20" s="26">
        <v>549</v>
      </c>
      <c r="AD20" s="26">
        <v>1794</v>
      </c>
      <c r="AE20" s="26">
        <v>2271</v>
      </c>
      <c r="AF20" s="26">
        <v>111682</v>
      </c>
      <c r="AG20" s="26">
        <v>0</v>
      </c>
      <c r="AH20" s="26">
        <v>113953</v>
      </c>
      <c r="AI20" s="26">
        <v>42109</v>
      </c>
      <c r="AJ20" s="26">
        <v>0</v>
      </c>
      <c r="AK20" s="26">
        <v>0</v>
      </c>
      <c r="AL20" s="26">
        <v>0</v>
      </c>
      <c r="AM20" s="26">
        <v>0</v>
      </c>
      <c r="AN20" s="26">
        <v>0</v>
      </c>
      <c r="AO20" s="26">
        <v>0</v>
      </c>
      <c r="AP20" s="26">
        <v>0</v>
      </c>
      <c r="AQ20" s="26">
        <v>0</v>
      </c>
      <c r="AR20" s="26">
        <v>0</v>
      </c>
      <c r="AS20" s="26">
        <v>1</v>
      </c>
      <c r="AT20" s="26">
        <v>0</v>
      </c>
      <c r="AU20" s="26">
        <v>0</v>
      </c>
      <c r="AV20" s="26">
        <v>0</v>
      </c>
      <c r="AW20" s="26">
        <v>0</v>
      </c>
      <c r="AX20" s="26">
        <v>1</v>
      </c>
      <c r="AY20" s="26">
        <v>0</v>
      </c>
      <c r="AZ20" s="26">
        <v>0</v>
      </c>
      <c r="BA20" s="26">
        <v>0</v>
      </c>
      <c r="BB20" s="26">
        <v>0</v>
      </c>
      <c r="BC20" s="26">
        <v>0</v>
      </c>
      <c r="BD20" s="26">
        <v>0</v>
      </c>
      <c r="BE20" s="26">
        <v>0</v>
      </c>
      <c r="BF20" s="26">
        <v>0</v>
      </c>
      <c r="BG20" s="26">
        <v>0</v>
      </c>
      <c r="BH20" s="26">
        <v>0</v>
      </c>
      <c r="BI20" s="26">
        <v>48</v>
      </c>
      <c r="BJ20" s="26">
        <v>0</v>
      </c>
      <c r="BK20" s="26">
        <v>0</v>
      </c>
      <c r="BL20" s="26">
        <v>48</v>
      </c>
      <c r="BM20" s="26">
        <v>29</v>
      </c>
      <c r="BN20" s="26">
        <v>2999</v>
      </c>
      <c r="BO20" s="26">
        <v>4</v>
      </c>
      <c r="BP20" s="26">
        <v>0</v>
      </c>
      <c r="BQ20" s="26">
        <v>3003</v>
      </c>
      <c r="BR20" s="26">
        <v>990</v>
      </c>
      <c r="BS20" s="26">
        <v>0</v>
      </c>
      <c r="BT20" s="26">
        <v>0</v>
      </c>
      <c r="BU20" s="26">
        <v>0</v>
      </c>
      <c r="BV20" s="26">
        <v>0</v>
      </c>
      <c r="BW20" s="26">
        <v>0</v>
      </c>
      <c r="BX20" s="26">
        <v>206</v>
      </c>
      <c r="BY20" s="26">
        <v>0</v>
      </c>
      <c r="BZ20" s="26">
        <v>0</v>
      </c>
      <c r="CA20" s="26">
        <v>206</v>
      </c>
      <c r="CB20" s="26">
        <v>467</v>
      </c>
      <c r="CC20" s="26">
        <v>0</v>
      </c>
      <c r="CD20" s="26">
        <v>0</v>
      </c>
      <c r="CE20" s="26">
        <v>0</v>
      </c>
      <c r="CF20" s="26">
        <v>0</v>
      </c>
      <c r="CG20" s="26">
        <v>0</v>
      </c>
      <c r="CH20" s="26">
        <v>2998</v>
      </c>
      <c r="CI20" s="26">
        <v>14</v>
      </c>
      <c r="CJ20" s="26">
        <v>0</v>
      </c>
      <c r="CK20" s="26">
        <v>3012</v>
      </c>
      <c r="CL20" s="26">
        <v>1013</v>
      </c>
      <c r="CM20" s="26">
        <v>0</v>
      </c>
      <c r="CN20" s="26">
        <v>0</v>
      </c>
      <c r="CO20" s="26">
        <v>0</v>
      </c>
      <c r="CP20" s="26">
        <v>0</v>
      </c>
      <c r="CQ20" s="26">
        <v>0</v>
      </c>
      <c r="CR20" s="84">
        <v>10002</v>
      </c>
      <c r="CS20" s="26">
        <v>112191</v>
      </c>
      <c r="CT20" s="26">
        <v>1</v>
      </c>
      <c r="CU20" s="26">
        <v>122194</v>
      </c>
      <c r="CV20" s="26">
        <v>48860</v>
      </c>
      <c r="CW20" s="37"/>
      <c r="CX20" s="37"/>
      <c r="CY20" s="37"/>
      <c r="CZ20" s="37"/>
      <c r="DA20" s="37"/>
      <c r="DB20" s="37"/>
    </row>
    <row r="21" spans="1:106" ht="24.9" customHeight="1">
      <c r="A21" s="18">
        <v>15</v>
      </c>
      <c r="B21" s="81" t="s">
        <v>40</v>
      </c>
      <c r="C21" s="26">
        <v>0</v>
      </c>
      <c r="D21" s="26">
        <v>0</v>
      </c>
      <c r="E21" s="26">
        <v>0</v>
      </c>
      <c r="F21" s="26">
        <v>0</v>
      </c>
      <c r="G21" s="26">
        <v>7</v>
      </c>
      <c r="H21" s="26">
        <v>0</v>
      </c>
      <c r="I21" s="26">
        <v>0</v>
      </c>
      <c r="J21" s="26">
        <v>0</v>
      </c>
      <c r="K21" s="26">
        <v>0</v>
      </c>
      <c r="L21" s="26">
        <v>2</v>
      </c>
      <c r="M21" s="26">
        <v>1138</v>
      </c>
      <c r="N21" s="26">
        <v>2</v>
      </c>
      <c r="O21" s="26">
        <v>0</v>
      </c>
      <c r="P21" s="26">
        <v>1140</v>
      </c>
      <c r="Q21" s="26">
        <v>1482</v>
      </c>
      <c r="R21" s="26">
        <v>1250</v>
      </c>
      <c r="S21" s="26">
        <v>794</v>
      </c>
      <c r="T21" s="26">
        <v>0</v>
      </c>
      <c r="U21" s="26">
        <v>2044</v>
      </c>
      <c r="V21" s="26">
        <v>2055</v>
      </c>
      <c r="W21" s="26">
        <v>1057</v>
      </c>
      <c r="X21" s="26">
        <v>0</v>
      </c>
      <c r="Y21" s="26">
        <v>3112</v>
      </c>
      <c r="Z21" s="26">
        <v>94</v>
      </c>
      <c r="AA21" s="26">
        <v>2</v>
      </c>
      <c r="AB21" s="26">
        <v>0</v>
      </c>
      <c r="AC21" s="26">
        <v>96</v>
      </c>
      <c r="AD21" s="26">
        <v>200</v>
      </c>
      <c r="AE21" s="26">
        <v>2220</v>
      </c>
      <c r="AF21" s="26">
        <v>111285</v>
      </c>
      <c r="AG21" s="26">
        <v>0</v>
      </c>
      <c r="AH21" s="26">
        <v>113505</v>
      </c>
      <c r="AI21" s="26">
        <v>40531</v>
      </c>
      <c r="AJ21" s="26">
        <v>0</v>
      </c>
      <c r="AK21" s="26">
        <v>0</v>
      </c>
      <c r="AL21" s="26">
        <v>0</v>
      </c>
      <c r="AM21" s="26">
        <v>0</v>
      </c>
      <c r="AN21" s="26">
        <v>0</v>
      </c>
      <c r="AO21" s="26">
        <v>0</v>
      </c>
      <c r="AP21" s="26">
        <v>0</v>
      </c>
      <c r="AQ21" s="26">
        <v>0</v>
      </c>
      <c r="AR21" s="26">
        <v>0</v>
      </c>
      <c r="AS21" s="26">
        <v>1</v>
      </c>
      <c r="AT21" s="26">
        <v>0</v>
      </c>
      <c r="AU21" s="26">
        <v>0</v>
      </c>
      <c r="AV21" s="26">
        <v>0</v>
      </c>
      <c r="AW21" s="26">
        <v>0</v>
      </c>
      <c r="AX21" s="26">
        <v>3</v>
      </c>
      <c r="AY21" s="26">
        <v>0</v>
      </c>
      <c r="AZ21" s="26">
        <v>0</v>
      </c>
      <c r="BA21" s="26">
        <v>0</v>
      </c>
      <c r="BB21" s="26">
        <v>0</v>
      </c>
      <c r="BC21" s="26">
        <v>0</v>
      </c>
      <c r="BD21" s="26">
        <v>0</v>
      </c>
      <c r="BE21" s="26">
        <v>0</v>
      </c>
      <c r="BF21" s="26">
        <v>0</v>
      </c>
      <c r="BG21" s="26">
        <v>0</v>
      </c>
      <c r="BH21" s="26">
        <v>0</v>
      </c>
      <c r="BI21" s="26">
        <v>107</v>
      </c>
      <c r="BJ21" s="26">
        <v>0</v>
      </c>
      <c r="BK21" s="26">
        <v>0</v>
      </c>
      <c r="BL21" s="26">
        <v>107</v>
      </c>
      <c r="BM21" s="26">
        <v>79</v>
      </c>
      <c r="BN21" s="26">
        <v>9</v>
      </c>
      <c r="BO21" s="26">
        <v>0</v>
      </c>
      <c r="BP21" s="26">
        <v>0</v>
      </c>
      <c r="BQ21" s="26">
        <v>9</v>
      </c>
      <c r="BR21" s="26">
        <v>71</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2</v>
      </c>
      <c r="CI21" s="26">
        <v>0</v>
      </c>
      <c r="CJ21" s="26">
        <v>0</v>
      </c>
      <c r="CK21" s="26">
        <v>2</v>
      </c>
      <c r="CL21" s="26">
        <v>4</v>
      </c>
      <c r="CM21" s="26">
        <v>0</v>
      </c>
      <c r="CN21" s="26">
        <v>0</v>
      </c>
      <c r="CO21" s="26">
        <v>0</v>
      </c>
      <c r="CP21" s="26">
        <v>0</v>
      </c>
      <c r="CQ21" s="26">
        <v>0</v>
      </c>
      <c r="CR21" s="84">
        <v>4820</v>
      </c>
      <c r="CS21" s="26">
        <v>112083</v>
      </c>
      <c r="CT21" s="26">
        <v>0</v>
      </c>
      <c r="CU21" s="26">
        <v>116903</v>
      </c>
      <c r="CV21" s="26">
        <v>45492</v>
      </c>
      <c r="CW21" s="37"/>
      <c r="CX21" s="37"/>
      <c r="CY21" s="37"/>
      <c r="CZ21" s="37"/>
      <c r="DA21" s="37"/>
      <c r="DB21" s="37"/>
    </row>
    <row r="22" spans="1:106" ht="24.9" customHeight="1">
      <c r="A22" s="18">
        <v>16</v>
      </c>
      <c r="B22" s="81" t="s">
        <v>91</v>
      </c>
      <c r="C22" s="26">
        <v>6</v>
      </c>
      <c r="D22" s="26">
        <v>0</v>
      </c>
      <c r="E22" s="26">
        <v>0</v>
      </c>
      <c r="F22" s="26">
        <v>6</v>
      </c>
      <c r="G22" s="26">
        <v>3</v>
      </c>
      <c r="H22" s="26">
        <v>0</v>
      </c>
      <c r="I22" s="26">
        <v>0</v>
      </c>
      <c r="J22" s="26">
        <v>0</v>
      </c>
      <c r="K22" s="26">
        <v>0</v>
      </c>
      <c r="L22" s="26">
        <v>0</v>
      </c>
      <c r="M22" s="26">
        <v>47</v>
      </c>
      <c r="N22" s="26">
        <v>59</v>
      </c>
      <c r="O22" s="26">
        <v>6</v>
      </c>
      <c r="P22" s="26">
        <v>112</v>
      </c>
      <c r="Q22" s="26">
        <v>384</v>
      </c>
      <c r="R22" s="26">
        <v>0</v>
      </c>
      <c r="S22" s="26">
        <v>0</v>
      </c>
      <c r="T22" s="26">
        <v>0</v>
      </c>
      <c r="U22" s="26">
        <v>0</v>
      </c>
      <c r="V22" s="26">
        <v>0</v>
      </c>
      <c r="W22" s="26">
        <v>0</v>
      </c>
      <c r="X22" s="26">
        <v>0</v>
      </c>
      <c r="Y22" s="26">
        <v>0</v>
      </c>
      <c r="Z22" s="26">
        <v>420</v>
      </c>
      <c r="AA22" s="26">
        <v>160</v>
      </c>
      <c r="AB22" s="26">
        <v>0</v>
      </c>
      <c r="AC22" s="26">
        <v>580</v>
      </c>
      <c r="AD22" s="26">
        <v>1919</v>
      </c>
      <c r="AE22" s="26">
        <v>2212</v>
      </c>
      <c r="AF22" s="26">
        <v>111445</v>
      </c>
      <c r="AG22" s="26">
        <v>0</v>
      </c>
      <c r="AH22" s="26">
        <v>113657</v>
      </c>
      <c r="AI22" s="26">
        <v>41231</v>
      </c>
      <c r="AJ22" s="26">
        <v>0</v>
      </c>
      <c r="AK22" s="26">
        <v>0</v>
      </c>
      <c r="AL22" s="26">
        <v>0</v>
      </c>
      <c r="AM22" s="26">
        <v>0</v>
      </c>
      <c r="AN22" s="26">
        <v>0</v>
      </c>
      <c r="AO22" s="26">
        <v>16</v>
      </c>
      <c r="AP22" s="26">
        <v>0</v>
      </c>
      <c r="AQ22" s="26">
        <v>0</v>
      </c>
      <c r="AR22" s="26">
        <v>16</v>
      </c>
      <c r="AS22" s="26">
        <v>28</v>
      </c>
      <c r="AT22" s="26">
        <v>12</v>
      </c>
      <c r="AU22" s="26">
        <v>0</v>
      </c>
      <c r="AV22" s="26">
        <v>0</v>
      </c>
      <c r="AW22" s="26">
        <v>12</v>
      </c>
      <c r="AX22" s="26">
        <v>23</v>
      </c>
      <c r="AY22" s="26">
        <v>0</v>
      </c>
      <c r="AZ22" s="26">
        <v>0</v>
      </c>
      <c r="BA22" s="26">
        <v>0</v>
      </c>
      <c r="BB22" s="26">
        <v>0</v>
      </c>
      <c r="BC22" s="26">
        <v>0</v>
      </c>
      <c r="BD22" s="26">
        <v>0</v>
      </c>
      <c r="BE22" s="26">
        <v>0</v>
      </c>
      <c r="BF22" s="26">
        <v>0</v>
      </c>
      <c r="BG22" s="26">
        <v>0</v>
      </c>
      <c r="BH22" s="26">
        <v>0</v>
      </c>
      <c r="BI22" s="26">
        <v>1</v>
      </c>
      <c r="BJ22" s="26">
        <v>1</v>
      </c>
      <c r="BK22" s="26">
        <v>0</v>
      </c>
      <c r="BL22" s="26">
        <v>2</v>
      </c>
      <c r="BM22" s="26">
        <v>4</v>
      </c>
      <c r="BN22" s="26">
        <v>5</v>
      </c>
      <c r="BO22" s="26">
        <v>20</v>
      </c>
      <c r="BP22" s="26">
        <v>0</v>
      </c>
      <c r="BQ22" s="26">
        <v>25</v>
      </c>
      <c r="BR22" s="26">
        <v>138</v>
      </c>
      <c r="BS22" s="26">
        <v>0</v>
      </c>
      <c r="BT22" s="26">
        <v>0</v>
      </c>
      <c r="BU22" s="26">
        <v>0</v>
      </c>
      <c r="BV22" s="26">
        <v>0</v>
      </c>
      <c r="BW22" s="26">
        <v>13</v>
      </c>
      <c r="BX22" s="26">
        <v>0</v>
      </c>
      <c r="BY22" s="26">
        <v>0</v>
      </c>
      <c r="BZ22" s="26">
        <v>0</v>
      </c>
      <c r="CA22" s="26">
        <v>0</v>
      </c>
      <c r="CB22" s="26">
        <v>0</v>
      </c>
      <c r="CC22" s="26">
        <v>0</v>
      </c>
      <c r="CD22" s="26">
        <v>0</v>
      </c>
      <c r="CE22" s="26">
        <v>0</v>
      </c>
      <c r="CF22" s="26">
        <v>0</v>
      </c>
      <c r="CG22" s="26">
        <v>0</v>
      </c>
      <c r="CH22" s="26">
        <v>5</v>
      </c>
      <c r="CI22" s="26">
        <v>18</v>
      </c>
      <c r="CJ22" s="26">
        <v>0</v>
      </c>
      <c r="CK22" s="26">
        <v>23</v>
      </c>
      <c r="CL22" s="26">
        <v>61</v>
      </c>
      <c r="CM22" s="26">
        <v>0</v>
      </c>
      <c r="CN22" s="26">
        <v>0</v>
      </c>
      <c r="CO22" s="26">
        <v>0</v>
      </c>
      <c r="CP22" s="26">
        <v>0</v>
      </c>
      <c r="CQ22" s="26">
        <v>0</v>
      </c>
      <c r="CR22" s="84">
        <v>2724</v>
      </c>
      <c r="CS22" s="26">
        <v>111703</v>
      </c>
      <c r="CT22" s="26">
        <v>6</v>
      </c>
      <c r="CU22" s="26">
        <v>114433</v>
      </c>
      <c r="CV22" s="26">
        <v>43804</v>
      </c>
      <c r="CW22" s="37"/>
      <c r="CX22" s="37"/>
      <c r="CY22" s="37"/>
      <c r="CZ22" s="37"/>
      <c r="DA22" s="37"/>
      <c r="DB22" s="37"/>
    </row>
    <row r="23" spans="1:106" ht="24.9" customHeight="1">
      <c r="A23" s="18">
        <v>17</v>
      </c>
      <c r="B23" s="81" t="s">
        <v>39</v>
      </c>
      <c r="C23" s="26">
        <v>0</v>
      </c>
      <c r="D23" s="26">
        <v>134</v>
      </c>
      <c r="E23" s="26">
        <v>0</v>
      </c>
      <c r="F23" s="26">
        <v>134</v>
      </c>
      <c r="G23" s="26">
        <v>44</v>
      </c>
      <c r="H23" s="26">
        <v>0</v>
      </c>
      <c r="I23" s="26">
        <v>0</v>
      </c>
      <c r="J23" s="26">
        <v>0</v>
      </c>
      <c r="K23" s="26">
        <v>0</v>
      </c>
      <c r="L23" s="26">
        <v>0</v>
      </c>
      <c r="M23" s="26">
        <v>33</v>
      </c>
      <c r="N23" s="26">
        <v>0</v>
      </c>
      <c r="O23" s="26">
        <v>0</v>
      </c>
      <c r="P23" s="26">
        <v>33</v>
      </c>
      <c r="Q23" s="26">
        <v>618</v>
      </c>
      <c r="R23" s="26">
        <v>0</v>
      </c>
      <c r="S23" s="26">
        <v>0</v>
      </c>
      <c r="T23" s="26">
        <v>0</v>
      </c>
      <c r="U23" s="26">
        <v>0</v>
      </c>
      <c r="V23" s="26">
        <v>0</v>
      </c>
      <c r="W23" s="26">
        <v>0</v>
      </c>
      <c r="X23" s="26">
        <v>0</v>
      </c>
      <c r="Y23" s="26">
        <v>0</v>
      </c>
      <c r="Z23" s="26">
        <v>576</v>
      </c>
      <c r="AA23" s="26">
        <v>0</v>
      </c>
      <c r="AB23" s="26">
        <v>0</v>
      </c>
      <c r="AC23" s="26">
        <v>576</v>
      </c>
      <c r="AD23" s="26">
        <v>2210</v>
      </c>
      <c r="AE23" s="26">
        <v>2257</v>
      </c>
      <c r="AF23" s="26">
        <v>111290</v>
      </c>
      <c r="AG23" s="26">
        <v>0</v>
      </c>
      <c r="AH23" s="26">
        <v>113547</v>
      </c>
      <c r="AI23" s="26">
        <v>41246</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4</v>
      </c>
      <c r="BP23" s="26">
        <v>0</v>
      </c>
      <c r="BQ23" s="26">
        <v>4</v>
      </c>
      <c r="BR23" s="26">
        <v>1</v>
      </c>
      <c r="BS23" s="26">
        <v>0</v>
      </c>
      <c r="BT23" s="26">
        <v>0</v>
      </c>
      <c r="BU23" s="26">
        <v>0</v>
      </c>
      <c r="BV23" s="26">
        <v>0</v>
      </c>
      <c r="BW23" s="26">
        <v>0</v>
      </c>
      <c r="BX23" s="26">
        <v>4</v>
      </c>
      <c r="BY23" s="26">
        <v>0</v>
      </c>
      <c r="BZ23" s="26">
        <v>0</v>
      </c>
      <c r="CA23" s="26">
        <v>4</v>
      </c>
      <c r="CB23" s="26">
        <v>13</v>
      </c>
      <c r="CC23" s="26">
        <v>0</v>
      </c>
      <c r="CD23" s="26">
        <v>49</v>
      </c>
      <c r="CE23" s="26">
        <v>0</v>
      </c>
      <c r="CF23" s="26">
        <v>49</v>
      </c>
      <c r="CG23" s="26">
        <v>16</v>
      </c>
      <c r="CH23" s="26">
        <v>0</v>
      </c>
      <c r="CI23" s="26">
        <v>0</v>
      </c>
      <c r="CJ23" s="26">
        <v>0</v>
      </c>
      <c r="CK23" s="26">
        <v>0</v>
      </c>
      <c r="CL23" s="26">
        <v>0</v>
      </c>
      <c r="CM23" s="26">
        <v>0</v>
      </c>
      <c r="CN23" s="26">
        <v>0</v>
      </c>
      <c r="CO23" s="26">
        <v>0</v>
      </c>
      <c r="CP23" s="26">
        <v>0</v>
      </c>
      <c r="CQ23" s="26">
        <v>0</v>
      </c>
      <c r="CR23" s="84">
        <v>2870</v>
      </c>
      <c r="CS23" s="26">
        <v>111477</v>
      </c>
      <c r="CT23" s="26">
        <v>0</v>
      </c>
      <c r="CU23" s="26">
        <v>114347</v>
      </c>
      <c r="CV23" s="26">
        <v>44148</v>
      </c>
      <c r="CW23" s="37"/>
      <c r="CX23" s="37"/>
      <c r="CY23" s="37"/>
      <c r="CZ23" s="37"/>
      <c r="DA23" s="37"/>
      <c r="DB23" s="37"/>
    </row>
    <row r="24" spans="1:106" ht="24.9" customHeight="1">
      <c r="A24" s="18">
        <v>18</v>
      </c>
      <c r="B24" s="81" t="s">
        <v>89</v>
      </c>
      <c r="C24" s="26">
        <v>30</v>
      </c>
      <c r="D24" s="26">
        <v>18</v>
      </c>
      <c r="E24" s="26">
        <v>0</v>
      </c>
      <c r="F24" s="26">
        <v>48</v>
      </c>
      <c r="G24" s="26">
        <v>57</v>
      </c>
      <c r="H24" s="26">
        <v>0</v>
      </c>
      <c r="I24" s="26">
        <v>2</v>
      </c>
      <c r="J24" s="26">
        <v>0</v>
      </c>
      <c r="K24" s="26">
        <v>2</v>
      </c>
      <c r="L24" s="26">
        <v>4</v>
      </c>
      <c r="M24" s="26">
        <v>54</v>
      </c>
      <c r="N24" s="26">
        <v>7</v>
      </c>
      <c r="O24" s="26">
        <v>0</v>
      </c>
      <c r="P24" s="26">
        <v>61</v>
      </c>
      <c r="Q24" s="26">
        <v>379</v>
      </c>
      <c r="R24" s="26">
        <v>0</v>
      </c>
      <c r="S24" s="26">
        <v>0</v>
      </c>
      <c r="T24" s="26">
        <v>0</v>
      </c>
      <c r="U24" s="26">
        <v>0</v>
      </c>
      <c r="V24" s="26">
        <v>0</v>
      </c>
      <c r="W24" s="26">
        <v>0</v>
      </c>
      <c r="X24" s="26">
        <v>0</v>
      </c>
      <c r="Y24" s="26">
        <v>0</v>
      </c>
      <c r="Z24" s="26">
        <v>50</v>
      </c>
      <c r="AA24" s="26">
        <v>34</v>
      </c>
      <c r="AB24" s="26">
        <v>0</v>
      </c>
      <c r="AC24" s="26">
        <v>84</v>
      </c>
      <c r="AD24" s="26">
        <v>534</v>
      </c>
      <c r="AE24" s="26">
        <v>2179</v>
      </c>
      <c r="AF24" s="26">
        <v>111317</v>
      </c>
      <c r="AG24" s="26">
        <v>0</v>
      </c>
      <c r="AH24" s="26">
        <v>113496</v>
      </c>
      <c r="AI24" s="26">
        <v>40859</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123</v>
      </c>
      <c r="BJ24" s="26">
        <v>0</v>
      </c>
      <c r="BK24" s="26">
        <v>0</v>
      </c>
      <c r="BL24" s="26">
        <v>123</v>
      </c>
      <c r="BM24" s="26">
        <v>71</v>
      </c>
      <c r="BN24" s="26">
        <v>0</v>
      </c>
      <c r="BO24" s="26">
        <v>0</v>
      </c>
      <c r="BP24" s="26">
        <v>0</v>
      </c>
      <c r="BQ24" s="26">
        <v>0</v>
      </c>
      <c r="BR24" s="26">
        <v>22</v>
      </c>
      <c r="BS24" s="26">
        <v>0</v>
      </c>
      <c r="BT24" s="26">
        <v>0</v>
      </c>
      <c r="BU24" s="26">
        <v>0</v>
      </c>
      <c r="BV24" s="26">
        <v>0</v>
      </c>
      <c r="BW24" s="26">
        <v>0</v>
      </c>
      <c r="BX24" s="26">
        <v>67</v>
      </c>
      <c r="BY24" s="26">
        <v>0</v>
      </c>
      <c r="BZ24" s="26">
        <v>0</v>
      </c>
      <c r="CA24" s="26">
        <v>67</v>
      </c>
      <c r="CB24" s="26">
        <v>58</v>
      </c>
      <c r="CC24" s="26">
        <v>0</v>
      </c>
      <c r="CD24" s="26">
        <v>0</v>
      </c>
      <c r="CE24" s="26">
        <v>0</v>
      </c>
      <c r="CF24" s="26">
        <v>0</v>
      </c>
      <c r="CG24" s="26">
        <v>0</v>
      </c>
      <c r="CH24" s="26">
        <v>7</v>
      </c>
      <c r="CI24" s="26">
        <v>0</v>
      </c>
      <c r="CJ24" s="26">
        <v>0</v>
      </c>
      <c r="CK24" s="26">
        <v>7</v>
      </c>
      <c r="CL24" s="26">
        <v>49</v>
      </c>
      <c r="CM24" s="26">
        <v>0</v>
      </c>
      <c r="CN24" s="26">
        <v>0</v>
      </c>
      <c r="CO24" s="26">
        <v>0</v>
      </c>
      <c r="CP24" s="26">
        <v>0</v>
      </c>
      <c r="CQ24" s="26">
        <v>0</v>
      </c>
      <c r="CR24" s="84">
        <v>2510</v>
      </c>
      <c r="CS24" s="26">
        <v>111378</v>
      </c>
      <c r="CT24" s="26">
        <v>0</v>
      </c>
      <c r="CU24" s="26">
        <v>113888</v>
      </c>
      <c r="CV24" s="26">
        <v>42033</v>
      </c>
      <c r="CW24" s="37"/>
      <c r="CX24" s="37"/>
      <c r="CY24" s="37"/>
      <c r="CZ24" s="37"/>
      <c r="DA24" s="37"/>
      <c r="DB24" s="37"/>
    </row>
    <row r="25" spans="1:106" ht="21.6" customHeight="1">
      <c r="A25" s="19"/>
      <c r="B25" s="82" t="s">
        <v>22</v>
      </c>
      <c r="C25" s="28">
        <f>SUM(C7:C24)</f>
        <v>790651</v>
      </c>
      <c r="D25" s="28">
        <f t="shared" ref="D25:AD25" si="0">SUM(D7:D24)</f>
        <v>940076</v>
      </c>
      <c r="E25" s="28">
        <f t="shared" si="0"/>
        <v>105429</v>
      </c>
      <c r="F25" s="28">
        <f t="shared" si="0"/>
        <v>1836156</v>
      </c>
      <c r="G25" s="28">
        <f t="shared" si="0"/>
        <v>1285842</v>
      </c>
      <c r="H25" s="28">
        <f t="shared" si="0"/>
        <v>75488</v>
      </c>
      <c r="I25" s="28">
        <f t="shared" si="0"/>
        <v>52838</v>
      </c>
      <c r="J25" s="28">
        <f t="shared" si="0"/>
        <v>4619</v>
      </c>
      <c r="K25" s="28">
        <f t="shared" si="0"/>
        <v>132945</v>
      </c>
      <c r="L25" s="28">
        <f t="shared" si="0"/>
        <v>124606</v>
      </c>
      <c r="M25" s="28">
        <f t="shared" si="0"/>
        <v>264192</v>
      </c>
      <c r="N25" s="28">
        <f t="shared" si="0"/>
        <v>21198</v>
      </c>
      <c r="O25" s="28">
        <f t="shared" si="0"/>
        <v>18895</v>
      </c>
      <c r="P25" s="28">
        <f t="shared" si="0"/>
        <v>304285</v>
      </c>
      <c r="Q25" s="28">
        <f t="shared" si="0"/>
        <v>395103</v>
      </c>
      <c r="R25" s="28">
        <f t="shared" si="0"/>
        <v>172466</v>
      </c>
      <c r="S25" s="28">
        <f t="shared" si="0"/>
        <v>16510</v>
      </c>
      <c r="T25" s="28">
        <f t="shared" si="0"/>
        <v>200875</v>
      </c>
      <c r="U25" s="28">
        <f t="shared" si="0"/>
        <v>389851</v>
      </c>
      <c r="V25" s="28">
        <f t="shared" si="0"/>
        <v>390195</v>
      </c>
      <c r="W25" s="28">
        <f t="shared" si="0"/>
        <v>43883</v>
      </c>
      <c r="X25" s="28">
        <f t="shared" si="0"/>
        <v>233939</v>
      </c>
      <c r="Y25" s="28">
        <f t="shared" si="0"/>
        <v>668017</v>
      </c>
      <c r="Z25" s="28">
        <f t="shared" si="0"/>
        <v>11951</v>
      </c>
      <c r="AA25" s="28">
        <f t="shared" si="0"/>
        <v>14254</v>
      </c>
      <c r="AB25" s="28">
        <f t="shared" si="0"/>
        <v>14044</v>
      </c>
      <c r="AC25" s="28">
        <f t="shared" si="0"/>
        <v>40249</v>
      </c>
      <c r="AD25" s="28">
        <f t="shared" si="0"/>
        <v>105454</v>
      </c>
      <c r="AE25" s="28">
        <f>SUM(AE7:AE24)-2126*17</f>
        <v>13165</v>
      </c>
      <c r="AF25" s="28">
        <f>SUM(AF7:AF24)-111283*17</f>
        <v>132740</v>
      </c>
      <c r="AG25" s="28">
        <f>SUM(AG7:AG24)</f>
        <v>13889</v>
      </c>
      <c r="AH25" s="28">
        <f>SUM(AH7:AH24)-113409*17</f>
        <v>159794</v>
      </c>
      <c r="AI25" s="28">
        <f>SUM(AI7:AI24)-40333*17</f>
        <v>172580</v>
      </c>
      <c r="AJ25" s="28">
        <f>SUM(AJ7:AJ24)</f>
        <v>0</v>
      </c>
      <c r="AK25" s="28">
        <f t="shared" ref="AK25:CQ25" si="1">SUM(AK7:AK24)</f>
        <v>0</v>
      </c>
      <c r="AL25" s="28">
        <f t="shared" si="1"/>
        <v>2</v>
      </c>
      <c r="AM25" s="28">
        <f t="shared" si="1"/>
        <v>2</v>
      </c>
      <c r="AN25" s="28">
        <f t="shared" si="1"/>
        <v>3</v>
      </c>
      <c r="AO25" s="28">
        <f t="shared" si="1"/>
        <v>22</v>
      </c>
      <c r="AP25" s="28">
        <f t="shared" si="1"/>
        <v>0</v>
      </c>
      <c r="AQ25" s="28">
        <f t="shared" si="1"/>
        <v>4</v>
      </c>
      <c r="AR25" s="28">
        <f t="shared" si="1"/>
        <v>26</v>
      </c>
      <c r="AS25" s="28">
        <f t="shared" si="1"/>
        <v>48</v>
      </c>
      <c r="AT25" s="28">
        <f t="shared" si="1"/>
        <v>13</v>
      </c>
      <c r="AU25" s="28">
        <f t="shared" si="1"/>
        <v>0</v>
      </c>
      <c r="AV25" s="28">
        <f t="shared" si="1"/>
        <v>1</v>
      </c>
      <c r="AW25" s="28">
        <f t="shared" si="1"/>
        <v>14</v>
      </c>
      <c r="AX25" s="28">
        <f t="shared" si="1"/>
        <v>35</v>
      </c>
      <c r="AY25" s="28">
        <f t="shared" si="1"/>
        <v>4</v>
      </c>
      <c r="AZ25" s="28">
        <f t="shared" si="1"/>
        <v>0</v>
      </c>
      <c r="BA25" s="28">
        <f t="shared" si="1"/>
        <v>0</v>
      </c>
      <c r="BB25" s="28">
        <f t="shared" si="1"/>
        <v>4</v>
      </c>
      <c r="BC25" s="28">
        <f t="shared" si="1"/>
        <v>11</v>
      </c>
      <c r="BD25" s="28">
        <f t="shared" si="1"/>
        <v>1</v>
      </c>
      <c r="BE25" s="28">
        <f t="shared" si="1"/>
        <v>0</v>
      </c>
      <c r="BF25" s="28">
        <f t="shared" si="1"/>
        <v>0</v>
      </c>
      <c r="BG25" s="28">
        <f t="shared" si="1"/>
        <v>1</v>
      </c>
      <c r="BH25" s="28">
        <f t="shared" si="1"/>
        <v>2</v>
      </c>
      <c r="BI25" s="28">
        <f t="shared" si="1"/>
        <v>6387</v>
      </c>
      <c r="BJ25" s="28">
        <f t="shared" si="1"/>
        <v>93</v>
      </c>
      <c r="BK25" s="28">
        <f t="shared" si="1"/>
        <v>3</v>
      </c>
      <c r="BL25" s="28">
        <f>SUM(BL7:BL24)</f>
        <v>6483</v>
      </c>
      <c r="BM25" s="28">
        <f t="shared" si="1"/>
        <v>6103</v>
      </c>
      <c r="BN25" s="28">
        <f t="shared" si="1"/>
        <v>14215</v>
      </c>
      <c r="BO25" s="28">
        <f t="shared" si="1"/>
        <v>55118</v>
      </c>
      <c r="BP25" s="28">
        <f t="shared" si="1"/>
        <v>328</v>
      </c>
      <c r="BQ25" s="28">
        <f t="shared" si="1"/>
        <v>69661</v>
      </c>
      <c r="BR25" s="28">
        <f t="shared" si="1"/>
        <v>160355</v>
      </c>
      <c r="BS25" s="28">
        <f t="shared" si="1"/>
        <v>911</v>
      </c>
      <c r="BT25" s="28">
        <f t="shared" si="1"/>
        <v>8418</v>
      </c>
      <c r="BU25" s="28">
        <f t="shared" si="1"/>
        <v>4</v>
      </c>
      <c r="BV25" s="28">
        <f t="shared" si="1"/>
        <v>9333</v>
      </c>
      <c r="BW25" s="28">
        <f t="shared" si="1"/>
        <v>49125</v>
      </c>
      <c r="BX25" s="28">
        <f t="shared" si="1"/>
        <v>4423</v>
      </c>
      <c r="BY25" s="28">
        <f t="shared" si="1"/>
        <v>107</v>
      </c>
      <c r="BZ25" s="28">
        <f t="shared" si="1"/>
        <v>0</v>
      </c>
      <c r="CA25" s="28">
        <f t="shared" si="1"/>
        <v>4530</v>
      </c>
      <c r="CB25" s="28">
        <f t="shared" si="1"/>
        <v>7022</v>
      </c>
      <c r="CC25" s="28">
        <f t="shared" si="1"/>
        <v>0</v>
      </c>
      <c r="CD25" s="28">
        <f t="shared" si="1"/>
        <v>119</v>
      </c>
      <c r="CE25" s="28">
        <f t="shared" si="1"/>
        <v>0</v>
      </c>
      <c r="CF25" s="28">
        <f t="shared" si="1"/>
        <v>119</v>
      </c>
      <c r="CG25" s="28">
        <f t="shared" si="1"/>
        <v>792</v>
      </c>
      <c r="CH25" s="28">
        <f t="shared" si="1"/>
        <v>158188</v>
      </c>
      <c r="CI25" s="28">
        <f t="shared" si="1"/>
        <v>17880</v>
      </c>
      <c r="CJ25" s="28">
        <f t="shared" si="1"/>
        <v>154</v>
      </c>
      <c r="CK25" s="28">
        <f t="shared" si="1"/>
        <v>176222</v>
      </c>
      <c r="CL25" s="28">
        <f t="shared" si="1"/>
        <v>106721</v>
      </c>
      <c r="CM25" s="28">
        <f t="shared" si="1"/>
        <v>0</v>
      </c>
      <c r="CN25" s="28">
        <f t="shared" si="1"/>
        <v>0</v>
      </c>
      <c r="CO25" s="28">
        <f t="shared" si="1"/>
        <v>0</v>
      </c>
      <c r="CP25" s="28">
        <f t="shared" si="1"/>
        <v>0</v>
      </c>
      <c r="CQ25" s="28">
        <f t="shared" si="1"/>
        <v>0</v>
      </c>
      <c r="CR25" s="28">
        <f>SUM(CR7:CR24)-2126*17</f>
        <v>1512077</v>
      </c>
      <c r="CS25" s="28">
        <f>SUM(CS7:CS24)-111283*17</f>
        <v>1259351</v>
      </c>
      <c r="CT25" s="28">
        <f>SUM(CT7:CT24)</f>
        <v>358247</v>
      </c>
      <c r="CU25" s="28">
        <f>SUM(CU7:CU24)-113409*17</f>
        <v>3129675</v>
      </c>
      <c r="CV25" s="28">
        <f>SUM(CV7:CV24)-40333*17</f>
        <v>3081819</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19"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54" customFormat="1" ht="27.75" customHeight="1">
      <c r="A1" s="55" t="s">
        <v>75</v>
      </c>
      <c r="B1" s="55"/>
      <c r="C1" s="55"/>
      <c r="D1" s="55"/>
      <c r="E1" s="55"/>
    </row>
    <row r="2" spans="1:40" s="54" customFormat="1" ht="27.75" customHeight="1">
      <c r="A2" s="55" t="str">
        <f>'Accept. Re Prem. &amp; Retrocession'!A2</f>
        <v>Reporting period: 1 January 2022 - 31 March 2022</v>
      </c>
      <c r="B2" s="55"/>
      <c r="C2" s="55"/>
      <c r="D2" s="55"/>
      <c r="E2" s="55"/>
    </row>
    <row r="3" spans="1:40" s="76" customFormat="1" ht="17.25" customHeight="1">
      <c r="A3" s="42" t="s">
        <v>72</v>
      </c>
    </row>
    <row r="4" spans="1:40" s="42" customFormat="1" ht="60" customHeight="1">
      <c r="A4" s="93" t="s">
        <v>0</v>
      </c>
      <c r="B4" s="93" t="s">
        <v>3</v>
      </c>
      <c r="C4" s="103" t="s">
        <v>4</v>
      </c>
      <c r="D4" s="103"/>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6" t="s">
        <v>17</v>
      </c>
      <c r="AD4" s="97"/>
      <c r="AE4" s="90" t="s">
        <v>18</v>
      </c>
      <c r="AF4" s="92"/>
      <c r="AG4" s="90" t="s">
        <v>19</v>
      </c>
      <c r="AH4" s="92"/>
      <c r="AI4" s="100" t="s">
        <v>20</v>
      </c>
      <c r="AJ4" s="101"/>
      <c r="AK4" s="100" t="s">
        <v>21</v>
      </c>
      <c r="AL4" s="101"/>
      <c r="AM4" s="100" t="s">
        <v>22</v>
      </c>
      <c r="AN4" s="101"/>
    </row>
    <row r="5" spans="1:40" s="42" customFormat="1" ht="62.25" customHeight="1">
      <c r="A5" s="94"/>
      <c r="B5" s="94"/>
      <c r="C5" s="53" t="s">
        <v>76</v>
      </c>
      <c r="D5" s="53" t="s">
        <v>47</v>
      </c>
      <c r="E5" s="53" t="s">
        <v>76</v>
      </c>
      <c r="F5" s="53" t="s">
        <v>47</v>
      </c>
      <c r="G5" s="53" t="s">
        <v>76</v>
      </c>
      <c r="H5" s="53" t="s">
        <v>47</v>
      </c>
      <c r="I5" s="53" t="s">
        <v>76</v>
      </c>
      <c r="J5" s="53" t="s">
        <v>47</v>
      </c>
      <c r="K5" s="53" t="s">
        <v>76</v>
      </c>
      <c r="L5" s="53" t="s">
        <v>47</v>
      </c>
      <c r="M5" s="53" t="s">
        <v>76</v>
      </c>
      <c r="N5" s="53" t="s">
        <v>47</v>
      </c>
      <c r="O5" s="53" t="s">
        <v>76</v>
      </c>
      <c r="P5" s="53" t="s">
        <v>47</v>
      </c>
      <c r="Q5" s="53" t="s">
        <v>76</v>
      </c>
      <c r="R5" s="53" t="s">
        <v>47</v>
      </c>
      <c r="S5" s="53" t="s">
        <v>76</v>
      </c>
      <c r="T5" s="53" t="s">
        <v>47</v>
      </c>
      <c r="U5" s="53" t="s">
        <v>76</v>
      </c>
      <c r="V5" s="53" t="s">
        <v>47</v>
      </c>
      <c r="W5" s="53" t="s">
        <v>76</v>
      </c>
      <c r="X5" s="53" t="s">
        <v>47</v>
      </c>
      <c r="Y5" s="53" t="s">
        <v>76</v>
      </c>
      <c r="Z5" s="53" t="s">
        <v>47</v>
      </c>
      <c r="AA5" s="53" t="s">
        <v>76</v>
      </c>
      <c r="AB5" s="53" t="s">
        <v>47</v>
      </c>
      <c r="AC5" s="53" t="s">
        <v>76</v>
      </c>
      <c r="AD5" s="53" t="s">
        <v>47</v>
      </c>
      <c r="AE5" s="53" t="s">
        <v>76</v>
      </c>
      <c r="AF5" s="53" t="s">
        <v>47</v>
      </c>
      <c r="AG5" s="53" t="s">
        <v>76</v>
      </c>
      <c r="AH5" s="53" t="s">
        <v>47</v>
      </c>
      <c r="AI5" s="53" t="s">
        <v>76</v>
      </c>
      <c r="AJ5" s="53" t="s">
        <v>47</v>
      </c>
      <c r="AK5" s="53" t="s">
        <v>76</v>
      </c>
      <c r="AL5" s="53" t="s">
        <v>47</v>
      </c>
      <c r="AM5" s="53" t="s">
        <v>76</v>
      </c>
      <c r="AN5" s="53" t="s">
        <v>47</v>
      </c>
    </row>
    <row r="6" spans="1:40" s="42" customFormat="1" ht="51.75" customHeight="1">
      <c r="A6" s="95"/>
      <c r="B6" s="95"/>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81" t="s">
        <v>29</v>
      </c>
      <c r="C7" s="26">
        <v>258630.91025599997</v>
      </c>
      <c r="D7" s="26">
        <v>0</v>
      </c>
      <c r="E7" s="26">
        <v>0</v>
      </c>
      <c r="F7" s="26">
        <v>0</v>
      </c>
      <c r="G7" s="26">
        <v>0</v>
      </c>
      <c r="H7" s="26">
        <v>0</v>
      </c>
      <c r="I7" s="26">
        <v>-9109.8905739999991</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15596.613061000022</v>
      </c>
      <c r="AB7" s="26">
        <v>0</v>
      </c>
      <c r="AC7" s="26">
        <v>0</v>
      </c>
      <c r="AD7" s="26">
        <v>0</v>
      </c>
      <c r="AE7" s="26">
        <v>0</v>
      </c>
      <c r="AF7" s="26">
        <v>0</v>
      </c>
      <c r="AG7" s="26">
        <v>0</v>
      </c>
      <c r="AH7" s="26">
        <v>0</v>
      </c>
      <c r="AI7" s="26">
        <v>390113.35617599997</v>
      </c>
      <c r="AJ7" s="26">
        <v>0</v>
      </c>
      <c r="AK7" s="26">
        <v>0</v>
      </c>
      <c r="AL7" s="26">
        <v>0</v>
      </c>
      <c r="AM7" s="26">
        <v>655230.98891899991</v>
      </c>
      <c r="AN7" s="26">
        <v>0</v>
      </c>
    </row>
    <row r="8" spans="1:40" s="9" customFormat="1" ht="24.9" customHeight="1">
      <c r="A8" s="18">
        <v>2</v>
      </c>
      <c r="B8" s="81" t="s">
        <v>30</v>
      </c>
      <c r="C8" s="26">
        <v>14894.82</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586811.82539000001</v>
      </c>
      <c r="AB8" s="26">
        <v>571883.12026414322</v>
      </c>
      <c r="AC8" s="26">
        <v>0</v>
      </c>
      <c r="AD8" s="26">
        <v>0</v>
      </c>
      <c r="AE8" s="26">
        <v>0</v>
      </c>
      <c r="AF8" s="26">
        <v>0</v>
      </c>
      <c r="AG8" s="26">
        <v>0</v>
      </c>
      <c r="AH8" s="26">
        <v>0</v>
      </c>
      <c r="AI8" s="26">
        <v>0</v>
      </c>
      <c r="AJ8" s="26">
        <v>174.3002586234</v>
      </c>
      <c r="AK8" s="26">
        <v>0</v>
      </c>
      <c r="AL8" s="26">
        <v>0</v>
      </c>
      <c r="AM8" s="26">
        <v>601706.64538999996</v>
      </c>
      <c r="AN8" s="26">
        <v>572057.42052276665</v>
      </c>
    </row>
    <row r="9" spans="1:40" ht="24.9" customHeight="1">
      <c r="A9" s="18">
        <v>3</v>
      </c>
      <c r="B9" s="81" t="s">
        <v>35</v>
      </c>
      <c r="C9" s="26">
        <v>0</v>
      </c>
      <c r="D9" s="26">
        <v>0</v>
      </c>
      <c r="E9" s="26">
        <v>0</v>
      </c>
      <c r="F9" s="26">
        <v>0</v>
      </c>
      <c r="G9" s="26">
        <v>0</v>
      </c>
      <c r="H9" s="26">
        <v>0</v>
      </c>
      <c r="I9" s="26">
        <v>0</v>
      </c>
      <c r="J9" s="26">
        <v>0</v>
      </c>
      <c r="K9" s="26">
        <v>4605.59</v>
      </c>
      <c r="L9" s="26">
        <v>324.50154217449995</v>
      </c>
      <c r="M9" s="26">
        <v>0</v>
      </c>
      <c r="N9" s="26">
        <v>0</v>
      </c>
      <c r="O9" s="26">
        <v>0</v>
      </c>
      <c r="P9" s="26">
        <v>0</v>
      </c>
      <c r="Q9" s="26">
        <v>0</v>
      </c>
      <c r="R9" s="26">
        <v>0</v>
      </c>
      <c r="S9" s="26">
        <v>0</v>
      </c>
      <c r="T9" s="26">
        <v>0</v>
      </c>
      <c r="U9" s="26">
        <v>0</v>
      </c>
      <c r="V9" s="26">
        <v>0</v>
      </c>
      <c r="W9" s="26">
        <v>0</v>
      </c>
      <c r="X9" s="26">
        <v>0</v>
      </c>
      <c r="Y9" s="26">
        <v>12203.793216</v>
      </c>
      <c r="Z9" s="26">
        <v>8347.8637564868004</v>
      </c>
      <c r="AA9" s="26">
        <v>56994.715347000005</v>
      </c>
      <c r="AB9" s="26">
        <v>54965.006525900797</v>
      </c>
      <c r="AC9" s="26">
        <v>1250.7737990000001</v>
      </c>
      <c r="AD9" s="26">
        <v>832.20609906719994</v>
      </c>
      <c r="AE9" s="26">
        <v>0</v>
      </c>
      <c r="AF9" s="26">
        <v>0</v>
      </c>
      <c r="AG9" s="26">
        <v>0</v>
      </c>
      <c r="AH9" s="26">
        <v>0</v>
      </c>
      <c r="AI9" s="26">
        <v>0</v>
      </c>
      <c r="AJ9" s="26">
        <v>1464.0857828531</v>
      </c>
      <c r="AK9" s="26">
        <v>0</v>
      </c>
      <c r="AL9" s="26">
        <v>0</v>
      </c>
      <c r="AM9" s="26">
        <v>75054.872362000009</v>
      </c>
      <c r="AN9" s="26">
        <v>65933.663706482403</v>
      </c>
    </row>
    <row r="10" spans="1:40" ht="24.9" customHeight="1">
      <c r="A10" s="18">
        <v>4</v>
      </c>
      <c r="B10" s="81" t="s">
        <v>33</v>
      </c>
      <c r="C10" s="26">
        <v>25473.98810659998</v>
      </c>
      <c r="D10" s="26">
        <v>9739.4900000000125</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109.857066</v>
      </c>
      <c r="AB10" s="26">
        <v>9.4499999999999975</v>
      </c>
      <c r="AC10" s="26">
        <v>0</v>
      </c>
      <c r="AD10" s="26">
        <v>0</v>
      </c>
      <c r="AE10" s="26">
        <v>0</v>
      </c>
      <c r="AF10" s="26">
        <v>0</v>
      </c>
      <c r="AG10" s="26">
        <v>0</v>
      </c>
      <c r="AH10" s="26">
        <v>0</v>
      </c>
      <c r="AI10" s="26">
        <v>0</v>
      </c>
      <c r="AJ10" s="26">
        <v>0</v>
      </c>
      <c r="AK10" s="26">
        <v>0</v>
      </c>
      <c r="AL10" s="26">
        <v>0</v>
      </c>
      <c r="AM10" s="26">
        <v>25583.84517259998</v>
      </c>
      <c r="AN10" s="26">
        <v>9748.9400000000132</v>
      </c>
    </row>
    <row r="11" spans="1:40" ht="24.9" customHeight="1">
      <c r="A11" s="18">
        <v>5</v>
      </c>
      <c r="B11" s="81" t="s">
        <v>88</v>
      </c>
      <c r="C11" s="26">
        <v>0</v>
      </c>
      <c r="D11" s="26">
        <v>0</v>
      </c>
      <c r="E11" s="26">
        <v>0</v>
      </c>
      <c r="F11" s="26">
        <v>0</v>
      </c>
      <c r="G11" s="26">
        <v>0</v>
      </c>
      <c r="H11" s="26">
        <v>0</v>
      </c>
      <c r="I11" s="26">
        <v>17315.60655</v>
      </c>
      <c r="J11" s="26">
        <v>14189.958000000002</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17315.60655</v>
      </c>
      <c r="AN11" s="26">
        <v>14189.958000000002</v>
      </c>
    </row>
    <row r="12" spans="1:40" ht="24.9" customHeight="1">
      <c r="A12" s="18">
        <v>6</v>
      </c>
      <c r="B12" s="81" t="s">
        <v>39</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20</v>
      </c>
      <c r="AB12" s="26">
        <v>0</v>
      </c>
      <c r="AC12" s="26">
        <v>0</v>
      </c>
      <c r="AD12" s="26">
        <v>0</v>
      </c>
      <c r="AE12" s="26">
        <v>0</v>
      </c>
      <c r="AF12" s="26">
        <v>0</v>
      </c>
      <c r="AG12" s="26">
        <v>0</v>
      </c>
      <c r="AH12" s="26">
        <v>0</v>
      </c>
      <c r="AI12" s="26">
        <v>0</v>
      </c>
      <c r="AJ12" s="26">
        <v>0</v>
      </c>
      <c r="AK12" s="26">
        <v>0</v>
      </c>
      <c r="AL12" s="26">
        <v>0</v>
      </c>
      <c r="AM12" s="26">
        <v>20</v>
      </c>
      <c r="AN12" s="26">
        <v>0</v>
      </c>
    </row>
    <row r="13" spans="1:40" ht="24.9" customHeight="1">
      <c r="A13" s="18">
        <v>7</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row>
    <row r="14" spans="1:40" ht="24.9" customHeight="1">
      <c r="A14" s="18">
        <v>8</v>
      </c>
      <c r="B14" s="81" t="s">
        <v>87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8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81" t="s">
        <v>32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81" t="s">
        <v>40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81" t="s">
        <v>37</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81"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81" t="s">
        <v>28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82" t="s">
        <v>22</v>
      </c>
      <c r="C25" s="28">
        <v>298999.71836259996</v>
      </c>
      <c r="D25" s="28">
        <v>9739.4900000000125</v>
      </c>
      <c r="E25" s="28">
        <v>0</v>
      </c>
      <c r="F25" s="28">
        <v>0</v>
      </c>
      <c r="G25" s="28">
        <v>0</v>
      </c>
      <c r="H25" s="28">
        <v>0</v>
      </c>
      <c r="I25" s="28">
        <v>8205.7159760000013</v>
      </c>
      <c r="J25" s="28">
        <v>14189.958000000002</v>
      </c>
      <c r="K25" s="28">
        <v>4605.59</v>
      </c>
      <c r="L25" s="28">
        <v>324.50154217449995</v>
      </c>
      <c r="M25" s="28">
        <v>0</v>
      </c>
      <c r="N25" s="28">
        <v>0</v>
      </c>
      <c r="O25" s="28">
        <v>0</v>
      </c>
      <c r="P25" s="28">
        <v>0</v>
      </c>
      <c r="Q25" s="28">
        <v>0</v>
      </c>
      <c r="R25" s="28">
        <v>0</v>
      </c>
      <c r="S25" s="28">
        <v>0</v>
      </c>
      <c r="T25" s="28">
        <v>0</v>
      </c>
      <c r="U25" s="28">
        <v>0</v>
      </c>
      <c r="V25" s="28">
        <v>0</v>
      </c>
      <c r="W25" s="28">
        <v>0</v>
      </c>
      <c r="X25" s="28">
        <v>0</v>
      </c>
      <c r="Y25" s="28">
        <v>12203.793216</v>
      </c>
      <c r="Z25" s="28">
        <v>8347.8637564868004</v>
      </c>
      <c r="AA25" s="28">
        <v>659533.01086400007</v>
      </c>
      <c r="AB25" s="28">
        <v>626857.57679004397</v>
      </c>
      <c r="AC25" s="28">
        <v>1250.7737990000001</v>
      </c>
      <c r="AD25" s="28">
        <v>832.20609906719994</v>
      </c>
      <c r="AE25" s="28">
        <v>0</v>
      </c>
      <c r="AF25" s="28">
        <v>0</v>
      </c>
      <c r="AG25" s="28">
        <v>0</v>
      </c>
      <c r="AH25" s="28">
        <v>0</v>
      </c>
      <c r="AI25" s="28">
        <v>390113.35617599997</v>
      </c>
      <c r="AJ25" s="28">
        <v>1638.3860414764999</v>
      </c>
      <c r="AK25" s="28">
        <v>0</v>
      </c>
      <c r="AL25" s="28">
        <v>0</v>
      </c>
      <c r="AM25" s="28">
        <v>1374911.9583935996</v>
      </c>
      <c r="AN25" s="28">
        <v>661929.98222924909</v>
      </c>
    </row>
    <row r="26" spans="1:40" customFormat="1" ht="15" customHeight="1"/>
    <row r="27" spans="1:40" s="54" customFormat="1" ht="14.4">
      <c r="B27" s="55" t="s">
        <v>48</v>
      </c>
    </row>
    <row r="28" spans="1:40" s="54" customFormat="1" ht="20.25" customHeight="1">
      <c r="B28" s="98" t="s">
        <v>77</v>
      </c>
      <c r="C28" s="98"/>
      <c r="D28" s="98"/>
      <c r="E28" s="98"/>
      <c r="F28" s="98"/>
      <c r="G28" s="98"/>
      <c r="H28" s="98"/>
      <c r="I28" s="98"/>
      <c r="J28" s="98"/>
      <c r="K28" s="98"/>
      <c r="L28" s="98"/>
      <c r="M28" s="98"/>
      <c r="N28" s="98"/>
    </row>
    <row r="29" spans="1:40" s="54" customFormat="1" ht="15" customHeight="1">
      <c r="B29" s="98"/>
      <c r="C29" s="98"/>
      <c r="D29" s="98"/>
      <c r="E29" s="98"/>
      <c r="F29" s="98"/>
      <c r="G29" s="98"/>
      <c r="H29" s="98"/>
      <c r="I29" s="98"/>
      <c r="J29" s="98"/>
      <c r="K29" s="98"/>
      <c r="L29" s="98"/>
      <c r="M29" s="98"/>
      <c r="N29" s="98"/>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X21" activePane="bottomRight" state="frozen"/>
      <selection activeCell="B1" sqref="B1"/>
      <selection pane="topRight" activeCell="B1" sqref="B1"/>
      <selection pane="bottomLeft" activeCell="B1" sqref="B1"/>
      <selection pane="bottomRight" activeCell="A6" sqref="A6:XFD2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54" customFormat="1" ht="16.5" customHeight="1">
      <c r="A1" s="102" t="s">
        <v>78</v>
      </c>
      <c r="B1" s="102"/>
      <c r="C1" s="102"/>
      <c r="D1" s="102"/>
      <c r="E1" s="102"/>
      <c r="F1" s="102"/>
      <c r="G1" s="102"/>
      <c r="H1" s="102"/>
      <c r="I1" s="102"/>
      <c r="J1" s="102"/>
      <c r="K1" s="102"/>
      <c r="L1" s="102"/>
      <c r="M1" s="102"/>
      <c r="N1" s="102"/>
      <c r="W1" s="56"/>
    </row>
    <row r="2" spans="1:40" s="54" customFormat="1" ht="16.5" customHeight="1">
      <c r="A2" s="69" t="str">
        <f>'Fin. Accept Re Prem. &amp; Retroces'!A2</f>
        <v>Reporting period: 1 January 2022 - 31 March 2022</v>
      </c>
      <c r="B2" s="69"/>
      <c r="C2" s="69"/>
      <c r="D2" s="69"/>
      <c r="E2" s="69"/>
      <c r="F2" s="69"/>
      <c r="G2" s="69"/>
      <c r="H2" s="69"/>
      <c r="I2" s="69"/>
      <c r="J2" s="69"/>
      <c r="K2" s="69"/>
      <c r="L2" s="69"/>
      <c r="M2" s="69"/>
      <c r="N2" s="69"/>
      <c r="W2" s="56"/>
    </row>
    <row r="3" spans="1:40" s="54" customFormat="1" ht="18.75" customHeight="1">
      <c r="A3" s="42" t="s">
        <v>72</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40" s="54" customFormat="1" ht="94.5" customHeight="1">
      <c r="A4" s="93" t="s">
        <v>0</v>
      </c>
      <c r="B4" s="93" t="s">
        <v>3</v>
      </c>
      <c r="C4" s="103" t="s">
        <v>4</v>
      </c>
      <c r="D4" s="103"/>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6" t="s">
        <v>17</v>
      </c>
      <c r="AD4" s="97"/>
      <c r="AE4" s="90" t="s">
        <v>18</v>
      </c>
      <c r="AF4" s="92"/>
      <c r="AG4" s="90" t="s">
        <v>19</v>
      </c>
      <c r="AH4" s="92"/>
      <c r="AI4" s="100" t="s">
        <v>20</v>
      </c>
      <c r="AJ4" s="101"/>
      <c r="AK4" s="100" t="s">
        <v>21</v>
      </c>
      <c r="AL4" s="101"/>
      <c r="AM4" s="100" t="s">
        <v>22</v>
      </c>
      <c r="AN4" s="101"/>
    </row>
    <row r="5" spans="1:40" s="54" customFormat="1" ht="55.5" customHeight="1">
      <c r="A5" s="95"/>
      <c r="B5" s="95"/>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customFormat="1" ht="24.9" customHeight="1">
      <c r="A6" s="18">
        <v>1</v>
      </c>
      <c r="B6" s="81" t="s">
        <v>29</v>
      </c>
      <c r="C6" s="26">
        <v>258630.91025599997</v>
      </c>
      <c r="D6" s="26">
        <v>258630.91025599997</v>
      </c>
      <c r="E6" s="26">
        <v>0</v>
      </c>
      <c r="F6" s="26">
        <v>0</v>
      </c>
      <c r="G6" s="26">
        <v>0</v>
      </c>
      <c r="H6" s="26">
        <v>0</v>
      </c>
      <c r="I6" s="26">
        <v>15520.411736000066</v>
      </c>
      <c r="J6" s="26">
        <v>15520.411736000066</v>
      </c>
      <c r="K6" s="26">
        <v>0</v>
      </c>
      <c r="L6" s="26">
        <v>0</v>
      </c>
      <c r="M6" s="26">
        <v>0</v>
      </c>
      <c r="N6" s="26">
        <v>0</v>
      </c>
      <c r="O6" s="26">
        <v>0</v>
      </c>
      <c r="P6" s="26">
        <v>0</v>
      </c>
      <c r="Q6" s="26">
        <v>0</v>
      </c>
      <c r="R6" s="26">
        <v>0</v>
      </c>
      <c r="S6" s="26">
        <v>0</v>
      </c>
      <c r="T6" s="26">
        <v>0</v>
      </c>
      <c r="U6" s="26">
        <v>0</v>
      </c>
      <c r="V6" s="26">
        <v>0</v>
      </c>
      <c r="W6" s="26">
        <v>0</v>
      </c>
      <c r="X6" s="26">
        <v>0</v>
      </c>
      <c r="Y6" s="26">
        <v>0</v>
      </c>
      <c r="Z6" s="26">
        <v>0</v>
      </c>
      <c r="AA6" s="26">
        <v>15596.613061000022</v>
      </c>
      <c r="AB6" s="26">
        <v>15596.613061000022</v>
      </c>
      <c r="AC6" s="26">
        <v>0</v>
      </c>
      <c r="AD6" s="26">
        <v>0</v>
      </c>
      <c r="AE6" s="26">
        <v>0</v>
      </c>
      <c r="AF6" s="26">
        <v>0</v>
      </c>
      <c r="AG6" s="26">
        <v>0</v>
      </c>
      <c r="AH6" s="26">
        <v>0</v>
      </c>
      <c r="AI6" s="26">
        <v>390113.35617599997</v>
      </c>
      <c r="AJ6" s="26">
        <v>390113.35617599997</v>
      </c>
      <c r="AK6" s="26">
        <v>0</v>
      </c>
      <c r="AL6" s="26">
        <v>0</v>
      </c>
      <c r="AM6" s="27">
        <v>679861.29122900008</v>
      </c>
      <c r="AN6" s="27">
        <v>679861.29122900008</v>
      </c>
    </row>
    <row r="7" spans="1:40" customFormat="1" ht="24.9" customHeight="1">
      <c r="A7" s="18">
        <v>2</v>
      </c>
      <c r="B7" s="81" t="s">
        <v>30</v>
      </c>
      <c r="C7" s="26">
        <v>14894.82</v>
      </c>
      <c r="D7" s="26">
        <v>14894.82</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117669.26218161162</v>
      </c>
      <c r="AB7" s="26">
        <v>9078.3120359049644</v>
      </c>
      <c r="AC7" s="26">
        <v>0</v>
      </c>
      <c r="AD7" s="26">
        <v>0</v>
      </c>
      <c r="AE7" s="26">
        <v>0</v>
      </c>
      <c r="AF7" s="26">
        <v>0</v>
      </c>
      <c r="AG7" s="26">
        <v>0</v>
      </c>
      <c r="AH7" s="26">
        <v>0</v>
      </c>
      <c r="AI7" s="26">
        <v>492.93061813186796</v>
      </c>
      <c r="AJ7" s="26">
        <v>447.30496219809561</v>
      </c>
      <c r="AK7" s="26">
        <v>0</v>
      </c>
      <c r="AL7" s="26">
        <v>0</v>
      </c>
      <c r="AM7" s="27">
        <v>133057.0127997435</v>
      </c>
      <c r="AN7" s="27">
        <v>24420.436998103061</v>
      </c>
    </row>
    <row r="8" spans="1:40" customFormat="1" ht="24.9" customHeight="1">
      <c r="A8" s="18">
        <v>3</v>
      </c>
      <c r="B8" s="81" t="s">
        <v>35</v>
      </c>
      <c r="C8" s="26">
        <v>0</v>
      </c>
      <c r="D8" s="26">
        <v>0</v>
      </c>
      <c r="E8" s="26">
        <v>0</v>
      </c>
      <c r="F8" s="26">
        <v>0</v>
      </c>
      <c r="G8" s="26">
        <v>0</v>
      </c>
      <c r="H8" s="26">
        <v>0</v>
      </c>
      <c r="I8" s="26">
        <v>0</v>
      </c>
      <c r="J8" s="26">
        <v>0</v>
      </c>
      <c r="K8" s="26">
        <v>7552.9712499894631</v>
      </c>
      <c r="L8" s="26">
        <v>7447.59</v>
      </c>
      <c r="M8" s="26">
        <v>0</v>
      </c>
      <c r="N8" s="26">
        <v>0</v>
      </c>
      <c r="O8" s="26">
        <v>0</v>
      </c>
      <c r="P8" s="26">
        <v>0</v>
      </c>
      <c r="Q8" s="26">
        <v>0</v>
      </c>
      <c r="R8" s="26">
        <v>0</v>
      </c>
      <c r="S8" s="26">
        <v>0</v>
      </c>
      <c r="T8" s="26">
        <v>0</v>
      </c>
      <c r="U8" s="26">
        <v>0</v>
      </c>
      <c r="V8" s="26">
        <v>0</v>
      </c>
      <c r="W8" s="26">
        <v>0</v>
      </c>
      <c r="X8" s="26">
        <v>0</v>
      </c>
      <c r="Y8" s="26">
        <v>8997.8591500659313</v>
      </c>
      <c r="Z8" s="26">
        <v>5630.2199475543166</v>
      </c>
      <c r="AA8" s="26">
        <v>99606.110679975362</v>
      </c>
      <c r="AB8" s="26">
        <v>5167.32</v>
      </c>
      <c r="AC8" s="26">
        <v>528.76677247397265</v>
      </c>
      <c r="AD8" s="26">
        <v>106.4</v>
      </c>
      <c r="AE8" s="26">
        <v>0</v>
      </c>
      <c r="AF8" s="26">
        <v>0</v>
      </c>
      <c r="AG8" s="26">
        <v>0</v>
      </c>
      <c r="AH8" s="26">
        <v>0</v>
      </c>
      <c r="AI8" s="26">
        <v>14867.16552079045</v>
      </c>
      <c r="AJ8" s="26">
        <v>8222.0299999999988</v>
      </c>
      <c r="AK8" s="26">
        <v>0</v>
      </c>
      <c r="AL8" s="26">
        <v>0</v>
      </c>
      <c r="AM8" s="27">
        <v>131552.87337329518</v>
      </c>
      <c r="AN8" s="27">
        <v>26573.559947554317</v>
      </c>
    </row>
    <row r="9" spans="1:40" customFormat="1" ht="24.9" customHeight="1">
      <c r="A9" s="18">
        <v>4</v>
      </c>
      <c r="B9" s="81" t="s">
        <v>33</v>
      </c>
      <c r="C9" s="26">
        <v>25474.008207999996</v>
      </c>
      <c r="D9" s="26">
        <v>15734.518207999996</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109.85796599999999</v>
      </c>
      <c r="AB9" s="26">
        <v>100.39796599999998</v>
      </c>
      <c r="AC9" s="26">
        <v>0</v>
      </c>
      <c r="AD9" s="26">
        <v>0</v>
      </c>
      <c r="AE9" s="26">
        <v>0</v>
      </c>
      <c r="AF9" s="26">
        <v>0</v>
      </c>
      <c r="AG9" s="26">
        <v>0</v>
      </c>
      <c r="AH9" s="26">
        <v>0</v>
      </c>
      <c r="AI9" s="26">
        <v>0</v>
      </c>
      <c r="AJ9" s="26">
        <v>0</v>
      </c>
      <c r="AK9" s="26">
        <v>0</v>
      </c>
      <c r="AL9" s="26">
        <v>0</v>
      </c>
      <c r="AM9" s="27">
        <v>25583.866173999995</v>
      </c>
      <c r="AN9" s="27">
        <v>15834.916173999996</v>
      </c>
    </row>
    <row r="10" spans="1:40" customFormat="1" ht="24.9" customHeight="1">
      <c r="A10" s="18">
        <v>5</v>
      </c>
      <c r="B10" s="81" t="s">
        <v>88</v>
      </c>
      <c r="C10" s="26">
        <v>0</v>
      </c>
      <c r="D10" s="26">
        <v>0</v>
      </c>
      <c r="E10" s="26">
        <v>0</v>
      </c>
      <c r="F10" s="26">
        <v>0</v>
      </c>
      <c r="G10" s="26">
        <v>0</v>
      </c>
      <c r="H10" s="26">
        <v>0</v>
      </c>
      <c r="I10" s="26">
        <v>14136.676716986303</v>
      </c>
      <c r="J10" s="26">
        <v>2662.2981854794543</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14136.676716986303</v>
      </c>
      <c r="AN10" s="27">
        <v>2662.2981854794543</v>
      </c>
    </row>
    <row r="11" spans="1:40" customFormat="1" ht="24.9" customHeight="1">
      <c r="A11" s="18">
        <v>6</v>
      </c>
      <c r="B11" s="81" t="s">
        <v>39</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68.798450195402296</v>
      </c>
      <c r="AB11" s="26">
        <v>68.798450195402296</v>
      </c>
      <c r="AC11" s="26">
        <v>0</v>
      </c>
      <c r="AD11" s="26">
        <v>0</v>
      </c>
      <c r="AE11" s="26">
        <v>9.3561675877862562</v>
      </c>
      <c r="AF11" s="26">
        <v>9.3561675877862562</v>
      </c>
      <c r="AG11" s="26">
        <v>0</v>
      </c>
      <c r="AH11" s="26">
        <v>0</v>
      </c>
      <c r="AI11" s="26">
        <v>0</v>
      </c>
      <c r="AJ11" s="26">
        <v>0</v>
      </c>
      <c r="AK11" s="26">
        <v>0</v>
      </c>
      <c r="AL11" s="26">
        <v>0</v>
      </c>
      <c r="AM11" s="27">
        <v>78.154617783188556</v>
      </c>
      <c r="AN11" s="27">
        <v>78.154617783188556</v>
      </c>
    </row>
    <row r="12" spans="1:40" customFormat="1" ht="24.9" customHeight="1">
      <c r="A12" s="18">
        <v>7</v>
      </c>
      <c r="B12" s="81" t="s">
        <v>28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25.30498971099675</v>
      </c>
      <c r="AB12" s="26">
        <v>25.30498971099675</v>
      </c>
      <c r="AC12" s="26">
        <v>0</v>
      </c>
      <c r="AD12" s="26">
        <v>0</v>
      </c>
      <c r="AE12" s="26">
        <v>0</v>
      </c>
      <c r="AF12" s="26">
        <v>0</v>
      </c>
      <c r="AG12" s="26">
        <v>0</v>
      </c>
      <c r="AH12" s="26">
        <v>0</v>
      </c>
      <c r="AI12" s="26">
        <v>0</v>
      </c>
      <c r="AJ12" s="26">
        <v>0</v>
      </c>
      <c r="AK12" s="26">
        <v>0</v>
      </c>
      <c r="AL12" s="26">
        <v>0</v>
      </c>
      <c r="AM12" s="27">
        <v>25.30498971099675</v>
      </c>
      <c r="AN12" s="27">
        <v>25.30498971099675</v>
      </c>
    </row>
    <row r="13" spans="1:40" customFormat="1" ht="24.9" customHeight="1">
      <c r="A13" s="18">
        <v>8</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81" t="s">
        <v>87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8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81" t="s">
        <v>32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81" t="s">
        <v>40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81" t="s">
        <v>37</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81"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83" t="s">
        <v>22</v>
      </c>
      <c r="C24" s="28">
        <v>298999.73846399994</v>
      </c>
      <c r="D24" s="28">
        <v>289260.24846399995</v>
      </c>
      <c r="E24" s="28">
        <v>0</v>
      </c>
      <c r="F24" s="28">
        <v>0</v>
      </c>
      <c r="G24" s="28">
        <v>0</v>
      </c>
      <c r="H24" s="28">
        <v>0</v>
      </c>
      <c r="I24" s="28">
        <v>29657.088452986369</v>
      </c>
      <c r="J24" s="28">
        <v>18182.70992147952</v>
      </c>
      <c r="K24" s="28">
        <v>7552.9712499894631</v>
      </c>
      <c r="L24" s="28">
        <v>7447.59</v>
      </c>
      <c r="M24" s="28">
        <v>0</v>
      </c>
      <c r="N24" s="28">
        <v>0</v>
      </c>
      <c r="O24" s="28">
        <v>0</v>
      </c>
      <c r="P24" s="28">
        <v>0</v>
      </c>
      <c r="Q24" s="28">
        <v>0</v>
      </c>
      <c r="R24" s="28">
        <v>0</v>
      </c>
      <c r="S24" s="28">
        <v>0</v>
      </c>
      <c r="T24" s="28">
        <v>0</v>
      </c>
      <c r="U24" s="28">
        <v>0</v>
      </c>
      <c r="V24" s="28">
        <v>0</v>
      </c>
      <c r="W24" s="28">
        <v>0</v>
      </c>
      <c r="X24" s="28">
        <v>0</v>
      </c>
      <c r="Y24" s="28">
        <v>8997.8591500659313</v>
      </c>
      <c r="Z24" s="28">
        <v>5630.2199475543166</v>
      </c>
      <c r="AA24" s="28">
        <v>233075.94732849341</v>
      </c>
      <c r="AB24" s="28">
        <v>30036.746502811384</v>
      </c>
      <c r="AC24" s="28">
        <v>528.76677247397265</v>
      </c>
      <c r="AD24" s="28">
        <v>106.4</v>
      </c>
      <c r="AE24" s="28">
        <v>9.3561675877862562</v>
      </c>
      <c r="AF24" s="28">
        <v>9.3561675877862562</v>
      </c>
      <c r="AG24" s="28">
        <v>0</v>
      </c>
      <c r="AH24" s="28">
        <v>0</v>
      </c>
      <c r="AI24" s="28">
        <v>405473.4523149223</v>
      </c>
      <c r="AJ24" s="28">
        <v>398782.69113819802</v>
      </c>
      <c r="AK24" s="28">
        <v>0</v>
      </c>
      <c r="AL24" s="28">
        <v>0</v>
      </c>
      <c r="AM24" s="28">
        <v>984295.17990051932</v>
      </c>
      <c r="AN24" s="28">
        <v>749455.96214163117</v>
      </c>
    </row>
    <row r="26" spans="1:40" s="54" customFormat="1" ht="14.4">
      <c r="B26" s="55" t="s">
        <v>48</v>
      </c>
      <c r="AM26" s="56"/>
      <c r="AN26" s="56"/>
    </row>
    <row r="27" spans="1:40" s="54" customFormat="1" ht="12.75" customHeight="1">
      <c r="B27" s="105" t="s">
        <v>79</v>
      </c>
      <c r="C27" s="105"/>
      <c r="D27" s="105"/>
      <c r="E27" s="105"/>
      <c r="F27" s="105"/>
      <c r="G27" s="105"/>
      <c r="H27" s="105"/>
      <c r="I27" s="105"/>
      <c r="J27" s="105"/>
      <c r="K27" s="105"/>
      <c r="L27" s="105"/>
      <c r="M27" s="105"/>
      <c r="N27" s="105"/>
      <c r="O27" s="105"/>
      <c r="P27" s="105"/>
      <c r="Q27" s="105"/>
      <c r="R27" s="105"/>
    </row>
    <row r="28" spans="1:40" s="54" customFormat="1" ht="14.4">
      <c r="B28" s="41"/>
      <c r="C28" s="41"/>
      <c r="D28" s="41"/>
      <c r="E28" s="41"/>
      <c r="F28" s="41"/>
      <c r="G28" s="41"/>
      <c r="H28" s="41"/>
      <c r="I28" s="41"/>
      <c r="J28" s="41"/>
      <c r="K28" s="41"/>
      <c r="L28" s="41"/>
      <c r="M28" s="41"/>
      <c r="N28" s="41"/>
      <c r="AM28" s="56"/>
      <c r="AN28" s="56"/>
    </row>
    <row r="29" spans="1:40" s="54" customFormat="1" ht="14.4">
      <c r="B29" s="61" t="s">
        <v>80</v>
      </c>
    </row>
    <row r="30" spans="1:40" s="54" customFormat="1" ht="14.4">
      <c r="B30" s="61" t="s">
        <v>56</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X22"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54" customFormat="1" ht="19.5" customHeight="1">
      <c r="A1" s="55" t="s">
        <v>81</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8"/>
    </row>
    <row r="2" spans="1:40" s="54" customFormat="1" ht="19.5" customHeight="1">
      <c r="A2" s="55" t="str">
        <f>'Accept. Re. Earned Premiums'!A2</f>
        <v>Reporting period: 1 January 2022 - 31 March 2022</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8"/>
    </row>
    <row r="3" spans="1:40" s="54" customFormat="1" ht="19.5" customHeight="1">
      <c r="A3" s="5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19.5" customHeight="1">
      <c r="A4" s="42" t="s">
        <v>72</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0" s="54" customFormat="1" ht="94.5" customHeight="1">
      <c r="A5" s="93" t="s">
        <v>0</v>
      </c>
      <c r="B5" s="93" t="s">
        <v>3</v>
      </c>
      <c r="C5" s="103" t="s">
        <v>4</v>
      </c>
      <c r="D5" s="103"/>
      <c r="E5" s="96" t="s">
        <v>5</v>
      </c>
      <c r="F5" s="97"/>
      <c r="G5" s="96" t="s">
        <v>6</v>
      </c>
      <c r="H5" s="97"/>
      <c r="I5" s="96" t="s">
        <v>7</v>
      </c>
      <c r="J5" s="97"/>
      <c r="K5" s="96" t="s">
        <v>8</v>
      </c>
      <c r="L5" s="97"/>
      <c r="M5" s="96" t="s">
        <v>9</v>
      </c>
      <c r="N5" s="97"/>
      <c r="O5" s="96" t="s">
        <v>10</v>
      </c>
      <c r="P5" s="97"/>
      <c r="Q5" s="96" t="s">
        <v>11</v>
      </c>
      <c r="R5" s="97"/>
      <c r="S5" s="96" t="s">
        <v>12</v>
      </c>
      <c r="T5" s="97"/>
      <c r="U5" s="96" t="s">
        <v>13</v>
      </c>
      <c r="V5" s="97"/>
      <c r="W5" s="96" t="s">
        <v>14</v>
      </c>
      <c r="X5" s="97"/>
      <c r="Y5" s="96" t="s">
        <v>15</v>
      </c>
      <c r="Z5" s="97"/>
      <c r="AA5" s="96" t="s">
        <v>16</v>
      </c>
      <c r="AB5" s="97"/>
      <c r="AC5" s="96" t="s">
        <v>17</v>
      </c>
      <c r="AD5" s="97"/>
      <c r="AE5" s="90" t="s">
        <v>18</v>
      </c>
      <c r="AF5" s="92"/>
      <c r="AG5" s="90" t="s">
        <v>19</v>
      </c>
      <c r="AH5" s="92"/>
      <c r="AI5" s="100" t="s">
        <v>20</v>
      </c>
      <c r="AJ5" s="101"/>
      <c r="AK5" s="100" t="s">
        <v>21</v>
      </c>
      <c r="AL5" s="101"/>
      <c r="AM5" s="100" t="s">
        <v>22</v>
      </c>
      <c r="AN5" s="101"/>
    </row>
    <row r="6" spans="1:40" s="54" customFormat="1" ht="45.75" customHeight="1">
      <c r="A6" s="95"/>
      <c r="B6" s="95"/>
      <c r="C6" s="80" t="s">
        <v>58</v>
      </c>
      <c r="D6" s="80" t="s">
        <v>59</v>
      </c>
      <c r="E6" s="80" t="s">
        <v>58</v>
      </c>
      <c r="F6" s="80" t="s">
        <v>59</v>
      </c>
      <c r="G6" s="80" t="s">
        <v>58</v>
      </c>
      <c r="H6" s="80" t="s">
        <v>59</v>
      </c>
      <c r="I6" s="80" t="s">
        <v>58</v>
      </c>
      <c r="J6" s="80" t="s">
        <v>59</v>
      </c>
      <c r="K6" s="80" t="s">
        <v>58</v>
      </c>
      <c r="L6" s="80" t="s">
        <v>59</v>
      </c>
      <c r="M6" s="80" t="s">
        <v>58</v>
      </c>
      <c r="N6" s="80" t="s">
        <v>59</v>
      </c>
      <c r="O6" s="80" t="s">
        <v>58</v>
      </c>
      <c r="P6" s="80" t="s">
        <v>59</v>
      </c>
      <c r="Q6" s="80" t="s">
        <v>58</v>
      </c>
      <c r="R6" s="80" t="s">
        <v>59</v>
      </c>
      <c r="S6" s="80" t="s">
        <v>58</v>
      </c>
      <c r="T6" s="80" t="s">
        <v>59</v>
      </c>
      <c r="U6" s="80" t="s">
        <v>58</v>
      </c>
      <c r="V6" s="80" t="s">
        <v>59</v>
      </c>
      <c r="W6" s="80" t="s">
        <v>58</v>
      </c>
      <c r="X6" s="80" t="s">
        <v>59</v>
      </c>
      <c r="Y6" s="80" t="s">
        <v>58</v>
      </c>
      <c r="Z6" s="80" t="s">
        <v>59</v>
      </c>
      <c r="AA6" s="80" t="s">
        <v>58</v>
      </c>
      <c r="AB6" s="80" t="s">
        <v>59</v>
      </c>
      <c r="AC6" s="80" t="s">
        <v>58</v>
      </c>
      <c r="AD6" s="80" t="s">
        <v>59</v>
      </c>
      <c r="AE6" s="80" t="s">
        <v>58</v>
      </c>
      <c r="AF6" s="80" t="s">
        <v>59</v>
      </c>
      <c r="AG6" s="80" t="s">
        <v>58</v>
      </c>
      <c r="AH6" s="80" t="s">
        <v>59</v>
      </c>
      <c r="AI6" s="80" t="s">
        <v>58</v>
      </c>
      <c r="AJ6" s="80" t="s">
        <v>59</v>
      </c>
      <c r="AK6" s="80" t="s">
        <v>58</v>
      </c>
      <c r="AL6" s="80" t="s">
        <v>59</v>
      </c>
      <c r="AM6" s="80" t="s">
        <v>58</v>
      </c>
      <c r="AN6" s="80" t="s">
        <v>59</v>
      </c>
    </row>
    <row r="7" spans="1:40" customFormat="1" ht="24.9" customHeight="1">
      <c r="A7" s="18">
        <v>1</v>
      </c>
      <c r="B7" s="81" t="s">
        <v>29</v>
      </c>
      <c r="C7" s="26">
        <v>48366.35</v>
      </c>
      <c r="D7" s="26">
        <v>48366.35</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48366.35</v>
      </c>
      <c r="AN7" s="27">
        <v>48366.35</v>
      </c>
    </row>
    <row r="8" spans="1:40" customFormat="1" ht="24.9" customHeight="1">
      <c r="A8" s="18">
        <v>2</v>
      </c>
      <c r="B8" s="81" t="s">
        <v>30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0</v>
      </c>
      <c r="AN8" s="27">
        <v>0</v>
      </c>
    </row>
    <row r="9" spans="1:40" customFormat="1" ht="24.9" customHeight="1">
      <c r="A9" s="18">
        <v>3</v>
      </c>
      <c r="B9" s="81" t="s">
        <v>35</v>
      </c>
      <c r="C9" s="26">
        <v>0</v>
      </c>
      <c r="D9" s="26">
        <v>0</v>
      </c>
      <c r="E9" s="26">
        <v>0</v>
      </c>
      <c r="F9" s="26">
        <v>0</v>
      </c>
      <c r="G9" s="26">
        <v>0</v>
      </c>
      <c r="H9" s="26">
        <v>0</v>
      </c>
      <c r="I9" s="26">
        <v>0</v>
      </c>
      <c r="J9" s="26">
        <v>0</v>
      </c>
      <c r="K9" s="26">
        <v>1.3091749906379846E-12</v>
      </c>
      <c r="L9" s="26">
        <v>1.3091749906379846E-12</v>
      </c>
      <c r="M9" s="26">
        <v>0</v>
      </c>
      <c r="N9" s="26">
        <v>0</v>
      </c>
      <c r="O9" s="26">
        <v>0</v>
      </c>
      <c r="P9" s="26">
        <v>0</v>
      </c>
      <c r="Q9" s="26">
        <v>0</v>
      </c>
      <c r="R9" s="26">
        <v>0</v>
      </c>
      <c r="S9" s="26">
        <v>0</v>
      </c>
      <c r="T9" s="26">
        <v>0</v>
      </c>
      <c r="U9" s="26">
        <v>0</v>
      </c>
      <c r="V9" s="26">
        <v>0</v>
      </c>
      <c r="W9" s="26">
        <v>0</v>
      </c>
      <c r="X9" s="26">
        <v>0</v>
      </c>
      <c r="Y9" s="26">
        <v>0</v>
      </c>
      <c r="Z9" s="26">
        <v>0</v>
      </c>
      <c r="AA9" s="26">
        <v>0</v>
      </c>
      <c r="AB9" s="26">
        <v>-1.0196288258157438E-12</v>
      </c>
      <c r="AC9" s="26">
        <v>0</v>
      </c>
      <c r="AD9" s="26">
        <v>0</v>
      </c>
      <c r="AE9" s="26">
        <v>0</v>
      </c>
      <c r="AF9" s="26">
        <v>0</v>
      </c>
      <c r="AG9" s="26">
        <v>0</v>
      </c>
      <c r="AH9" s="26">
        <v>0</v>
      </c>
      <c r="AI9" s="26">
        <v>0</v>
      </c>
      <c r="AJ9" s="26">
        <v>0</v>
      </c>
      <c r="AK9" s="26">
        <v>0</v>
      </c>
      <c r="AL9" s="26">
        <v>0</v>
      </c>
      <c r="AM9" s="27">
        <v>1.3091749906379846E-12</v>
      </c>
      <c r="AN9" s="27">
        <v>2.8954616482224083E-13</v>
      </c>
    </row>
    <row r="10" spans="1:40" customFormat="1" ht="24.9" customHeight="1">
      <c r="A10" s="18">
        <v>4</v>
      </c>
      <c r="B10" s="81" t="s">
        <v>34</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5</v>
      </c>
      <c r="B11" s="81" t="s">
        <v>87</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81" t="s">
        <v>31</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81" t="s">
        <v>36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81" t="s">
        <v>40</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81" t="s">
        <v>89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81" t="s">
        <v>88</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3" t="s">
        <v>22</v>
      </c>
      <c r="C25" s="31">
        <v>48366.35</v>
      </c>
      <c r="D25" s="31">
        <v>48366.35</v>
      </c>
      <c r="E25" s="31">
        <v>0</v>
      </c>
      <c r="F25" s="31">
        <v>0</v>
      </c>
      <c r="G25" s="31">
        <v>0</v>
      </c>
      <c r="H25" s="31">
        <v>0</v>
      </c>
      <c r="I25" s="31">
        <v>0</v>
      </c>
      <c r="J25" s="31">
        <v>0</v>
      </c>
      <c r="K25" s="31">
        <v>1.3091749906379846E-12</v>
      </c>
      <c r="L25" s="31">
        <v>1.3091749906379846E-12</v>
      </c>
      <c r="M25" s="31">
        <v>0</v>
      </c>
      <c r="N25" s="31">
        <v>0</v>
      </c>
      <c r="O25" s="31">
        <v>0</v>
      </c>
      <c r="P25" s="31">
        <v>0</v>
      </c>
      <c r="Q25" s="31">
        <v>0</v>
      </c>
      <c r="R25" s="31">
        <v>0</v>
      </c>
      <c r="S25" s="31">
        <v>0</v>
      </c>
      <c r="T25" s="31">
        <v>0</v>
      </c>
      <c r="U25" s="31">
        <v>0</v>
      </c>
      <c r="V25" s="31">
        <v>0</v>
      </c>
      <c r="W25" s="31">
        <v>0</v>
      </c>
      <c r="X25" s="31">
        <v>0</v>
      </c>
      <c r="Y25" s="31">
        <v>0</v>
      </c>
      <c r="Z25" s="31">
        <v>0</v>
      </c>
      <c r="AA25" s="31">
        <v>0</v>
      </c>
      <c r="AB25" s="31">
        <v>-1.0196288258157438E-12</v>
      </c>
      <c r="AC25" s="31">
        <v>0</v>
      </c>
      <c r="AD25" s="31">
        <v>0</v>
      </c>
      <c r="AE25" s="31">
        <v>0</v>
      </c>
      <c r="AF25" s="31">
        <v>0</v>
      </c>
      <c r="AG25" s="31">
        <v>0</v>
      </c>
      <c r="AH25" s="31">
        <v>0</v>
      </c>
      <c r="AI25" s="31">
        <v>0</v>
      </c>
      <c r="AJ25" s="31">
        <v>0</v>
      </c>
      <c r="AK25" s="31">
        <v>0</v>
      </c>
      <c r="AL25" s="31">
        <v>0</v>
      </c>
      <c r="AM25" s="28">
        <v>48366.35</v>
      </c>
      <c r="AN25" s="28">
        <v>48366.35</v>
      </c>
    </row>
    <row r="27" spans="1:40" s="54" customFormat="1" ht="14.4">
      <c r="B27" s="54" t="s">
        <v>48</v>
      </c>
    </row>
    <row r="28" spans="1:40" s="54" customFormat="1" ht="14.4">
      <c r="B28" s="54" t="s">
        <v>82</v>
      </c>
    </row>
    <row r="29" spans="1:40" s="54" customFormat="1" ht="14.4"/>
    <row r="30" spans="1:40" s="54" customFormat="1" ht="14.4">
      <c r="B30" s="54" t="s">
        <v>83</v>
      </c>
    </row>
    <row r="31" spans="1:40" s="54" customFormat="1" ht="14.4">
      <c r="B31" s="54" t="s">
        <v>84</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19"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54" customFormat="1" ht="14.4">
      <c r="A1" s="102" t="s">
        <v>85</v>
      </c>
      <c r="B1" s="102"/>
      <c r="C1" s="102"/>
      <c r="D1" s="102"/>
      <c r="E1" s="102"/>
      <c r="F1" s="102"/>
      <c r="G1" s="102"/>
      <c r="H1" s="102"/>
      <c r="I1" s="102"/>
      <c r="J1" s="102"/>
      <c r="K1" s="102"/>
      <c r="L1" s="102"/>
      <c r="M1" s="55"/>
      <c r="N1" s="55"/>
      <c r="O1" s="55"/>
      <c r="P1" s="55"/>
      <c r="Q1" s="55"/>
      <c r="R1" s="55"/>
      <c r="S1" s="55"/>
    </row>
    <row r="2" spans="1:40" s="54" customFormat="1" ht="14.4">
      <c r="A2" s="69"/>
      <c r="B2" s="69"/>
      <c r="C2" s="69"/>
      <c r="D2" s="69"/>
      <c r="E2" s="69"/>
      <c r="F2" s="69"/>
      <c r="G2" s="69"/>
      <c r="H2" s="69"/>
      <c r="I2" s="69"/>
      <c r="J2" s="69"/>
      <c r="K2" s="69"/>
      <c r="L2" s="69"/>
      <c r="M2" s="55"/>
      <c r="N2" s="55"/>
      <c r="O2" s="55"/>
      <c r="P2" s="55"/>
      <c r="Q2" s="55"/>
      <c r="R2" s="55"/>
      <c r="S2" s="55"/>
    </row>
    <row r="3" spans="1:40" s="54" customFormat="1" ht="14.4">
      <c r="A3" s="69" t="str">
        <f>'Accept. Re. Earned Premiums'!A2</f>
        <v>Reporting period: 1 January 2022 - 31 March 2022</v>
      </c>
      <c r="B3" s="62"/>
      <c r="C3" s="62"/>
      <c r="D3" s="62"/>
      <c r="E3" s="62"/>
      <c r="F3" s="62"/>
      <c r="G3" s="62"/>
      <c r="H3" s="62"/>
      <c r="I3" s="62"/>
      <c r="J3" s="62"/>
      <c r="K3" s="62"/>
      <c r="L3" s="62"/>
    </row>
    <row r="4" spans="1:40" s="54" customFormat="1" ht="15" customHeight="1">
      <c r="A4" s="42" t="s">
        <v>72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0" s="54" customFormat="1" ht="90" customHeight="1">
      <c r="A5" s="93" t="s">
        <v>0</v>
      </c>
      <c r="B5" s="93" t="s">
        <v>3</v>
      </c>
      <c r="C5" s="103" t="s">
        <v>4</v>
      </c>
      <c r="D5" s="103"/>
      <c r="E5" s="96" t="s">
        <v>5</v>
      </c>
      <c r="F5" s="97"/>
      <c r="G5" s="96" t="s">
        <v>6</v>
      </c>
      <c r="H5" s="97"/>
      <c r="I5" s="96" t="s">
        <v>7</v>
      </c>
      <c r="J5" s="97"/>
      <c r="K5" s="96" t="s">
        <v>8</v>
      </c>
      <c r="L5" s="97"/>
      <c r="M5" s="96" t="s">
        <v>9</v>
      </c>
      <c r="N5" s="97"/>
      <c r="O5" s="96" t="s">
        <v>10</v>
      </c>
      <c r="P5" s="97"/>
      <c r="Q5" s="96" t="s">
        <v>11</v>
      </c>
      <c r="R5" s="97"/>
      <c r="S5" s="96" t="s">
        <v>12</v>
      </c>
      <c r="T5" s="97"/>
      <c r="U5" s="96" t="s">
        <v>13</v>
      </c>
      <c r="V5" s="97"/>
      <c r="W5" s="96" t="s">
        <v>14</v>
      </c>
      <c r="X5" s="97"/>
      <c r="Y5" s="96" t="s">
        <v>15</v>
      </c>
      <c r="Z5" s="97"/>
      <c r="AA5" s="96" t="s">
        <v>16</v>
      </c>
      <c r="AB5" s="97"/>
      <c r="AC5" s="96" t="s">
        <v>17</v>
      </c>
      <c r="AD5" s="97"/>
      <c r="AE5" s="90" t="s">
        <v>18</v>
      </c>
      <c r="AF5" s="92"/>
      <c r="AG5" s="90" t="s">
        <v>19</v>
      </c>
      <c r="AH5" s="92"/>
      <c r="AI5" s="100" t="s">
        <v>20</v>
      </c>
      <c r="AJ5" s="101"/>
      <c r="AK5" s="100" t="s">
        <v>21</v>
      </c>
      <c r="AL5" s="101"/>
      <c r="AM5" s="100" t="s">
        <v>22</v>
      </c>
      <c r="AN5" s="101"/>
    </row>
    <row r="6" spans="1:40" s="54" customFormat="1" ht="93" customHeight="1">
      <c r="A6" s="95"/>
      <c r="B6" s="95"/>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0" ht="24.9" customHeight="1">
      <c r="A7" s="18">
        <v>1</v>
      </c>
      <c r="B7" s="81" t="s">
        <v>29</v>
      </c>
      <c r="C7" s="26">
        <v>73220.436486999999</v>
      </c>
      <c r="D7" s="26">
        <v>73220.436486999999</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41.490000000000236</v>
      </c>
      <c r="AJ7" s="26">
        <v>41.490000000000236</v>
      </c>
      <c r="AK7" s="26">
        <v>0</v>
      </c>
      <c r="AL7" s="26">
        <v>0</v>
      </c>
      <c r="AM7" s="27">
        <v>73261.926487000004</v>
      </c>
      <c r="AN7" s="27">
        <v>73261.926487000004</v>
      </c>
    </row>
    <row r="8" spans="1:40" ht="24.9" customHeight="1">
      <c r="A8" s="18">
        <v>2</v>
      </c>
      <c r="B8" s="81" t="s">
        <v>35</v>
      </c>
      <c r="C8" s="26">
        <v>0</v>
      </c>
      <c r="D8" s="26">
        <v>0</v>
      </c>
      <c r="E8" s="26">
        <v>0</v>
      </c>
      <c r="F8" s="26">
        <v>0</v>
      </c>
      <c r="G8" s="26">
        <v>0</v>
      </c>
      <c r="H8" s="26">
        <v>0</v>
      </c>
      <c r="I8" s="26">
        <v>0</v>
      </c>
      <c r="J8" s="26">
        <v>0</v>
      </c>
      <c r="K8" s="26">
        <v>-9.81</v>
      </c>
      <c r="L8" s="26">
        <v>-9.81</v>
      </c>
      <c r="M8" s="26">
        <v>0</v>
      </c>
      <c r="N8" s="26">
        <v>0</v>
      </c>
      <c r="O8" s="26">
        <v>0</v>
      </c>
      <c r="P8" s="26">
        <v>0</v>
      </c>
      <c r="Q8" s="26">
        <v>0</v>
      </c>
      <c r="R8" s="26">
        <v>0</v>
      </c>
      <c r="S8" s="26">
        <v>0</v>
      </c>
      <c r="T8" s="26">
        <v>0</v>
      </c>
      <c r="U8" s="26">
        <v>0</v>
      </c>
      <c r="V8" s="26">
        <v>0</v>
      </c>
      <c r="W8" s="26">
        <v>0</v>
      </c>
      <c r="X8" s="26">
        <v>0</v>
      </c>
      <c r="Y8" s="26">
        <v>0</v>
      </c>
      <c r="Z8" s="26">
        <v>0</v>
      </c>
      <c r="AA8" s="26">
        <v>22.25</v>
      </c>
      <c r="AB8" s="26">
        <v>2.629999999999999</v>
      </c>
      <c r="AC8" s="26">
        <v>0</v>
      </c>
      <c r="AD8" s="26">
        <v>0</v>
      </c>
      <c r="AE8" s="26">
        <v>0</v>
      </c>
      <c r="AF8" s="26">
        <v>0</v>
      </c>
      <c r="AG8" s="26">
        <v>0</v>
      </c>
      <c r="AH8" s="26">
        <v>0</v>
      </c>
      <c r="AI8" s="26">
        <v>0</v>
      </c>
      <c r="AJ8" s="26">
        <v>0</v>
      </c>
      <c r="AK8" s="26">
        <v>0</v>
      </c>
      <c r="AL8" s="26">
        <v>0</v>
      </c>
      <c r="AM8" s="27">
        <v>12.44</v>
      </c>
      <c r="AN8" s="27">
        <v>-7.1800000000000015</v>
      </c>
    </row>
    <row r="9" spans="1:40" ht="24.9" customHeight="1">
      <c r="A9" s="18">
        <v>3</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ht="24.9" customHeight="1">
      <c r="A10" s="18">
        <v>4</v>
      </c>
      <c r="B10" s="81" t="s">
        <v>34</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81" t="s">
        <v>87</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81" t="s">
        <v>31</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81" t="s">
        <v>36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81" t="s">
        <v>40</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81" t="s">
        <v>89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81" t="s">
        <v>88</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3" t="s">
        <v>22</v>
      </c>
      <c r="C25" s="28">
        <v>73220.436486999999</v>
      </c>
      <c r="D25" s="28">
        <v>73220.436486999999</v>
      </c>
      <c r="E25" s="28">
        <v>0</v>
      </c>
      <c r="F25" s="28">
        <v>0</v>
      </c>
      <c r="G25" s="28">
        <v>0</v>
      </c>
      <c r="H25" s="28">
        <v>0</v>
      </c>
      <c r="I25" s="28">
        <v>0</v>
      </c>
      <c r="J25" s="28">
        <v>0</v>
      </c>
      <c r="K25" s="28">
        <v>-9.81</v>
      </c>
      <c r="L25" s="28">
        <v>-9.81</v>
      </c>
      <c r="M25" s="28">
        <v>0</v>
      </c>
      <c r="N25" s="28">
        <v>0</v>
      </c>
      <c r="O25" s="28">
        <v>0</v>
      </c>
      <c r="P25" s="28">
        <v>0</v>
      </c>
      <c r="Q25" s="28">
        <v>0</v>
      </c>
      <c r="R25" s="28">
        <v>0</v>
      </c>
      <c r="S25" s="28">
        <v>0</v>
      </c>
      <c r="T25" s="28">
        <v>0</v>
      </c>
      <c r="U25" s="28">
        <v>0</v>
      </c>
      <c r="V25" s="28">
        <v>0</v>
      </c>
      <c r="W25" s="28">
        <v>0</v>
      </c>
      <c r="X25" s="28">
        <v>0</v>
      </c>
      <c r="Y25" s="28">
        <v>0</v>
      </c>
      <c r="Z25" s="28">
        <v>0</v>
      </c>
      <c r="AA25" s="28">
        <v>22.25</v>
      </c>
      <c r="AB25" s="28">
        <v>2.629999999999999</v>
      </c>
      <c r="AC25" s="28">
        <v>0</v>
      </c>
      <c r="AD25" s="28">
        <v>0</v>
      </c>
      <c r="AE25" s="28">
        <v>0</v>
      </c>
      <c r="AF25" s="28">
        <v>0</v>
      </c>
      <c r="AG25" s="28">
        <v>0</v>
      </c>
      <c r="AH25" s="28">
        <v>0</v>
      </c>
      <c r="AI25" s="28">
        <v>41.490000000000236</v>
      </c>
      <c r="AJ25" s="28">
        <v>41.490000000000236</v>
      </c>
      <c r="AK25" s="28">
        <v>0</v>
      </c>
      <c r="AL25" s="28">
        <v>0</v>
      </c>
      <c r="AM25" s="28">
        <v>73274.366487000007</v>
      </c>
      <c r="AN25" s="28">
        <v>73254.746487000011</v>
      </c>
    </row>
    <row r="26" spans="1:40" s="54" customFormat="1" ht="14.4">
      <c r="B26" s="55" t="s">
        <v>48</v>
      </c>
      <c r="C26" s="70"/>
      <c r="D26" s="70"/>
      <c r="E26" s="70"/>
      <c r="F26" s="70"/>
      <c r="G26" s="70"/>
      <c r="H26" s="70"/>
      <c r="I26" s="70"/>
      <c r="J26" s="70"/>
      <c r="K26" s="70"/>
      <c r="L26" s="70"/>
      <c r="M26" s="70"/>
      <c r="N26" s="70"/>
    </row>
    <row r="27" spans="1:40" s="54" customFormat="1" ht="14.4">
      <c r="B27" s="99" t="s">
        <v>95</v>
      </c>
      <c r="C27" s="99"/>
      <c r="D27" s="99"/>
      <c r="E27" s="99"/>
      <c r="F27" s="99"/>
      <c r="G27" s="99"/>
      <c r="H27" s="99"/>
      <c r="I27" s="99"/>
      <c r="J27" s="99"/>
      <c r="K27" s="99"/>
      <c r="L27" s="99"/>
      <c r="M27" s="99"/>
      <c r="N27" s="99"/>
    </row>
    <row r="28" spans="1:40" s="54" customFormat="1" ht="14.4">
      <c r="B28" s="99"/>
      <c r="C28" s="99"/>
      <c r="D28" s="99"/>
      <c r="E28" s="99"/>
      <c r="F28" s="99"/>
      <c r="G28" s="99"/>
      <c r="H28" s="99"/>
      <c r="I28" s="99"/>
      <c r="J28" s="99"/>
      <c r="K28" s="99"/>
      <c r="L28" s="99"/>
      <c r="M28" s="99"/>
      <c r="N28" s="99"/>
    </row>
    <row r="29" spans="1:40" s="54" customFormat="1" ht="9" customHeight="1">
      <c r="B29" s="71"/>
      <c r="C29" s="71"/>
      <c r="D29" s="71"/>
      <c r="E29" s="71"/>
      <c r="F29" s="71"/>
      <c r="G29" s="71"/>
      <c r="H29" s="71"/>
      <c r="I29" s="71"/>
      <c r="J29" s="71"/>
      <c r="K29" s="71"/>
      <c r="L29" s="71"/>
      <c r="M29" s="71"/>
      <c r="N29" s="71"/>
    </row>
    <row r="30" spans="1:40" s="54" customFormat="1" ht="14.4">
      <c r="B30" s="61" t="s">
        <v>86</v>
      </c>
    </row>
    <row r="31" spans="1:40" s="54" customFormat="1" ht="14.4">
      <c r="B31" s="61" t="s">
        <v>67</v>
      </c>
    </row>
    <row r="32" spans="1:40">
      <c r="AM32" s="15"/>
      <c r="AN32" s="15"/>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19" activePane="bottomRight" state="frozen"/>
      <selection activeCell="B1" sqref="B1"/>
      <selection pane="topRight" activeCell="B1" sqref="B1"/>
      <selection pane="bottomLeft" activeCell="B1" sqref="B1"/>
      <selection pane="bottomRight" activeCell="C25" sqref="C25"/>
    </sheetView>
  </sheetViews>
  <sheetFormatPr defaultRowHeight="13.2"/>
  <cols>
    <col min="1" max="1" width="4.44140625" customWidth="1"/>
    <col min="2" max="2" width="56.33203125" customWidth="1"/>
    <col min="3" max="3" width="13" customWidth="1"/>
    <col min="4" max="4" width="10.6640625" customWidth="1"/>
  </cols>
  <sheetData>
    <row r="1" spans="1:5" ht="14.4">
      <c r="A1" s="78"/>
      <c r="B1" s="78"/>
      <c r="C1" s="78"/>
      <c r="D1" s="78"/>
    </row>
    <row r="2" spans="1:5" ht="12.75" customHeight="1">
      <c r="A2" s="106" t="s">
        <v>96</v>
      </c>
      <c r="B2" s="106"/>
      <c r="C2" s="106"/>
      <c r="D2" s="106"/>
    </row>
    <row r="3" spans="1:5" ht="12.75" customHeight="1">
      <c r="A3" s="106"/>
      <c r="B3" s="106"/>
      <c r="C3" s="106"/>
      <c r="D3" s="106"/>
      <c r="E3" s="2"/>
    </row>
    <row r="4" spans="1:5">
      <c r="A4" s="106"/>
      <c r="B4" s="106"/>
      <c r="C4" s="106"/>
      <c r="D4" s="106"/>
      <c r="E4" s="2"/>
    </row>
    <row r="5" spans="1:5" ht="14.4">
      <c r="A5" s="78"/>
      <c r="B5" s="78"/>
      <c r="C5" s="78"/>
      <c r="D5" s="78"/>
    </row>
    <row r="6" spans="1:5" ht="43.5" customHeight="1">
      <c r="A6" s="73" t="s">
        <v>0</v>
      </c>
      <c r="B6" s="73" t="s">
        <v>68</v>
      </c>
      <c r="C6" s="73" t="s">
        <v>69</v>
      </c>
      <c r="D6" s="73" t="s">
        <v>70</v>
      </c>
    </row>
    <row r="7" spans="1:5" ht="27" customHeight="1">
      <c r="A7" s="6">
        <v>1</v>
      </c>
      <c r="B7" s="74" t="s">
        <v>4</v>
      </c>
      <c r="C7" s="30">
        <f>HLOOKUP(B7,'Accept. Re Prem. &amp; Retrocession'!$4:$24,21,FALSE)</f>
        <v>298999.73846399994</v>
      </c>
      <c r="D7" s="24">
        <f>C7/$C$25</f>
        <v>0.21476992641656806</v>
      </c>
    </row>
    <row r="8" spans="1:5" ht="27" customHeight="1">
      <c r="A8" s="6">
        <v>2</v>
      </c>
      <c r="B8" s="74" t="s">
        <v>5</v>
      </c>
      <c r="C8" s="30">
        <f>HLOOKUP(B8,'Accept. Re Prem. &amp; Retrocession'!$4:$24,21,FALSE)</f>
        <v>0</v>
      </c>
      <c r="D8" s="24">
        <f t="shared" ref="D8:D21" si="0">C8/$C$25</f>
        <v>0</v>
      </c>
    </row>
    <row r="9" spans="1:5" ht="27" customHeight="1">
      <c r="A9" s="6">
        <v>3</v>
      </c>
      <c r="B9" s="74" t="s">
        <v>6</v>
      </c>
      <c r="C9" s="30">
        <f>HLOOKUP(B9,'Accept. Re Prem. &amp; Retrocession'!$4:$24,21,FALSE)</f>
        <v>0</v>
      </c>
      <c r="D9" s="24">
        <f t="shared" si="0"/>
        <v>0</v>
      </c>
    </row>
    <row r="10" spans="1:5" ht="27" customHeight="1">
      <c r="A10" s="6">
        <v>4</v>
      </c>
      <c r="B10" s="74" t="s">
        <v>7</v>
      </c>
      <c r="C10" s="30">
        <f>HLOOKUP(B10,'Accept. Re Prem. &amp; Retrocession'!$4:$24,21,FALSE)</f>
        <v>17315.60655</v>
      </c>
      <c r="D10" s="24">
        <f t="shared" si="0"/>
        <v>1.2437708352877044E-2</v>
      </c>
    </row>
    <row r="11" spans="1:5" ht="27" customHeight="1">
      <c r="A11" s="6">
        <v>5</v>
      </c>
      <c r="B11" s="74" t="s">
        <v>8</v>
      </c>
      <c r="C11" s="30">
        <f>HLOOKUP(B11,'Accept. Re Prem. &amp; Retrocession'!$4:$24,21,FALSE)</f>
        <v>4605.59</v>
      </c>
      <c r="D11" s="24">
        <f t="shared" si="0"/>
        <v>3.3081708716075548E-3</v>
      </c>
    </row>
    <row r="12" spans="1:5" ht="27" customHeight="1">
      <c r="A12" s="6">
        <v>6</v>
      </c>
      <c r="B12" s="74" t="s">
        <v>9</v>
      </c>
      <c r="C12" s="30">
        <f>HLOOKUP(B12,'Accept. Re Prem. &amp; Retrocession'!$4:$24,21,FALSE)</f>
        <v>0</v>
      </c>
      <c r="D12" s="24">
        <f t="shared" si="0"/>
        <v>0</v>
      </c>
    </row>
    <row r="13" spans="1:5" ht="27" customHeight="1">
      <c r="A13" s="6">
        <v>7</v>
      </c>
      <c r="B13" s="74" t="s">
        <v>10</v>
      </c>
      <c r="C13" s="30">
        <f>HLOOKUP(B13,'Accept. Re Prem. &amp; Retrocession'!$4:$24,21,FALSE)</f>
        <v>0</v>
      </c>
      <c r="D13" s="24">
        <f t="shared" si="0"/>
        <v>0</v>
      </c>
    </row>
    <row r="14" spans="1:5" ht="27" customHeight="1">
      <c r="A14" s="6">
        <v>8</v>
      </c>
      <c r="B14" s="74" t="s">
        <v>11</v>
      </c>
      <c r="C14" s="30">
        <f>HLOOKUP(B14,'Accept. Re Prem. &amp; Retrocession'!$4:$24,21,FALSE)</f>
        <v>0</v>
      </c>
      <c r="D14" s="24">
        <f t="shared" si="0"/>
        <v>0</v>
      </c>
    </row>
    <row r="15" spans="1:5" ht="27" customHeight="1">
      <c r="A15" s="6">
        <v>9</v>
      </c>
      <c r="B15" s="74" t="s">
        <v>12</v>
      </c>
      <c r="C15" s="30">
        <f>HLOOKUP(B15,'Accept. Re Prem. &amp; Retrocession'!$4:$24,21,FALSE)</f>
        <v>0</v>
      </c>
      <c r="D15" s="24">
        <f t="shared" si="0"/>
        <v>0</v>
      </c>
    </row>
    <row r="16" spans="1:5" ht="27" customHeight="1">
      <c r="A16" s="6">
        <v>10</v>
      </c>
      <c r="B16" s="74" t="s">
        <v>13</v>
      </c>
      <c r="C16" s="30">
        <f>HLOOKUP(B16,'Accept. Re Prem. &amp; Retrocession'!$4:$24,21,FALSE)</f>
        <v>0</v>
      </c>
      <c r="D16" s="24">
        <f t="shared" si="0"/>
        <v>0</v>
      </c>
    </row>
    <row r="17" spans="1:4" ht="27" customHeight="1">
      <c r="A17" s="6">
        <v>11</v>
      </c>
      <c r="B17" s="74" t="s">
        <v>14</v>
      </c>
      <c r="C17" s="30">
        <f>HLOOKUP(B17,'Accept. Re Prem. &amp; Retrocession'!$4:$24,21,FALSE)</f>
        <v>0</v>
      </c>
      <c r="D17" s="24">
        <f t="shared" si="0"/>
        <v>0</v>
      </c>
    </row>
    <row r="18" spans="1:4" ht="27" customHeight="1">
      <c r="A18" s="6">
        <v>12</v>
      </c>
      <c r="B18" s="74" t="s">
        <v>15</v>
      </c>
      <c r="C18" s="30">
        <f>HLOOKUP(B18,'Accept. Re Prem. &amp; Retrocession'!$4:$24,21,FALSE)</f>
        <v>20368.173215999999</v>
      </c>
      <c r="D18" s="24">
        <f t="shared" si="0"/>
        <v>1.4630350800012239E-2</v>
      </c>
    </row>
    <row r="19" spans="1:4" ht="27" customHeight="1">
      <c r="A19" s="6">
        <v>13</v>
      </c>
      <c r="B19" s="74" t="s">
        <v>16</v>
      </c>
      <c r="C19" s="30">
        <f>HLOOKUP(B19,'Accept. Re Prem. &amp; Retrocession'!$4:$24,21,FALSE)</f>
        <v>659533.01176400005</v>
      </c>
      <c r="D19" s="24">
        <f t="shared" si="0"/>
        <v>0.47373906456746429</v>
      </c>
    </row>
    <row r="20" spans="1:4" ht="27" customHeight="1">
      <c r="A20" s="6">
        <v>14</v>
      </c>
      <c r="B20" s="74" t="s">
        <v>17</v>
      </c>
      <c r="C20" s="30">
        <f>HLOOKUP(B20,'Accept. Re Prem. &amp; Retrocession'!$4:$24,21,FALSE)</f>
        <v>1250.7737990000001</v>
      </c>
      <c r="D20" s="24">
        <f t="shared" si="0"/>
        <v>8.9842418643902794E-4</v>
      </c>
    </row>
    <row r="21" spans="1:4" ht="27" customHeight="1">
      <c r="A21" s="6">
        <v>15</v>
      </c>
      <c r="B21" s="74" t="s">
        <v>18</v>
      </c>
      <c r="C21" s="30">
        <f>HLOOKUP(B21,'Accept. Re Prem. &amp; Retrocession'!$4:$24,21,FALSE)</f>
        <v>0</v>
      </c>
      <c r="D21" s="24">
        <f t="shared" si="0"/>
        <v>0</v>
      </c>
    </row>
    <row r="22" spans="1:4" ht="27" customHeight="1">
      <c r="A22" s="6">
        <v>16</v>
      </c>
      <c r="B22" s="74" t="s">
        <v>19</v>
      </c>
      <c r="C22" s="30">
        <f>HLOOKUP(B22,'Accept. Re Prem. &amp; Retrocession'!$4:$24,21,FALSE)</f>
        <v>0</v>
      </c>
      <c r="D22" s="24">
        <f>C22/$C$25</f>
        <v>0</v>
      </c>
    </row>
    <row r="23" spans="1:4" ht="27" customHeight="1">
      <c r="A23" s="6">
        <v>17</v>
      </c>
      <c r="B23" s="74" t="s">
        <v>20</v>
      </c>
      <c r="C23" s="30">
        <f>HLOOKUP(B23,'Accept. Re Prem. &amp; Retrocession'!$4:$24,21,FALSE)</f>
        <v>390113.35617599997</v>
      </c>
      <c r="D23" s="24">
        <f>C23/$C$25</f>
        <v>0.28021635480503176</v>
      </c>
    </row>
    <row r="24" spans="1:4" ht="27" customHeight="1">
      <c r="A24" s="6">
        <v>18</v>
      </c>
      <c r="B24" s="74" t="s">
        <v>21</v>
      </c>
      <c r="C24" s="30">
        <f>HLOOKUP(B24,'Accept. Re Prem. &amp; Retrocession'!$4:$24,21,FALSE)</f>
        <v>0</v>
      </c>
      <c r="D24" s="24">
        <f>C24/$C$25</f>
        <v>0</v>
      </c>
    </row>
    <row r="25" spans="1:4" ht="27" customHeight="1">
      <c r="A25" s="3"/>
      <c r="B25" s="75" t="s">
        <v>22</v>
      </c>
      <c r="C25" s="22">
        <f>SUM(C7:C24)</f>
        <v>1392186.249969</v>
      </c>
      <c r="D25" s="23">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4" activePane="bottomRight" state="frozen"/>
      <selection activeCell="B1" sqref="B1"/>
      <selection pane="topRight" activeCell="B1" sqref="B1"/>
      <selection pane="bottomLeft" activeCell="B1" sqref="B1"/>
      <selection pane="bottomRight" activeCell="E23" sqref="E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41</v>
      </c>
      <c r="B1" s="41"/>
    </row>
    <row r="2" spans="1:11" s="42" customFormat="1" ht="28.5" customHeight="1">
      <c r="A2" s="46" t="str">
        <f>'Number of Policies'!A2</f>
        <v>Reporting period: 1 January 2022 - 31 March 2022</v>
      </c>
      <c r="B2" s="41"/>
    </row>
    <row r="3" spans="1:11" s="42" customFormat="1" ht="18" customHeight="1">
      <c r="A3" s="47" t="s">
        <v>2</v>
      </c>
      <c r="B3" s="41"/>
    </row>
    <row r="4" spans="1:11" s="42" customFormat="1" ht="89.25" customHeight="1">
      <c r="A4" s="48" t="s">
        <v>0</v>
      </c>
      <c r="B4" s="48" t="s">
        <v>3</v>
      </c>
      <c r="C4" s="49" t="s">
        <v>8</v>
      </c>
      <c r="D4" s="49" t="s">
        <v>42</v>
      </c>
      <c r="E4" s="49" t="s">
        <v>43</v>
      </c>
      <c r="F4" s="44" t="s">
        <v>44</v>
      </c>
      <c r="G4" s="44" t="s">
        <v>13</v>
      </c>
      <c r="H4" s="50" t="s">
        <v>22</v>
      </c>
    </row>
    <row r="5" spans="1:11" ht="24.9" customHeight="1">
      <c r="A5" s="18">
        <v>1</v>
      </c>
      <c r="B5" s="81" t="s">
        <v>29</v>
      </c>
      <c r="C5" s="26">
        <v>5009</v>
      </c>
      <c r="D5" s="26">
        <v>0</v>
      </c>
      <c r="E5" s="26">
        <v>124305</v>
      </c>
      <c r="F5" s="26">
        <v>7</v>
      </c>
      <c r="G5" s="26">
        <v>1</v>
      </c>
      <c r="H5" s="27">
        <v>129322</v>
      </c>
      <c r="K5" s="37"/>
    </row>
    <row r="6" spans="1:11" s="9" customFormat="1" ht="24.9" customHeight="1">
      <c r="A6" s="18">
        <v>2</v>
      </c>
      <c r="B6" s="81" t="s">
        <v>33</v>
      </c>
      <c r="C6" s="26">
        <v>6751</v>
      </c>
      <c r="D6" s="26">
        <v>0</v>
      </c>
      <c r="E6" s="26">
        <v>120273</v>
      </c>
      <c r="F6" s="26">
        <v>0</v>
      </c>
      <c r="G6" s="26">
        <v>0</v>
      </c>
      <c r="H6" s="27">
        <v>127024</v>
      </c>
      <c r="J6" s="10"/>
      <c r="K6" s="37"/>
    </row>
    <row r="7" spans="1:11" ht="24.9" customHeight="1">
      <c r="A7" s="18">
        <v>3</v>
      </c>
      <c r="B7" s="81" t="s">
        <v>30</v>
      </c>
      <c r="C7" s="26">
        <v>5954</v>
      </c>
      <c r="D7" s="26">
        <v>0</v>
      </c>
      <c r="E7" s="26">
        <v>119851</v>
      </c>
      <c r="F7" s="26">
        <v>0</v>
      </c>
      <c r="G7" s="26">
        <v>2</v>
      </c>
      <c r="H7" s="27">
        <v>125807</v>
      </c>
      <c r="K7" s="37"/>
    </row>
    <row r="8" spans="1:11" ht="24.9" customHeight="1">
      <c r="A8" s="18">
        <v>4</v>
      </c>
      <c r="B8" s="81" t="s">
        <v>90</v>
      </c>
      <c r="C8" s="26">
        <v>4843</v>
      </c>
      <c r="D8" s="26">
        <v>0</v>
      </c>
      <c r="E8" s="26">
        <v>118041</v>
      </c>
      <c r="F8" s="26">
        <v>0</v>
      </c>
      <c r="G8" s="26">
        <v>0</v>
      </c>
      <c r="H8" s="27">
        <v>122884</v>
      </c>
      <c r="K8" s="37"/>
    </row>
    <row r="9" spans="1:11" ht="24.9" customHeight="1">
      <c r="A9" s="18">
        <v>5</v>
      </c>
      <c r="B9" s="81" t="s">
        <v>36</v>
      </c>
      <c r="C9" s="26">
        <v>4186</v>
      </c>
      <c r="D9" s="26">
        <v>0</v>
      </c>
      <c r="E9" s="26">
        <v>117602</v>
      </c>
      <c r="F9" s="26">
        <v>3</v>
      </c>
      <c r="G9" s="26">
        <v>1</v>
      </c>
      <c r="H9" s="27">
        <v>121792</v>
      </c>
      <c r="K9" s="37"/>
    </row>
    <row r="10" spans="1:11" ht="24.9" customHeight="1">
      <c r="A10" s="18">
        <v>6</v>
      </c>
      <c r="B10" s="81" t="s">
        <v>32</v>
      </c>
      <c r="C10" s="26">
        <v>4171</v>
      </c>
      <c r="D10" s="26">
        <v>0</v>
      </c>
      <c r="E10" s="26">
        <v>117582</v>
      </c>
      <c r="F10" s="26">
        <v>0</v>
      </c>
      <c r="G10" s="26">
        <v>0</v>
      </c>
      <c r="H10" s="27">
        <v>121753</v>
      </c>
      <c r="K10" s="37"/>
    </row>
    <row r="11" spans="1:11" ht="24.9" customHeight="1">
      <c r="A11" s="18">
        <v>7</v>
      </c>
      <c r="B11" s="81" t="s">
        <v>34</v>
      </c>
      <c r="C11" s="26">
        <v>2269</v>
      </c>
      <c r="D11" s="26">
        <v>0</v>
      </c>
      <c r="E11" s="26">
        <v>115664</v>
      </c>
      <c r="F11" s="26">
        <v>0</v>
      </c>
      <c r="G11" s="26">
        <v>0</v>
      </c>
      <c r="H11" s="27">
        <v>117933</v>
      </c>
      <c r="K11" s="37"/>
    </row>
    <row r="12" spans="1:11" ht="24.9" customHeight="1">
      <c r="A12" s="18">
        <v>8</v>
      </c>
      <c r="B12" s="81" t="s">
        <v>35</v>
      </c>
      <c r="C12" s="26">
        <v>1520</v>
      </c>
      <c r="D12" s="26">
        <v>0</v>
      </c>
      <c r="E12" s="26">
        <v>115091</v>
      </c>
      <c r="F12" s="26">
        <v>0</v>
      </c>
      <c r="G12" s="26">
        <v>0</v>
      </c>
      <c r="H12" s="27">
        <v>116611</v>
      </c>
      <c r="K12" s="37"/>
    </row>
    <row r="13" spans="1:11" ht="24.9" customHeight="1">
      <c r="A13" s="18">
        <v>9</v>
      </c>
      <c r="B13" s="81" t="s">
        <v>87</v>
      </c>
      <c r="C13" s="26">
        <v>1388</v>
      </c>
      <c r="D13" s="26">
        <v>0</v>
      </c>
      <c r="E13" s="26">
        <v>114765</v>
      </c>
      <c r="F13" s="26">
        <v>0</v>
      </c>
      <c r="G13" s="26">
        <v>0</v>
      </c>
      <c r="H13" s="27">
        <v>116153</v>
      </c>
      <c r="K13" s="37"/>
    </row>
    <row r="14" spans="1:11" ht="24.9" customHeight="1">
      <c r="A14" s="18">
        <v>10</v>
      </c>
      <c r="B14" s="81" t="s">
        <v>31</v>
      </c>
      <c r="C14" s="26">
        <v>1195</v>
      </c>
      <c r="D14" s="26">
        <v>0</v>
      </c>
      <c r="E14" s="26">
        <v>114603</v>
      </c>
      <c r="F14" s="26">
        <v>0</v>
      </c>
      <c r="G14" s="26">
        <v>0</v>
      </c>
      <c r="H14" s="27">
        <v>115798</v>
      </c>
      <c r="K14" s="37"/>
    </row>
    <row r="15" spans="1:11" ht="24.9" customHeight="1">
      <c r="A15" s="18">
        <v>11</v>
      </c>
      <c r="B15" s="81" t="s">
        <v>38</v>
      </c>
      <c r="C15" s="26">
        <v>647</v>
      </c>
      <c r="D15" s="26">
        <v>0</v>
      </c>
      <c r="E15" s="26">
        <v>114062</v>
      </c>
      <c r="F15" s="26">
        <v>0</v>
      </c>
      <c r="G15" s="26">
        <v>0</v>
      </c>
      <c r="H15" s="27">
        <v>114709</v>
      </c>
      <c r="K15" s="37"/>
    </row>
    <row r="16" spans="1:11" ht="24.9" customHeight="1">
      <c r="A16" s="18">
        <v>12</v>
      </c>
      <c r="B16" s="81" t="s">
        <v>37</v>
      </c>
      <c r="C16" s="26">
        <v>549</v>
      </c>
      <c r="D16" s="26">
        <v>0</v>
      </c>
      <c r="E16" s="26">
        <v>113949</v>
      </c>
      <c r="F16" s="26">
        <v>0</v>
      </c>
      <c r="G16" s="26">
        <v>0</v>
      </c>
      <c r="H16" s="27">
        <v>114498</v>
      </c>
      <c r="K16" s="37"/>
    </row>
    <row r="17" spans="1:11" ht="24.9" customHeight="1">
      <c r="A17" s="18">
        <v>13</v>
      </c>
      <c r="B17" s="81" t="s">
        <v>91</v>
      </c>
      <c r="C17" s="26">
        <v>580</v>
      </c>
      <c r="D17" s="26">
        <v>0</v>
      </c>
      <c r="E17" s="26">
        <v>113655</v>
      </c>
      <c r="F17" s="26">
        <v>16</v>
      </c>
      <c r="G17" s="26">
        <v>0</v>
      </c>
      <c r="H17" s="27">
        <v>114251</v>
      </c>
      <c r="K17" s="37"/>
    </row>
    <row r="18" spans="1:11" ht="24.9" customHeight="1">
      <c r="A18" s="18">
        <v>14</v>
      </c>
      <c r="B18" s="81" t="s">
        <v>39</v>
      </c>
      <c r="C18" s="26">
        <v>576</v>
      </c>
      <c r="D18" s="26">
        <v>0</v>
      </c>
      <c r="E18" s="26">
        <v>113547</v>
      </c>
      <c r="F18" s="26">
        <v>0</v>
      </c>
      <c r="G18" s="26">
        <v>0</v>
      </c>
      <c r="H18" s="27">
        <v>114123</v>
      </c>
      <c r="K18" s="37"/>
    </row>
    <row r="19" spans="1:11" ht="24.9" customHeight="1">
      <c r="A19" s="18">
        <v>15</v>
      </c>
      <c r="B19" s="81" t="s">
        <v>88</v>
      </c>
      <c r="C19" s="26">
        <v>279</v>
      </c>
      <c r="D19" s="26">
        <v>0</v>
      </c>
      <c r="E19" s="26">
        <v>113690</v>
      </c>
      <c r="F19" s="26">
        <v>0</v>
      </c>
      <c r="G19" s="26">
        <v>0</v>
      </c>
      <c r="H19" s="27">
        <v>113969</v>
      </c>
      <c r="K19" s="37"/>
    </row>
    <row r="20" spans="1:11" ht="24.9" customHeight="1">
      <c r="A20" s="18">
        <v>16</v>
      </c>
      <c r="B20" s="81" t="s">
        <v>40</v>
      </c>
      <c r="C20" s="26">
        <v>96</v>
      </c>
      <c r="D20" s="26">
        <v>0</v>
      </c>
      <c r="E20" s="26">
        <v>113505</v>
      </c>
      <c r="F20" s="26">
        <v>0</v>
      </c>
      <c r="G20" s="26">
        <v>0</v>
      </c>
      <c r="H20" s="27">
        <v>113601</v>
      </c>
      <c r="K20" s="37"/>
    </row>
    <row r="21" spans="1:11" ht="24.9" customHeight="1">
      <c r="A21" s="18">
        <v>17</v>
      </c>
      <c r="B21" s="81" t="s">
        <v>89</v>
      </c>
      <c r="C21" s="26">
        <v>79</v>
      </c>
      <c r="D21" s="26">
        <v>5</v>
      </c>
      <c r="E21" s="26">
        <v>113493</v>
      </c>
      <c r="F21" s="26">
        <v>0</v>
      </c>
      <c r="G21" s="26">
        <v>0</v>
      </c>
      <c r="H21" s="27">
        <v>113577</v>
      </c>
      <c r="K21" s="37"/>
    </row>
    <row r="22" spans="1:11" ht="24.9" customHeight="1">
      <c r="A22" s="18">
        <v>18</v>
      </c>
      <c r="B22" s="81" t="s">
        <v>28</v>
      </c>
      <c r="C22" s="26">
        <v>0</v>
      </c>
      <c r="D22" s="26">
        <v>0</v>
      </c>
      <c r="E22" s="26">
        <v>113409</v>
      </c>
      <c r="F22" s="26">
        <v>0</v>
      </c>
      <c r="G22" s="26">
        <v>0</v>
      </c>
      <c r="H22" s="27">
        <v>113409</v>
      </c>
      <c r="K22" s="37"/>
    </row>
    <row r="23" spans="1:11" ht="13.8">
      <c r="A23" s="19"/>
      <c r="B23" s="82" t="s">
        <v>22</v>
      </c>
      <c r="C23" s="28">
        <f>SUM(C5:C22)</f>
        <v>40092</v>
      </c>
      <c r="D23" s="28">
        <f>SUM(D5:D22)</f>
        <v>5</v>
      </c>
      <c r="E23" s="28">
        <f>SUM(E5:E22)-113409*17</f>
        <v>159134</v>
      </c>
      <c r="F23" s="28">
        <f>SUM(F5:F22)</f>
        <v>26</v>
      </c>
      <c r="G23" s="28">
        <f>SUM(G5:G22)</f>
        <v>4</v>
      </c>
      <c r="H23" s="28">
        <f>SUM(H5:H22)-113409*17</f>
        <v>199261</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6"/>
  <sheetViews>
    <sheetView zoomScale="85" zoomScaleNormal="85" workbookViewId="0">
      <pane xSplit="2" ySplit="5" topLeftCell="C15" activePane="bottomRight" state="frozen"/>
      <selection activeCell="B1" sqref="B1"/>
      <selection pane="topRight" activeCell="B1" sqref="B1"/>
      <selection pane="bottomLeft" activeCell="B1" sqref="B1"/>
      <selection pane="bottomRight" activeCell="C33" sqref="C33"/>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51" t="s">
        <v>45</v>
      </c>
      <c r="B1" s="41"/>
      <c r="C1" s="41"/>
      <c r="D1" s="41"/>
      <c r="E1" s="41"/>
      <c r="F1" s="41"/>
      <c r="G1" s="41"/>
      <c r="H1" s="41"/>
      <c r="I1" s="52"/>
      <c r="J1" s="52"/>
    </row>
    <row r="2" spans="1:40" s="42" customFormat="1" ht="28.5" customHeight="1">
      <c r="A2" s="51" t="str">
        <f>'Number of Policies'!A2</f>
        <v>Reporting period: 1 January 2022 - 31 March 2022</v>
      </c>
      <c r="B2" s="41"/>
      <c r="C2" s="41"/>
      <c r="D2" s="41"/>
      <c r="E2" s="41"/>
      <c r="F2" s="41"/>
      <c r="G2" s="41"/>
      <c r="H2" s="41"/>
      <c r="I2" s="52"/>
      <c r="J2" s="52"/>
    </row>
    <row r="3" spans="1:40" s="42" customFormat="1" ht="18" customHeight="1">
      <c r="A3" s="42" t="s">
        <v>2</v>
      </c>
      <c r="B3" s="41"/>
      <c r="C3" s="41"/>
      <c r="D3" s="41"/>
      <c r="E3" s="41"/>
      <c r="F3" s="41"/>
      <c r="G3" s="41"/>
      <c r="H3" s="41"/>
      <c r="I3" s="52"/>
      <c r="J3" s="52"/>
    </row>
    <row r="4" spans="1:40" s="42" customFormat="1" ht="89.25" customHeight="1">
      <c r="A4" s="93" t="s">
        <v>0</v>
      </c>
      <c r="B4" s="93" t="s">
        <v>3</v>
      </c>
      <c r="C4" s="96" t="s">
        <v>4</v>
      </c>
      <c r="D4" s="97"/>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0" t="s">
        <v>16</v>
      </c>
      <c r="AB4" s="92"/>
      <c r="AC4" s="90" t="s">
        <v>17</v>
      </c>
      <c r="AD4" s="92"/>
      <c r="AE4" s="90" t="s">
        <v>18</v>
      </c>
      <c r="AF4" s="92"/>
      <c r="AG4" s="90" t="s">
        <v>19</v>
      </c>
      <c r="AH4" s="92"/>
      <c r="AI4" s="90" t="s">
        <v>20</v>
      </c>
      <c r="AJ4" s="92"/>
      <c r="AK4" s="90" t="s">
        <v>21</v>
      </c>
      <c r="AL4" s="92"/>
      <c r="AM4" s="90" t="s">
        <v>22</v>
      </c>
      <c r="AN4" s="92"/>
    </row>
    <row r="5" spans="1:40" s="42" customFormat="1" ht="43.2">
      <c r="A5" s="95"/>
      <c r="B5" s="95"/>
      <c r="C5" s="53" t="s">
        <v>46</v>
      </c>
      <c r="D5" s="53" t="s">
        <v>47</v>
      </c>
      <c r="E5" s="53" t="s">
        <v>46</v>
      </c>
      <c r="F5" s="53" t="s">
        <v>47</v>
      </c>
      <c r="G5" s="53" t="s">
        <v>46</v>
      </c>
      <c r="H5" s="53" t="s">
        <v>47</v>
      </c>
      <c r="I5" s="53" t="s">
        <v>46</v>
      </c>
      <c r="J5" s="53" t="s">
        <v>47</v>
      </c>
      <c r="K5" s="53" t="s">
        <v>46</v>
      </c>
      <c r="L5" s="53" t="s">
        <v>47</v>
      </c>
      <c r="M5" s="53" t="s">
        <v>46</v>
      </c>
      <c r="N5" s="53" t="s">
        <v>47</v>
      </c>
      <c r="O5" s="53" t="s">
        <v>46</v>
      </c>
      <c r="P5" s="53" t="s">
        <v>47</v>
      </c>
      <c r="Q5" s="53" t="s">
        <v>46</v>
      </c>
      <c r="R5" s="53" t="s">
        <v>47</v>
      </c>
      <c r="S5" s="53" t="s">
        <v>46</v>
      </c>
      <c r="T5" s="53" t="s">
        <v>47</v>
      </c>
      <c r="U5" s="53" t="s">
        <v>46</v>
      </c>
      <c r="V5" s="53" t="s">
        <v>47</v>
      </c>
      <c r="W5" s="53" t="s">
        <v>46</v>
      </c>
      <c r="X5" s="53" t="s">
        <v>47</v>
      </c>
      <c r="Y5" s="53" t="s">
        <v>46</v>
      </c>
      <c r="Z5" s="53" t="s">
        <v>47</v>
      </c>
      <c r="AA5" s="53" t="s">
        <v>46</v>
      </c>
      <c r="AB5" s="53" t="s">
        <v>47</v>
      </c>
      <c r="AC5" s="53" t="s">
        <v>46</v>
      </c>
      <c r="AD5" s="53" t="s">
        <v>47</v>
      </c>
      <c r="AE5" s="53" t="s">
        <v>46</v>
      </c>
      <c r="AF5" s="53" t="s">
        <v>47</v>
      </c>
      <c r="AG5" s="53" t="s">
        <v>46</v>
      </c>
      <c r="AH5" s="53" t="s">
        <v>47</v>
      </c>
      <c r="AI5" s="53" t="s">
        <v>46</v>
      </c>
      <c r="AJ5" s="53" t="s">
        <v>47</v>
      </c>
      <c r="AK5" s="53" t="s">
        <v>46</v>
      </c>
      <c r="AL5" s="53" t="s">
        <v>47</v>
      </c>
      <c r="AM5" s="53" t="s">
        <v>46</v>
      </c>
      <c r="AN5" s="53" t="s">
        <v>47</v>
      </c>
    </row>
    <row r="6" spans="1:40" ht="24.9" customHeight="1">
      <c r="A6" s="18">
        <v>1</v>
      </c>
      <c r="B6" s="81" t="s">
        <v>30</v>
      </c>
      <c r="C6" s="26">
        <v>594494.54534700001</v>
      </c>
      <c r="D6" s="26">
        <v>204477.2237953</v>
      </c>
      <c r="E6" s="26">
        <v>709908.38124399993</v>
      </c>
      <c r="F6" s="26">
        <v>0</v>
      </c>
      <c r="G6" s="26">
        <v>585544.57643875002</v>
      </c>
      <c r="H6" s="26">
        <v>15800.68</v>
      </c>
      <c r="I6" s="26">
        <v>43026790.706299998</v>
      </c>
      <c r="J6" s="26">
        <v>48440650.392566398</v>
      </c>
      <c r="K6" s="26">
        <v>5999071.2580694398</v>
      </c>
      <c r="L6" s="26">
        <v>222900.359684</v>
      </c>
      <c r="M6" s="26">
        <v>1306230.4016592226</v>
      </c>
      <c r="N6" s="26">
        <v>91352.209420589497</v>
      </c>
      <c r="O6" s="26">
        <v>0</v>
      </c>
      <c r="P6" s="26">
        <v>0</v>
      </c>
      <c r="Q6" s="26">
        <v>0</v>
      </c>
      <c r="R6" s="26">
        <v>0</v>
      </c>
      <c r="S6" s="26">
        <v>0</v>
      </c>
      <c r="T6" s="26">
        <v>0</v>
      </c>
      <c r="U6" s="26">
        <v>107627.87192599999</v>
      </c>
      <c r="V6" s="26">
        <v>96430.796790789303</v>
      </c>
      <c r="W6" s="26">
        <v>0</v>
      </c>
      <c r="X6" s="26">
        <v>0</v>
      </c>
      <c r="Y6" s="26">
        <v>317855.68205099995</v>
      </c>
      <c r="Z6" s="26">
        <v>387304.50188461179</v>
      </c>
      <c r="AA6" s="26">
        <v>4571300.8743470004</v>
      </c>
      <c r="AB6" s="26">
        <v>3924754.9684067154</v>
      </c>
      <c r="AC6" s="26">
        <v>52652.705399999999</v>
      </c>
      <c r="AD6" s="26">
        <v>0</v>
      </c>
      <c r="AE6" s="26">
        <v>998020.96100000001</v>
      </c>
      <c r="AF6" s="26">
        <v>798416.76880000008</v>
      </c>
      <c r="AG6" s="26">
        <v>0</v>
      </c>
      <c r="AH6" s="26">
        <v>0</v>
      </c>
      <c r="AI6" s="26">
        <v>1497903.1599729997</v>
      </c>
      <c r="AJ6" s="26">
        <v>1389507.8088854649</v>
      </c>
      <c r="AK6" s="26">
        <v>0</v>
      </c>
      <c r="AL6" s="26">
        <v>0</v>
      </c>
      <c r="AM6" s="27">
        <v>59767401.123755418</v>
      </c>
      <c r="AN6" s="27">
        <v>55571595.71023386</v>
      </c>
    </row>
    <row r="7" spans="1:40" s="9" customFormat="1" ht="24.9" customHeight="1">
      <c r="A7" s="18">
        <v>2</v>
      </c>
      <c r="B7" s="81" t="s">
        <v>28</v>
      </c>
      <c r="C7" s="26">
        <v>3351954.8104370944</v>
      </c>
      <c r="D7" s="26">
        <v>21115.670000000842</v>
      </c>
      <c r="E7" s="26">
        <v>245778.9407250082</v>
      </c>
      <c r="F7" s="26">
        <v>0</v>
      </c>
      <c r="G7" s="26">
        <v>959718.47775202547</v>
      </c>
      <c r="H7" s="26">
        <v>0</v>
      </c>
      <c r="I7" s="26">
        <v>33773720.443677925</v>
      </c>
      <c r="J7" s="26">
        <v>0</v>
      </c>
      <c r="K7" s="26">
        <v>0</v>
      </c>
      <c r="L7" s="26">
        <v>0</v>
      </c>
      <c r="M7" s="26">
        <v>327345.72222222248</v>
      </c>
      <c r="N7" s="26">
        <v>0</v>
      </c>
      <c r="O7" s="26">
        <v>0</v>
      </c>
      <c r="P7" s="26">
        <v>0</v>
      </c>
      <c r="Q7" s="26">
        <v>0</v>
      </c>
      <c r="R7" s="26">
        <v>0</v>
      </c>
      <c r="S7" s="26">
        <v>0</v>
      </c>
      <c r="T7" s="26">
        <v>0</v>
      </c>
      <c r="U7" s="26">
        <v>0</v>
      </c>
      <c r="V7" s="26">
        <v>0</v>
      </c>
      <c r="W7" s="26">
        <v>0</v>
      </c>
      <c r="X7" s="26">
        <v>0</v>
      </c>
      <c r="Y7" s="26">
        <v>0</v>
      </c>
      <c r="Z7" s="26">
        <v>0</v>
      </c>
      <c r="AA7" s="26">
        <v>15634.810887999995</v>
      </c>
      <c r="AB7" s="26">
        <v>15634.810887999995</v>
      </c>
      <c r="AC7" s="26">
        <v>0</v>
      </c>
      <c r="AD7" s="26">
        <v>0</v>
      </c>
      <c r="AE7" s="26">
        <v>19578.36</v>
      </c>
      <c r="AF7" s="26">
        <v>0</v>
      </c>
      <c r="AG7" s="26">
        <v>0</v>
      </c>
      <c r="AH7" s="26">
        <v>0</v>
      </c>
      <c r="AI7" s="26">
        <v>168574.69746300447</v>
      </c>
      <c r="AJ7" s="26">
        <v>168574.69746300447</v>
      </c>
      <c r="AK7" s="26">
        <v>0</v>
      </c>
      <c r="AL7" s="26">
        <v>0</v>
      </c>
      <c r="AM7" s="27">
        <v>38862306.26316528</v>
      </c>
      <c r="AN7" s="27">
        <v>205325.17835100531</v>
      </c>
    </row>
    <row r="8" spans="1:40" ht="24.9" customHeight="1">
      <c r="A8" s="18">
        <v>3</v>
      </c>
      <c r="B8" s="81" t="s">
        <v>33</v>
      </c>
      <c r="C8" s="26">
        <v>9468321.7427369244</v>
      </c>
      <c r="D8" s="26">
        <v>2336685.6399999997</v>
      </c>
      <c r="E8" s="26">
        <v>247700.96725000604</v>
      </c>
      <c r="F8" s="26">
        <v>0</v>
      </c>
      <c r="G8" s="26">
        <v>545066.59151780047</v>
      </c>
      <c r="H8" s="26">
        <v>24355.08</v>
      </c>
      <c r="I8" s="26">
        <v>6812370.0266666869</v>
      </c>
      <c r="J8" s="26">
        <v>0</v>
      </c>
      <c r="K8" s="26">
        <v>11198122.756157026</v>
      </c>
      <c r="L8" s="26">
        <v>851321.97999975597</v>
      </c>
      <c r="M8" s="26">
        <v>1236607.4283592296</v>
      </c>
      <c r="N8" s="26">
        <v>0</v>
      </c>
      <c r="O8" s="26">
        <v>0</v>
      </c>
      <c r="P8" s="26">
        <v>0</v>
      </c>
      <c r="Q8" s="26">
        <v>0</v>
      </c>
      <c r="R8" s="26">
        <v>0</v>
      </c>
      <c r="S8" s="26">
        <v>0</v>
      </c>
      <c r="T8" s="26">
        <v>0</v>
      </c>
      <c r="U8" s="26">
        <v>0</v>
      </c>
      <c r="V8" s="26">
        <v>0</v>
      </c>
      <c r="W8" s="26">
        <v>0</v>
      </c>
      <c r="X8" s="26">
        <v>0</v>
      </c>
      <c r="Y8" s="26">
        <v>359018.52918399946</v>
      </c>
      <c r="Z8" s="26">
        <v>33138.230000000018</v>
      </c>
      <c r="AA8" s="26">
        <v>4476414.9865254797</v>
      </c>
      <c r="AB8" s="26">
        <v>1597019.8899998781</v>
      </c>
      <c r="AC8" s="26">
        <v>1106704.513662</v>
      </c>
      <c r="AD8" s="26">
        <v>1106704.51</v>
      </c>
      <c r="AE8" s="26">
        <v>41863.775172000001</v>
      </c>
      <c r="AF8" s="26">
        <v>31075.025171999998</v>
      </c>
      <c r="AG8" s="26">
        <v>11402.60507999999</v>
      </c>
      <c r="AH8" s="26">
        <v>0</v>
      </c>
      <c r="AI8" s="26">
        <v>221144.89449999997</v>
      </c>
      <c r="AJ8" s="26">
        <v>54782.709999999963</v>
      </c>
      <c r="AK8" s="26">
        <v>0</v>
      </c>
      <c r="AL8" s="26">
        <v>0</v>
      </c>
      <c r="AM8" s="27">
        <v>35724738.816811159</v>
      </c>
      <c r="AN8" s="27">
        <v>6035083.0651716329</v>
      </c>
    </row>
    <row r="9" spans="1:40" ht="24.9" customHeight="1">
      <c r="A9" s="18">
        <v>4</v>
      </c>
      <c r="B9" s="81" t="s">
        <v>29</v>
      </c>
      <c r="C9" s="26">
        <v>5060193.1130696759</v>
      </c>
      <c r="D9" s="26">
        <v>43279.124335999979</v>
      </c>
      <c r="E9" s="26">
        <v>55458</v>
      </c>
      <c r="F9" s="26">
        <v>0</v>
      </c>
      <c r="G9" s="26">
        <v>601864.81054299395</v>
      </c>
      <c r="H9" s="26">
        <v>136037.04956307649</v>
      </c>
      <c r="I9" s="26">
        <v>161374.75908499802</v>
      </c>
      <c r="J9" s="26">
        <v>128955.45963916695</v>
      </c>
      <c r="K9" s="26">
        <v>6680941.3117310051</v>
      </c>
      <c r="L9" s="26">
        <v>80115.215491214214</v>
      </c>
      <c r="M9" s="26">
        <v>1784591.3259802237</v>
      </c>
      <c r="N9" s="26">
        <v>53488.486666999976</v>
      </c>
      <c r="O9" s="26">
        <v>0</v>
      </c>
      <c r="P9" s="26">
        <v>0</v>
      </c>
      <c r="Q9" s="26">
        <v>435624.60800000001</v>
      </c>
      <c r="R9" s="26">
        <v>435624.57706000004</v>
      </c>
      <c r="S9" s="26">
        <v>0</v>
      </c>
      <c r="T9" s="26">
        <v>0</v>
      </c>
      <c r="U9" s="26">
        <v>9885.44</v>
      </c>
      <c r="V9" s="26">
        <v>156.46268333333333</v>
      </c>
      <c r="W9" s="26">
        <v>0</v>
      </c>
      <c r="X9" s="26">
        <v>0</v>
      </c>
      <c r="Y9" s="26">
        <v>1035386.9405820008</v>
      </c>
      <c r="Z9" s="26">
        <v>68304.069109444448</v>
      </c>
      <c r="AA9" s="26">
        <v>4461384.4776029848</v>
      </c>
      <c r="AB9" s="26">
        <v>1948150.6303769872</v>
      </c>
      <c r="AC9" s="26">
        <v>158537.74400000001</v>
      </c>
      <c r="AD9" s="26">
        <v>158537.74402000001</v>
      </c>
      <c r="AE9" s="26">
        <v>284463.51505000005</v>
      </c>
      <c r="AF9" s="26">
        <v>162291.79173527833</v>
      </c>
      <c r="AG9" s="26">
        <v>0</v>
      </c>
      <c r="AH9" s="26">
        <v>0</v>
      </c>
      <c r="AI9" s="26">
        <v>1766231.0629180002</v>
      </c>
      <c r="AJ9" s="26">
        <v>667534.33983822213</v>
      </c>
      <c r="AK9" s="26">
        <v>0</v>
      </c>
      <c r="AL9" s="26">
        <v>0</v>
      </c>
      <c r="AM9" s="27">
        <v>22495937.108561881</v>
      </c>
      <c r="AN9" s="27">
        <v>3882474.9505197234</v>
      </c>
    </row>
    <row r="10" spans="1:40" ht="24.9" customHeight="1">
      <c r="A10" s="18">
        <v>5</v>
      </c>
      <c r="B10" s="81" t="s">
        <v>87</v>
      </c>
      <c r="C10" s="26">
        <v>194792.28543999942</v>
      </c>
      <c r="D10" s="26">
        <v>25408.364055343503</v>
      </c>
      <c r="E10" s="26">
        <v>116100.07000000005</v>
      </c>
      <c r="F10" s="26">
        <v>0</v>
      </c>
      <c r="G10" s="26">
        <v>424403.07515699754</v>
      </c>
      <c r="H10" s="26">
        <v>30235.827496027396</v>
      </c>
      <c r="I10" s="26">
        <v>18144294.205009729</v>
      </c>
      <c r="J10" s="26">
        <v>0</v>
      </c>
      <c r="K10" s="26">
        <v>1819420.0661009955</v>
      </c>
      <c r="L10" s="26">
        <v>93888.484039183662</v>
      </c>
      <c r="M10" s="26">
        <v>554970.57843022316</v>
      </c>
      <c r="N10" s="26">
        <v>0</v>
      </c>
      <c r="O10" s="26">
        <v>0</v>
      </c>
      <c r="P10" s="26">
        <v>0</v>
      </c>
      <c r="Q10" s="26">
        <v>0</v>
      </c>
      <c r="R10" s="26">
        <v>0</v>
      </c>
      <c r="S10" s="26">
        <v>0</v>
      </c>
      <c r="T10" s="26">
        <v>0</v>
      </c>
      <c r="U10" s="26">
        <v>0</v>
      </c>
      <c r="V10" s="26">
        <v>0</v>
      </c>
      <c r="W10" s="26">
        <v>0</v>
      </c>
      <c r="X10" s="26">
        <v>0</v>
      </c>
      <c r="Y10" s="26">
        <v>62081.219286000014</v>
      </c>
      <c r="Z10" s="26">
        <v>55635.256319999993</v>
      </c>
      <c r="AA10" s="26">
        <v>360744.5114799994</v>
      </c>
      <c r="AB10" s="26">
        <v>309661.408</v>
      </c>
      <c r="AC10" s="26">
        <v>8259.8387200000434</v>
      </c>
      <c r="AD10" s="26">
        <v>0</v>
      </c>
      <c r="AE10" s="26">
        <v>448945.30599999998</v>
      </c>
      <c r="AF10" s="26">
        <v>493808.57389975752</v>
      </c>
      <c r="AG10" s="26">
        <v>0</v>
      </c>
      <c r="AH10" s="26">
        <v>0</v>
      </c>
      <c r="AI10" s="26">
        <v>289894.28160000005</v>
      </c>
      <c r="AJ10" s="26">
        <v>32900.702510000003</v>
      </c>
      <c r="AK10" s="26">
        <v>0</v>
      </c>
      <c r="AL10" s="26">
        <v>0</v>
      </c>
      <c r="AM10" s="27">
        <v>22423905.437223945</v>
      </c>
      <c r="AN10" s="27">
        <v>1041538.616320312</v>
      </c>
    </row>
    <row r="11" spans="1:40" ht="24.9" customHeight="1">
      <c r="A11" s="18">
        <v>6</v>
      </c>
      <c r="B11" s="81" t="s">
        <v>32</v>
      </c>
      <c r="C11" s="26">
        <v>94636.290300000168</v>
      </c>
      <c r="D11" s="26">
        <v>0</v>
      </c>
      <c r="E11" s="26">
        <v>56840.88370000264</v>
      </c>
      <c r="F11" s="26">
        <v>0</v>
      </c>
      <c r="G11" s="26">
        <v>145817.37504108416</v>
      </c>
      <c r="H11" s="26">
        <v>0</v>
      </c>
      <c r="I11" s="26">
        <v>10835966.274799371</v>
      </c>
      <c r="J11" s="26">
        <v>89.82999999995809</v>
      </c>
      <c r="K11" s="26">
        <v>4330921.0969854482</v>
      </c>
      <c r="L11" s="26">
        <v>0</v>
      </c>
      <c r="M11" s="26">
        <v>811262.98135081818</v>
      </c>
      <c r="N11" s="26">
        <v>0</v>
      </c>
      <c r="O11" s="26">
        <v>0</v>
      </c>
      <c r="P11" s="26">
        <v>0</v>
      </c>
      <c r="Q11" s="26">
        <v>0</v>
      </c>
      <c r="R11" s="26">
        <v>0</v>
      </c>
      <c r="S11" s="26">
        <v>0</v>
      </c>
      <c r="T11" s="26">
        <v>0</v>
      </c>
      <c r="U11" s="26">
        <v>0</v>
      </c>
      <c r="V11" s="26">
        <v>0</v>
      </c>
      <c r="W11" s="26">
        <v>0</v>
      </c>
      <c r="X11" s="26">
        <v>0</v>
      </c>
      <c r="Y11" s="26">
        <v>322.36850100000004</v>
      </c>
      <c r="Z11" s="26">
        <v>290.13165090000007</v>
      </c>
      <c r="AA11" s="26">
        <v>3578.8</v>
      </c>
      <c r="AB11" s="26">
        <v>0</v>
      </c>
      <c r="AC11" s="26">
        <v>0</v>
      </c>
      <c r="AD11" s="26">
        <v>0</v>
      </c>
      <c r="AE11" s="26">
        <v>0</v>
      </c>
      <c r="AF11" s="26">
        <v>0</v>
      </c>
      <c r="AG11" s="26">
        <v>0</v>
      </c>
      <c r="AH11" s="26">
        <v>0</v>
      </c>
      <c r="AI11" s="26">
        <v>10570</v>
      </c>
      <c r="AJ11" s="26">
        <v>0</v>
      </c>
      <c r="AK11" s="26">
        <v>0</v>
      </c>
      <c r="AL11" s="26">
        <v>0</v>
      </c>
      <c r="AM11" s="27">
        <v>16289916.070677726</v>
      </c>
      <c r="AN11" s="27">
        <v>379.96165089995816</v>
      </c>
    </row>
    <row r="12" spans="1:40" ht="24.9" customHeight="1">
      <c r="A12" s="18">
        <v>7</v>
      </c>
      <c r="B12" s="81" t="s">
        <v>36</v>
      </c>
      <c r="C12" s="26">
        <v>170720</v>
      </c>
      <c r="D12" s="26">
        <v>0</v>
      </c>
      <c r="E12" s="26">
        <v>96765</v>
      </c>
      <c r="F12" s="26">
        <v>9331.9440078009666</v>
      </c>
      <c r="G12" s="26">
        <v>272912</v>
      </c>
      <c r="H12" s="26">
        <v>5275.1216880000002</v>
      </c>
      <c r="I12" s="26">
        <v>6814739</v>
      </c>
      <c r="J12" s="26">
        <v>0</v>
      </c>
      <c r="K12" s="26">
        <v>2728255</v>
      </c>
      <c r="L12" s="26">
        <v>76095.151488000003</v>
      </c>
      <c r="M12" s="26">
        <v>428601.72222222248</v>
      </c>
      <c r="N12" s="26">
        <v>11322.566500000001</v>
      </c>
      <c r="O12" s="26">
        <v>49363</v>
      </c>
      <c r="P12" s="26">
        <v>0</v>
      </c>
      <c r="Q12" s="26">
        <v>704736</v>
      </c>
      <c r="R12" s="26">
        <v>565597.6689826342</v>
      </c>
      <c r="S12" s="26">
        <v>632046</v>
      </c>
      <c r="T12" s="26">
        <v>568105.41335200006</v>
      </c>
      <c r="U12" s="26">
        <v>1489</v>
      </c>
      <c r="V12" s="26">
        <v>3042.8148000000001</v>
      </c>
      <c r="W12" s="26">
        <v>596</v>
      </c>
      <c r="X12" s="26">
        <v>297.77999999999997</v>
      </c>
      <c r="Y12" s="26">
        <v>32973</v>
      </c>
      <c r="Z12" s="26">
        <v>25287.823706999996</v>
      </c>
      <c r="AA12" s="26">
        <v>2153784</v>
      </c>
      <c r="AB12" s="26">
        <v>1397969.1010816172</v>
      </c>
      <c r="AC12" s="26">
        <v>295696</v>
      </c>
      <c r="AD12" s="26">
        <v>240805.78051840002</v>
      </c>
      <c r="AE12" s="26">
        <v>458751</v>
      </c>
      <c r="AF12" s="26">
        <v>357960.02059999993</v>
      </c>
      <c r="AG12" s="26">
        <v>0</v>
      </c>
      <c r="AH12" s="26">
        <v>0</v>
      </c>
      <c r="AI12" s="26">
        <v>1270129</v>
      </c>
      <c r="AJ12" s="26">
        <v>995724.53076744918</v>
      </c>
      <c r="AK12" s="26">
        <v>0</v>
      </c>
      <c r="AL12" s="26">
        <v>0</v>
      </c>
      <c r="AM12" s="27">
        <v>16111555.722222222</v>
      </c>
      <c r="AN12" s="27">
        <v>4256815.7174929017</v>
      </c>
    </row>
    <row r="13" spans="1:40" ht="24.9" customHeight="1">
      <c r="A13" s="18">
        <v>8</v>
      </c>
      <c r="B13" s="81" t="s">
        <v>35</v>
      </c>
      <c r="C13" s="26">
        <v>335440.78005</v>
      </c>
      <c r="D13" s="26">
        <v>224133.87730804982</v>
      </c>
      <c r="E13" s="26">
        <v>114906.91</v>
      </c>
      <c r="F13" s="26">
        <v>5215.6166241505362</v>
      </c>
      <c r="G13" s="26">
        <v>363657.596976</v>
      </c>
      <c r="H13" s="26">
        <v>80786.346375246707</v>
      </c>
      <c r="I13" s="26">
        <v>6161491.1800000006</v>
      </c>
      <c r="J13" s="26">
        <v>0</v>
      </c>
      <c r="K13" s="26">
        <v>2042936.2072860003</v>
      </c>
      <c r="L13" s="26">
        <v>89826.395673709892</v>
      </c>
      <c r="M13" s="26">
        <v>621307.55915799993</v>
      </c>
      <c r="N13" s="26">
        <v>130543.66607674889</v>
      </c>
      <c r="O13" s="26">
        <v>0</v>
      </c>
      <c r="P13" s="26">
        <v>0</v>
      </c>
      <c r="Q13" s="26">
        <v>0</v>
      </c>
      <c r="R13" s="26">
        <v>0</v>
      </c>
      <c r="S13" s="26">
        <v>0</v>
      </c>
      <c r="T13" s="26">
        <v>0</v>
      </c>
      <c r="U13" s="26">
        <v>0</v>
      </c>
      <c r="V13" s="26">
        <v>1175.9489688179999</v>
      </c>
      <c r="W13" s="26">
        <v>0</v>
      </c>
      <c r="X13" s="26">
        <v>0</v>
      </c>
      <c r="Y13" s="26">
        <v>383939.070725</v>
      </c>
      <c r="Z13" s="26">
        <v>163549.89455254344</v>
      </c>
      <c r="AA13" s="26">
        <v>1442795.7886900001</v>
      </c>
      <c r="AB13" s="26">
        <v>1505896.1804392906</v>
      </c>
      <c r="AC13" s="26">
        <v>484810.58953400003</v>
      </c>
      <c r="AD13" s="26">
        <v>388540.71626093739</v>
      </c>
      <c r="AE13" s="26">
        <v>216570</v>
      </c>
      <c r="AF13" s="26">
        <v>170339</v>
      </c>
      <c r="AG13" s="26">
        <v>0</v>
      </c>
      <c r="AH13" s="26">
        <v>0</v>
      </c>
      <c r="AI13" s="26">
        <v>343243.57835699996</v>
      </c>
      <c r="AJ13" s="26">
        <v>372854.02563868708</v>
      </c>
      <c r="AK13" s="26">
        <v>0</v>
      </c>
      <c r="AL13" s="26">
        <v>0</v>
      </c>
      <c r="AM13" s="27">
        <v>12511099.260776</v>
      </c>
      <c r="AN13" s="27">
        <v>3132861.667918182</v>
      </c>
    </row>
    <row r="14" spans="1:40" ht="24.9" customHeight="1">
      <c r="A14" s="18">
        <v>9</v>
      </c>
      <c r="B14" s="81" t="s">
        <v>88</v>
      </c>
      <c r="C14" s="26">
        <v>85579.95235779573</v>
      </c>
      <c r="D14" s="26">
        <v>8252.183688816669</v>
      </c>
      <c r="E14" s="26">
        <v>22050.11377</v>
      </c>
      <c r="F14" s="26">
        <v>0</v>
      </c>
      <c r="G14" s="26">
        <v>62004.743394761565</v>
      </c>
      <c r="H14" s="26">
        <v>11550.833111580367</v>
      </c>
      <c r="I14" s="26">
        <v>8079222.7047306914</v>
      </c>
      <c r="J14" s="26">
        <v>92958.330642999994</v>
      </c>
      <c r="K14" s="26">
        <v>308362.24952422734</v>
      </c>
      <c r="L14" s="26">
        <v>61207.155998412207</v>
      </c>
      <c r="M14" s="26">
        <v>367382.14273746911</v>
      </c>
      <c r="N14" s="26">
        <v>5262.2205200000008</v>
      </c>
      <c r="O14" s="26">
        <v>0</v>
      </c>
      <c r="P14" s="26">
        <v>0</v>
      </c>
      <c r="Q14" s="26">
        <v>0</v>
      </c>
      <c r="R14" s="26">
        <v>0</v>
      </c>
      <c r="S14" s="26">
        <v>0</v>
      </c>
      <c r="T14" s="26">
        <v>0</v>
      </c>
      <c r="U14" s="26">
        <v>0</v>
      </c>
      <c r="V14" s="26">
        <v>0</v>
      </c>
      <c r="W14" s="26">
        <v>0</v>
      </c>
      <c r="X14" s="26">
        <v>0</v>
      </c>
      <c r="Y14" s="26">
        <v>10342.866324319202</v>
      </c>
      <c r="Z14" s="26">
        <v>6041.8950274536001</v>
      </c>
      <c r="AA14" s="26">
        <v>69763.222320252753</v>
      </c>
      <c r="AB14" s="26">
        <v>42913.404217311254</v>
      </c>
      <c r="AC14" s="26">
        <v>13102.0725</v>
      </c>
      <c r="AD14" s="26">
        <v>11355.129499999999</v>
      </c>
      <c r="AE14" s="26">
        <v>380</v>
      </c>
      <c r="AF14" s="26">
        <v>0</v>
      </c>
      <c r="AG14" s="26">
        <v>0</v>
      </c>
      <c r="AH14" s="26">
        <v>0</v>
      </c>
      <c r="AI14" s="26">
        <v>15860</v>
      </c>
      <c r="AJ14" s="26">
        <v>10107.9761</v>
      </c>
      <c r="AK14" s="26">
        <v>0</v>
      </c>
      <c r="AL14" s="26">
        <v>0</v>
      </c>
      <c r="AM14" s="27">
        <v>9034050.0676595159</v>
      </c>
      <c r="AN14" s="27">
        <v>249649.1288065741</v>
      </c>
    </row>
    <row r="15" spans="1:40" ht="24.9" customHeight="1">
      <c r="A15" s="18">
        <v>10</v>
      </c>
      <c r="B15" s="81" t="s">
        <v>38</v>
      </c>
      <c r="C15" s="26">
        <v>19648.199999999997</v>
      </c>
      <c r="D15" s="26">
        <v>0</v>
      </c>
      <c r="E15" s="26">
        <v>1322.5</v>
      </c>
      <c r="F15" s="26">
        <v>0</v>
      </c>
      <c r="G15" s="26">
        <v>18781.54</v>
      </c>
      <c r="H15" s="26">
        <v>7836.6</v>
      </c>
      <c r="I15" s="26">
        <v>6906959.46</v>
      </c>
      <c r="J15" s="26">
        <v>0</v>
      </c>
      <c r="K15" s="26">
        <v>541093.06999999995</v>
      </c>
      <c r="L15" s="26">
        <v>378765.15</v>
      </c>
      <c r="M15" s="26">
        <v>454775.75</v>
      </c>
      <c r="N15" s="26">
        <v>89201.02</v>
      </c>
      <c r="O15" s="26">
        <v>0</v>
      </c>
      <c r="P15" s="26">
        <v>0</v>
      </c>
      <c r="Q15" s="26">
        <v>0</v>
      </c>
      <c r="R15" s="26">
        <v>0</v>
      </c>
      <c r="S15" s="26">
        <v>0</v>
      </c>
      <c r="T15" s="26">
        <v>0</v>
      </c>
      <c r="U15" s="26">
        <v>0</v>
      </c>
      <c r="V15" s="26">
        <v>0</v>
      </c>
      <c r="W15" s="26">
        <v>0</v>
      </c>
      <c r="X15" s="26">
        <v>0</v>
      </c>
      <c r="Y15" s="26">
        <v>3890.2700000000004</v>
      </c>
      <c r="Z15" s="26">
        <v>3306.73</v>
      </c>
      <c r="AA15" s="26">
        <v>5845.49</v>
      </c>
      <c r="AB15" s="26">
        <v>4968.67</v>
      </c>
      <c r="AC15" s="26">
        <v>0</v>
      </c>
      <c r="AD15" s="26">
        <v>0</v>
      </c>
      <c r="AE15" s="26">
        <v>17731.32</v>
      </c>
      <c r="AF15" s="26">
        <v>0</v>
      </c>
      <c r="AG15" s="26">
        <v>0</v>
      </c>
      <c r="AH15" s="26">
        <v>0</v>
      </c>
      <c r="AI15" s="26">
        <v>201636.76</v>
      </c>
      <c r="AJ15" s="26">
        <v>0</v>
      </c>
      <c r="AK15" s="26">
        <v>0</v>
      </c>
      <c r="AL15" s="26">
        <v>0</v>
      </c>
      <c r="AM15" s="27">
        <v>8171684.3600000003</v>
      </c>
      <c r="AN15" s="27">
        <v>484078.17</v>
      </c>
    </row>
    <row r="16" spans="1:40" ht="24.9" customHeight="1">
      <c r="A16" s="18">
        <v>11</v>
      </c>
      <c r="B16" s="81" t="s">
        <v>34</v>
      </c>
      <c r="C16" s="26">
        <v>203286.00554373296</v>
      </c>
      <c r="D16" s="26">
        <v>0</v>
      </c>
      <c r="E16" s="26">
        <v>225066.30063324494</v>
      </c>
      <c r="F16" s="26">
        <v>0</v>
      </c>
      <c r="G16" s="26">
        <v>134869.16280331498</v>
      </c>
      <c r="H16" s="26">
        <v>0</v>
      </c>
      <c r="I16" s="26">
        <v>2993233.181039745</v>
      </c>
      <c r="J16" s="26">
        <v>699489.10550146061</v>
      </c>
      <c r="K16" s="26">
        <v>1960594.4874633073</v>
      </c>
      <c r="L16" s="26">
        <v>428834.92237089138</v>
      </c>
      <c r="M16" s="26">
        <v>607194.94168158388</v>
      </c>
      <c r="N16" s="26">
        <v>3832.9038</v>
      </c>
      <c r="O16" s="26">
        <v>0</v>
      </c>
      <c r="P16" s="26">
        <v>0</v>
      </c>
      <c r="Q16" s="26">
        <v>0</v>
      </c>
      <c r="R16" s="26">
        <v>0</v>
      </c>
      <c r="S16" s="26">
        <v>0</v>
      </c>
      <c r="T16" s="26">
        <v>0</v>
      </c>
      <c r="U16" s="26">
        <v>0</v>
      </c>
      <c r="V16" s="26">
        <v>0</v>
      </c>
      <c r="W16" s="26">
        <v>0</v>
      </c>
      <c r="X16" s="26">
        <v>0</v>
      </c>
      <c r="Y16" s="26">
        <v>133745.61236244801</v>
      </c>
      <c r="Z16" s="26">
        <v>84658.8011153681</v>
      </c>
      <c r="AA16" s="26">
        <v>425428.22792381042</v>
      </c>
      <c r="AB16" s="26">
        <v>153138.74804140197</v>
      </c>
      <c r="AC16" s="26">
        <v>140117.55975224436</v>
      </c>
      <c r="AD16" s="26">
        <v>0</v>
      </c>
      <c r="AE16" s="26">
        <v>96204.876399999994</v>
      </c>
      <c r="AF16" s="26">
        <v>76194.262108799419</v>
      </c>
      <c r="AG16" s="26">
        <v>0</v>
      </c>
      <c r="AH16" s="26">
        <v>0</v>
      </c>
      <c r="AI16" s="26">
        <v>81733.350000000006</v>
      </c>
      <c r="AJ16" s="26">
        <v>30640.595553750005</v>
      </c>
      <c r="AK16" s="26">
        <v>0</v>
      </c>
      <c r="AL16" s="26">
        <v>0</v>
      </c>
      <c r="AM16" s="27">
        <v>7001473.7056034328</v>
      </c>
      <c r="AN16" s="27">
        <v>1476789.3384916715</v>
      </c>
    </row>
    <row r="17" spans="1:40" ht="24.9" customHeight="1">
      <c r="A17" s="18">
        <v>12</v>
      </c>
      <c r="B17" s="81" t="s">
        <v>90</v>
      </c>
      <c r="C17" s="26">
        <v>1341.02</v>
      </c>
      <c r="D17" s="26">
        <v>0</v>
      </c>
      <c r="E17" s="26">
        <v>8046</v>
      </c>
      <c r="F17" s="26">
        <v>0</v>
      </c>
      <c r="G17" s="26">
        <v>65874.164426999996</v>
      </c>
      <c r="H17" s="26">
        <v>0</v>
      </c>
      <c r="I17" s="26">
        <v>1043663.3600000001</v>
      </c>
      <c r="J17" s="26">
        <v>0</v>
      </c>
      <c r="K17" s="26">
        <v>4461170.2343310006</v>
      </c>
      <c r="L17" s="26">
        <v>0</v>
      </c>
      <c r="M17" s="26">
        <v>588455.73623822245</v>
      </c>
      <c r="N17" s="26">
        <v>0</v>
      </c>
      <c r="O17" s="26">
        <v>0</v>
      </c>
      <c r="P17" s="26">
        <v>0</v>
      </c>
      <c r="Q17" s="26">
        <v>0</v>
      </c>
      <c r="R17" s="26">
        <v>0</v>
      </c>
      <c r="S17" s="26">
        <v>0</v>
      </c>
      <c r="T17" s="26">
        <v>0</v>
      </c>
      <c r="U17" s="26">
        <v>0</v>
      </c>
      <c r="V17" s="26">
        <v>0</v>
      </c>
      <c r="W17" s="26">
        <v>0</v>
      </c>
      <c r="X17" s="26">
        <v>0</v>
      </c>
      <c r="Y17" s="26">
        <v>5239.1666379999997</v>
      </c>
      <c r="Z17" s="26">
        <v>0</v>
      </c>
      <c r="AA17" s="26">
        <v>7813.8175000000001</v>
      </c>
      <c r="AB17" s="26">
        <v>0</v>
      </c>
      <c r="AC17" s="26">
        <v>49200</v>
      </c>
      <c r="AD17" s="26">
        <v>0</v>
      </c>
      <c r="AE17" s="26">
        <v>116977.73</v>
      </c>
      <c r="AF17" s="26">
        <v>0</v>
      </c>
      <c r="AG17" s="26">
        <v>0</v>
      </c>
      <c r="AH17" s="26">
        <v>0</v>
      </c>
      <c r="AI17" s="26">
        <v>20549.96</v>
      </c>
      <c r="AJ17" s="26">
        <v>0</v>
      </c>
      <c r="AK17" s="26">
        <v>0</v>
      </c>
      <c r="AL17" s="26">
        <v>0</v>
      </c>
      <c r="AM17" s="27">
        <v>6368331.1891342234</v>
      </c>
      <c r="AN17" s="27">
        <v>0</v>
      </c>
    </row>
    <row r="18" spans="1:40" ht="24.9" customHeight="1">
      <c r="A18" s="18">
        <v>13</v>
      </c>
      <c r="B18" s="81" t="s">
        <v>31</v>
      </c>
      <c r="C18" s="26">
        <v>7614</v>
      </c>
      <c r="D18" s="26">
        <v>20.46</v>
      </c>
      <c r="E18" s="26">
        <v>29268.830000000915</v>
      </c>
      <c r="F18" s="26">
        <v>0</v>
      </c>
      <c r="G18" s="26">
        <v>111177.70999999336</v>
      </c>
      <c r="H18" s="26">
        <v>0</v>
      </c>
      <c r="I18" s="26">
        <v>1750185.4000000455</v>
      </c>
      <c r="J18" s="26">
        <v>0</v>
      </c>
      <c r="K18" s="26">
        <v>1356586.8400000005</v>
      </c>
      <c r="L18" s="26">
        <v>602818.28999999852</v>
      </c>
      <c r="M18" s="26">
        <v>519250.84222222248</v>
      </c>
      <c r="N18" s="26">
        <v>86361.920000000391</v>
      </c>
      <c r="O18" s="26">
        <v>0</v>
      </c>
      <c r="P18" s="26">
        <v>0</v>
      </c>
      <c r="Q18" s="26">
        <v>0</v>
      </c>
      <c r="R18" s="26">
        <v>0</v>
      </c>
      <c r="S18" s="26">
        <v>0</v>
      </c>
      <c r="T18" s="26">
        <v>0</v>
      </c>
      <c r="U18" s="26">
        <v>0</v>
      </c>
      <c r="V18" s="26">
        <v>0</v>
      </c>
      <c r="W18" s="26">
        <v>0</v>
      </c>
      <c r="X18" s="26">
        <v>0</v>
      </c>
      <c r="Y18" s="26">
        <v>61348.649999999972</v>
      </c>
      <c r="Z18" s="26">
        <v>53546.099999999969</v>
      </c>
      <c r="AA18" s="26">
        <v>178851.39999999997</v>
      </c>
      <c r="AB18" s="26">
        <v>147412.36000000025</v>
      </c>
      <c r="AC18" s="26">
        <v>0</v>
      </c>
      <c r="AD18" s="26">
        <v>0</v>
      </c>
      <c r="AE18" s="26">
        <v>14720</v>
      </c>
      <c r="AF18" s="26">
        <v>7139.5999999999995</v>
      </c>
      <c r="AG18" s="26">
        <v>0</v>
      </c>
      <c r="AH18" s="26">
        <v>0</v>
      </c>
      <c r="AI18" s="26">
        <v>208769.59</v>
      </c>
      <c r="AJ18" s="26">
        <v>111514.84</v>
      </c>
      <c r="AK18" s="26">
        <v>0</v>
      </c>
      <c r="AL18" s="26">
        <v>0</v>
      </c>
      <c r="AM18" s="27">
        <v>4237773.262222263</v>
      </c>
      <c r="AN18" s="27">
        <v>1008813.569999999</v>
      </c>
    </row>
    <row r="19" spans="1:40" ht="24.9" customHeight="1">
      <c r="A19" s="18">
        <v>14</v>
      </c>
      <c r="B19" s="81" t="s">
        <v>91</v>
      </c>
      <c r="C19" s="26">
        <v>195893.44878599979</v>
      </c>
      <c r="D19" s="26">
        <v>88298.397500000006</v>
      </c>
      <c r="E19" s="26">
        <v>0</v>
      </c>
      <c r="F19" s="26">
        <v>0</v>
      </c>
      <c r="G19" s="26">
        <v>49577.492613808819</v>
      </c>
      <c r="H19" s="26">
        <v>30639.751939999987</v>
      </c>
      <c r="I19" s="26">
        <v>0</v>
      </c>
      <c r="J19" s="26">
        <v>0</v>
      </c>
      <c r="K19" s="26">
        <v>570132.15882304695</v>
      </c>
      <c r="L19" s="26">
        <v>374672.67909007129</v>
      </c>
      <c r="M19" s="26">
        <v>361190.87652272708</v>
      </c>
      <c r="N19" s="26">
        <v>22744.243991721705</v>
      </c>
      <c r="O19" s="26">
        <v>0</v>
      </c>
      <c r="P19" s="26">
        <v>0</v>
      </c>
      <c r="Q19" s="26">
        <v>1299176.9166309999</v>
      </c>
      <c r="R19" s="26">
        <v>1299176.9166309999</v>
      </c>
      <c r="S19" s="26">
        <v>913160.022689</v>
      </c>
      <c r="T19" s="26">
        <v>913160.022689</v>
      </c>
      <c r="U19" s="26">
        <v>0</v>
      </c>
      <c r="V19" s="26">
        <v>0</v>
      </c>
      <c r="W19" s="26">
        <v>0</v>
      </c>
      <c r="X19" s="26">
        <v>0</v>
      </c>
      <c r="Y19" s="26">
        <v>8042.3819999999978</v>
      </c>
      <c r="Z19" s="26">
        <v>6286.8479999999981</v>
      </c>
      <c r="AA19" s="26">
        <v>20738.704037999836</v>
      </c>
      <c r="AB19" s="26">
        <v>14291.566291300114</v>
      </c>
      <c r="AC19" s="26">
        <v>0</v>
      </c>
      <c r="AD19" s="26">
        <v>0</v>
      </c>
      <c r="AE19" s="26">
        <v>0</v>
      </c>
      <c r="AF19" s="26">
        <v>0</v>
      </c>
      <c r="AG19" s="26">
        <v>0</v>
      </c>
      <c r="AH19" s="26">
        <v>0</v>
      </c>
      <c r="AI19" s="26">
        <v>48082.574600000007</v>
      </c>
      <c r="AJ19" s="26">
        <v>44372.555679999845</v>
      </c>
      <c r="AK19" s="26">
        <v>0</v>
      </c>
      <c r="AL19" s="26">
        <v>0</v>
      </c>
      <c r="AM19" s="27">
        <v>3465994.576703582</v>
      </c>
      <c r="AN19" s="27">
        <v>2793642.9818130927</v>
      </c>
    </row>
    <row r="20" spans="1:40" ht="24.9" customHeight="1">
      <c r="A20" s="18">
        <v>15</v>
      </c>
      <c r="B20" s="81" t="s">
        <v>40</v>
      </c>
      <c r="C20" s="26">
        <v>0</v>
      </c>
      <c r="D20" s="26">
        <v>0</v>
      </c>
      <c r="E20" s="26">
        <v>0</v>
      </c>
      <c r="F20" s="26">
        <v>0</v>
      </c>
      <c r="G20" s="26">
        <v>14368.368282544499</v>
      </c>
      <c r="H20" s="26">
        <v>582.66425000000004</v>
      </c>
      <c r="I20" s="26">
        <v>1072337.9821917808</v>
      </c>
      <c r="J20" s="26">
        <v>0</v>
      </c>
      <c r="K20" s="26">
        <v>686966.03689999983</v>
      </c>
      <c r="L20" s="26">
        <v>7125.3003600000002</v>
      </c>
      <c r="M20" s="26">
        <v>365017.07122222253</v>
      </c>
      <c r="N20" s="26">
        <v>1128.8067000000001</v>
      </c>
      <c r="O20" s="26">
        <v>0</v>
      </c>
      <c r="P20" s="26">
        <v>0</v>
      </c>
      <c r="Q20" s="26">
        <v>0</v>
      </c>
      <c r="R20" s="26">
        <v>0</v>
      </c>
      <c r="S20" s="26">
        <v>0</v>
      </c>
      <c r="T20" s="26">
        <v>0</v>
      </c>
      <c r="U20" s="26">
        <v>0</v>
      </c>
      <c r="V20" s="26">
        <v>0</v>
      </c>
      <c r="W20" s="26">
        <v>0</v>
      </c>
      <c r="X20" s="26">
        <v>0</v>
      </c>
      <c r="Y20" s="26">
        <v>27014.518352299994</v>
      </c>
      <c r="Z20" s="26">
        <v>21611.614681839998</v>
      </c>
      <c r="AA20" s="26">
        <v>43741.286728000006</v>
      </c>
      <c r="AB20" s="26">
        <v>39811.831748702287</v>
      </c>
      <c r="AC20" s="26">
        <v>0</v>
      </c>
      <c r="AD20" s="26">
        <v>0</v>
      </c>
      <c r="AE20" s="26">
        <v>0</v>
      </c>
      <c r="AF20" s="26">
        <v>0</v>
      </c>
      <c r="AG20" s="26">
        <v>0</v>
      </c>
      <c r="AH20" s="26">
        <v>0</v>
      </c>
      <c r="AI20" s="26">
        <v>3783.12</v>
      </c>
      <c r="AJ20" s="26">
        <v>2461.7421000000004</v>
      </c>
      <c r="AK20" s="26">
        <v>0</v>
      </c>
      <c r="AL20" s="26">
        <v>0</v>
      </c>
      <c r="AM20" s="27">
        <v>2213228.3836768474</v>
      </c>
      <c r="AN20" s="27">
        <v>72721.959840542288</v>
      </c>
    </row>
    <row r="21" spans="1:40" ht="24.9" customHeight="1">
      <c r="A21" s="18">
        <v>16</v>
      </c>
      <c r="B21" s="81" t="s">
        <v>37</v>
      </c>
      <c r="C21" s="26">
        <v>1235.7</v>
      </c>
      <c r="D21" s="26">
        <v>0</v>
      </c>
      <c r="E21" s="26">
        <v>292</v>
      </c>
      <c r="F21" s="26">
        <v>0</v>
      </c>
      <c r="G21" s="26">
        <v>44261.61967344</v>
      </c>
      <c r="H21" s="26">
        <v>30716.386775999999</v>
      </c>
      <c r="I21" s="26">
        <v>196739.70514065999</v>
      </c>
      <c r="J21" s="26">
        <v>0</v>
      </c>
      <c r="K21" s="26">
        <v>524565.12873381004</v>
      </c>
      <c r="L21" s="26">
        <v>4605.59</v>
      </c>
      <c r="M21" s="26">
        <v>415604.22220882244</v>
      </c>
      <c r="N21" s="26">
        <v>0</v>
      </c>
      <c r="O21" s="26">
        <v>0</v>
      </c>
      <c r="P21" s="26">
        <v>0</v>
      </c>
      <c r="Q21" s="26">
        <v>0</v>
      </c>
      <c r="R21" s="26">
        <v>0</v>
      </c>
      <c r="S21" s="26">
        <v>0</v>
      </c>
      <c r="T21" s="26">
        <v>0</v>
      </c>
      <c r="U21" s="26">
        <v>0</v>
      </c>
      <c r="V21" s="26">
        <v>0</v>
      </c>
      <c r="W21" s="26">
        <v>0</v>
      </c>
      <c r="X21" s="26">
        <v>0</v>
      </c>
      <c r="Y21" s="26">
        <v>22465.074042</v>
      </c>
      <c r="Z21" s="26">
        <v>1434.674814</v>
      </c>
      <c r="AA21" s="26">
        <v>73790.624305999954</v>
      </c>
      <c r="AB21" s="26">
        <v>19766.321599999999</v>
      </c>
      <c r="AC21" s="26">
        <v>0</v>
      </c>
      <c r="AD21" s="26">
        <v>0</v>
      </c>
      <c r="AE21" s="26">
        <v>100348.925</v>
      </c>
      <c r="AF21" s="26">
        <v>0</v>
      </c>
      <c r="AG21" s="26">
        <v>0</v>
      </c>
      <c r="AH21" s="26">
        <v>0</v>
      </c>
      <c r="AI21" s="26">
        <v>58053.495200000005</v>
      </c>
      <c r="AJ21" s="26">
        <v>0</v>
      </c>
      <c r="AK21" s="26">
        <v>0</v>
      </c>
      <c r="AL21" s="26">
        <v>0</v>
      </c>
      <c r="AM21" s="27">
        <v>1437356.4943047324</v>
      </c>
      <c r="AN21" s="27">
        <v>56522.97318999999</v>
      </c>
    </row>
    <row r="22" spans="1:40" ht="24.9" customHeight="1">
      <c r="A22" s="18">
        <v>17</v>
      </c>
      <c r="B22" s="81" t="s">
        <v>39</v>
      </c>
      <c r="C22" s="26">
        <v>402</v>
      </c>
      <c r="D22" s="26">
        <v>0</v>
      </c>
      <c r="E22" s="26">
        <v>0</v>
      </c>
      <c r="F22" s="26">
        <v>0</v>
      </c>
      <c r="G22" s="26">
        <v>2151.3780999999999</v>
      </c>
      <c r="H22" s="26">
        <v>0</v>
      </c>
      <c r="I22" s="26">
        <v>0</v>
      </c>
      <c r="J22" s="26">
        <v>0</v>
      </c>
      <c r="K22" s="26">
        <v>578417.97648599965</v>
      </c>
      <c r="L22" s="26">
        <v>0</v>
      </c>
      <c r="M22" s="26">
        <v>340740.8860812225</v>
      </c>
      <c r="N22" s="26">
        <v>0</v>
      </c>
      <c r="O22" s="26">
        <v>0</v>
      </c>
      <c r="P22" s="26">
        <v>0</v>
      </c>
      <c r="Q22" s="26">
        <v>0</v>
      </c>
      <c r="R22" s="26">
        <v>0</v>
      </c>
      <c r="S22" s="26">
        <v>0</v>
      </c>
      <c r="T22" s="26">
        <v>0</v>
      </c>
      <c r="U22" s="26">
        <v>0</v>
      </c>
      <c r="V22" s="26">
        <v>0</v>
      </c>
      <c r="W22" s="26">
        <v>0</v>
      </c>
      <c r="X22" s="26">
        <v>0</v>
      </c>
      <c r="Y22" s="26">
        <v>0</v>
      </c>
      <c r="Z22" s="26">
        <v>0</v>
      </c>
      <c r="AA22" s="26">
        <v>12</v>
      </c>
      <c r="AB22" s="26">
        <v>0</v>
      </c>
      <c r="AC22" s="26">
        <v>0</v>
      </c>
      <c r="AD22" s="26">
        <v>0</v>
      </c>
      <c r="AE22" s="26">
        <v>32691.916799999999</v>
      </c>
      <c r="AF22" s="26">
        <v>0</v>
      </c>
      <c r="AG22" s="26">
        <v>49</v>
      </c>
      <c r="AH22" s="26">
        <v>0</v>
      </c>
      <c r="AI22" s="26">
        <v>0</v>
      </c>
      <c r="AJ22" s="26">
        <v>0</v>
      </c>
      <c r="AK22" s="26">
        <v>0</v>
      </c>
      <c r="AL22" s="26">
        <v>0</v>
      </c>
      <c r="AM22" s="27">
        <v>954465.15746722207</v>
      </c>
      <c r="AN22" s="27">
        <v>0</v>
      </c>
    </row>
    <row r="23" spans="1:40" ht="24.9" customHeight="1">
      <c r="A23" s="18">
        <v>18</v>
      </c>
      <c r="B23" s="81" t="s">
        <v>89</v>
      </c>
      <c r="C23" s="26">
        <v>840</v>
      </c>
      <c r="D23" s="26">
        <v>0</v>
      </c>
      <c r="E23" s="26">
        <v>120</v>
      </c>
      <c r="F23" s="26">
        <v>0</v>
      </c>
      <c r="G23" s="26">
        <v>12461.289086398498</v>
      </c>
      <c r="H23" s="26">
        <v>0</v>
      </c>
      <c r="I23" s="26">
        <v>0</v>
      </c>
      <c r="J23" s="26">
        <v>0</v>
      </c>
      <c r="K23" s="26">
        <v>115584.52763925334</v>
      </c>
      <c r="L23" s="26">
        <v>0</v>
      </c>
      <c r="M23" s="26">
        <v>347372.02912678942</v>
      </c>
      <c r="N23" s="26">
        <v>5661.03</v>
      </c>
      <c r="O23" s="26">
        <v>0</v>
      </c>
      <c r="P23" s="26">
        <v>0</v>
      </c>
      <c r="Q23" s="26">
        <v>0</v>
      </c>
      <c r="R23" s="26">
        <v>0</v>
      </c>
      <c r="S23" s="26">
        <v>0</v>
      </c>
      <c r="T23" s="26">
        <v>0</v>
      </c>
      <c r="U23" s="26">
        <v>0</v>
      </c>
      <c r="V23" s="26">
        <v>0</v>
      </c>
      <c r="W23" s="26">
        <v>0</v>
      </c>
      <c r="X23" s="26">
        <v>0</v>
      </c>
      <c r="Y23" s="26">
        <v>7425.7780599999933</v>
      </c>
      <c r="Z23" s="26">
        <v>6683.2</v>
      </c>
      <c r="AA23" s="26">
        <v>0</v>
      </c>
      <c r="AB23" s="26">
        <v>0</v>
      </c>
      <c r="AC23" s="26">
        <v>0</v>
      </c>
      <c r="AD23" s="26">
        <v>0</v>
      </c>
      <c r="AE23" s="26">
        <v>27369.068896614917</v>
      </c>
      <c r="AF23" s="26">
        <v>0</v>
      </c>
      <c r="AG23" s="26">
        <v>0</v>
      </c>
      <c r="AH23" s="26">
        <v>0</v>
      </c>
      <c r="AI23" s="26">
        <v>19100</v>
      </c>
      <c r="AJ23" s="26">
        <v>17190</v>
      </c>
      <c r="AK23" s="26">
        <v>0</v>
      </c>
      <c r="AL23" s="26">
        <v>0</v>
      </c>
      <c r="AM23" s="27">
        <v>530272.69280905614</v>
      </c>
      <c r="AN23" s="27">
        <v>29534.23</v>
      </c>
    </row>
    <row r="24" spans="1:40" ht="13.8">
      <c r="A24" s="19"/>
      <c r="B24" s="82" t="s">
        <v>22</v>
      </c>
      <c r="C24" s="28">
        <v>19786393.894068215</v>
      </c>
      <c r="D24" s="28">
        <v>2951670.9406835102</v>
      </c>
      <c r="E24" s="28">
        <v>1929624.8973222626</v>
      </c>
      <c r="F24" s="28">
        <v>14547.560631951503</v>
      </c>
      <c r="G24" s="28">
        <v>4414511.9718069145</v>
      </c>
      <c r="H24" s="28">
        <v>373816.34119993087</v>
      </c>
      <c r="I24" s="28">
        <v>147773088.38864163</v>
      </c>
      <c r="J24" s="28">
        <v>49362143.118350022</v>
      </c>
      <c r="K24" s="28">
        <v>45903140.406230569</v>
      </c>
      <c r="L24" s="28">
        <v>3272176.6741952379</v>
      </c>
      <c r="M24" s="28">
        <v>11437902.217423445</v>
      </c>
      <c r="N24" s="28">
        <v>500899.07367606054</v>
      </c>
      <c r="O24" s="28">
        <v>49363</v>
      </c>
      <c r="P24" s="28">
        <v>0</v>
      </c>
      <c r="Q24" s="28">
        <v>2439537.5246310001</v>
      </c>
      <c r="R24" s="28">
        <v>2300399.162673634</v>
      </c>
      <c r="S24" s="28">
        <v>1545206.022689</v>
      </c>
      <c r="T24" s="28">
        <v>1481265.4360410001</v>
      </c>
      <c r="U24" s="28">
        <v>119002.31192599999</v>
      </c>
      <c r="V24" s="28">
        <v>100806.02324294063</v>
      </c>
      <c r="W24" s="28">
        <v>596</v>
      </c>
      <c r="X24" s="28">
        <v>297.77999999999997</v>
      </c>
      <c r="Y24" s="28">
        <v>2471091.1281080674</v>
      </c>
      <c r="Z24" s="28">
        <v>917079.77086316131</v>
      </c>
      <c r="AA24" s="28">
        <v>18311623.022349525</v>
      </c>
      <c r="AB24" s="28">
        <v>11121389.891091205</v>
      </c>
      <c r="AC24" s="28">
        <v>2309081.0235682447</v>
      </c>
      <c r="AD24" s="28">
        <v>1905943.8802993374</v>
      </c>
      <c r="AE24" s="28">
        <v>2874616.7543186145</v>
      </c>
      <c r="AF24" s="28">
        <v>2097225.0423158356</v>
      </c>
      <c r="AG24" s="28">
        <v>11451.60507999999</v>
      </c>
      <c r="AH24" s="28">
        <v>0</v>
      </c>
      <c r="AI24" s="28">
        <v>6225259.5246110028</v>
      </c>
      <c r="AJ24" s="28">
        <v>3898166.5245365775</v>
      </c>
      <c r="AK24" s="28">
        <v>0</v>
      </c>
      <c r="AL24" s="28">
        <v>0</v>
      </c>
      <c r="AM24" s="28">
        <v>267601489.69277447</v>
      </c>
      <c r="AN24" s="28">
        <v>80297827.219800383</v>
      </c>
    </row>
    <row r="25" spans="1:40" s="12" customFormat="1" ht="12.75" customHeight="1"/>
    <row r="26" spans="1:40" s="54" customFormat="1" ht="14.4">
      <c r="B26" s="55" t="s">
        <v>48</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54" customFormat="1" ht="12.75" customHeight="1">
      <c r="B27" s="98" t="s">
        <v>92</v>
      </c>
      <c r="C27" s="98"/>
      <c r="D27" s="98"/>
      <c r="E27" s="98"/>
      <c r="F27" s="98"/>
      <c r="G27" s="98"/>
      <c r="H27" s="98"/>
      <c r="I27" s="98"/>
      <c r="J27" s="98"/>
      <c r="K27" s="98"/>
      <c r="L27" s="98"/>
      <c r="M27" s="98"/>
      <c r="N27" s="98"/>
      <c r="AM27" s="56"/>
      <c r="AN27" s="56"/>
    </row>
    <row r="28" spans="1:40" s="54" customFormat="1" ht="17.25" customHeight="1">
      <c r="B28" s="98"/>
      <c r="C28" s="98"/>
      <c r="D28" s="98"/>
      <c r="E28" s="98"/>
      <c r="F28" s="98"/>
      <c r="G28" s="98"/>
      <c r="H28" s="98"/>
      <c r="I28" s="98"/>
      <c r="J28" s="98"/>
      <c r="K28" s="98"/>
      <c r="L28" s="98"/>
      <c r="M28" s="98"/>
      <c r="N28" s="98"/>
      <c r="O28" s="57"/>
      <c r="P28" s="57"/>
      <c r="Q28" s="56"/>
      <c r="R28" s="56"/>
      <c r="AN28" s="56"/>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6" spans="2:4" ht="13.8">
      <c r="B36" s="107"/>
      <c r="C36" s="108"/>
      <c r="D36" s="108"/>
    </row>
    <row r="37" spans="2:4" ht="13.8">
      <c r="B37" s="107"/>
      <c r="C37" s="109"/>
      <c r="D37" s="108"/>
    </row>
    <row r="38" spans="2:4" ht="13.8">
      <c r="B38" s="107"/>
      <c r="C38" s="109"/>
      <c r="D38" s="108"/>
    </row>
    <row r="39" spans="2:4" ht="13.8">
      <c r="B39" s="107"/>
      <c r="C39" s="109"/>
      <c r="D39" s="108"/>
    </row>
    <row r="40" spans="2:4" ht="13.8">
      <c r="B40" s="107"/>
      <c r="C40" s="109"/>
      <c r="D40" s="108"/>
    </row>
    <row r="41" spans="2:4" ht="13.8">
      <c r="B41" s="107"/>
      <c r="C41" s="109"/>
      <c r="D41" s="108"/>
    </row>
    <row r="42" spans="2:4" ht="13.8">
      <c r="B42" s="107"/>
      <c r="C42" s="109"/>
      <c r="D42" s="108"/>
    </row>
    <row r="43" spans="2:4" ht="13.8">
      <c r="B43" s="107"/>
      <c r="C43" s="109"/>
      <c r="D43" s="108"/>
    </row>
    <row r="44" spans="2:4" ht="13.8">
      <c r="B44" s="107"/>
      <c r="C44" s="109"/>
      <c r="D44" s="108"/>
    </row>
    <row r="45" spans="2:4" ht="13.8">
      <c r="B45" s="107"/>
      <c r="C45" s="109"/>
      <c r="D45" s="108"/>
    </row>
    <row r="46" spans="2:4" ht="13.8">
      <c r="B46" s="107"/>
      <c r="C46" s="109"/>
      <c r="D46" s="108"/>
    </row>
    <row r="47" spans="2:4" ht="13.8">
      <c r="B47" s="107"/>
      <c r="C47" s="109"/>
      <c r="D47" s="108"/>
    </row>
    <row r="48" spans="2:4" ht="13.8">
      <c r="B48" s="107"/>
      <c r="C48" s="109"/>
      <c r="D48" s="108"/>
    </row>
    <row r="49" spans="2:4" ht="13.8">
      <c r="B49" s="107"/>
      <c r="C49" s="109"/>
      <c r="D49" s="108"/>
    </row>
    <row r="50" spans="2:4" ht="13.8">
      <c r="B50" s="107"/>
      <c r="C50" s="109"/>
      <c r="D50" s="108"/>
    </row>
    <row r="51" spans="2:4" ht="13.8">
      <c r="B51" s="107"/>
      <c r="C51" s="109"/>
      <c r="D51" s="108"/>
    </row>
    <row r="52" spans="2:4" ht="13.8">
      <c r="B52" s="107"/>
      <c r="C52" s="109"/>
      <c r="D52" s="108"/>
    </row>
    <row r="53" spans="2:4" ht="13.8">
      <c r="B53" s="107"/>
      <c r="C53" s="109"/>
      <c r="D53" s="108"/>
    </row>
    <row r="54" spans="2:4">
      <c r="B54" s="108"/>
      <c r="C54" s="108"/>
      <c r="D54" s="108"/>
    </row>
    <row r="55" spans="2:4">
      <c r="B55" s="108"/>
      <c r="C55" s="108"/>
      <c r="D55" s="108"/>
    </row>
    <row r="56" spans="2:4">
      <c r="B56" s="108"/>
      <c r="C56" s="108"/>
      <c r="D56" s="108"/>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22"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51" t="s">
        <v>49</v>
      </c>
      <c r="B1" s="41"/>
      <c r="C1" s="41"/>
      <c r="D1" s="41"/>
      <c r="E1" s="41"/>
      <c r="F1" s="41"/>
      <c r="G1" s="52"/>
    </row>
    <row r="2" spans="1:97" s="42" customFormat="1" ht="28.5" customHeight="1">
      <c r="A2" s="51" t="str">
        <f>'Number of Policies'!A2</f>
        <v>Reporting period: 1 January 2022 - 31 March 2022</v>
      </c>
      <c r="B2" s="41"/>
      <c r="C2" s="41"/>
      <c r="D2" s="41"/>
      <c r="E2" s="41"/>
      <c r="F2" s="41"/>
      <c r="G2" s="52"/>
    </row>
    <row r="3" spans="1:97" s="42" customFormat="1" ht="18" customHeight="1">
      <c r="A3" s="42" t="s">
        <v>2</v>
      </c>
      <c r="B3" s="41"/>
      <c r="C3" s="41"/>
      <c r="D3" s="41"/>
      <c r="E3" s="41"/>
      <c r="F3" s="41"/>
      <c r="G3" s="52"/>
    </row>
    <row r="4" spans="1:97" s="42" customFormat="1" ht="57.75" customHeight="1">
      <c r="A4" s="93" t="s">
        <v>0</v>
      </c>
      <c r="B4" s="93" t="s">
        <v>3</v>
      </c>
      <c r="C4" s="90" t="s">
        <v>4</v>
      </c>
      <c r="D4" s="91"/>
      <c r="E4" s="91"/>
      <c r="F4" s="91"/>
      <c r="G4" s="92"/>
      <c r="H4" s="90" t="s">
        <v>5</v>
      </c>
      <c r="I4" s="91"/>
      <c r="J4" s="91"/>
      <c r="K4" s="91"/>
      <c r="L4" s="92"/>
      <c r="M4" s="90" t="s">
        <v>6</v>
      </c>
      <c r="N4" s="91"/>
      <c r="O4" s="91"/>
      <c r="P4" s="91"/>
      <c r="Q4" s="92"/>
      <c r="R4" s="90" t="s">
        <v>7</v>
      </c>
      <c r="S4" s="91"/>
      <c r="T4" s="91"/>
      <c r="U4" s="91"/>
      <c r="V4" s="92"/>
      <c r="W4" s="90" t="s">
        <v>8</v>
      </c>
      <c r="X4" s="91"/>
      <c r="Y4" s="91"/>
      <c r="Z4" s="91"/>
      <c r="AA4" s="92"/>
      <c r="AB4" s="90" t="s">
        <v>9</v>
      </c>
      <c r="AC4" s="91"/>
      <c r="AD4" s="91"/>
      <c r="AE4" s="91"/>
      <c r="AF4" s="92"/>
      <c r="AG4" s="90" t="s">
        <v>10</v>
      </c>
      <c r="AH4" s="91"/>
      <c r="AI4" s="91"/>
      <c r="AJ4" s="91"/>
      <c r="AK4" s="92"/>
      <c r="AL4" s="90" t="s">
        <v>11</v>
      </c>
      <c r="AM4" s="91"/>
      <c r="AN4" s="91"/>
      <c r="AO4" s="91"/>
      <c r="AP4" s="92"/>
      <c r="AQ4" s="90" t="s">
        <v>12</v>
      </c>
      <c r="AR4" s="91"/>
      <c r="AS4" s="91"/>
      <c r="AT4" s="91"/>
      <c r="AU4" s="92"/>
      <c r="AV4" s="90" t="s">
        <v>13</v>
      </c>
      <c r="AW4" s="91"/>
      <c r="AX4" s="91"/>
      <c r="AY4" s="91"/>
      <c r="AZ4" s="92"/>
      <c r="BA4" s="90" t="s">
        <v>14</v>
      </c>
      <c r="BB4" s="91"/>
      <c r="BC4" s="91"/>
      <c r="BD4" s="91"/>
      <c r="BE4" s="92"/>
      <c r="BF4" s="90" t="s">
        <v>15</v>
      </c>
      <c r="BG4" s="91"/>
      <c r="BH4" s="91"/>
      <c r="BI4" s="91"/>
      <c r="BJ4" s="92"/>
      <c r="BK4" s="90" t="s">
        <v>16</v>
      </c>
      <c r="BL4" s="91"/>
      <c r="BM4" s="91"/>
      <c r="BN4" s="91"/>
      <c r="BO4" s="92"/>
      <c r="BP4" s="90" t="s">
        <v>17</v>
      </c>
      <c r="BQ4" s="91"/>
      <c r="BR4" s="91"/>
      <c r="BS4" s="91"/>
      <c r="BT4" s="92"/>
      <c r="BU4" s="90" t="s">
        <v>18</v>
      </c>
      <c r="BV4" s="91"/>
      <c r="BW4" s="91"/>
      <c r="BX4" s="91"/>
      <c r="BY4" s="92"/>
      <c r="BZ4" s="90" t="s">
        <v>19</v>
      </c>
      <c r="CA4" s="91"/>
      <c r="CB4" s="91"/>
      <c r="CC4" s="91"/>
      <c r="CD4" s="92"/>
      <c r="CE4" s="90" t="s">
        <v>20</v>
      </c>
      <c r="CF4" s="91"/>
      <c r="CG4" s="91"/>
      <c r="CH4" s="91"/>
      <c r="CI4" s="92"/>
      <c r="CJ4" s="90" t="s">
        <v>21</v>
      </c>
      <c r="CK4" s="91"/>
      <c r="CL4" s="91"/>
      <c r="CM4" s="91"/>
      <c r="CN4" s="92"/>
      <c r="CO4" s="90" t="s">
        <v>22</v>
      </c>
      <c r="CP4" s="91"/>
      <c r="CQ4" s="91"/>
      <c r="CR4" s="91"/>
      <c r="CS4" s="92"/>
    </row>
    <row r="5" spans="1:97" s="42" customFormat="1" ht="42" customHeight="1">
      <c r="A5" s="94"/>
      <c r="B5" s="94"/>
      <c r="C5" s="87" t="s">
        <v>46</v>
      </c>
      <c r="D5" s="88"/>
      <c r="E5" s="88"/>
      <c r="F5" s="89"/>
      <c r="G5" s="44" t="s">
        <v>47</v>
      </c>
      <c r="H5" s="87" t="s">
        <v>46</v>
      </c>
      <c r="I5" s="88"/>
      <c r="J5" s="88"/>
      <c r="K5" s="89"/>
      <c r="L5" s="44" t="s">
        <v>47</v>
      </c>
      <c r="M5" s="87" t="s">
        <v>46</v>
      </c>
      <c r="N5" s="88"/>
      <c r="O5" s="88"/>
      <c r="P5" s="89"/>
      <c r="Q5" s="44" t="s">
        <v>47</v>
      </c>
      <c r="R5" s="87" t="s">
        <v>46</v>
      </c>
      <c r="S5" s="88"/>
      <c r="T5" s="88"/>
      <c r="U5" s="89"/>
      <c r="V5" s="44" t="s">
        <v>47</v>
      </c>
      <c r="W5" s="87" t="s">
        <v>46</v>
      </c>
      <c r="X5" s="88"/>
      <c r="Y5" s="88"/>
      <c r="Z5" s="89"/>
      <c r="AA5" s="44" t="s">
        <v>47</v>
      </c>
      <c r="AB5" s="87" t="s">
        <v>46</v>
      </c>
      <c r="AC5" s="88"/>
      <c r="AD5" s="88"/>
      <c r="AE5" s="89"/>
      <c r="AF5" s="44" t="s">
        <v>47</v>
      </c>
      <c r="AG5" s="87" t="s">
        <v>46</v>
      </c>
      <c r="AH5" s="88"/>
      <c r="AI5" s="88"/>
      <c r="AJ5" s="89"/>
      <c r="AK5" s="44" t="s">
        <v>47</v>
      </c>
      <c r="AL5" s="87" t="s">
        <v>46</v>
      </c>
      <c r="AM5" s="88"/>
      <c r="AN5" s="88"/>
      <c r="AO5" s="89"/>
      <c r="AP5" s="44" t="s">
        <v>47</v>
      </c>
      <c r="AQ5" s="87" t="s">
        <v>46</v>
      </c>
      <c r="AR5" s="88"/>
      <c r="AS5" s="88"/>
      <c r="AT5" s="89"/>
      <c r="AU5" s="44" t="s">
        <v>47</v>
      </c>
      <c r="AV5" s="87" t="s">
        <v>46</v>
      </c>
      <c r="AW5" s="88"/>
      <c r="AX5" s="88"/>
      <c r="AY5" s="89"/>
      <c r="AZ5" s="44" t="s">
        <v>47</v>
      </c>
      <c r="BA5" s="87" t="s">
        <v>46</v>
      </c>
      <c r="BB5" s="88"/>
      <c r="BC5" s="88"/>
      <c r="BD5" s="89"/>
      <c r="BE5" s="44" t="s">
        <v>47</v>
      </c>
      <c r="BF5" s="87" t="s">
        <v>46</v>
      </c>
      <c r="BG5" s="88"/>
      <c r="BH5" s="88"/>
      <c r="BI5" s="89"/>
      <c r="BJ5" s="44" t="s">
        <v>47</v>
      </c>
      <c r="BK5" s="87" t="s">
        <v>46</v>
      </c>
      <c r="BL5" s="88"/>
      <c r="BM5" s="88"/>
      <c r="BN5" s="89"/>
      <c r="BO5" s="44" t="s">
        <v>47</v>
      </c>
      <c r="BP5" s="87" t="s">
        <v>46</v>
      </c>
      <c r="BQ5" s="88"/>
      <c r="BR5" s="88"/>
      <c r="BS5" s="89"/>
      <c r="BT5" s="44" t="s">
        <v>47</v>
      </c>
      <c r="BU5" s="87" t="s">
        <v>46</v>
      </c>
      <c r="BV5" s="88"/>
      <c r="BW5" s="88"/>
      <c r="BX5" s="89"/>
      <c r="BY5" s="44" t="s">
        <v>47</v>
      </c>
      <c r="BZ5" s="87" t="s">
        <v>46</v>
      </c>
      <c r="CA5" s="88"/>
      <c r="CB5" s="88"/>
      <c r="CC5" s="89"/>
      <c r="CD5" s="44" t="s">
        <v>47</v>
      </c>
      <c r="CE5" s="87" t="s">
        <v>46</v>
      </c>
      <c r="CF5" s="88"/>
      <c r="CG5" s="88"/>
      <c r="CH5" s="89"/>
      <c r="CI5" s="44" t="s">
        <v>47</v>
      </c>
      <c r="CJ5" s="87" t="s">
        <v>46</v>
      </c>
      <c r="CK5" s="88"/>
      <c r="CL5" s="88"/>
      <c r="CM5" s="89"/>
      <c r="CN5" s="44" t="s">
        <v>47</v>
      </c>
      <c r="CO5" s="87" t="s">
        <v>46</v>
      </c>
      <c r="CP5" s="88"/>
      <c r="CQ5" s="88"/>
      <c r="CR5" s="89"/>
      <c r="CS5" s="44" t="s">
        <v>47</v>
      </c>
    </row>
    <row r="6" spans="1:97" s="42" customFormat="1" ht="60.75" customHeight="1">
      <c r="A6" s="95"/>
      <c r="B6" s="95"/>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85" t="s">
        <v>30</v>
      </c>
      <c r="C7" s="26">
        <v>425712.78126900003</v>
      </c>
      <c r="D7" s="26">
        <v>118464.837904</v>
      </c>
      <c r="E7" s="26">
        <v>-45.71</v>
      </c>
      <c r="F7" s="26">
        <v>544131.90917300002</v>
      </c>
      <c r="G7" s="26">
        <v>183833.14892589999</v>
      </c>
      <c r="H7" s="26">
        <v>591132.28124399995</v>
      </c>
      <c r="I7" s="26">
        <v>112898.1</v>
      </c>
      <c r="J7" s="26">
        <v>0</v>
      </c>
      <c r="K7" s="26">
        <v>704030.38124399993</v>
      </c>
      <c r="L7" s="26">
        <v>0</v>
      </c>
      <c r="M7" s="26">
        <v>514952.84928299999</v>
      </c>
      <c r="N7" s="26">
        <v>54832.766765749999</v>
      </c>
      <c r="O7" s="26">
        <v>0</v>
      </c>
      <c r="P7" s="26">
        <v>569785.61604875</v>
      </c>
      <c r="Q7" s="26">
        <v>15800.68</v>
      </c>
      <c r="R7" s="26">
        <v>15750381.638600001</v>
      </c>
      <c r="S7" s="26">
        <v>4834160.2970999992</v>
      </c>
      <c r="T7" s="26">
        <v>21006431.579999998</v>
      </c>
      <c r="U7" s="26">
        <v>41590973.515699998</v>
      </c>
      <c r="V7" s="26">
        <v>48440650.392566398</v>
      </c>
      <c r="W7" s="26">
        <v>3041515.2035340001</v>
      </c>
      <c r="X7" s="26">
        <v>2343871.6819714</v>
      </c>
      <c r="Y7" s="26">
        <v>0</v>
      </c>
      <c r="Z7" s="26">
        <v>5385386.8855054006</v>
      </c>
      <c r="AA7" s="26">
        <v>222375.311323</v>
      </c>
      <c r="AB7" s="26">
        <v>534447.47173311084</v>
      </c>
      <c r="AC7" s="26">
        <v>673378.44954188913</v>
      </c>
      <c r="AD7" s="26">
        <v>0</v>
      </c>
      <c r="AE7" s="26">
        <v>1207825.9212750001</v>
      </c>
      <c r="AF7" s="26">
        <v>91352.209420589497</v>
      </c>
      <c r="AG7" s="26">
        <v>0</v>
      </c>
      <c r="AH7" s="26">
        <v>0</v>
      </c>
      <c r="AI7" s="26">
        <v>0</v>
      </c>
      <c r="AJ7" s="26">
        <v>0</v>
      </c>
      <c r="AK7" s="26">
        <v>0</v>
      </c>
      <c r="AL7" s="26">
        <v>0</v>
      </c>
      <c r="AM7" s="26">
        <v>0</v>
      </c>
      <c r="AN7" s="26">
        <v>0</v>
      </c>
      <c r="AO7" s="26">
        <v>0</v>
      </c>
      <c r="AP7" s="26">
        <v>0</v>
      </c>
      <c r="AQ7" s="26">
        <v>0</v>
      </c>
      <c r="AR7" s="26">
        <v>0</v>
      </c>
      <c r="AS7" s="26">
        <v>0</v>
      </c>
      <c r="AT7" s="26">
        <v>0</v>
      </c>
      <c r="AU7" s="26">
        <v>0</v>
      </c>
      <c r="AV7" s="26">
        <v>107627.87192599999</v>
      </c>
      <c r="AW7" s="26">
        <v>0</v>
      </c>
      <c r="AX7" s="26">
        <v>0</v>
      </c>
      <c r="AY7" s="26">
        <v>107627.87192599999</v>
      </c>
      <c r="AZ7" s="26">
        <v>96430.796790789303</v>
      </c>
      <c r="BA7" s="26">
        <v>0</v>
      </c>
      <c r="BB7" s="26">
        <v>0</v>
      </c>
      <c r="BC7" s="26">
        <v>0</v>
      </c>
      <c r="BD7" s="26">
        <v>0</v>
      </c>
      <c r="BE7" s="26">
        <v>0</v>
      </c>
      <c r="BF7" s="26">
        <v>311774.71502999996</v>
      </c>
      <c r="BG7" s="26">
        <v>6080.9670210000004</v>
      </c>
      <c r="BH7" s="26">
        <v>0</v>
      </c>
      <c r="BI7" s="26">
        <v>317855.68205099995</v>
      </c>
      <c r="BJ7" s="26">
        <v>387304.50188461179</v>
      </c>
      <c r="BK7" s="26">
        <v>4098204.478376999</v>
      </c>
      <c r="BL7" s="26">
        <v>392424.49403499998</v>
      </c>
      <c r="BM7" s="26">
        <v>0</v>
      </c>
      <c r="BN7" s="26">
        <v>4490628.9724119995</v>
      </c>
      <c r="BO7" s="26">
        <v>3882014.8541571908</v>
      </c>
      <c r="BP7" s="26">
        <v>52652.705399999999</v>
      </c>
      <c r="BQ7" s="26">
        <v>0</v>
      </c>
      <c r="BR7" s="26">
        <v>0</v>
      </c>
      <c r="BS7" s="26">
        <v>52652.705399999999</v>
      </c>
      <c r="BT7" s="26">
        <v>0</v>
      </c>
      <c r="BU7" s="26">
        <v>989541.36100000003</v>
      </c>
      <c r="BV7" s="26">
        <v>8291</v>
      </c>
      <c r="BW7" s="26">
        <v>0</v>
      </c>
      <c r="BX7" s="26">
        <v>997832.36100000003</v>
      </c>
      <c r="BY7" s="26">
        <v>798265.88880000007</v>
      </c>
      <c r="BZ7" s="26">
        <v>0</v>
      </c>
      <c r="CA7" s="26">
        <v>0</v>
      </c>
      <c r="CB7" s="26">
        <v>0</v>
      </c>
      <c r="CC7" s="26">
        <v>0</v>
      </c>
      <c r="CD7" s="26">
        <v>0</v>
      </c>
      <c r="CE7" s="26">
        <v>1439668.151936</v>
      </c>
      <c r="CF7" s="26">
        <v>51031.95</v>
      </c>
      <c r="CG7" s="26">
        <v>0</v>
      </c>
      <c r="CH7" s="26">
        <v>1490700.1019359999</v>
      </c>
      <c r="CI7" s="26">
        <v>1389507.8088854649</v>
      </c>
      <c r="CJ7" s="26">
        <v>0</v>
      </c>
      <c r="CK7" s="26">
        <v>0</v>
      </c>
      <c r="CL7" s="26">
        <v>0</v>
      </c>
      <c r="CM7" s="26">
        <v>0</v>
      </c>
      <c r="CN7" s="26">
        <v>0</v>
      </c>
      <c r="CO7" s="26">
        <v>27857611.509332113</v>
      </c>
      <c r="CP7" s="26">
        <v>8595434.5443390384</v>
      </c>
      <c r="CQ7" s="26">
        <v>21006385.869999997</v>
      </c>
      <c r="CR7" s="26">
        <v>57459431.923671141</v>
      </c>
      <c r="CS7" s="26">
        <v>55507535.592753947</v>
      </c>
    </row>
    <row r="8" spans="1:97" s="9" customFormat="1" ht="24.9" customHeight="1">
      <c r="A8" s="18">
        <v>2</v>
      </c>
      <c r="B8" s="85" t="s">
        <v>28</v>
      </c>
      <c r="C8" s="26">
        <v>634269.5167080859</v>
      </c>
      <c r="D8" s="26">
        <v>162717.79999999999</v>
      </c>
      <c r="E8" s="26">
        <v>2548644.5089390012</v>
      </c>
      <c r="F8" s="26">
        <v>3345631.8256470868</v>
      </c>
      <c r="G8" s="26">
        <v>21115.670000000842</v>
      </c>
      <c r="H8" s="26">
        <v>0</v>
      </c>
      <c r="I8" s="26">
        <v>245359.9407250082</v>
      </c>
      <c r="J8" s="26">
        <v>0</v>
      </c>
      <c r="K8" s="26">
        <v>245359.9407250082</v>
      </c>
      <c r="L8" s="26">
        <v>0</v>
      </c>
      <c r="M8" s="26">
        <v>259518.0304880011</v>
      </c>
      <c r="N8" s="26">
        <v>618790.79108099989</v>
      </c>
      <c r="O8" s="26">
        <v>0</v>
      </c>
      <c r="P8" s="26">
        <v>878308.82156900095</v>
      </c>
      <c r="Q8" s="26">
        <v>0</v>
      </c>
      <c r="R8" s="26">
        <v>9219508.9234930277</v>
      </c>
      <c r="S8" s="26">
        <v>132011.60289399984</v>
      </c>
      <c r="T8" s="26">
        <v>23684023.286144447</v>
      </c>
      <c r="U8" s="26">
        <v>33035543.812531475</v>
      </c>
      <c r="V8" s="26">
        <v>0</v>
      </c>
      <c r="W8" s="26">
        <v>0</v>
      </c>
      <c r="X8" s="26">
        <v>0</v>
      </c>
      <c r="Y8" s="26">
        <v>0</v>
      </c>
      <c r="Z8" s="26">
        <v>0</v>
      </c>
      <c r="AA8" s="26">
        <v>0</v>
      </c>
      <c r="AB8" s="26">
        <v>20457.33333333335</v>
      </c>
      <c r="AC8" s="26">
        <v>306888.38888888911</v>
      </c>
      <c r="AD8" s="26">
        <v>0</v>
      </c>
      <c r="AE8" s="26">
        <v>327345.72222222248</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15634.810887999995</v>
      </c>
      <c r="BL8" s="26">
        <v>0</v>
      </c>
      <c r="BM8" s="26">
        <v>0</v>
      </c>
      <c r="BN8" s="26">
        <v>15634.810887999995</v>
      </c>
      <c r="BO8" s="26">
        <v>15634.810887999995</v>
      </c>
      <c r="BP8" s="26">
        <v>0</v>
      </c>
      <c r="BQ8" s="26">
        <v>0</v>
      </c>
      <c r="BR8" s="26">
        <v>0</v>
      </c>
      <c r="BS8" s="26">
        <v>0</v>
      </c>
      <c r="BT8" s="26">
        <v>0</v>
      </c>
      <c r="BU8" s="26">
        <v>19578.36</v>
      </c>
      <c r="BV8" s="26">
        <v>0</v>
      </c>
      <c r="BW8" s="26">
        <v>0</v>
      </c>
      <c r="BX8" s="26">
        <v>19578.36</v>
      </c>
      <c r="BY8" s="26">
        <v>0</v>
      </c>
      <c r="BZ8" s="26">
        <v>0</v>
      </c>
      <c r="CA8" s="26">
        <v>0</v>
      </c>
      <c r="CB8" s="26">
        <v>0</v>
      </c>
      <c r="CC8" s="26">
        <v>0</v>
      </c>
      <c r="CD8" s="26">
        <v>0</v>
      </c>
      <c r="CE8" s="26">
        <v>168574.69746300447</v>
      </c>
      <c r="CF8" s="26">
        <v>0</v>
      </c>
      <c r="CG8" s="26">
        <v>0</v>
      </c>
      <c r="CH8" s="26">
        <v>168574.69746300447</v>
      </c>
      <c r="CI8" s="26">
        <v>168574.69746300447</v>
      </c>
      <c r="CJ8" s="26">
        <v>0</v>
      </c>
      <c r="CK8" s="26">
        <v>0</v>
      </c>
      <c r="CL8" s="26">
        <v>0</v>
      </c>
      <c r="CM8" s="26">
        <v>0</v>
      </c>
      <c r="CN8" s="26">
        <v>0</v>
      </c>
      <c r="CO8" s="26">
        <v>10337541.672373451</v>
      </c>
      <c r="CP8" s="26">
        <v>1465768.5235888972</v>
      </c>
      <c r="CQ8" s="26">
        <v>26232667.795083448</v>
      </c>
      <c r="CR8" s="26">
        <v>38035977.991045803</v>
      </c>
      <c r="CS8" s="26">
        <v>205325.17835100531</v>
      </c>
    </row>
    <row r="9" spans="1:97" ht="24.9" customHeight="1">
      <c r="A9" s="18">
        <v>3</v>
      </c>
      <c r="B9" s="85" t="s">
        <v>33</v>
      </c>
      <c r="C9" s="26">
        <v>3305032.9432532042</v>
      </c>
      <c r="D9" s="26">
        <v>6082410.267093</v>
      </c>
      <c r="E9" s="26">
        <v>0</v>
      </c>
      <c r="F9" s="26">
        <v>9387443.2103462033</v>
      </c>
      <c r="G9" s="26">
        <v>2333154.1478999965</v>
      </c>
      <c r="H9" s="26">
        <v>42</v>
      </c>
      <c r="I9" s="26">
        <v>247658.96725003282</v>
      </c>
      <c r="J9" s="26">
        <v>0</v>
      </c>
      <c r="K9" s="26">
        <v>247700.96725003282</v>
      </c>
      <c r="L9" s="26">
        <v>0</v>
      </c>
      <c r="M9" s="26">
        <v>135062.39334157563</v>
      </c>
      <c r="N9" s="26">
        <v>374379.48066352052</v>
      </c>
      <c r="O9" s="26">
        <v>3.7834979593753815E-10</v>
      </c>
      <c r="P9" s="26">
        <v>509441.8740050965</v>
      </c>
      <c r="Q9" s="26">
        <v>24355.079999999885</v>
      </c>
      <c r="R9" s="26">
        <v>6647573.5299996343</v>
      </c>
      <c r="S9" s="26">
        <v>141294.07999999949</v>
      </c>
      <c r="T9" s="26">
        <v>0</v>
      </c>
      <c r="U9" s="26">
        <v>6788867.6099996334</v>
      </c>
      <c r="V9" s="26">
        <v>0</v>
      </c>
      <c r="W9" s="26">
        <v>2305694.5635811836</v>
      </c>
      <c r="X9" s="26">
        <v>5207715.1739740521</v>
      </c>
      <c r="Y9" s="26">
        <v>2534808.3800002187</v>
      </c>
      <c r="Z9" s="26">
        <v>10048218.117555454</v>
      </c>
      <c r="AA9" s="26">
        <v>851321.97999975597</v>
      </c>
      <c r="AB9" s="26">
        <v>207028.32039926332</v>
      </c>
      <c r="AC9" s="26">
        <v>827383.80426133703</v>
      </c>
      <c r="AD9" s="26">
        <v>88199.999999999913</v>
      </c>
      <c r="AE9" s="26">
        <v>1122612.1246606002</v>
      </c>
      <c r="AF9" s="26">
        <v>-8.0210156738758087E-8</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352514.74918401777</v>
      </c>
      <c r="BG9" s="26">
        <v>0</v>
      </c>
      <c r="BH9" s="26">
        <v>0</v>
      </c>
      <c r="BI9" s="26">
        <v>352514.74918401777</v>
      </c>
      <c r="BJ9" s="26">
        <v>30456.849999999453</v>
      </c>
      <c r="BK9" s="26">
        <v>3705160.2019785848</v>
      </c>
      <c r="BL9" s="26">
        <v>623639.0740270135</v>
      </c>
      <c r="BM9" s="26">
        <v>0</v>
      </c>
      <c r="BN9" s="26">
        <v>4328799.2760055978</v>
      </c>
      <c r="BO9" s="26">
        <v>1587458.5669283329</v>
      </c>
      <c r="BP9" s="26">
        <v>1106704.513662</v>
      </c>
      <c r="BQ9" s="26">
        <v>0</v>
      </c>
      <c r="BR9" s="26">
        <v>0</v>
      </c>
      <c r="BS9" s="26">
        <v>1106704.513662</v>
      </c>
      <c r="BT9" s="26">
        <v>1106704.51</v>
      </c>
      <c r="BU9" s="26">
        <v>41863.775172000001</v>
      </c>
      <c r="BV9" s="26">
        <v>0</v>
      </c>
      <c r="BW9" s="26">
        <v>0</v>
      </c>
      <c r="BX9" s="26">
        <v>41863.775172000001</v>
      </c>
      <c r="BY9" s="26">
        <v>31075.025171999998</v>
      </c>
      <c r="BZ9" s="26">
        <v>0</v>
      </c>
      <c r="CA9" s="26">
        <v>6109.7550796172582</v>
      </c>
      <c r="CB9" s="26">
        <v>0</v>
      </c>
      <c r="CC9" s="26">
        <v>6109.7550796172582</v>
      </c>
      <c r="CD9" s="26">
        <v>0</v>
      </c>
      <c r="CE9" s="26">
        <v>215411.56490000174</v>
      </c>
      <c r="CF9" s="26">
        <v>860.16960000000017</v>
      </c>
      <c r="CG9" s="26">
        <v>0</v>
      </c>
      <c r="CH9" s="26">
        <v>216271.73450000174</v>
      </c>
      <c r="CI9" s="26">
        <v>53465.920000005281</v>
      </c>
      <c r="CJ9" s="26">
        <v>0</v>
      </c>
      <c r="CK9" s="26">
        <v>0</v>
      </c>
      <c r="CL9" s="26">
        <v>0</v>
      </c>
      <c r="CM9" s="26">
        <v>0</v>
      </c>
      <c r="CN9" s="26">
        <v>0</v>
      </c>
      <c r="CO9" s="26">
        <v>18022088.555471469</v>
      </c>
      <c r="CP9" s="26">
        <v>13511450.771948572</v>
      </c>
      <c r="CQ9" s="26">
        <v>2623008.3800002192</v>
      </c>
      <c r="CR9" s="26">
        <v>34156547.70742026</v>
      </c>
      <c r="CS9" s="26">
        <v>6017992.0800000103</v>
      </c>
    </row>
    <row r="10" spans="1:97" ht="24.9" customHeight="1">
      <c r="A10" s="18">
        <v>4</v>
      </c>
      <c r="B10" s="85" t="s">
        <v>29</v>
      </c>
      <c r="C10" s="26">
        <v>47095.539507000205</v>
      </c>
      <c r="D10" s="26">
        <v>5010207.6845846754</v>
      </c>
      <c r="E10" s="26">
        <v>0</v>
      </c>
      <c r="F10" s="26">
        <v>5057303.2240916751</v>
      </c>
      <c r="G10" s="26">
        <v>41704.161309000061</v>
      </c>
      <c r="H10" s="26">
        <v>0</v>
      </c>
      <c r="I10" s="26">
        <v>55220</v>
      </c>
      <c r="J10" s="26">
        <v>0</v>
      </c>
      <c r="K10" s="26">
        <v>55220</v>
      </c>
      <c r="L10" s="26">
        <v>0</v>
      </c>
      <c r="M10" s="26">
        <v>457265.59729399311</v>
      </c>
      <c r="N10" s="26">
        <v>111871.31238500013</v>
      </c>
      <c r="O10" s="26">
        <v>9453.0688749999117</v>
      </c>
      <c r="P10" s="26">
        <v>578589.97855399316</v>
      </c>
      <c r="Q10" s="26">
        <v>134263.20034007655</v>
      </c>
      <c r="R10" s="26">
        <v>146214.81719199804</v>
      </c>
      <c r="S10" s="26">
        <v>13403.173838999999</v>
      </c>
      <c r="T10" s="26">
        <v>0</v>
      </c>
      <c r="U10" s="26">
        <v>159617.99103099803</v>
      </c>
      <c r="V10" s="26">
        <v>128058.26581016686</v>
      </c>
      <c r="W10" s="26">
        <v>2296359.3031099993</v>
      </c>
      <c r="X10" s="26">
        <v>3701346.3747179983</v>
      </c>
      <c r="Y10" s="26">
        <v>172579.44000000053</v>
      </c>
      <c r="Z10" s="26">
        <v>6170285.1178279975</v>
      </c>
      <c r="AA10" s="26">
        <v>77865.704058214222</v>
      </c>
      <c r="AB10" s="26">
        <v>572693.13141333149</v>
      </c>
      <c r="AC10" s="26">
        <v>1033364.7896438895</v>
      </c>
      <c r="AD10" s="26">
        <v>26476.508875</v>
      </c>
      <c r="AE10" s="26">
        <v>1632534.4299322211</v>
      </c>
      <c r="AF10" s="26">
        <v>53251.805131999972</v>
      </c>
      <c r="AG10" s="26">
        <v>0</v>
      </c>
      <c r="AH10" s="26">
        <v>0</v>
      </c>
      <c r="AI10" s="26">
        <v>0</v>
      </c>
      <c r="AJ10" s="26">
        <v>0</v>
      </c>
      <c r="AK10" s="26">
        <v>0</v>
      </c>
      <c r="AL10" s="26">
        <v>159941.63040000002</v>
      </c>
      <c r="AM10" s="26">
        <v>0</v>
      </c>
      <c r="AN10" s="26">
        <v>275680.20799999998</v>
      </c>
      <c r="AO10" s="26">
        <v>435621.83840000001</v>
      </c>
      <c r="AP10" s="26">
        <v>435621.80746000004</v>
      </c>
      <c r="AQ10" s="26">
        <v>0</v>
      </c>
      <c r="AR10" s="26">
        <v>0</v>
      </c>
      <c r="AS10" s="26">
        <v>0</v>
      </c>
      <c r="AT10" s="26">
        <v>0</v>
      </c>
      <c r="AU10" s="26">
        <v>0</v>
      </c>
      <c r="AV10" s="26">
        <v>9885.44</v>
      </c>
      <c r="AW10" s="26">
        <v>0</v>
      </c>
      <c r="AX10" s="26">
        <v>0</v>
      </c>
      <c r="AY10" s="26">
        <v>9885.44</v>
      </c>
      <c r="AZ10" s="26">
        <v>156.46268333333333</v>
      </c>
      <c r="BA10" s="26">
        <v>0</v>
      </c>
      <c r="BB10" s="26">
        <v>0</v>
      </c>
      <c r="BC10" s="26">
        <v>0</v>
      </c>
      <c r="BD10" s="26">
        <v>0</v>
      </c>
      <c r="BE10" s="26">
        <v>0</v>
      </c>
      <c r="BF10" s="26">
        <v>1028270.1837810008</v>
      </c>
      <c r="BG10" s="26">
        <v>7116.7568009999995</v>
      </c>
      <c r="BH10" s="26">
        <v>0</v>
      </c>
      <c r="BI10" s="26">
        <v>1035386.9405820008</v>
      </c>
      <c r="BJ10" s="26">
        <v>68304.069109444448</v>
      </c>
      <c r="BK10" s="26">
        <v>2145697.9988059998</v>
      </c>
      <c r="BL10" s="26">
        <v>1994070.939435987</v>
      </c>
      <c r="BM10" s="26">
        <v>71335.020000000019</v>
      </c>
      <c r="BN10" s="26">
        <v>4211103.9582419861</v>
      </c>
      <c r="BO10" s="26">
        <v>1822546.5814849872</v>
      </c>
      <c r="BP10" s="26">
        <v>158537.74400000001</v>
      </c>
      <c r="BQ10" s="26">
        <v>0</v>
      </c>
      <c r="BR10" s="26">
        <v>0</v>
      </c>
      <c r="BS10" s="26">
        <v>158537.74400000001</v>
      </c>
      <c r="BT10" s="26">
        <v>158537.74402000001</v>
      </c>
      <c r="BU10" s="26">
        <v>284463.51505000005</v>
      </c>
      <c r="BV10" s="26">
        <v>0</v>
      </c>
      <c r="BW10" s="26">
        <v>0</v>
      </c>
      <c r="BX10" s="26">
        <v>284463.51505000005</v>
      </c>
      <c r="BY10" s="26">
        <v>111586.94473527835</v>
      </c>
      <c r="BZ10" s="26">
        <v>-23497.267759562841</v>
      </c>
      <c r="CA10" s="26">
        <v>0</v>
      </c>
      <c r="CB10" s="26">
        <v>0</v>
      </c>
      <c r="CC10" s="26">
        <v>-23497.267759562841</v>
      </c>
      <c r="CD10" s="26">
        <v>-7636.6189535873946</v>
      </c>
      <c r="CE10" s="26">
        <v>1031209.7621019999</v>
      </c>
      <c r="CF10" s="26">
        <v>475906.45685300004</v>
      </c>
      <c r="CG10" s="26">
        <v>248759.91249999998</v>
      </c>
      <c r="CH10" s="26">
        <v>1755876.131455</v>
      </c>
      <c r="CI10" s="26">
        <v>659007.98013222206</v>
      </c>
      <c r="CJ10" s="26">
        <v>0</v>
      </c>
      <c r="CK10" s="26">
        <v>0</v>
      </c>
      <c r="CL10" s="26">
        <v>0</v>
      </c>
      <c r="CM10" s="26">
        <v>0</v>
      </c>
      <c r="CN10" s="26">
        <v>0</v>
      </c>
      <c r="CO10" s="26">
        <v>8314137.3948957603</v>
      </c>
      <c r="CP10" s="26">
        <v>12402507.48826055</v>
      </c>
      <c r="CQ10" s="26">
        <v>804284.15825000044</v>
      </c>
      <c r="CR10" s="26">
        <v>21520929.041406311</v>
      </c>
      <c r="CS10" s="26">
        <v>3683268.1073211357</v>
      </c>
    </row>
    <row r="11" spans="1:97" ht="24.9" customHeight="1">
      <c r="A11" s="18">
        <v>5</v>
      </c>
      <c r="B11" s="85" t="s">
        <v>87</v>
      </c>
      <c r="C11" s="26">
        <v>128979.3</v>
      </c>
      <c r="D11" s="26">
        <v>-264.44</v>
      </c>
      <c r="E11" s="26">
        <v>7996.51</v>
      </c>
      <c r="F11" s="26">
        <v>136711.37</v>
      </c>
      <c r="G11" s="26">
        <v>25408.364055343503</v>
      </c>
      <c r="H11" s="26">
        <v>27872.400000000001</v>
      </c>
      <c r="I11" s="26">
        <v>84216.69</v>
      </c>
      <c r="J11" s="26">
        <v>930.4</v>
      </c>
      <c r="K11" s="26">
        <v>113019.48999999999</v>
      </c>
      <c r="L11" s="26">
        <v>0</v>
      </c>
      <c r="M11" s="26">
        <v>367200.88</v>
      </c>
      <c r="N11" s="26">
        <v>16507.03</v>
      </c>
      <c r="O11" s="26">
        <v>5441.88</v>
      </c>
      <c r="P11" s="26">
        <v>389149.79000000004</v>
      </c>
      <c r="Q11" s="26">
        <v>30235.827496027396</v>
      </c>
      <c r="R11" s="26">
        <v>10476152.300000001</v>
      </c>
      <c r="S11" s="26">
        <v>1088829.1299999999</v>
      </c>
      <c r="T11" s="26">
        <v>4396517.6399999997</v>
      </c>
      <c r="U11" s="26">
        <v>15961499.07</v>
      </c>
      <c r="V11" s="26">
        <v>0</v>
      </c>
      <c r="W11" s="26">
        <v>835196.11</v>
      </c>
      <c r="X11" s="26">
        <v>706522.91</v>
      </c>
      <c r="Y11" s="26">
        <v>0</v>
      </c>
      <c r="Z11" s="26">
        <v>1541719.02</v>
      </c>
      <c r="AA11" s="26">
        <v>93888.484039183662</v>
      </c>
      <c r="AB11" s="26">
        <v>141239.53333333335</v>
      </c>
      <c r="AC11" s="26">
        <v>376502.53888888913</v>
      </c>
      <c r="AD11" s="26">
        <v>0</v>
      </c>
      <c r="AE11" s="26">
        <v>517742.07222222246</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61482.09</v>
      </c>
      <c r="BG11" s="26">
        <v>366.18</v>
      </c>
      <c r="BH11" s="26">
        <v>0</v>
      </c>
      <c r="BI11" s="26">
        <v>61848.27</v>
      </c>
      <c r="BJ11" s="26">
        <v>55635.256319999993</v>
      </c>
      <c r="BK11" s="26">
        <v>313026.76</v>
      </c>
      <c r="BL11" s="26">
        <v>26202.34</v>
      </c>
      <c r="BM11" s="26">
        <v>0</v>
      </c>
      <c r="BN11" s="26">
        <v>339229.10000000003</v>
      </c>
      <c r="BO11" s="26">
        <v>309661.408</v>
      </c>
      <c r="BP11" s="26">
        <v>3182.04</v>
      </c>
      <c r="BQ11" s="26">
        <v>4060.05</v>
      </c>
      <c r="BR11" s="26">
        <v>0</v>
      </c>
      <c r="BS11" s="26">
        <v>7242.09</v>
      </c>
      <c r="BT11" s="26">
        <v>0</v>
      </c>
      <c r="BU11" s="26">
        <v>446417.15</v>
      </c>
      <c r="BV11" s="26">
        <v>0</v>
      </c>
      <c r="BW11" s="26">
        <v>0</v>
      </c>
      <c r="BX11" s="26">
        <v>446417.15</v>
      </c>
      <c r="BY11" s="26">
        <v>493808.57389975752</v>
      </c>
      <c r="BZ11" s="26">
        <v>0</v>
      </c>
      <c r="CA11" s="26">
        <v>0</v>
      </c>
      <c r="CB11" s="26">
        <v>0</v>
      </c>
      <c r="CC11" s="26">
        <v>0</v>
      </c>
      <c r="CD11" s="26">
        <v>0</v>
      </c>
      <c r="CE11" s="26">
        <v>270255.38</v>
      </c>
      <c r="CF11" s="26">
        <v>11847.060000000001</v>
      </c>
      <c r="CG11" s="26">
        <v>3420</v>
      </c>
      <c r="CH11" s="26">
        <v>285522.44</v>
      </c>
      <c r="CI11" s="26">
        <v>32900.702510000003</v>
      </c>
      <c r="CJ11" s="26">
        <v>0</v>
      </c>
      <c r="CK11" s="26">
        <v>0</v>
      </c>
      <c r="CL11" s="26">
        <v>0</v>
      </c>
      <c r="CM11" s="26">
        <v>0</v>
      </c>
      <c r="CN11" s="26">
        <v>0</v>
      </c>
      <c r="CO11" s="26">
        <v>13071003.943333333</v>
      </c>
      <c r="CP11" s="26">
        <v>2314789.4888888886</v>
      </c>
      <c r="CQ11" s="26">
        <v>4414306.43</v>
      </c>
      <c r="CR11" s="26">
        <v>19800099.862222224</v>
      </c>
      <c r="CS11" s="26">
        <v>1041538.616320312</v>
      </c>
    </row>
    <row r="12" spans="1:97" ht="24.9" customHeight="1">
      <c r="A12" s="18">
        <v>6</v>
      </c>
      <c r="B12" s="85" t="s">
        <v>32</v>
      </c>
      <c r="C12" s="26">
        <v>51254.139399999891</v>
      </c>
      <c r="D12" s="26">
        <v>15</v>
      </c>
      <c r="E12" s="26">
        <v>28229.549300000261</v>
      </c>
      <c r="F12" s="26">
        <v>79498.688700000144</v>
      </c>
      <c r="G12" s="26">
        <v>0</v>
      </c>
      <c r="H12" s="26">
        <v>30255.006400002327</v>
      </c>
      <c r="I12" s="26">
        <v>3776.0137999999961</v>
      </c>
      <c r="J12" s="26">
        <v>10849.826800000345</v>
      </c>
      <c r="K12" s="26">
        <v>44880.847000002665</v>
      </c>
      <c r="L12" s="26">
        <v>0</v>
      </c>
      <c r="M12" s="26">
        <v>102465.9923986184</v>
      </c>
      <c r="N12" s="26">
        <v>28632.106391780813</v>
      </c>
      <c r="O12" s="26">
        <v>883.36319999998216</v>
      </c>
      <c r="P12" s="26">
        <v>131981.4619903992</v>
      </c>
      <c r="Q12" s="26">
        <v>-1.2945205479452078</v>
      </c>
      <c r="R12" s="26">
        <v>8254269.9666994028</v>
      </c>
      <c r="S12" s="26">
        <v>369533.20200000174</v>
      </c>
      <c r="T12" s="26">
        <v>1808550.355899968</v>
      </c>
      <c r="U12" s="26">
        <v>10432353.524599371</v>
      </c>
      <c r="V12" s="26">
        <v>89.829999999958105</v>
      </c>
      <c r="W12" s="26">
        <v>254298.07779464382</v>
      </c>
      <c r="X12" s="26">
        <v>401409.42161596147</v>
      </c>
      <c r="Y12" s="26">
        <v>3632259.657556436</v>
      </c>
      <c r="Z12" s="26">
        <v>4287967.1569670411</v>
      </c>
      <c r="AA12" s="26">
        <v>-15.848815068493195</v>
      </c>
      <c r="AB12" s="26">
        <v>51993.055900456624</v>
      </c>
      <c r="AC12" s="26">
        <v>354948.76015464257</v>
      </c>
      <c r="AD12" s="26">
        <v>399799.03431489691</v>
      </c>
      <c r="AE12" s="26">
        <v>806740.85036999616</v>
      </c>
      <c r="AF12" s="26">
        <v>-2.1575342465753451</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322.36850100000004</v>
      </c>
      <c r="BG12" s="26">
        <v>0</v>
      </c>
      <c r="BH12" s="26">
        <v>0</v>
      </c>
      <c r="BI12" s="26">
        <v>322.36850100000004</v>
      </c>
      <c r="BJ12" s="26">
        <v>290.13165090000007</v>
      </c>
      <c r="BK12" s="26">
        <v>3578.8</v>
      </c>
      <c r="BL12" s="26">
        <v>0</v>
      </c>
      <c r="BM12" s="26">
        <v>0</v>
      </c>
      <c r="BN12" s="26">
        <v>3578.8</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10570</v>
      </c>
      <c r="CF12" s="26">
        <v>0</v>
      </c>
      <c r="CG12" s="26">
        <v>0</v>
      </c>
      <c r="CH12" s="26">
        <v>10570</v>
      </c>
      <c r="CI12" s="26">
        <v>0</v>
      </c>
      <c r="CJ12" s="26">
        <v>0</v>
      </c>
      <c r="CK12" s="26">
        <v>0</v>
      </c>
      <c r="CL12" s="26">
        <v>0</v>
      </c>
      <c r="CM12" s="26">
        <v>0</v>
      </c>
      <c r="CN12" s="26">
        <v>0</v>
      </c>
      <c r="CO12" s="26">
        <v>8759007.4070941228</v>
      </c>
      <c r="CP12" s="26">
        <v>1158314.5039623866</v>
      </c>
      <c r="CQ12" s="26">
        <v>5880571.7870713016</v>
      </c>
      <c r="CR12" s="26">
        <v>15797893.698127812</v>
      </c>
      <c r="CS12" s="26">
        <v>360.6607810369444</v>
      </c>
    </row>
    <row r="13" spans="1:97" ht="24.9" customHeight="1">
      <c r="A13" s="18">
        <v>7</v>
      </c>
      <c r="B13" s="85" t="s">
        <v>36</v>
      </c>
      <c r="C13" s="26">
        <v>95134</v>
      </c>
      <c r="D13" s="26">
        <v>-18987</v>
      </c>
      <c r="E13" s="26">
        <v>66245</v>
      </c>
      <c r="F13" s="26">
        <v>142392</v>
      </c>
      <c r="G13" s="26">
        <v>0</v>
      </c>
      <c r="H13" s="26">
        <v>6</v>
      </c>
      <c r="I13" s="26">
        <v>96594</v>
      </c>
      <c r="J13" s="26">
        <v>165</v>
      </c>
      <c r="K13" s="26">
        <v>96765</v>
      </c>
      <c r="L13" s="26">
        <v>9331.9440078009666</v>
      </c>
      <c r="M13" s="26">
        <v>173068.5</v>
      </c>
      <c r="N13" s="26">
        <v>2173</v>
      </c>
      <c r="O13" s="26">
        <v>80840.5</v>
      </c>
      <c r="P13" s="26">
        <v>256082</v>
      </c>
      <c r="Q13" s="26">
        <v>2834.1092042500004</v>
      </c>
      <c r="R13" s="26">
        <v>3597537</v>
      </c>
      <c r="S13" s="26">
        <v>127231</v>
      </c>
      <c r="T13" s="26">
        <v>2708156</v>
      </c>
      <c r="U13" s="26">
        <v>6432924</v>
      </c>
      <c r="V13" s="26">
        <v>0</v>
      </c>
      <c r="W13" s="26">
        <v>128583.82</v>
      </c>
      <c r="X13" s="26">
        <v>237576</v>
      </c>
      <c r="Y13" s="26">
        <v>2313427.1800000002</v>
      </c>
      <c r="Z13" s="26">
        <v>2679587</v>
      </c>
      <c r="AA13" s="26">
        <v>18763.188038136988</v>
      </c>
      <c r="AB13" s="26">
        <v>65558.833333333343</v>
      </c>
      <c r="AC13" s="26">
        <v>334689.38888888911</v>
      </c>
      <c r="AD13" s="26">
        <v>22191.5</v>
      </c>
      <c r="AE13" s="26">
        <v>422439.72222222248</v>
      </c>
      <c r="AF13" s="26">
        <v>9454.306177226028</v>
      </c>
      <c r="AG13" s="26">
        <v>0</v>
      </c>
      <c r="AH13" s="26">
        <v>0</v>
      </c>
      <c r="AI13" s="26">
        <v>49363</v>
      </c>
      <c r="AJ13" s="26">
        <v>49363</v>
      </c>
      <c r="AK13" s="26">
        <v>0</v>
      </c>
      <c r="AL13" s="26">
        <v>275501</v>
      </c>
      <c r="AM13" s="26">
        <v>0</v>
      </c>
      <c r="AN13" s="26">
        <v>411090</v>
      </c>
      <c r="AO13" s="26">
        <v>686591</v>
      </c>
      <c r="AP13" s="26">
        <v>548359.9286897342</v>
      </c>
      <c r="AQ13" s="26">
        <v>361041</v>
      </c>
      <c r="AR13" s="26">
        <v>0</v>
      </c>
      <c r="AS13" s="26">
        <v>162750</v>
      </c>
      <c r="AT13" s="26">
        <v>523791</v>
      </c>
      <c r="AU13" s="26">
        <v>465263.63784470002</v>
      </c>
      <c r="AV13" s="26">
        <v>1489</v>
      </c>
      <c r="AW13" s="26">
        <v>0</v>
      </c>
      <c r="AX13" s="26">
        <v>0</v>
      </c>
      <c r="AY13" s="26">
        <v>1489</v>
      </c>
      <c r="AZ13" s="26">
        <v>1311.170087671233</v>
      </c>
      <c r="BA13" s="26">
        <v>596</v>
      </c>
      <c r="BB13" s="26">
        <v>0</v>
      </c>
      <c r="BC13" s="26">
        <v>0</v>
      </c>
      <c r="BD13" s="26">
        <v>596</v>
      </c>
      <c r="BE13" s="26">
        <v>297.77999999999997</v>
      </c>
      <c r="BF13" s="26">
        <v>28571</v>
      </c>
      <c r="BG13" s="26">
        <v>446</v>
      </c>
      <c r="BH13" s="26">
        <v>0</v>
      </c>
      <c r="BI13" s="26">
        <v>29017</v>
      </c>
      <c r="BJ13" s="26">
        <v>14660.79675735616</v>
      </c>
      <c r="BK13" s="26">
        <v>1482438</v>
      </c>
      <c r="BL13" s="26">
        <v>-13689</v>
      </c>
      <c r="BM13" s="26">
        <v>629768</v>
      </c>
      <c r="BN13" s="26">
        <v>2098517</v>
      </c>
      <c r="BO13" s="26">
        <v>1249357.6414550019</v>
      </c>
      <c r="BP13" s="26">
        <v>151960</v>
      </c>
      <c r="BQ13" s="26">
        <v>-15053</v>
      </c>
      <c r="BR13" s="26">
        <v>143680</v>
      </c>
      <c r="BS13" s="26">
        <v>280587</v>
      </c>
      <c r="BT13" s="26">
        <v>235033.63147730412</v>
      </c>
      <c r="BU13" s="26">
        <v>350189</v>
      </c>
      <c r="BV13" s="26">
        <v>0</v>
      </c>
      <c r="BW13" s="26">
        <v>0</v>
      </c>
      <c r="BX13" s="26">
        <v>350189</v>
      </c>
      <c r="BY13" s="26">
        <v>230549.42098356161</v>
      </c>
      <c r="BZ13" s="26">
        <v>0</v>
      </c>
      <c r="CA13" s="26">
        <v>0</v>
      </c>
      <c r="CB13" s="26">
        <v>0</v>
      </c>
      <c r="CC13" s="26">
        <v>0</v>
      </c>
      <c r="CD13" s="26">
        <v>0</v>
      </c>
      <c r="CE13" s="26">
        <v>1165656</v>
      </c>
      <c r="CF13" s="26">
        <v>4390</v>
      </c>
      <c r="CG13" s="26">
        <v>97382</v>
      </c>
      <c r="CH13" s="26">
        <v>1267428</v>
      </c>
      <c r="CI13" s="26">
        <v>981949.95067400846</v>
      </c>
      <c r="CJ13" s="26">
        <v>0</v>
      </c>
      <c r="CK13" s="26">
        <v>0</v>
      </c>
      <c r="CL13" s="26">
        <v>0</v>
      </c>
      <c r="CM13" s="26">
        <v>0</v>
      </c>
      <c r="CN13" s="26">
        <v>0</v>
      </c>
      <c r="CO13" s="26">
        <v>7877329.1533333333</v>
      </c>
      <c r="CP13" s="26">
        <v>755370.38888888911</v>
      </c>
      <c r="CQ13" s="26">
        <v>6685058.1799999997</v>
      </c>
      <c r="CR13" s="26">
        <v>15317757.722222222</v>
      </c>
      <c r="CS13" s="26">
        <v>3767167.5053967522</v>
      </c>
    </row>
    <row r="14" spans="1:97" ht="24.9" customHeight="1">
      <c r="A14" s="18">
        <v>8</v>
      </c>
      <c r="B14" s="85" t="s">
        <v>35</v>
      </c>
      <c r="C14" s="26">
        <v>331651.38005000004</v>
      </c>
      <c r="D14" s="26">
        <v>344.25</v>
      </c>
      <c r="E14" s="26">
        <v>395.42</v>
      </c>
      <c r="F14" s="26">
        <v>332391.05005000002</v>
      </c>
      <c r="G14" s="26">
        <v>224133.87730804982</v>
      </c>
      <c r="H14" s="26">
        <v>21648</v>
      </c>
      <c r="I14" s="26">
        <v>93074.41</v>
      </c>
      <c r="J14" s="26">
        <v>0</v>
      </c>
      <c r="K14" s="26">
        <v>114722.41</v>
      </c>
      <c r="L14" s="26">
        <v>5215.6166241505362</v>
      </c>
      <c r="M14" s="26">
        <v>327642.00300100003</v>
      </c>
      <c r="N14" s="26">
        <v>15448.758829999999</v>
      </c>
      <c r="O14" s="26">
        <v>6895.7139559999996</v>
      </c>
      <c r="P14" s="26">
        <v>349986.47578700003</v>
      </c>
      <c r="Q14" s="26">
        <v>80786.346375246692</v>
      </c>
      <c r="R14" s="26">
        <v>4586289.8100000005</v>
      </c>
      <c r="S14" s="26">
        <v>562176.34000000008</v>
      </c>
      <c r="T14" s="26">
        <v>630429.93000000005</v>
      </c>
      <c r="U14" s="26">
        <v>5778896.0800000001</v>
      </c>
      <c r="V14" s="26">
        <v>0</v>
      </c>
      <c r="W14" s="26">
        <v>653903.33089599991</v>
      </c>
      <c r="X14" s="26">
        <v>1120723.0208740002</v>
      </c>
      <c r="Y14" s="26">
        <v>23752.392156999998</v>
      </c>
      <c r="Z14" s="26">
        <v>1798378.7439270001</v>
      </c>
      <c r="AA14" s="26">
        <v>89826.395673709892</v>
      </c>
      <c r="AB14" s="26">
        <v>172794.76331411093</v>
      </c>
      <c r="AC14" s="26">
        <v>397668.92442188913</v>
      </c>
      <c r="AD14" s="26">
        <v>1725.2952250000001</v>
      </c>
      <c r="AE14" s="26">
        <v>572188.98296100006</v>
      </c>
      <c r="AF14" s="26">
        <v>130543.66607674889</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1175.9489688179999</v>
      </c>
      <c r="BA14" s="26">
        <v>0</v>
      </c>
      <c r="BB14" s="26">
        <v>0</v>
      </c>
      <c r="BC14" s="26">
        <v>0</v>
      </c>
      <c r="BD14" s="26">
        <v>0</v>
      </c>
      <c r="BE14" s="26">
        <v>0</v>
      </c>
      <c r="BF14" s="26">
        <v>380523.539093</v>
      </c>
      <c r="BG14" s="26">
        <v>1571.8215809999999</v>
      </c>
      <c r="BH14" s="26">
        <v>0</v>
      </c>
      <c r="BI14" s="26">
        <v>382095.360674</v>
      </c>
      <c r="BJ14" s="26">
        <v>163549.89455254344</v>
      </c>
      <c r="BK14" s="26">
        <v>1347054.8694520001</v>
      </c>
      <c r="BL14" s="26">
        <v>25614.741189000004</v>
      </c>
      <c r="BM14" s="26">
        <v>1390.0896</v>
      </c>
      <c r="BN14" s="26">
        <v>1374059.7002410002</v>
      </c>
      <c r="BO14" s="26">
        <v>1470931.6806275751</v>
      </c>
      <c r="BP14" s="26">
        <v>478186.364711</v>
      </c>
      <c r="BQ14" s="26">
        <v>0</v>
      </c>
      <c r="BR14" s="26">
        <v>0</v>
      </c>
      <c r="BS14" s="26">
        <v>478186.364711</v>
      </c>
      <c r="BT14" s="26">
        <v>384178.48627775739</v>
      </c>
      <c r="BU14" s="26">
        <v>211660</v>
      </c>
      <c r="BV14" s="26">
        <v>1710</v>
      </c>
      <c r="BW14" s="26">
        <v>0</v>
      </c>
      <c r="BX14" s="26">
        <v>213370</v>
      </c>
      <c r="BY14" s="26">
        <v>168099</v>
      </c>
      <c r="BZ14" s="26">
        <v>0</v>
      </c>
      <c r="CA14" s="26">
        <v>0</v>
      </c>
      <c r="CB14" s="26">
        <v>0</v>
      </c>
      <c r="CC14" s="26">
        <v>0</v>
      </c>
      <c r="CD14" s="26">
        <v>0</v>
      </c>
      <c r="CE14" s="26">
        <v>334147.01385700004</v>
      </c>
      <c r="CF14" s="26">
        <v>4402.3145000000004</v>
      </c>
      <c r="CG14" s="26">
        <v>0</v>
      </c>
      <c r="CH14" s="26">
        <v>338549.32835700002</v>
      </c>
      <c r="CI14" s="26">
        <v>371874.11102868704</v>
      </c>
      <c r="CJ14" s="26">
        <v>0</v>
      </c>
      <c r="CK14" s="26">
        <v>0</v>
      </c>
      <c r="CL14" s="26">
        <v>0</v>
      </c>
      <c r="CM14" s="26">
        <v>0</v>
      </c>
      <c r="CN14" s="26">
        <v>0</v>
      </c>
      <c r="CO14" s="26">
        <v>8845501.0743741114</v>
      </c>
      <c r="CP14" s="26">
        <v>2222734.5813958896</v>
      </c>
      <c r="CQ14" s="26">
        <v>664588.84093800001</v>
      </c>
      <c r="CR14" s="26">
        <v>11732824.496707998</v>
      </c>
      <c r="CS14" s="26">
        <v>3090315.0235132864</v>
      </c>
    </row>
    <row r="15" spans="1:97" ht="24.9" customHeight="1">
      <c r="A15" s="18">
        <v>9</v>
      </c>
      <c r="B15" s="85" t="s">
        <v>88</v>
      </c>
      <c r="C15" s="26">
        <v>20152.34325515576</v>
      </c>
      <c r="D15" s="26">
        <v>54</v>
      </c>
      <c r="E15" s="26">
        <v>64136.802342980045</v>
      </c>
      <c r="F15" s="26">
        <v>84343.145598135801</v>
      </c>
      <c r="G15" s="26">
        <v>8104.543688816666</v>
      </c>
      <c r="H15" s="26">
        <v>15072.926500000016</v>
      </c>
      <c r="I15" s="26">
        <v>6977.1872700000022</v>
      </c>
      <c r="J15" s="26">
        <v>0</v>
      </c>
      <c r="K15" s="26">
        <v>22050.113770000018</v>
      </c>
      <c r="L15" s="26">
        <v>0</v>
      </c>
      <c r="M15" s="26">
        <v>45571.948548900371</v>
      </c>
      <c r="N15" s="26">
        <v>2556.1959292328766</v>
      </c>
      <c r="O15" s="26">
        <v>11696.763346060501</v>
      </c>
      <c r="P15" s="26">
        <v>59824.907824193746</v>
      </c>
      <c r="Q15" s="26">
        <v>11161.233111580364</v>
      </c>
      <c r="R15" s="26">
        <v>1946169.1121502644</v>
      </c>
      <c r="S15" s="26">
        <v>282154.10392199998</v>
      </c>
      <c r="T15" s="26">
        <v>5704753.7040888341</v>
      </c>
      <c r="U15" s="26">
        <v>7933076.9201610982</v>
      </c>
      <c r="V15" s="26">
        <v>92958.330642999994</v>
      </c>
      <c r="W15" s="26">
        <v>175442.14371302738</v>
      </c>
      <c r="X15" s="26">
        <v>119134.12408388218</v>
      </c>
      <c r="Y15" s="26">
        <v>0</v>
      </c>
      <c r="Z15" s="26">
        <v>294576.26779690955</v>
      </c>
      <c r="AA15" s="26">
        <v>60542.433920214382</v>
      </c>
      <c r="AB15" s="26">
        <v>46174.816718442948</v>
      </c>
      <c r="AC15" s="26">
        <v>318437.47711614938</v>
      </c>
      <c r="AD15" s="26">
        <v>0</v>
      </c>
      <c r="AE15" s="26">
        <v>364612.29383459233</v>
      </c>
      <c r="AF15" s="26">
        <v>5262.2205200000008</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10342.866324319202</v>
      </c>
      <c r="BG15" s="26">
        <v>0</v>
      </c>
      <c r="BH15" s="26">
        <v>0</v>
      </c>
      <c r="BI15" s="26">
        <v>10342.866324319202</v>
      </c>
      <c r="BJ15" s="26">
        <v>6041.8950274536001</v>
      </c>
      <c r="BK15" s="26">
        <v>39957.158744581502</v>
      </c>
      <c r="BL15" s="26">
        <v>0</v>
      </c>
      <c r="BM15" s="26">
        <v>0</v>
      </c>
      <c r="BN15" s="26">
        <v>39957.158744581502</v>
      </c>
      <c r="BO15" s="26">
        <v>26707.34380097748</v>
      </c>
      <c r="BP15" s="26">
        <v>13102.0725</v>
      </c>
      <c r="BQ15" s="26">
        <v>0</v>
      </c>
      <c r="BR15" s="26">
        <v>0</v>
      </c>
      <c r="BS15" s="26">
        <v>13102.0725</v>
      </c>
      <c r="BT15" s="26">
        <v>11355.129499999999</v>
      </c>
      <c r="BU15" s="26">
        <v>380</v>
      </c>
      <c r="BV15" s="26">
        <v>0</v>
      </c>
      <c r="BW15" s="26">
        <v>0</v>
      </c>
      <c r="BX15" s="26">
        <v>380</v>
      </c>
      <c r="BY15" s="26">
        <v>0</v>
      </c>
      <c r="BZ15" s="26">
        <v>0</v>
      </c>
      <c r="CA15" s="26">
        <v>0</v>
      </c>
      <c r="CB15" s="26">
        <v>0</v>
      </c>
      <c r="CC15" s="26">
        <v>0</v>
      </c>
      <c r="CD15" s="26">
        <v>0</v>
      </c>
      <c r="CE15" s="26">
        <v>13565</v>
      </c>
      <c r="CF15" s="26">
        <v>0</v>
      </c>
      <c r="CG15" s="26">
        <v>2295</v>
      </c>
      <c r="CH15" s="26">
        <v>15860</v>
      </c>
      <c r="CI15" s="26">
        <v>10107.9761</v>
      </c>
      <c r="CJ15" s="26">
        <v>0</v>
      </c>
      <c r="CK15" s="26">
        <v>0</v>
      </c>
      <c r="CL15" s="26">
        <v>0</v>
      </c>
      <c r="CM15" s="26">
        <v>0</v>
      </c>
      <c r="CN15" s="26">
        <v>0</v>
      </c>
      <c r="CO15" s="26">
        <v>2325930.388454691</v>
      </c>
      <c r="CP15" s="26">
        <v>729313.08832126437</v>
      </c>
      <c r="CQ15" s="26">
        <v>5782882.2697778745</v>
      </c>
      <c r="CR15" s="26">
        <v>8838125.7465538308</v>
      </c>
      <c r="CS15" s="26">
        <v>232241.10631204251</v>
      </c>
    </row>
    <row r="16" spans="1:97" ht="24.9" customHeight="1">
      <c r="A16" s="18">
        <v>10</v>
      </c>
      <c r="B16" s="85" t="s">
        <v>38</v>
      </c>
      <c r="C16" s="26">
        <v>0</v>
      </c>
      <c r="D16" s="26">
        <v>0</v>
      </c>
      <c r="E16" s="26">
        <v>19648.199999999997</v>
      </c>
      <c r="F16" s="26">
        <v>19648.199999999997</v>
      </c>
      <c r="G16" s="26">
        <v>0</v>
      </c>
      <c r="H16" s="26">
        <v>0</v>
      </c>
      <c r="I16" s="26">
        <v>1123.5</v>
      </c>
      <c r="J16" s="26">
        <v>199</v>
      </c>
      <c r="K16" s="26">
        <v>1322.5</v>
      </c>
      <c r="L16" s="26">
        <v>0</v>
      </c>
      <c r="M16" s="26">
        <v>8473.2999999999993</v>
      </c>
      <c r="N16" s="26">
        <v>10308.24</v>
      </c>
      <c r="O16" s="26">
        <v>0</v>
      </c>
      <c r="P16" s="26">
        <v>18781.54</v>
      </c>
      <c r="Q16" s="26">
        <v>7836.6</v>
      </c>
      <c r="R16" s="26">
        <v>45.44</v>
      </c>
      <c r="S16" s="26">
        <v>5744.77</v>
      </c>
      <c r="T16" s="26">
        <v>6901169.25</v>
      </c>
      <c r="U16" s="26">
        <v>6906959.46</v>
      </c>
      <c r="V16" s="26">
        <v>0</v>
      </c>
      <c r="W16" s="26">
        <v>47240.07</v>
      </c>
      <c r="X16" s="26">
        <v>493853</v>
      </c>
      <c r="Y16" s="26">
        <v>0</v>
      </c>
      <c r="Z16" s="26">
        <v>541093.06999999995</v>
      </c>
      <c r="AA16" s="26">
        <v>378765.15</v>
      </c>
      <c r="AB16" s="26">
        <v>57193.91</v>
      </c>
      <c r="AC16" s="26">
        <v>397581.84</v>
      </c>
      <c r="AD16" s="26">
        <v>0</v>
      </c>
      <c r="AE16" s="26">
        <v>454775.75</v>
      </c>
      <c r="AF16" s="26">
        <v>89201.02</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2052.88</v>
      </c>
      <c r="BG16" s="26">
        <v>1837.39</v>
      </c>
      <c r="BH16" s="26">
        <v>0</v>
      </c>
      <c r="BI16" s="26">
        <v>3890.2700000000004</v>
      </c>
      <c r="BJ16" s="26">
        <v>3306.73</v>
      </c>
      <c r="BK16" s="26">
        <v>5625.74</v>
      </c>
      <c r="BL16" s="26">
        <v>219.75</v>
      </c>
      <c r="BM16" s="26">
        <v>0</v>
      </c>
      <c r="BN16" s="26">
        <v>5845.49</v>
      </c>
      <c r="BO16" s="26">
        <v>4968.67</v>
      </c>
      <c r="BP16" s="26">
        <v>0</v>
      </c>
      <c r="BQ16" s="26">
        <v>0</v>
      </c>
      <c r="BR16" s="26">
        <v>0</v>
      </c>
      <c r="BS16" s="26">
        <v>0</v>
      </c>
      <c r="BT16" s="26">
        <v>0</v>
      </c>
      <c r="BU16" s="26">
        <v>17731.32</v>
      </c>
      <c r="BV16" s="26">
        <v>0</v>
      </c>
      <c r="BW16" s="26">
        <v>0</v>
      </c>
      <c r="BX16" s="26">
        <v>17731.32</v>
      </c>
      <c r="BY16" s="26">
        <v>0</v>
      </c>
      <c r="BZ16" s="26">
        <v>0</v>
      </c>
      <c r="CA16" s="26">
        <v>0</v>
      </c>
      <c r="CB16" s="26">
        <v>0</v>
      </c>
      <c r="CC16" s="26">
        <v>0</v>
      </c>
      <c r="CD16" s="26">
        <v>0</v>
      </c>
      <c r="CE16" s="26">
        <v>180240.78</v>
      </c>
      <c r="CF16" s="26">
        <v>21395.98</v>
      </c>
      <c r="CG16" s="26">
        <v>0</v>
      </c>
      <c r="CH16" s="26">
        <v>201636.76</v>
      </c>
      <c r="CI16" s="26">
        <v>0</v>
      </c>
      <c r="CJ16" s="26">
        <v>0</v>
      </c>
      <c r="CK16" s="26">
        <v>0</v>
      </c>
      <c r="CL16" s="26">
        <v>0</v>
      </c>
      <c r="CM16" s="26">
        <v>0</v>
      </c>
      <c r="CN16" s="26">
        <v>0</v>
      </c>
      <c r="CO16" s="26">
        <v>318603.44</v>
      </c>
      <c r="CP16" s="26">
        <v>932064.47000000009</v>
      </c>
      <c r="CQ16" s="26">
        <v>6921016.4500000002</v>
      </c>
      <c r="CR16" s="26">
        <v>8171684.3600000003</v>
      </c>
      <c r="CS16" s="26">
        <v>484078.17</v>
      </c>
    </row>
    <row r="17" spans="1:97" ht="24.9" customHeight="1">
      <c r="A17" s="18">
        <v>11</v>
      </c>
      <c r="B17" s="85" t="s">
        <v>34</v>
      </c>
      <c r="C17" s="26">
        <v>41395.414516129102</v>
      </c>
      <c r="D17" s="26">
        <v>144151.2493116183</v>
      </c>
      <c r="E17" s="26">
        <v>5596.0198719639011</v>
      </c>
      <c r="F17" s="26">
        <v>191142.68369971128</v>
      </c>
      <c r="G17" s="26">
        <v>0</v>
      </c>
      <c r="H17" s="26">
        <v>4009.6864184872302</v>
      </c>
      <c r="I17" s="26">
        <v>219398</v>
      </c>
      <c r="J17" s="26">
        <v>1508.43100846738</v>
      </c>
      <c r="K17" s="26">
        <v>224916.11742695462</v>
      </c>
      <c r="L17" s="26">
        <v>0</v>
      </c>
      <c r="M17" s="26">
        <v>72836.555723150115</v>
      </c>
      <c r="N17" s="26">
        <v>24064.612483802041</v>
      </c>
      <c r="O17" s="26">
        <v>37170.288926208552</v>
      </c>
      <c r="P17" s="26">
        <v>134071.45713316073</v>
      </c>
      <c r="Q17" s="26">
        <v>0</v>
      </c>
      <c r="R17" s="26">
        <v>2129490.6486913897</v>
      </c>
      <c r="S17" s="26">
        <v>14616.5</v>
      </c>
      <c r="T17" s="26">
        <v>812868.48568716994</v>
      </c>
      <c r="U17" s="26">
        <v>2956975.6343785599</v>
      </c>
      <c r="V17" s="26">
        <v>686998.26448717248</v>
      </c>
      <c r="W17" s="26">
        <v>303326.65337047901</v>
      </c>
      <c r="X17" s="26">
        <v>736173.01358412183</v>
      </c>
      <c r="Y17" s="26">
        <v>817249.77794520603</v>
      </c>
      <c r="Z17" s="26">
        <v>1856749.4448998068</v>
      </c>
      <c r="AA17" s="26">
        <v>428834.92237089138</v>
      </c>
      <c r="AB17" s="26">
        <v>71438.930326699308</v>
      </c>
      <c r="AC17" s="26">
        <v>404981.44706985902</v>
      </c>
      <c r="AD17" s="26">
        <v>121763.54821917851</v>
      </c>
      <c r="AE17" s="26">
        <v>598183.92561573675</v>
      </c>
      <c r="AF17" s="26">
        <v>3832.9038</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130707.68236244812</v>
      </c>
      <c r="BG17" s="26">
        <v>458.65</v>
      </c>
      <c r="BH17" s="26">
        <v>2579.2800000000002</v>
      </c>
      <c r="BI17" s="26">
        <v>133745.61236244813</v>
      </c>
      <c r="BJ17" s="26">
        <v>84658.801115368056</v>
      </c>
      <c r="BK17" s="26">
        <v>122720.39561254512</v>
      </c>
      <c r="BL17" s="26">
        <v>272412.82927581214</v>
      </c>
      <c r="BM17" s="26">
        <v>16703.86</v>
      </c>
      <c r="BN17" s="26">
        <v>411837.08488835726</v>
      </c>
      <c r="BO17" s="26">
        <v>145908.30560720529</v>
      </c>
      <c r="BP17" s="26">
        <v>0</v>
      </c>
      <c r="BQ17" s="26">
        <v>133701.52272240666</v>
      </c>
      <c r="BR17" s="26">
        <v>0</v>
      </c>
      <c r="BS17" s="26">
        <v>133701.52272240666</v>
      </c>
      <c r="BT17" s="26">
        <v>0</v>
      </c>
      <c r="BU17" s="26">
        <v>95104.876399999994</v>
      </c>
      <c r="BV17" s="26">
        <v>1100</v>
      </c>
      <c r="BW17" s="26">
        <v>0</v>
      </c>
      <c r="BX17" s="26">
        <v>96204.876399999994</v>
      </c>
      <c r="BY17" s="26">
        <v>76194.262108799419</v>
      </c>
      <c r="BZ17" s="26">
        <v>0</v>
      </c>
      <c r="CA17" s="26">
        <v>0</v>
      </c>
      <c r="CB17" s="26">
        <v>0</v>
      </c>
      <c r="CC17" s="26">
        <v>0</v>
      </c>
      <c r="CD17" s="26">
        <v>0</v>
      </c>
      <c r="CE17" s="26">
        <v>77953.350000000006</v>
      </c>
      <c r="CF17" s="26">
        <v>3737.588089802131</v>
      </c>
      <c r="CG17" s="26">
        <v>0</v>
      </c>
      <c r="CH17" s="26">
        <v>81690.938089802134</v>
      </c>
      <c r="CI17" s="26">
        <v>30640.595553750005</v>
      </c>
      <c r="CJ17" s="26">
        <v>0</v>
      </c>
      <c r="CK17" s="26">
        <v>0</v>
      </c>
      <c r="CL17" s="26">
        <v>0</v>
      </c>
      <c r="CM17" s="26">
        <v>0</v>
      </c>
      <c r="CN17" s="26">
        <v>0</v>
      </c>
      <c r="CO17" s="26">
        <v>3048984.193421328</v>
      </c>
      <c r="CP17" s="26">
        <v>1954795.4125374218</v>
      </c>
      <c r="CQ17" s="26">
        <v>1815439.6916581944</v>
      </c>
      <c r="CR17" s="26">
        <v>6819219.2976169437</v>
      </c>
      <c r="CS17" s="26">
        <v>1457068.0550431863</v>
      </c>
    </row>
    <row r="18" spans="1:97" ht="24.9" customHeight="1">
      <c r="A18" s="18">
        <v>12</v>
      </c>
      <c r="B18" s="85" t="s">
        <v>90</v>
      </c>
      <c r="C18" s="26">
        <v>1124.8799999999999</v>
      </c>
      <c r="D18" s="26">
        <v>0</v>
      </c>
      <c r="E18" s="26">
        <v>216.14</v>
      </c>
      <c r="F18" s="26">
        <v>1341.02</v>
      </c>
      <c r="G18" s="26">
        <v>0</v>
      </c>
      <c r="H18" s="26">
        <v>714.71000000000015</v>
      </c>
      <c r="I18" s="26">
        <v>6927</v>
      </c>
      <c r="J18" s="26">
        <v>298.28000000000003</v>
      </c>
      <c r="K18" s="26">
        <v>7939.99</v>
      </c>
      <c r="L18" s="26">
        <v>0</v>
      </c>
      <c r="M18" s="26">
        <v>24175.475050999994</v>
      </c>
      <c r="N18" s="26">
        <v>4304.0420159999994</v>
      </c>
      <c r="O18" s="26">
        <v>27848.249999999996</v>
      </c>
      <c r="P18" s="26">
        <v>56327.767066999993</v>
      </c>
      <c r="Q18" s="26">
        <v>0</v>
      </c>
      <c r="R18" s="26">
        <v>441544.86000000016</v>
      </c>
      <c r="S18" s="26">
        <v>375211.49000000005</v>
      </c>
      <c r="T18" s="26">
        <v>188591.74000000002</v>
      </c>
      <c r="U18" s="26">
        <v>1005348.0900000002</v>
      </c>
      <c r="V18" s="26">
        <v>0</v>
      </c>
      <c r="W18" s="26">
        <v>11306.332225999999</v>
      </c>
      <c r="X18" s="26">
        <v>88178.527973999982</v>
      </c>
      <c r="Y18" s="26">
        <v>4131198.6900000004</v>
      </c>
      <c r="Z18" s="26">
        <v>4230683.5502000004</v>
      </c>
      <c r="AA18" s="26">
        <v>0</v>
      </c>
      <c r="AB18" s="26">
        <v>21368.806009333352</v>
      </c>
      <c r="AC18" s="26">
        <v>329147.41734888911</v>
      </c>
      <c r="AD18" s="26">
        <v>194472.86</v>
      </c>
      <c r="AE18" s="26">
        <v>544989.08335822239</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5239.1666379999997</v>
      </c>
      <c r="BG18" s="26">
        <v>0</v>
      </c>
      <c r="BH18" s="26">
        <v>0</v>
      </c>
      <c r="BI18" s="26">
        <v>5239.1666379999997</v>
      </c>
      <c r="BJ18" s="26">
        <v>0</v>
      </c>
      <c r="BK18" s="26">
        <v>300</v>
      </c>
      <c r="BL18" s="26">
        <v>2199.4375</v>
      </c>
      <c r="BM18" s="26">
        <v>4804.8</v>
      </c>
      <c r="BN18" s="26">
        <v>7304.2375000000002</v>
      </c>
      <c r="BO18" s="26">
        <v>0</v>
      </c>
      <c r="BP18" s="26">
        <v>49200</v>
      </c>
      <c r="BQ18" s="26">
        <v>0</v>
      </c>
      <c r="BR18" s="26">
        <v>0</v>
      </c>
      <c r="BS18" s="26">
        <v>49200</v>
      </c>
      <c r="BT18" s="26">
        <v>0</v>
      </c>
      <c r="BU18" s="26">
        <v>97319.73</v>
      </c>
      <c r="BV18" s="26">
        <v>19658</v>
      </c>
      <c r="BW18" s="26">
        <v>0</v>
      </c>
      <c r="BX18" s="26">
        <v>116977.73</v>
      </c>
      <c r="BY18" s="26">
        <v>0</v>
      </c>
      <c r="BZ18" s="26">
        <v>0</v>
      </c>
      <c r="CA18" s="26">
        <v>0</v>
      </c>
      <c r="CB18" s="26">
        <v>0</v>
      </c>
      <c r="CC18" s="26">
        <v>0</v>
      </c>
      <c r="CD18" s="26">
        <v>0</v>
      </c>
      <c r="CE18" s="26">
        <v>3134.0125319999997</v>
      </c>
      <c r="CF18" s="26">
        <v>1253.97</v>
      </c>
      <c r="CG18" s="26">
        <v>13950</v>
      </c>
      <c r="CH18" s="26">
        <v>18337.982532000002</v>
      </c>
      <c r="CI18" s="26">
        <v>0</v>
      </c>
      <c r="CJ18" s="26">
        <v>0</v>
      </c>
      <c r="CK18" s="26">
        <v>0</v>
      </c>
      <c r="CL18" s="26">
        <v>0</v>
      </c>
      <c r="CM18" s="26">
        <v>0</v>
      </c>
      <c r="CN18" s="26">
        <v>0</v>
      </c>
      <c r="CO18" s="26">
        <v>655427.97245633346</v>
      </c>
      <c r="CP18" s="26">
        <v>826879.88483888912</v>
      </c>
      <c r="CQ18" s="26">
        <v>4561380.7600000007</v>
      </c>
      <c r="CR18" s="26">
        <v>6043688.6172952233</v>
      </c>
      <c r="CS18" s="26">
        <v>0</v>
      </c>
    </row>
    <row r="19" spans="1:97" ht="24.9" customHeight="1">
      <c r="A19" s="18">
        <v>13</v>
      </c>
      <c r="B19" s="85" t="s">
        <v>31</v>
      </c>
      <c r="C19" s="26">
        <v>7442.0900000000011</v>
      </c>
      <c r="D19" s="26">
        <v>78.5</v>
      </c>
      <c r="E19" s="26">
        <v>0</v>
      </c>
      <c r="F19" s="26">
        <v>7520.5900000000011</v>
      </c>
      <c r="G19" s="26">
        <v>20.46</v>
      </c>
      <c r="H19" s="26">
        <v>11931.940000000295</v>
      </c>
      <c r="I19" s="26">
        <v>16989.099999999999</v>
      </c>
      <c r="J19" s="26">
        <v>206.25999999999939</v>
      </c>
      <c r="K19" s="26">
        <v>29127.30000000029</v>
      </c>
      <c r="L19" s="26">
        <v>0</v>
      </c>
      <c r="M19" s="26">
        <v>69960.579999996349</v>
      </c>
      <c r="N19" s="26">
        <v>23597.31</v>
      </c>
      <c r="O19" s="26">
        <v>842.88</v>
      </c>
      <c r="P19" s="26">
        <v>94400.769999996352</v>
      </c>
      <c r="Q19" s="26">
        <v>0</v>
      </c>
      <c r="R19" s="26">
        <v>1609123.4300000379</v>
      </c>
      <c r="S19" s="26">
        <v>6420.4000000000005</v>
      </c>
      <c r="T19" s="26">
        <v>50884.730000000076</v>
      </c>
      <c r="U19" s="26">
        <v>1666428.5600000378</v>
      </c>
      <c r="V19" s="26">
        <v>0</v>
      </c>
      <c r="W19" s="26">
        <v>390484.16</v>
      </c>
      <c r="X19" s="26">
        <v>626204.33000000101</v>
      </c>
      <c r="Y19" s="26">
        <v>0</v>
      </c>
      <c r="Z19" s="26">
        <v>1016688.4900000009</v>
      </c>
      <c r="AA19" s="26">
        <v>484166.57499999832</v>
      </c>
      <c r="AB19" s="26">
        <v>69822.573333333276</v>
      </c>
      <c r="AC19" s="26">
        <v>398770.52888888901</v>
      </c>
      <c r="AD19" s="26">
        <v>0</v>
      </c>
      <c r="AE19" s="26">
        <v>468593.10222222225</v>
      </c>
      <c r="AF19" s="26">
        <v>66812.485000000539</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61109.559999999976</v>
      </c>
      <c r="BG19" s="26">
        <v>0</v>
      </c>
      <c r="BH19" s="26">
        <v>0</v>
      </c>
      <c r="BI19" s="26">
        <v>61109.559999999976</v>
      </c>
      <c r="BJ19" s="26">
        <v>53476.599999999969</v>
      </c>
      <c r="BK19" s="26">
        <v>168268.88999999996</v>
      </c>
      <c r="BL19" s="26">
        <v>6452.6399999999994</v>
      </c>
      <c r="BM19" s="26">
        <v>0</v>
      </c>
      <c r="BN19" s="26">
        <v>174721.52999999997</v>
      </c>
      <c r="BO19" s="26">
        <v>144649.93000000023</v>
      </c>
      <c r="BP19" s="26">
        <v>0</v>
      </c>
      <c r="BQ19" s="26">
        <v>0</v>
      </c>
      <c r="BR19" s="26">
        <v>0</v>
      </c>
      <c r="BS19" s="26">
        <v>0</v>
      </c>
      <c r="BT19" s="26">
        <v>0</v>
      </c>
      <c r="BU19" s="26">
        <v>14720</v>
      </c>
      <c r="BV19" s="26">
        <v>0</v>
      </c>
      <c r="BW19" s="26">
        <v>0</v>
      </c>
      <c r="BX19" s="26">
        <v>14720</v>
      </c>
      <c r="BY19" s="26">
        <v>7139.5999999999995</v>
      </c>
      <c r="BZ19" s="26">
        <v>0</v>
      </c>
      <c r="CA19" s="26">
        <v>0</v>
      </c>
      <c r="CB19" s="26">
        <v>0</v>
      </c>
      <c r="CC19" s="26">
        <v>0</v>
      </c>
      <c r="CD19" s="26">
        <v>0</v>
      </c>
      <c r="CE19" s="26">
        <v>178482.57</v>
      </c>
      <c r="CF19" s="26">
        <v>24815.440000000002</v>
      </c>
      <c r="CG19" s="26">
        <v>0</v>
      </c>
      <c r="CH19" s="26">
        <v>203298.01</v>
      </c>
      <c r="CI19" s="26">
        <v>110547.44</v>
      </c>
      <c r="CJ19" s="26">
        <v>0</v>
      </c>
      <c r="CK19" s="26">
        <v>0</v>
      </c>
      <c r="CL19" s="26">
        <v>0</v>
      </c>
      <c r="CM19" s="26">
        <v>0</v>
      </c>
      <c r="CN19" s="26">
        <v>0</v>
      </c>
      <c r="CO19" s="26">
        <v>2581345.7933333679</v>
      </c>
      <c r="CP19" s="26">
        <v>1103328.24888889</v>
      </c>
      <c r="CQ19" s="26">
        <v>51933.870000000075</v>
      </c>
      <c r="CR19" s="26">
        <v>3736607.9122222578</v>
      </c>
      <c r="CS19" s="26">
        <v>866813.08999999915</v>
      </c>
    </row>
    <row r="20" spans="1:97" ht="24.9" customHeight="1">
      <c r="A20" s="18">
        <v>14</v>
      </c>
      <c r="B20" s="85" t="s">
        <v>91</v>
      </c>
      <c r="C20" s="26">
        <v>195893.44878599979</v>
      </c>
      <c r="D20" s="26">
        <v>0</v>
      </c>
      <c r="E20" s="26">
        <v>0</v>
      </c>
      <c r="F20" s="26">
        <v>195893.44878599979</v>
      </c>
      <c r="G20" s="26">
        <v>88298.397476000013</v>
      </c>
      <c r="H20" s="26">
        <v>0</v>
      </c>
      <c r="I20" s="26">
        <v>0</v>
      </c>
      <c r="J20" s="26">
        <v>0</v>
      </c>
      <c r="K20" s="26">
        <v>0</v>
      </c>
      <c r="L20" s="26">
        <v>0</v>
      </c>
      <c r="M20" s="26">
        <v>38421.644739999989</v>
      </c>
      <c r="N20" s="26">
        <v>3449.6497060000256</v>
      </c>
      <c r="O20" s="26">
        <v>7543.66</v>
      </c>
      <c r="P20" s="26">
        <v>49414.954446000018</v>
      </c>
      <c r="Q20" s="26">
        <v>30639.751939999987</v>
      </c>
      <c r="R20" s="26">
        <v>0</v>
      </c>
      <c r="S20" s="26">
        <v>0</v>
      </c>
      <c r="T20" s="26">
        <v>0</v>
      </c>
      <c r="U20" s="26">
        <v>0</v>
      </c>
      <c r="V20" s="26">
        <v>0</v>
      </c>
      <c r="W20" s="26">
        <v>381351.98052599188</v>
      </c>
      <c r="X20" s="26">
        <v>161617.20624399907</v>
      </c>
      <c r="Y20" s="26">
        <v>0</v>
      </c>
      <c r="Z20" s="26">
        <v>542969.18676999095</v>
      </c>
      <c r="AA20" s="26">
        <v>355127.36519752257</v>
      </c>
      <c r="AB20" s="26">
        <v>35058.570343333296</v>
      </c>
      <c r="AC20" s="26">
        <v>325387.92879988911</v>
      </c>
      <c r="AD20" s="26">
        <v>0</v>
      </c>
      <c r="AE20" s="26">
        <v>360446.49914322241</v>
      </c>
      <c r="AF20" s="26">
        <v>22358.438378399944</v>
      </c>
      <c r="AG20" s="26">
        <v>0</v>
      </c>
      <c r="AH20" s="26">
        <v>0</v>
      </c>
      <c r="AI20" s="26">
        <v>0</v>
      </c>
      <c r="AJ20" s="26">
        <v>0</v>
      </c>
      <c r="AK20" s="26">
        <v>0</v>
      </c>
      <c r="AL20" s="26">
        <v>1299176.9166310001</v>
      </c>
      <c r="AM20" s="26">
        <v>0</v>
      </c>
      <c r="AN20" s="26">
        <v>0</v>
      </c>
      <c r="AO20" s="26">
        <v>1299176.9166310001</v>
      </c>
      <c r="AP20" s="26">
        <v>1299176.916631002</v>
      </c>
      <c r="AQ20" s="26">
        <v>890301.95202500001</v>
      </c>
      <c r="AR20" s="26">
        <v>0</v>
      </c>
      <c r="AS20" s="26">
        <v>0</v>
      </c>
      <c r="AT20" s="26">
        <v>890301.95202500001</v>
      </c>
      <c r="AU20" s="26">
        <v>890301.95202500001</v>
      </c>
      <c r="AV20" s="26">
        <v>0</v>
      </c>
      <c r="AW20" s="26">
        <v>0</v>
      </c>
      <c r="AX20" s="26">
        <v>0</v>
      </c>
      <c r="AY20" s="26">
        <v>0</v>
      </c>
      <c r="AZ20" s="26">
        <v>0</v>
      </c>
      <c r="BA20" s="26">
        <v>0</v>
      </c>
      <c r="BB20" s="26">
        <v>0</v>
      </c>
      <c r="BC20" s="26">
        <v>0</v>
      </c>
      <c r="BD20" s="26">
        <v>0</v>
      </c>
      <c r="BE20" s="26">
        <v>0</v>
      </c>
      <c r="BF20" s="26">
        <v>183.82200000000012</v>
      </c>
      <c r="BG20" s="26">
        <v>7858.5599999999977</v>
      </c>
      <c r="BH20" s="26">
        <v>0</v>
      </c>
      <c r="BI20" s="26">
        <v>8042.3819999999978</v>
      </c>
      <c r="BJ20" s="26">
        <v>6286.8479999999981</v>
      </c>
      <c r="BK20" s="26">
        <v>8695.1165399998426</v>
      </c>
      <c r="BL20" s="26">
        <v>12043.587497999994</v>
      </c>
      <c r="BM20" s="26">
        <v>0</v>
      </c>
      <c r="BN20" s="26">
        <v>20738.704037999836</v>
      </c>
      <c r="BO20" s="26">
        <v>14291.566291300114</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45470.025000000009</v>
      </c>
      <c r="CF20" s="26">
        <v>2612.5495999999948</v>
      </c>
      <c r="CG20" s="26">
        <v>0</v>
      </c>
      <c r="CH20" s="26">
        <v>48082.574600000007</v>
      </c>
      <c r="CI20" s="26">
        <v>44372.555679999845</v>
      </c>
      <c r="CJ20" s="26">
        <v>0</v>
      </c>
      <c r="CK20" s="26">
        <v>0</v>
      </c>
      <c r="CL20" s="26">
        <v>0</v>
      </c>
      <c r="CM20" s="26">
        <v>0</v>
      </c>
      <c r="CN20" s="26">
        <v>0</v>
      </c>
      <c r="CO20" s="26">
        <v>2894553.4765913249</v>
      </c>
      <c r="CP20" s="26">
        <v>512969.48184788821</v>
      </c>
      <c r="CQ20" s="26">
        <v>7543.66</v>
      </c>
      <c r="CR20" s="26">
        <v>3415066.6184392134</v>
      </c>
      <c r="CS20" s="26">
        <v>2750853.7916192245</v>
      </c>
    </row>
    <row r="21" spans="1:97" ht="24.9" customHeight="1">
      <c r="A21" s="18">
        <v>15</v>
      </c>
      <c r="B21" s="85" t="s">
        <v>40</v>
      </c>
      <c r="C21" s="26">
        <v>0</v>
      </c>
      <c r="D21" s="26">
        <v>0</v>
      </c>
      <c r="E21" s="26">
        <v>0</v>
      </c>
      <c r="F21" s="26">
        <v>0</v>
      </c>
      <c r="G21" s="26">
        <v>0</v>
      </c>
      <c r="H21" s="26">
        <v>0</v>
      </c>
      <c r="I21" s="26">
        <v>0</v>
      </c>
      <c r="J21" s="26">
        <v>0</v>
      </c>
      <c r="K21" s="26">
        <v>0</v>
      </c>
      <c r="L21" s="26">
        <v>0</v>
      </c>
      <c r="M21" s="26">
        <v>13914.8182825445</v>
      </c>
      <c r="N21" s="26">
        <v>448.75</v>
      </c>
      <c r="O21" s="26">
        <v>0</v>
      </c>
      <c r="P21" s="26">
        <v>14363.5682825445</v>
      </c>
      <c r="Q21" s="26">
        <v>582.17110811017096</v>
      </c>
      <c r="R21" s="26">
        <v>824639.98493150692</v>
      </c>
      <c r="S21" s="26">
        <v>243469.99260273972</v>
      </c>
      <c r="T21" s="26">
        <v>0</v>
      </c>
      <c r="U21" s="26">
        <v>1068109.9775342466</v>
      </c>
      <c r="V21" s="26">
        <v>0</v>
      </c>
      <c r="W21" s="26">
        <v>682810.94635205471</v>
      </c>
      <c r="X21" s="26">
        <v>4134.97</v>
      </c>
      <c r="Y21" s="26">
        <v>0</v>
      </c>
      <c r="Z21" s="26">
        <v>686945.91635205469</v>
      </c>
      <c r="AA21" s="26">
        <v>7114.4341285560704</v>
      </c>
      <c r="AB21" s="26">
        <v>57444.93740182653</v>
      </c>
      <c r="AC21" s="26">
        <v>307513.44888888911</v>
      </c>
      <c r="AD21" s="26">
        <v>0</v>
      </c>
      <c r="AE21" s="26">
        <v>364958.38629071566</v>
      </c>
      <c r="AF21" s="26">
        <v>1086.9053106065101</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27014.518352299994</v>
      </c>
      <c r="BG21" s="26">
        <v>0</v>
      </c>
      <c r="BH21" s="26">
        <v>0</v>
      </c>
      <c r="BI21" s="26">
        <v>27014.518352299994</v>
      </c>
      <c r="BJ21" s="26">
        <v>21575.222600640602</v>
      </c>
      <c r="BK21" s="26">
        <v>43741.286728000006</v>
      </c>
      <c r="BL21" s="26">
        <v>0</v>
      </c>
      <c r="BM21" s="26">
        <v>0</v>
      </c>
      <c r="BN21" s="26">
        <v>43741.286728000006</v>
      </c>
      <c r="BO21" s="26">
        <v>34486.658028475496</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3783.12</v>
      </c>
      <c r="CF21" s="26">
        <v>0</v>
      </c>
      <c r="CG21" s="26">
        <v>0</v>
      </c>
      <c r="CH21" s="26">
        <v>3783.12</v>
      </c>
      <c r="CI21" s="26">
        <v>2461.7420999999999</v>
      </c>
      <c r="CJ21" s="26">
        <v>0</v>
      </c>
      <c r="CK21" s="26">
        <v>0</v>
      </c>
      <c r="CL21" s="26">
        <v>0</v>
      </c>
      <c r="CM21" s="26">
        <v>0</v>
      </c>
      <c r="CN21" s="26">
        <v>0</v>
      </c>
      <c r="CO21" s="26">
        <v>1653349.6120482327</v>
      </c>
      <c r="CP21" s="26">
        <v>555567.16149162885</v>
      </c>
      <c r="CQ21" s="26">
        <v>0</v>
      </c>
      <c r="CR21" s="26">
        <v>2208916.7735398612</v>
      </c>
      <c r="CS21" s="26">
        <v>67307.133276388849</v>
      </c>
    </row>
    <row r="22" spans="1:97" ht="24.9" customHeight="1">
      <c r="A22" s="18">
        <v>16</v>
      </c>
      <c r="B22" s="85" t="s">
        <v>37</v>
      </c>
      <c r="C22" s="26">
        <v>1235.7</v>
      </c>
      <c r="D22" s="26">
        <v>0</v>
      </c>
      <c r="E22" s="26">
        <v>0</v>
      </c>
      <c r="F22" s="26">
        <v>1235.7</v>
      </c>
      <c r="G22" s="26">
        <v>0</v>
      </c>
      <c r="H22" s="26">
        <v>0</v>
      </c>
      <c r="I22" s="26">
        <v>292</v>
      </c>
      <c r="J22" s="26">
        <v>0</v>
      </c>
      <c r="K22" s="26">
        <v>292</v>
      </c>
      <c r="L22" s="26">
        <v>0</v>
      </c>
      <c r="M22" s="26">
        <v>38724.688233399997</v>
      </c>
      <c r="N22" s="26">
        <v>3165.8909805899998</v>
      </c>
      <c r="O22" s="26">
        <v>0</v>
      </c>
      <c r="P22" s="26">
        <v>41890.579213989993</v>
      </c>
      <c r="Q22" s="26">
        <v>29714.51</v>
      </c>
      <c r="R22" s="26">
        <v>185877.97348500998</v>
      </c>
      <c r="S22" s="26">
        <v>0</v>
      </c>
      <c r="T22" s="26">
        <v>2000</v>
      </c>
      <c r="U22" s="26">
        <v>187877.97348500998</v>
      </c>
      <c r="V22" s="26">
        <v>0</v>
      </c>
      <c r="W22" s="26">
        <v>132208.48535057998</v>
      </c>
      <c r="X22" s="26">
        <v>337509.34993033001</v>
      </c>
      <c r="Y22" s="26">
        <v>0</v>
      </c>
      <c r="Z22" s="26">
        <v>469717.83528091002</v>
      </c>
      <c r="AA22" s="26">
        <v>4605.59</v>
      </c>
      <c r="AB22" s="26">
        <v>45310.505735733357</v>
      </c>
      <c r="AC22" s="26">
        <v>361944.34643627913</v>
      </c>
      <c r="AD22" s="26">
        <v>0</v>
      </c>
      <c r="AE22" s="26">
        <v>407254.8521720125</v>
      </c>
      <c r="AF22" s="26">
        <v>6194.1394444523303</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22465.074042</v>
      </c>
      <c r="BG22" s="26">
        <v>0</v>
      </c>
      <c r="BH22" s="26">
        <v>0</v>
      </c>
      <c r="BI22" s="26">
        <v>22465.074042</v>
      </c>
      <c r="BJ22" s="26">
        <v>9709.6642862143308</v>
      </c>
      <c r="BK22" s="26">
        <v>73052.557405999949</v>
      </c>
      <c r="BL22" s="26">
        <v>738.06690000000003</v>
      </c>
      <c r="BM22" s="26">
        <v>0</v>
      </c>
      <c r="BN22" s="26">
        <v>73790.624305999954</v>
      </c>
      <c r="BO22" s="26">
        <v>28041.311072214328</v>
      </c>
      <c r="BP22" s="26">
        <v>0</v>
      </c>
      <c r="BQ22" s="26">
        <v>0</v>
      </c>
      <c r="BR22" s="26">
        <v>0</v>
      </c>
      <c r="BS22" s="26">
        <v>0</v>
      </c>
      <c r="BT22" s="26">
        <v>0</v>
      </c>
      <c r="BU22" s="26">
        <v>97345.236475409998</v>
      </c>
      <c r="BV22" s="26">
        <v>0</v>
      </c>
      <c r="BW22" s="26">
        <v>0</v>
      </c>
      <c r="BX22" s="26">
        <v>97345.236475409998</v>
      </c>
      <c r="BY22" s="26">
        <v>0</v>
      </c>
      <c r="BZ22" s="26">
        <v>0</v>
      </c>
      <c r="CA22" s="26">
        <v>0</v>
      </c>
      <c r="CB22" s="26">
        <v>0</v>
      </c>
      <c r="CC22" s="26">
        <v>0</v>
      </c>
      <c r="CD22" s="26">
        <v>0</v>
      </c>
      <c r="CE22" s="26">
        <v>53113.428299999956</v>
      </c>
      <c r="CF22" s="26">
        <v>3120.0668999999998</v>
      </c>
      <c r="CG22" s="26">
        <v>0</v>
      </c>
      <c r="CH22" s="26">
        <v>56233.495199999954</v>
      </c>
      <c r="CI22" s="26">
        <v>6194.1394444523303</v>
      </c>
      <c r="CJ22" s="26">
        <v>0</v>
      </c>
      <c r="CK22" s="26">
        <v>0</v>
      </c>
      <c r="CL22" s="26">
        <v>0</v>
      </c>
      <c r="CM22" s="26">
        <v>0</v>
      </c>
      <c r="CN22" s="26">
        <v>0</v>
      </c>
      <c r="CO22" s="26">
        <v>649333.64902813325</v>
      </c>
      <c r="CP22" s="26">
        <v>706769.72114719916</v>
      </c>
      <c r="CQ22" s="26">
        <v>2000</v>
      </c>
      <c r="CR22" s="26">
        <v>1358103.3701753325</v>
      </c>
      <c r="CS22" s="26">
        <v>84459.354247333322</v>
      </c>
    </row>
    <row r="23" spans="1:97" ht="24.9" customHeight="1">
      <c r="A23" s="18">
        <v>17</v>
      </c>
      <c r="B23" s="85" t="s">
        <v>39</v>
      </c>
      <c r="C23" s="26">
        <v>0</v>
      </c>
      <c r="D23" s="26">
        <v>402</v>
      </c>
      <c r="E23" s="26">
        <v>0</v>
      </c>
      <c r="F23" s="26">
        <v>402</v>
      </c>
      <c r="G23" s="26">
        <v>0</v>
      </c>
      <c r="H23" s="26">
        <v>0</v>
      </c>
      <c r="I23" s="26">
        <v>0</v>
      </c>
      <c r="J23" s="26">
        <v>0</v>
      </c>
      <c r="K23" s="26">
        <v>0</v>
      </c>
      <c r="L23" s="26">
        <v>0</v>
      </c>
      <c r="M23" s="26">
        <v>2087.9479229999997</v>
      </c>
      <c r="N23" s="26">
        <v>0</v>
      </c>
      <c r="O23" s="26">
        <v>0</v>
      </c>
      <c r="P23" s="26">
        <v>2087.9479229999997</v>
      </c>
      <c r="Q23" s="26">
        <v>0</v>
      </c>
      <c r="R23" s="26">
        <v>0</v>
      </c>
      <c r="S23" s="26">
        <v>0</v>
      </c>
      <c r="T23" s="26">
        <v>0</v>
      </c>
      <c r="U23" s="26">
        <v>0</v>
      </c>
      <c r="V23" s="26">
        <v>0</v>
      </c>
      <c r="W23" s="26">
        <v>392335.57929400034</v>
      </c>
      <c r="X23" s="26">
        <v>0</v>
      </c>
      <c r="Y23" s="26">
        <v>0</v>
      </c>
      <c r="Z23" s="26">
        <v>392335.57929400034</v>
      </c>
      <c r="AA23" s="26">
        <v>0</v>
      </c>
      <c r="AB23" s="26">
        <v>28814.52509933335</v>
      </c>
      <c r="AC23" s="26">
        <v>307251.18340988911</v>
      </c>
      <c r="AD23" s="26">
        <v>0</v>
      </c>
      <c r="AE23" s="26">
        <v>336065.70850922249</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12</v>
      </c>
      <c r="BM23" s="26">
        <v>0</v>
      </c>
      <c r="BN23" s="26">
        <v>12</v>
      </c>
      <c r="BO23" s="26">
        <v>0</v>
      </c>
      <c r="BP23" s="26">
        <v>0</v>
      </c>
      <c r="BQ23" s="26">
        <v>0</v>
      </c>
      <c r="BR23" s="26">
        <v>0</v>
      </c>
      <c r="BS23" s="26">
        <v>0</v>
      </c>
      <c r="BT23" s="26">
        <v>0</v>
      </c>
      <c r="BU23" s="26">
        <v>32691.916799999999</v>
      </c>
      <c r="BV23" s="26">
        <v>0</v>
      </c>
      <c r="BW23" s="26">
        <v>0</v>
      </c>
      <c r="BX23" s="26">
        <v>32691.916799999999</v>
      </c>
      <c r="BY23" s="26">
        <v>0</v>
      </c>
      <c r="BZ23" s="26">
        <v>0</v>
      </c>
      <c r="CA23" s="26">
        <v>49</v>
      </c>
      <c r="CB23" s="26">
        <v>0</v>
      </c>
      <c r="CC23" s="26">
        <v>49</v>
      </c>
      <c r="CD23" s="26">
        <v>0</v>
      </c>
      <c r="CE23" s="26">
        <v>0</v>
      </c>
      <c r="CF23" s="26">
        <v>0</v>
      </c>
      <c r="CG23" s="26">
        <v>0</v>
      </c>
      <c r="CH23" s="26">
        <v>0</v>
      </c>
      <c r="CI23" s="26">
        <v>0</v>
      </c>
      <c r="CJ23" s="26">
        <v>0</v>
      </c>
      <c r="CK23" s="26">
        <v>0</v>
      </c>
      <c r="CL23" s="26">
        <v>0</v>
      </c>
      <c r="CM23" s="26">
        <v>0</v>
      </c>
      <c r="CN23" s="26">
        <v>0</v>
      </c>
      <c r="CO23" s="26">
        <v>455929.96911633376</v>
      </c>
      <c r="CP23" s="26">
        <v>307714.18340988911</v>
      </c>
      <c r="CQ23" s="26">
        <v>0</v>
      </c>
      <c r="CR23" s="26">
        <v>763644.15252622287</v>
      </c>
      <c r="CS23" s="26">
        <v>0</v>
      </c>
    </row>
    <row r="24" spans="1:97" ht="24.9" customHeight="1">
      <c r="A24" s="18">
        <v>18</v>
      </c>
      <c r="B24" s="85" t="s">
        <v>89</v>
      </c>
      <c r="C24" s="26">
        <v>300</v>
      </c>
      <c r="D24" s="26">
        <v>540</v>
      </c>
      <c r="E24" s="26">
        <v>0</v>
      </c>
      <c r="F24" s="26">
        <v>840</v>
      </c>
      <c r="G24" s="26">
        <v>0</v>
      </c>
      <c r="H24" s="26">
        <v>0</v>
      </c>
      <c r="I24" s="26">
        <v>120</v>
      </c>
      <c r="J24" s="26">
        <v>0</v>
      </c>
      <c r="K24" s="26">
        <v>120</v>
      </c>
      <c r="L24" s="26">
        <v>0</v>
      </c>
      <c r="M24" s="26">
        <v>11115.39</v>
      </c>
      <c r="N24" s="26">
        <v>467.88</v>
      </c>
      <c r="O24" s="26">
        <v>0</v>
      </c>
      <c r="P24" s="26">
        <v>11583.269999999999</v>
      </c>
      <c r="Q24" s="26">
        <v>0</v>
      </c>
      <c r="R24" s="26">
        <v>0</v>
      </c>
      <c r="S24" s="26">
        <v>0</v>
      </c>
      <c r="T24" s="26">
        <v>0</v>
      </c>
      <c r="U24" s="26">
        <v>0</v>
      </c>
      <c r="V24" s="26">
        <v>0</v>
      </c>
      <c r="W24" s="26">
        <v>64793.440000000002</v>
      </c>
      <c r="X24" s="26">
        <v>29720.690000000002</v>
      </c>
      <c r="Y24" s="26">
        <v>0</v>
      </c>
      <c r="Z24" s="26">
        <v>94514.13</v>
      </c>
      <c r="AA24" s="26">
        <v>0</v>
      </c>
      <c r="AB24" s="26">
        <v>34080.003333333349</v>
      </c>
      <c r="AC24" s="26">
        <v>311231.33888888912</v>
      </c>
      <c r="AD24" s="26">
        <v>0</v>
      </c>
      <c r="AE24" s="26">
        <v>345311.34222222248</v>
      </c>
      <c r="AF24" s="26">
        <v>5661.03</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7425.78</v>
      </c>
      <c r="BG24" s="26">
        <v>0</v>
      </c>
      <c r="BH24" s="26">
        <v>0</v>
      </c>
      <c r="BI24" s="26">
        <v>7425.78</v>
      </c>
      <c r="BJ24" s="26">
        <v>6683.2</v>
      </c>
      <c r="BK24" s="26">
        <v>0</v>
      </c>
      <c r="BL24" s="26">
        <v>0</v>
      </c>
      <c r="BM24" s="26">
        <v>0</v>
      </c>
      <c r="BN24" s="26">
        <v>0</v>
      </c>
      <c r="BO24" s="26">
        <v>0</v>
      </c>
      <c r="BP24" s="26">
        <v>0</v>
      </c>
      <c r="BQ24" s="26">
        <v>0</v>
      </c>
      <c r="BR24" s="26">
        <v>0</v>
      </c>
      <c r="BS24" s="26">
        <v>0</v>
      </c>
      <c r="BT24" s="26">
        <v>0</v>
      </c>
      <c r="BU24" s="26">
        <v>27368.98</v>
      </c>
      <c r="BV24" s="26">
        <v>0</v>
      </c>
      <c r="BW24" s="26">
        <v>0</v>
      </c>
      <c r="BX24" s="26">
        <v>27368.98</v>
      </c>
      <c r="BY24" s="26">
        <v>0</v>
      </c>
      <c r="BZ24" s="26">
        <v>0</v>
      </c>
      <c r="CA24" s="26">
        <v>0</v>
      </c>
      <c r="CB24" s="26">
        <v>0</v>
      </c>
      <c r="CC24" s="26">
        <v>0</v>
      </c>
      <c r="CD24" s="26">
        <v>0</v>
      </c>
      <c r="CE24" s="26">
        <v>19100</v>
      </c>
      <c r="CF24" s="26">
        <v>0</v>
      </c>
      <c r="CG24" s="26">
        <v>0</v>
      </c>
      <c r="CH24" s="26">
        <v>19100</v>
      </c>
      <c r="CI24" s="26">
        <v>17190</v>
      </c>
      <c r="CJ24" s="26">
        <v>0</v>
      </c>
      <c r="CK24" s="26">
        <v>0</v>
      </c>
      <c r="CL24" s="26">
        <v>0</v>
      </c>
      <c r="CM24" s="26">
        <v>0</v>
      </c>
      <c r="CN24" s="26">
        <v>0</v>
      </c>
      <c r="CO24" s="26">
        <v>164183.59333333335</v>
      </c>
      <c r="CP24" s="26">
        <v>342079.90888888913</v>
      </c>
      <c r="CQ24" s="26">
        <v>0</v>
      </c>
      <c r="CR24" s="26">
        <v>506263.50222222251</v>
      </c>
      <c r="CS24" s="26">
        <v>29534.23</v>
      </c>
    </row>
    <row r="25" spans="1:97" ht="13.8">
      <c r="A25" s="19"/>
      <c r="B25" s="82" t="s">
        <v>22</v>
      </c>
      <c r="C25" s="20">
        <v>5286673.4767445745</v>
      </c>
      <c r="D25" s="20">
        <v>11500134.148893295</v>
      </c>
      <c r="E25" s="20">
        <v>2741062.4404539457</v>
      </c>
      <c r="F25" s="20">
        <v>19527870.066091817</v>
      </c>
      <c r="G25" s="20">
        <v>2925772.7706631068</v>
      </c>
      <c r="H25" s="20">
        <v>702684.9505624898</v>
      </c>
      <c r="I25" s="20">
        <v>1190624.9090450411</v>
      </c>
      <c r="J25" s="20">
        <v>14157.197808467725</v>
      </c>
      <c r="K25" s="20">
        <v>1907467.0574159983</v>
      </c>
      <c r="L25" s="20">
        <v>14547.560631951503</v>
      </c>
      <c r="M25" s="20">
        <v>2662458.5943081793</v>
      </c>
      <c r="N25" s="20">
        <v>1294997.8172326761</v>
      </c>
      <c r="O25" s="20">
        <v>188616.36830326935</v>
      </c>
      <c r="P25" s="20">
        <v>4146072.7798441248</v>
      </c>
      <c r="Q25" s="20">
        <v>368208.21505474311</v>
      </c>
      <c r="R25" s="20">
        <v>65814819.435242273</v>
      </c>
      <c r="S25" s="20">
        <v>8196256.0823577391</v>
      </c>
      <c r="T25" s="20">
        <v>67894376.701820418</v>
      </c>
      <c r="U25" s="20">
        <v>141905452.2194204</v>
      </c>
      <c r="V25" s="20">
        <v>49348755.083506733</v>
      </c>
      <c r="W25" s="20">
        <v>12096850.199747959</v>
      </c>
      <c r="X25" s="20">
        <v>16315689.794969747</v>
      </c>
      <c r="Y25" s="20">
        <v>13625275.517658859</v>
      </c>
      <c r="Z25" s="20">
        <v>42037815.512376577</v>
      </c>
      <c r="AA25" s="20">
        <v>3073181.684934115</v>
      </c>
      <c r="AB25" s="20">
        <v>2232920.0210616421</v>
      </c>
      <c r="AC25" s="20">
        <v>7767072.0015379358</v>
      </c>
      <c r="AD25" s="20">
        <v>854628.7466340753</v>
      </c>
      <c r="AE25" s="20">
        <v>10854620.769233657</v>
      </c>
      <c r="AF25" s="20">
        <v>485008.97172569693</v>
      </c>
      <c r="AG25" s="20">
        <v>0</v>
      </c>
      <c r="AH25" s="20">
        <v>0</v>
      </c>
      <c r="AI25" s="20">
        <v>49363</v>
      </c>
      <c r="AJ25" s="20">
        <v>49363</v>
      </c>
      <c r="AK25" s="20">
        <v>0</v>
      </c>
      <c r="AL25" s="20">
        <v>1734619.5470310003</v>
      </c>
      <c r="AM25" s="20">
        <v>0</v>
      </c>
      <c r="AN25" s="20">
        <v>686770.20799999998</v>
      </c>
      <c r="AO25" s="20">
        <v>2421389.7550309999</v>
      </c>
      <c r="AP25" s="20">
        <v>2283158.6527807363</v>
      </c>
      <c r="AQ25" s="20">
        <v>1251342.952025</v>
      </c>
      <c r="AR25" s="20">
        <v>0</v>
      </c>
      <c r="AS25" s="20">
        <v>162750</v>
      </c>
      <c r="AT25" s="20">
        <v>1414092.952025</v>
      </c>
      <c r="AU25" s="20">
        <v>1355565.5898696999</v>
      </c>
      <c r="AV25" s="20">
        <v>119002.31192599999</v>
      </c>
      <c r="AW25" s="20">
        <v>0</v>
      </c>
      <c r="AX25" s="20">
        <v>0</v>
      </c>
      <c r="AY25" s="20">
        <v>119002.31192599999</v>
      </c>
      <c r="AZ25" s="20">
        <v>99074.378530611866</v>
      </c>
      <c r="BA25" s="20">
        <v>596</v>
      </c>
      <c r="BB25" s="20">
        <v>0</v>
      </c>
      <c r="BC25" s="20">
        <v>0</v>
      </c>
      <c r="BD25" s="20">
        <v>596</v>
      </c>
      <c r="BE25" s="20">
        <v>297.77999999999997</v>
      </c>
      <c r="BF25" s="20">
        <v>2429999.9953080853</v>
      </c>
      <c r="BG25" s="20">
        <v>25736.325402999999</v>
      </c>
      <c r="BH25" s="20">
        <v>2579.2800000000002</v>
      </c>
      <c r="BI25" s="20">
        <v>2458315.6007110854</v>
      </c>
      <c r="BJ25" s="20">
        <v>911940.46130453167</v>
      </c>
      <c r="BK25" s="20">
        <v>13573157.064532712</v>
      </c>
      <c r="BL25" s="20">
        <v>3342340.8998608128</v>
      </c>
      <c r="BM25" s="20">
        <v>724001.7696</v>
      </c>
      <c r="BN25" s="20">
        <v>17639499.733993523</v>
      </c>
      <c r="BO25" s="20">
        <v>10736659.328341259</v>
      </c>
      <c r="BP25" s="20">
        <v>2013525.4402730002</v>
      </c>
      <c r="BQ25" s="20">
        <v>122708.57272240666</v>
      </c>
      <c r="BR25" s="20">
        <v>143680</v>
      </c>
      <c r="BS25" s="20">
        <v>2279914.0129954065</v>
      </c>
      <c r="BT25" s="20">
        <v>1895809.5012750616</v>
      </c>
      <c r="BU25" s="20">
        <v>2726375.2208974096</v>
      </c>
      <c r="BV25" s="20">
        <v>30759</v>
      </c>
      <c r="BW25" s="20">
        <v>0</v>
      </c>
      <c r="BX25" s="20">
        <v>2757134.2208974096</v>
      </c>
      <c r="BY25" s="20">
        <v>1916718.715699397</v>
      </c>
      <c r="BZ25" s="20">
        <v>-23497.267759562841</v>
      </c>
      <c r="CA25" s="20">
        <v>6158.7550796172582</v>
      </c>
      <c r="CB25" s="20">
        <v>0</v>
      </c>
      <c r="CC25" s="20">
        <v>-17338.512679945583</v>
      </c>
      <c r="CD25" s="20">
        <v>-7636.6189535873946</v>
      </c>
      <c r="CE25" s="20">
        <v>5210334.8560900073</v>
      </c>
      <c r="CF25" s="20">
        <v>605373.5455428022</v>
      </c>
      <c r="CG25" s="20">
        <v>365806.91249999998</v>
      </c>
      <c r="CH25" s="20">
        <v>6181515.3141328068</v>
      </c>
      <c r="CI25" s="20">
        <v>3878795.6195715945</v>
      </c>
      <c r="CJ25" s="20">
        <v>0</v>
      </c>
      <c r="CK25" s="20">
        <v>0</v>
      </c>
      <c r="CL25" s="20">
        <v>0</v>
      </c>
      <c r="CM25" s="20">
        <v>0</v>
      </c>
      <c r="CN25" s="20">
        <v>0</v>
      </c>
      <c r="CO25" s="20">
        <v>117831862.79799077</v>
      </c>
      <c r="CP25" s="20">
        <v>50397851.852645077</v>
      </c>
      <c r="CQ25" s="20">
        <v>87453068.142779067</v>
      </c>
      <c r="CR25" s="20">
        <v>255682782.79341495</v>
      </c>
      <c r="CS25" s="20">
        <v>79285857.694935665</v>
      </c>
    </row>
    <row r="26" spans="1:97" s="12" customFormat="1" ht="12.75" customHeight="1">
      <c r="CR26" s="35"/>
    </row>
    <row r="27" spans="1:97" s="54" customFormat="1" ht="14.4">
      <c r="B27" s="55" t="s">
        <v>48</v>
      </c>
    </row>
    <row r="28" spans="1:97" s="54" customFormat="1" ht="20.25" customHeight="1">
      <c r="B28" s="98" t="s">
        <v>50</v>
      </c>
      <c r="C28" s="98"/>
      <c r="D28" s="98"/>
      <c r="E28" s="98"/>
      <c r="F28" s="98"/>
      <c r="G28" s="98"/>
      <c r="H28" s="98"/>
      <c r="I28" s="98"/>
      <c r="J28" s="98"/>
      <c r="K28" s="98"/>
      <c r="L28" s="98"/>
      <c r="M28" s="98"/>
      <c r="N28" s="98"/>
    </row>
    <row r="29" spans="1:97" s="54" customFormat="1" ht="15" customHeight="1">
      <c r="B29" s="98"/>
      <c r="C29" s="98"/>
      <c r="D29" s="98"/>
      <c r="E29" s="98"/>
      <c r="F29" s="98"/>
      <c r="G29" s="98"/>
      <c r="H29" s="98"/>
      <c r="I29" s="98"/>
      <c r="J29" s="98"/>
      <c r="K29" s="98"/>
      <c r="L29" s="98"/>
      <c r="M29" s="98"/>
      <c r="N29" s="98"/>
    </row>
    <row r="30" spans="1:97" ht="12.75" customHeight="1"/>
    <row r="33" spans="2:2" ht="13.8">
      <c r="B33" s="25"/>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8" activePane="bottomRight" state="frozen"/>
      <selection activeCell="B1" sqref="B1"/>
      <selection pane="topRight" activeCell="B1" sqref="B1"/>
      <selection pane="bottomLeft" activeCell="B1" sqref="B1"/>
      <selection pane="bottomRight" activeCell="A6" sqref="A6:XFD24"/>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54" customFormat="1" ht="20.25" customHeight="1">
      <c r="A1" s="51" t="s">
        <v>51</v>
      </c>
    </row>
    <row r="2" spans="1:40" s="54" customFormat="1" ht="20.25" customHeight="1">
      <c r="A2" s="51" t="str">
        <f>'Number of Policies'!A2</f>
        <v>Reporting period: 1 January 2022 - 31 March 2022</v>
      </c>
    </row>
    <row r="3" spans="1:40" s="54" customFormat="1" ht="19.5" customHeight="1">
      <c r="A3" s="42" t="s">
        <v>2</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82.5" customHeight="1">
      <c r="A4" s="93" t="s">
        <v>0</v>
      </c>
      <c r="B4" s="93" t="s">
        <v>3</v>
      </c>
      <c r="C4" s="96" t="s">
        <v>4</v>
      </c>
      <c r="D4" s="97"/>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0" t="s">
        <v>17</v>
      </c>
      <c r="AD4" s="92"/>
      <c r="AE4" s="90" t="s">
        <v>18</v>
      </c>
      <c r="AF4" s="92"/>
      <c r="AG4" s="90" t="s">
        <v>19</v>
      </c>
      <c r="AH4" s="92"/>
      <c r="AI4" s="90" t="s">
        <v>20</v>
      </c>
      <c r="AJ4" s="92"/>
      <c r="AK4" s="90" t="s">
        <v>21</v>
      </c>
      <c r="AL4" s="92"/>
      <c r="AM4" s="90" t="s">
        <v>22</v>
      </c>
      <c r="AN4" s="92"/>
    </row>
    <row r="5" spans="1:40" s="54" customFormat="1" ht="43.2">
      <c r="A5" s="95"/>
      <c r="B5" s="95"/>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ht="24.9" customHeight="1">
      <c r="A6" s="18">
        <v>1</v>
      </c>
      <c r="B6" s="81" t="s">
        <v>30</v>
      </c>
      <c r="C6" s="26">
        <v>557372.41363367136</v>
      </c>
      <c r="D6" s="26">
        <v>334586.02947545552</v>
      </c>
      <c r="E6" s="26">
        <v>567286.15339003387</v>
      </c>
      <c r="F6" s="26">
        <v>567286.15339003387</v>
      </c>
      <c r="G6" s="26">
        <v>312903.60953961307</v>
      </c>
      <c r="H6" s="26">
        <v>296106.76106135221</v>
      </c>
      <c r="I6" s="26">
        <v>21089043.815756895</v>
      </c>
      <c r="J6" s="26">
        <v>6471097.6200548559</v>
      </c>
      <c r="K6" s="26">
        <v>5143844.0161322393</v>
      </c>
      <c r="L6" s="26">
        <v>5042028.6801947104</v>
      </c>
      <c r="M6" s="26">
        <v>1157087.8204067457</v>
      </c>
      <c r="N6" s="26">
        <v>1113113.7207931574</v>
      </c>
      <c r="O6" s="26">
        <v>9034.6101923076912</v>
      </c>
      <c r="P6" s="26">
        <v>6784.9922544230758</v>
      </c>
      <c r="Q6" s="26">
        <v>0</v>
      </c>
      <c r="R6" s="26">
        <v>-2.3395700598003444E-3</v>
      </c>
      <c r="S6" s="26">
        <v>0</v>
      </c>
      <c r="T6" s="26">
        <v>0</v>
      </c>
      <c r="U6" s="26">
        <v>65852.418973408145</v>
      </c>
      <c r="V6" s="26">
        <v>40192.107612036227</v>
      </c>
      <c r="W6" s="26">
        <v>0</v>
      </c>
      <c r="X6" s="26">
        <v>0</v>
      </c>
      <c r="Y6" s="26">
        <v>310666.14611576247</v>
      </c>
      <c r="Z6" s="26">
        <v>88309.711287112877</v>
      </c>
      <c r="AA6" s="26">
        <v>3005256.9002360208</v>
      </c>
      <c r="AB6" s="26">
        <v>672779.57708948199</v>
      </c>
      <c r="AC6" s="26">
        <v>38628.053956483513</v>
      </c>
      <c r="AD6" s="26">
        <v>17482.031544711557</v>
      </c>
      <c r="AE6" s="26">
        <v>790500.39752381458</v>
      </c>
      <c r="AF6" s="26">
        <v>158100.08018400797</v>
      </c>
      <c r="AG6" s="26">
        <v>0</v>
      </c>
      <c r="AH6" s="26">
        <v>0</v>
      </c>
      <c r="AI6" s="26">
        <v>1273250.145577013</v>
      </c>
      <c r="AJ6" s="26">
        <v>267750.68171536952</v>
      </c>
      <c r="AK6" s="26">
        <v>0</v>
      </c>
      <c r="AL6" s="26">
        <v>0</v>
      </c>
      <c r="AM6" s="27">
        <v>34320726.501434006</v>
      </c>
      <c r="AN6" s="27">
        <v>15075618.144317137</v>
      </c>
    </row>
    <row r="7" spans="1:40" ht="24.9" customHeight="1">
      <c r="A7" s="18">
        <v>2</v>
      </c>
      <c r="B7" s="81" t="s">
        <v>33</v>
      </c>
      <c r="C7" s="26">
        <v>8638465.2202448044</v>
      </c>
      <c r="D7" s="26">
        <v>6908984.3623448079</v>
      </c>
      <c r="E7" s="26">
        <v>256545.40725003282</v>
      </c>
      <c r="F7" s="26">
        <v>256545.40725003282</v>
      </c>
      <c r="G7" s="26">
        <v>540064.93400509655</v>
      </c>
      <c r="H7" s="26">
        <v>515709.85400509665</v>
      </c>
      <c r="I7" s="26">
        <v>4922013.9499996332</v>
      </c>
      <c r="J7" s="26">
        <v>4922013.9499996332</v>
      </c>
      <c r="K7" s="26">
        <v>9340859.8675554544</v>
      </c>
      <c r="L7" s="26">
        <v>8992401.5475556981</v>
      </c>
      <c r="M7" s="26">
        <v>1203964.9246606003</v>
      </c>
      <c r="N7" s="26">
        <v>1203964.9246606806</v>
      </c>
      <c r="O7" s="26">
        <v>0</v>
      </c>
      <c r="P7" s="26">
        <v>0</v>
      </c>
      <c r="Q7" s="26">
        <v>0</v>
      </c>
      <c r="R7" s="26">
        <v>0</v>
      </c>
      <c r="S7" s="26">
        <v>0</v>
      </c>
      <c r="T7" s="26">
        <v>0</v>
      </c>
      <c r="U7" s="26">
        <v>0</v>
      </c>
      <c r="V7" s="26">
        <v>0</v>
      </c>
      <c r="W7" s="26">
        <v>0</v>
      </c>
      <c r="X7" s="26">
        <v>0</v>
      </c>
      <c r="Y7" s="26">
        <v>277238.21918401774</v>
      </c>
      <c r="Z7" s="26">
        <v>256697.43918401829</v>
      </c>
      <c r="AA7" s="26">
        <v>3923018.3751055971</v>
      </c>
      <c r="AB7" s="26">
        <v>2507808.6681772643</v>
      </c>
      <c r="AC7" s="26">
        <v>256523.91366199986</v>
      </c>
      <c r="AD7" s="26">
        <v>2318.0936619999352</v>
      </c>
      <c r="AE7" s="26">
        <v>44477.307064901615</v>
      </c>
      <c r="AF7" s="26">
        <v>13343.030378580332</v>
      </c>
      <c r="AG7" s="26">
        <v>47351.475079617274</v>
      </c>
      <c r="AH7" s="26">
        <v>47351.475079617274</v>
      </c>
      <c r="AI7" s="26">
        <v>348817.114500002</v>
      </c>
      <c r="AJ7" s="26">
        <v>165212.66449999655</v>
      </c>
      <c r="AK7" s="26">
        <v>0</v>
      </c>
      <c r="AL7" s="26">
        <v>0</v>
      </c>
      <c r="AM7" s="27">
        <v>29799340.708311763</v>
      </c>
      <c r="AN7" s="27">
        <v>25792351.416797429</v>
      </c>
    </row>
    <row r="8" spans="1:40" ht="24.9" customHeight="1">
      <c r="A8" s="18">
        <v>3</v>
      </c>
      <c r="B8" s="81" t="s">
        <v>29</v>
      </c>
      <c r="C8" s="26">
        <v>5047894.9529966759</v>
      </c>
      <c r="D8" s="26">
        <v>5022290.7889056224</v>
      </c>
      <c r="E8" s="26">
        <v>51960.02631299998</v>
      </c>
      <c r="F8" s="26">
        <v>51960.02631299998</v>
      </c>
      <c r="G8" s="26">
        <v>544245.57962100662</v>
      </c>
      <c r="H8" s="26">
        <v>409531.54396008863</v>
      </c>
      <c r="I8" s="26">
        <v>56745.041245005086</v>
      </c>
      <c r="J8" s="26">
        <v>12881.132661633288</v>
      </c>
      <c r="K8" s="26">
        <v>6700636.5439860411</v>
      </c>
      <c r="L8" s="26">
        <v>6628284.7393251499</v>
      </c>
      <c r="M8" s="26">
        <v>1960256.1770085494</v>
      </c>
      <c r="N8" s="26">
        <v>1858757.9149030405</v>
      </c>
      <c r="O8" s="26">
        <v>0</v>
      </c>
      <c r="P8" s="26">
        <v>0</v>
      </c>
      <c r="Q8" s="26">
        <v>821074.03280299925</v>
      </c>
      <c r="R8" s="26">
        <v>6178.01199731417</v>
      </c>
      <c r="S8" s="26">
        <v>0</v>
      </c>
      <c r="T8" s="26">
        <v>0</v>
      </c>
      <c r="U8" s="26">
        <v>10553.946165000003</v>
      </c>
      <c r="V8" s="26">
        <v>10397.48348166667</v>
      </c>
      <c r="W8" s="26">
        <v>0</v>
      </c>
      <c r="X8" s="26">
        <v>0</v>
      </c>
      <c r="Y8" s="26">
        <v>983368.91886600025</v>
      </c>
      <c r="Z8" s="26">
        <v>891907.29409638653</v>
      </c>
      <c r="AA8" s="26">
        <v>8447653.4209099077</v>
      </c>
      <c r="AB8" s="26">
        <v>3227549.4787059687</v>
      </c>
      <c r="AC8" s="26">
        <v>719905.97914499999</v>
      </c>
      <c r="AD8" s="26">
        <v>70207.711322522955</v>
      </c>
      <c r="AE8" s="26">
        <v>438284.58363650565</v>
      </c>
      <c r="AF8" s="26">
        <v>246067.2632990494</v>
      </c>
      <c r="AG8" s="26">
        <v>18989.071037437156</v>
      </c>
      <c r="AH8" s="26">
        <v>5382.5173908059714</v>
      </c>
      <c r="AI8" s="26">
        <v>3164970.5403370019</v>
      </c>
      <c r="AJ8" s="26">
        <v>1370367.054345832</v>
      </c>
      <c r="AK8" s="26">
        <v>0</v>
      </c>
      <c r="AL8" s="26">
        <v>0</v>
      </c>
      <c r="AM8" s="27">
        <v>28966538.814070135</v>
      </c>
      <c r="AN8" s="27">
        <v>19811762.960708078</v>
      </c>
    </row>
    <row r="9" spans="1:40" ht="24.9" customHeight="1">
      <c r="A9" s="18">
        <v>4</v>
      </c>
      <c r="B9" s="81" t="s">
        <v>28</v>
      </c>
      <c r="C9" s="26">
        <v>1393732.629497343</v>
      </c>
      <c r="D9" s="26">
        <v>1372790.6730457293</v>
      </c>
      <c r="E9" s="26">
        <v>250372.06546866681</v>
      </c>
      <c r="F9" s="26">
        <v>250372.06546866681</v>
      </c>
      <c r="G9" s="26">
        <v>987684.16314383724</v>
      </c>
      <c r="H9" s="26">
        <v>987684.16314383724</v>
      </c>
      <c r="I9" s="26">
        <v>14886233.657578558</v>
      </c>
      <c r="J9" s="26">
        <v>14863989.404196898</v>
      </c>
      <c r="K9" s="26">
        <v>0</v>
      </c>
      <c r="L9" s="26">
        <v>0</v>
      </c>
      <c r="M9" s="26">
        <v>312783.84500658471</v>
      </c>
      <c r="N9" s="26">
        <v>312783.84500658471</v>
      </c>
      <c r="O9" s="26">
        <v>0</v>
      </c>
      <c r="P9" s="26">
        <v>0</v>
      </c>
      <c r="Q9" s="26">
        <v>0</v>
      </c>
      <c r="R9" s="26">
        <v>0</v>
      </c>
      <c r="S9" s="26">
        <v>0</v>
      </c>
      <c r="T9" s="26">
        <v>0</v>
      </c>
      <c r="U9" s="26">
        <v>0</v>
      </c>
      <c r="V9" s="26">
        <v>0</v>
      </c>
      <c r="W9" s="26">
        <v>0</v>
      </c>
      <c r="X9" s="26">
        <v>0</v>
      </c>
      <c r="Y9" s="26">
        <v>0</v>
      </c>
      <c r="Z9" s="26">
        <v>0</v>
      </c>
      <c r="AA9" s="26">
        <v>15005.268134870963</v>
      </c>
      <c r="AB9" s="26">
        <v>0</v>
      </c>
      <c r="AC9" s="26">
        <v>0</v>
      </c>
      <c r="AD9" s="26">
        <v>0</v>
      </c>
      <c r="AE9" s="26">
        <v>2142.9050746268658</v>
      </c>
      <c r="AF9" s="26">
        <v>2142.9050746268658</v>
      </c>
      <c r="AG9" s="26">
        <v>0</v>
      </c>
      <c r="AH9" s="26">
        <v>0</v>
      </c>
      <c r="AI9" s="26">
        <v>166189.14988164959</v>
      </c>
      <c r="AJ9" s="26">
        <v>0</v>
      </c>
      <c r="AK9" s="26">
        <v>0</v>
      </c>
      <c r="AL9" s="26">
        <v>0</v>
      </c>
      <c r="AM9" s="27">
        <v>18014143.683786135</v>
      </c>
      <c r="AN9" s="27">
        <v>17789763.055936344</v>
      </c>
    </row>
    <row r="10" spans="1:40" ht="24.9" customHeight="1">
      <c r="A10" s="18">
        <v>5</v>
      </c>
      <c r="B10" s="81" t="s">
        <v>87</v>
      </c>
      <c r="C10" s="26">
        <v>125264.88</v>
      </c>
      <c r="D10" s="26">
        <v>90242.05882626184</v>
      </c>
      <c r="E10" s="26">
        <v>158656.12</v>
      </c>
      <c r="F10" s="26">
        <v>158656.12</v>
      </c>
      <c r="G10" s="26">
        <v>158596.34000000003</v>
      </c>
      <c r="H10" s="26">
        <v>151406.96228111937</v>
      </c>
      <c r="I10" s="26">
        <v>10705309.149999999</v>
      </c>
      <c r="J10" s="26">
        <v>10705309.149999999</v>
      </c>
      <c r="K10" s="26">
        <v>1417524.67</v>
      </c>
      <c r="L10" s="26">
        <v>1336661.4637415884</v>
      </c>
      <c r="M10" s="26">
        <v>500634.42500658467</v>
      </c>
      <c r="N10" s="26">
        <v>500634.42500658467</v>
      </c>
      <c r="O10" s="26">
        <v>0</v>
      </c>
      <c r="P10" s="26">
        <v>0</v>
      </c>
      <c r="Q10" s="26">
        <v>9093.5234999999993</v>
      </c>
      <c r="R10" s="26">
        <v>1758.3262397260296</v>
      </c>
      <c r="S10" s="26">
        <v>0</v>
      </c>
      <c r="T10" s="26">
        <v>0</v>
      </c>
      <c r="U10" s="26">
        <v>5519.09</v>
      </c>
      <c r="V10" s="26">
        <v>2252.5027671232874</v>
      </c>
      <c r="W10" s="26">
        <v>0</v>
      </c>
      <c r="X10" s="26">
        <v>0</v>
      </c>
      <c r="Y10" s="26">
        <v>128989.4</v>
      </c>
      <c r="Z10" s="26">
        <v>62397.650529315084</v>
      </c>
      <c r="AA10" s="26">
        <v>573616.90000000014</v>
      </c>
      <c r="AB10" s="26">
        <v>210572.53999446618</v>
      </c>
      <c r="AC10" s="26">
        <v>8674</v>
      </c>
      <c r="AD10" s="26">
        <v>8674</v>
      </c>
      <c r="AE10" s="26">
        <v>737195.81</v>
      </c>
      <c r="AF10" s="26">
        <v>82074.579269643582</v>
      </c>
      <c r="AG10" s="26">
        <v>0</v>
      </c>
      <c r="AH10" s="26">
        <v>0</v>
      </c>
      <c r="AI10" s="26">
        <v>333535.71999999997</v>
      </c>
      <c r="AJ10" s="26">
        <v>292495.01388455235</v>
      </c>
      <c r="AK10" s="26">
        <v>0</v>
      </c>
      <c r="AL10" s="26">
        <v>0</v>
      </c>
      <c r="AM10" s="27">
        <v>14862610.028506584</v>
      </c>
      <c r="AN10" s="27">
        <v>13603134.792540381</v>
      </c>
    </row>
    <row r="11" spans="1:40" ht="24.9" customHeight="1">
      <c r="A11" s="18">
        <v>6</v>
      </c>
      <c r="B11" s="81" t="s">
        <v>35</v>
      </c>
      <c r="C11" s="26">
        <v>372138.68118588976</v>
      </c>
      <c r="D11" s="26">
        <v>148004.80387783994</v>
      </c>
      <c r="E11" s="26">
        <v>92274.614797726885</v>
      </c>
      <c r="F11" s="26">
        <v>89555.690824913836</v>
      </c>
      <c r="G11" s="26">
        <v>256701.7935227424</v>
      </c>
      <c r="H11" s="26">
        <v>175983.41491258598</v>
      </c>
      <c r="I11" s="26">
        <v>5897344.4148959834</v>
      </c>
      <c r="J11" s="26">
        <v>5897344.4148959834</v>
      </c>
      <c r="K11" s="26">
        <v>1949601.9245056505</v>
      </c>
      <c r="L11" s="26">
        <v>1920162.7624308618</v>
      </c>
      <c r="M11" s="26">
        <v>616309.30144435901</v>
      </c>
      <c r="N11" s="26">
        <v>565863.22242924932</v>
      </c>
      <c r="O11" s="26">
        <v>0</v>
      </c>
      <c r="P11" s="26">
        <v>0</v>
      </c>
      <c r="Q11" s="26">
        <v>0</v>
      </c>
      <c r="R11" s="26">
        <v>0</v>
      </c>
      <c r="S11" s="26">
        <v>0</v>
      </c>
      <c r="T11" s="26">
        <v>0</v>
      </c>
      <c r="U11" s="26">
        <v>3446.0604395604405</v>
      </c>
      <c r="V11" s="26">
        <v>1681.6009182922326</v>
      </c>
      <c r="W11" s="26">
        <v>0</v>
      </c>
      <c r="X11" s="26">
        <v>0</v>
      </c>
      <c r="Y11" s="26">
        <v>382511.27308472199</v>
      </c>
      <c r="Z11" s="26">
        <v>303193.23896220524</v>
      </c>
      <c r="AA11" s="26">
        <v>2159021.5325072431</v>
      </c>
      <c r="AB11" s="26">
        <v>124198.5850132183</v>
      </c>
      <c r="AC11" s="26">
        <v>489886.46447000501</v>
      </c>
      <c r="AD11" s="26">
        <v>24717.610933110001</v>
      </c>
      <c r="AE11" s="26">
        <v>141315.89104717583</v>
      </c>
      <c r="AF11" s="26">
        <v>35240.600612969836</v>
      </c>
      <c r="AG11" s="26">
        <v>0</v>
      </c>
      <c r="AH11" s="26">
        <v>0</v>
      </c>
      <c r="AI11" s="26">
        <v>390105.01267217437</v>
      </c>
      <c r="AJ11" s="26">
        <v>17324.235927306374</v>
      </c>
      <c r="AK11" s="26">
        <v>0</v>
      </c>
      <c r="AL11" s="26">
        <v>0</v>
      </c>
      <c r="AM11" s="27">
        <v>12750656.964573232</v>
      </c>
      <c r="AN11" s="27">
        <v>9303270.1817385368</v>
      </c>
    </row>
    <row r="12" spans="1:40" ht="24.9" customHeight="1">
      <c r="A12" s="18">
        <v>7</v>
      </c>
      <c r="B12" s="81" t="s">
        <v>36</v>
      </c>
      <c r="C12" s="26">
        <v>68923</v>
      </c>
      <c r="D12" s="26">
        <v>68923</v>
      </c>
      <c r="E12" s="26">
        <v>99659</v>
      </c>
      <c r="F12" s="26">
        <v>89313.748054392054</v>
      </c>
      <c r="G12" s="26">
        <v>105352</v>
      </c>
      <c r="H12" s="26">
        <v>103961.99307443493</v>
      </c>
      <c r="I12" s="26">
        <v>2965367</v>
      </c>
      <c r="J12" s="26">
        <v>2965367</v>
      </c>
      <c r="K12" s="26">
        <v>1010159</v>
      </c>
      <c r="L12" s="26">
        <v>991395.81196186296</v>
      </c>
      <c r="M12" s="26">
        <v>420164.84500658599</v>
      </c>
      <c r="N12" s="26">
        <v>388782.9308257791</v>
      </c>
      <c r="O12" s="26">
        <v>59541</v>
      </c>
      <c r="P12" s="26">
        <v>28666.649515573583</v>
      </c>
      <c r="Q12" s="26">
        <v>378945</v>
      </c>
      <c r="R12" s="26">
        <v>37718.973923991492</v>
      </c>
      <c r="S12" s="26">
        <v>699208</v>
      </c>
      <c r="T12" s="26">
        <v>247282.43340428628</v>
      </c>
      <c r="U12" s="26">
        <v>390</v>
      </c>
      <c r="V12" s="26">
        <v>-371.7790602739725</v>
      </c>
      <c r="W12" s="26">
        <v>13215</v>
      </c>
      <c r="X12" s="26">
        <v>77.989102469082354</v>
      </c>
      <c r="Y12" s="26">
        <v>52272</v>
      </c>
      <c r="Z12" s="26">
        <v>26870.144744024961</v>
      </c>
      <c r="AA12" s="26">
        <v>4866441</v>
      </c>
      <c r="AB12" s="26">
        <v>909341.54239133233</v>
      </c>
      <c r="AC12" s="26">
        <v>638686</v>
      </c>
      <c r="AD12" s="26">
        <v>48152.57228929305</v>
      </c>
      <c r="AE12" s="26">
        <v>312728</v>
      </c>
      <c r="AF12" s="26">
        <v>105492.80142933805</v>
      </c>
      <c r="AG12" s="26">
        <v>0</v>
      </c>
      <c r="AH12" s="26">
        <v>0</v>
      </c>
      <c r="AI12" s="26">
        <v>809954</v>
      </c>
      <c r="AJ12" s="26">
        <v>201543.42733216114</v>
      </c>
      <c r="AK12" s="26">
        <v>0</v>
      </c>
      <c r="AL12" s="26">
        <v>0</v>
      </c>
      <c r="AM12" s="27">
        <v>12501004.845006585</v>
      </c>
      <c r="AN12" s="27">
        <v>6212519.238988664</v>
      </c>
    </row>
    <row r="13" spans="1:40" ht="24.9" customHeight="1">
      <c r="A13" s="18">
        <v>8</v>
      </c>
      <c r="B13" s="81" t="s">
        <v>32</v>
      </c>
      <c r="C13" s="26">
        <v>101364.37100002356</v>
      </c>
      <c r="D13" s="26">
        <v>101364.37100002356</v>
      </c>
      <c r="E13" s="26">
        <v>88816.700718827255</v>
      </c>
      <c r="F13" s="26">
        <v>88816.700718827255</v>
      </c>
      <c r="G13" s="26">
        <v>134697.0046570652</v>
      </c>
      <c r="H13" s="26">
        <v>133219.02538059314</v>
      </c>
      <c r="I13" s="26">
        <v>5200943.060923324</v>
      </c>
      <c r="J13" s="26">
        <v>5165392.8668137351</v>
      </c>
      <c r="K13" s="26">
        <v>1398712.4857398118</v>
      </c>
      <c r="L13" s="26">
        <v>1379786.3183441577</v>
      </c>
      <c r="M13" s="26">
        <v>478126.27267047501</v>
      </c>
      <c r="N13" s="26">
        <v>475270.7604399735</v>
      </c>
      <c r="O13" s="26">
        <v>0</v>
      </c>
      <c r="P13" s="26">
        <v>0</v>
      </c>
      <c r="Q13" s="26">
        <v>0</v>
      </c>
      <c r="R13" s="26">
        <v>0</v>
      </c>
      <c r="S13" s="26">
        <v>0</v>
      </c>
      <c r="T13" s="26">
        <v>0</v>
      </c>
      <c r="U13" s="26">
        <v>0</v>
      </c>
      <c r="V13" s="26">
        <v>0</v>
      </c>
      <c r="W13" s="26">
        <v>0</v>
      </c>
      <c r="X13" s="26">
        <v>0</v>
      </c>
      <c r="Y13" s="26">
        <v>322.3685009999972</v>
      </c>
      <c r="Z13" s="26">
        <v>32.236850099997127</v>
      </c>
      <c r="AA13" s="26">
        <v>549.0761643835616</v>
      </c>
      <c r="AB13" s="26">
        <v>549.0761643835616</v>
      </c>
      <c r="AC13" s="26">
        <v>0</v>
      </c>
      <c r="AD13" s="26">
        <v>0</v>
      </c>
      <c r="AE13" s="26">
        <v>0</v>
      </c>
      <c r="AF13" s="26">
        <v>0</v>
      </c>
      <c r="AG13" s="26">
        <v>0</v>
      </c>
      <c r="AH13" s="26">
        <v>0</v>
      </c>
      <c r="AI13" s="26">
        <v>2631.3039066463716</v>
      </c>
      <c r="AJ13" s="26">
        <v>2631.3039066463716</v>
      </c>
      <c r="AK13" s="26">
        <v>0</v>
      </c>
      <c r="AL13" s="26">
        <v>0</v>
      </c>
      <c r="AM13" s="27">
        <v>7406162.6442815568</v>
      </c>
      <c r="AN13" s="27">
        <v>7347062.6596184401</v>
      </c>
    </row>
    <row r="14" spans="1:40" ht="24.9" customHeight="1">
      <c r="A14" s="18">
        <v>9</v>
      </c>
      <c r="B14" s="81" t="s">
        <v>34</v>
      </c>
      <c r="C14" s="26">
        <v>138229.89764086646</v>
      </c>
      <c r="D14" s="26">
        <v>138229.89764086646</v>
      </c>
      <c r="E14" s="26">
        <v>229190.90273529955</v>
      </c>
      <c r="F14" s="26">
        <v>229190.90273529955</v>
      </c>
      <c r="G14" s="26">
        <v>72840.694820491437</v>
      </c>
      <c r="H14" s="26">
        <v>72840.694820491437</v>
      </c>
      <c r="I14" s="26">
        <v>1424971.9759131765</v>
      </c>
      <c r="J14" s="26">
        <v>712481.31462533609</v>
      </c>
      <c r="K14" s="26">
        <v>1269866.2747404124</v>
      </c>
      <c r="L14" s="26">
        <v>598168.51037127641</v>
      </c>
      <c r="M14" s="26">
        <v>516050.98369829694</v>
      </c>
      <c r="N14" s="26">
        <v>506535.74358255405</v>
      </c>
      <c r="O14" s="26">
        <v>0</v>
      </c>
      <c r="P14" s="26">
        <v>0</v>
      </c>
      <c r="Q14" s="26">
        <v>0</v>
      </c>
      <c r="R14" s="26">
        <v>0</v>
      </c>
      <c r="S14" s="26">
        <v>0</v>
      </c>
      <c r="T14" s="26">
        <v>0</v>
      </c>
      <c r="U14" s="26">
        <v>0</v>
      </c>
      <c r="V14" s="26">
        <v>0</v>
      </c>
      <c r="W14" s="26">
        <v>0</v>
      </c>
      <c r="X14" s="26">
        <v>0</v>
      </c>
      <c r="Y14" s="26">
        <v>171147.51630839545</v>
      </c>
      <c r="Z14" s="26">
        <v>68185.726490565517</v>
      </c>
      <c r="AA14" s="26">
        <v>259856.46340972526</v>
      </c>
      <c r="AB14" s="26">
        <v>110625.61141571493</v>
      </c>
      <c r="AC14" s="26">
        <v>372645.84403468471</v>
      </c>
      <c r="AD14" s="26">
        <v>136839.32904090232</v>
      </c>
      <c r="AE14" s="26">
        <v>79308.7812592009</v>
      </c>
      <c r="AF14" s="26">
        <v>18209.248874815516</v>
      </c>
      <c r="AG14" s="26">
        <v>0</v>
      </c>
      <c r="AH14" s="26">
        <v>0</v>
      </c>
      <c r="AI14" s="26">
        <v>45195.794780905504</v>
      </c>
      <c r="AJ14" s="26">
        <v>29910.182687887347</v>
      </c>
      <c r="AK14" s="26">
        <v>0</v>
      </c>
      <c r="AL14" s="26">
        <v>0</v>
      </c>
      <c r="AM14" s="27">
        <v>4579305.1293414542</v>
      </c>
      <c r="AN14" s="27">
        <v>2621217.1622857098</v>
      </c>
    </row>
    <row r="15" spans="1:40" ht="24.9" customHeight="1">
      <c r="A15" s="18">
        <v>10</v>
      </c>
      <c r="B15" s="81" t="s">
        <v>88</v>
      </c>
      <c r="C15" s="26">
        <v>39704.976431740186</v>
      </c>
      <c r="D15" s="26">
        <v>33109.935789025461</v>
      </c>
      <c r="E15" s="26">
        <v>14744.149594052027</v>
      </c>
      <c r="F15" s="26">
        <v>14744.149594052027</v>
      </c>
      <c r="G15" s="26">
        <v>54159.444774959069</v>
      </c>
      <c r="H15" s="26">
        <v>33816.426813417434</v>
      </c>
      <c r="I15" s="26">
        <v>3155110.2169820475</v>
      </c>
      <c r="J15" s="26">
        <v>3103803.8368517985</v>
      </c>
      <c r="K15" s="26">
        <v>345565.11900894693</v>
      </c>
      <c r="L15" s="26">
        <v>262271.15376429912</v>
      </c>
      <c r="M15" s="26">
        <v>359104.18455777591</v>
      </c>
      <c r="N15" s="26">
        <v>354085.35629647807</v>
      </c>
      <c r="O15" s="26">
        <v>0</v>
      </c>
      <c r="P15" s="26">
        <v>0</v>
      </c>
      <c r="Q15" s="26">
        <v>0</v>
      </c>
      <c r="R15" s="26">
        <v>0</v>
      </c>
      <c r="S15" s="26">
        <v>0</v>
      </c>
      <c r="T15" s="26">
        <v>0</v>
      </c>
      <c r="U15" s="26">
        <v>0</v>
      </c>
      <c r="V15" s="26">
        <v>0</v>
      </c>
      <c r="W15" s="26">
        <v>0</v>
      </c>
      <c r="X15" s="26">
        <v>0</v>
      </c>
      <c r="Y15" s="26">
        <v>6890.5041377631214</v>
      </c>
      <c r="Z15" s="26">
        <v>1690.2057235836937</v>
      </c>
      <c r="AA15" s="26">
        <v>355305.04144666088</v>
      </c>
      <c r="AB15" s="26">
        <v>199253.5253567936</v>
      </c>
      <c r="AC15" s="26">
        <v>47169.070954044131</v>
      </c>
      <c r="AD15" s="26">
        <v>13638.511853088201</v>
      </c>
      <c r="AE15" s="26">
        <v>6602.7550782791213</v>
      </c>
      <c r="AF15" s="26">
        <v>6602.7550782791213</v>
      </c>
      <c r="AG15" s="26">
        <v>0</v>
      </c>
      <c r="AH15" s="26">
        <v>0</v>
      </c>
      <c r="AI15" s="26">
        <v>14295.05160983086</v>
      </c>
      <c r="AJ15" s="26">
        <v>9639.1038820947288</v>
      </c>
      <c r="AK15" s="26">
        <v>0</v>
      </c>
      <c r="AL15" s="26">
        <v>0</v>
      </c>
      <c r="AM15" s="27">
        <v>4398650.5145761007</v>
      </c>
      <c r="AN15" s="27">
        <v>4032654.9610029096</v>
      </c>
    </row>
    <row r="16" spans="1:40" ht="24.9" customHeight="1">
      <c r="A16" s="18">
        <v>11</v>
      </c>
      <c r="B16" s="81" t="s">
        <v>38</v>
      </c>
      <c r="C16" s="26">
        <v>5352.3299999999981</v>
      </c>
      <c r="D16" s="26">
        <v>5352.3299999999981</v>
      </c>
      <c r="E16" s="26">
        <v>1537.4</v>
      </c>
      <c r="F16" s="26">
        <v>1537.4</v>
      </c>
      <c r="G16" s="26">
        <v>16710.95</v>
      </c>
      <c r="H16" s="26">
        <v>6919.4600000000009</v>
      </c>
      <c r="I16" s="26">
        <v>2972509.9400000004</v>
      </c>
      <c r="J16" s="26">
        <v>2972509.9400000004</v>
      </c>
      <c r="K16" s="26">
        <v>566832.73999999987</v>
      </c>
      <c r="L16" s="26">
        <v>170049.82999999996</v>
      </c>
      <c r="M16" s="26">
        <v>436875.64</v>
      </c>
      <c r="N16" s="26">
        <v>350011.37999999995</v>
      </c>
      <c r="O16" s="26">
        <v>0</v>
      </c>
      <c r="P16" s="26">
        <v>0</v>
      </c>
      <c r="Q16" s="26">
        <v>0</v>
      </c>
      <c r="R16" s="26">
        <v>0</v>
      </c>
      <c r="S16" s="26">
        <v>0</v>
      </c>
      <c r="T16" s="26">
        <v>0</v>
      </c>
      <c r="U16" s="26">
        <v>0</v>
      </c>
      <c r="V16" s="26">
        <v>0</v>
      </c>
      <c r="W16" s="26">
        <v>0</v>
      </c>
      <c r="X16" s="26">
        <v>0</v>
      </c>
      <c r="Y16" s="26">
        <v>4799.63</v>
      </c>
      <c r="Z16" s="26">
        <v>719.94000000000051</v>
      </c>
      <c r="AA16" s="26">
        <v>2781.16</v>
      </c>
      <c r="AB16" s="26">
        <v>417.17000000000007</v>
      </c>
      <c r="AC16" s="26">
        <v>0</v>
      </c>
      <c r="AD16" s="26">
        <v>0</v>
      </c>
      <c r="AE16" s="26">
        <v>11514.62</v>
      </c>
      <c r="AF16" s="26">
        <v>11514.62</v>
      </c>
      <c r="AG16" s="26">
        <v>0</v>
      </c>
      <c r="AH16" s="26">
        <v>0</v>
      </c>
      <c r="AI16" s="26">
        <v>162619.34000000003</v>
      </c>
      <c r="AJ16" s="26">
        <v>162619.34000000003</v>
      </c>
      <c r="AK16" s="26">
        <v>0</v>
      </c>
      <c r="AL16" s="26">
        <v>0</v>
      </c>
      <c r="AM16" s="27">
        <v>4181533.7500000005</v>
      </c>
      <c r="AN16" s="27">
        <v>3681651.41</v>
      </c>
    </row>
    <row r="17" spans="1:40" ht="24.9" customHeight="1">
      <c r="A17" s="18">
        <v>12</v>
      </c>
      <c r="B17" s="81" t="s">
        <v>91</v>
      </c>
      <c r="C17" s="26">
        <v>195893.44878599979</v>
      </c>
      <c r="D17" s="26">
        <v>107595.05130999978</v>
      </c>
      <c r="E17" s="26">
        <v>0</v>
      </c>
      <c r="F17" s="26">
        <v>0</v>
      </c>
      <c r="G17" s="26">
        <v>66396.150000000052</v>
      </c>
      <c r="H17" s="26">
        <v>16303.921352423407</v>
      </c>
      <c r="I17" s="26">
        <v>0</v>
      </c>
      <c r="J17" s="26">
        <v>0</v>
      </c>
      <c r="K17" s="26">
        <v>550831.07999999216</v>
      </c>
      <c r="L17" s="26">
        <v>177306.36459398898</v>
      </c>
      <c r="M17" s="26">
        <v>344643.96500658599</v>
      </c>
      <c r="N17" s="26">
        <v>324158.90014289523</v>
      </c>
      <c r="O17" s="26">
        <v>0</v>
      </c>
      <c r="P17" s="26">
        <v>0</v>
      </c>
      <c r="Q17" s="26">
        <v>989455.98</v>
      </c>
      <c r="R17" s="26">
        <v>1828.1709888121113</v>
      </c>
      <c r="S17" s="26">
        <v>720690.55999999982</v>
      </c>
      <c r="T17" s="26">
        <v>410.42928592721</v>
      </c>
      <c r="U17" s="26">
        <v>0</v>
      </c>
      <c r="V17" s="26">
        <v>0</v>
      </c>
      <c r="W17" s="26">
        <v>0</v>
      </c>
      <c r="X17" s="26">
        <v>0</v>
      </c>
      <c r="Y17" s="26">
        <v>4197.7299999999959</v>
      </c>
      <c r="Z17" s="26">
        <v>986.60083221917557</v>
      </c>
      <c r="AA17" s="26">
        <v>160016.23999999958</v>
      </c>
      <c r="AB17" s="26">
        <v>32858.45397501922</v>
      </c>
      <c r="AC17" s="26">
        <v>70561.499999999985</v>
      </c>
      <c r="AD17" s="26">
        <v>5695.3441240479297</v>
      </c>
      <c r="AE17" s="26">
        <v>0</v>
      </c>
      <c r="AF17" s="26">
        <v>0</v>
      </c>
      <c r="AG17" s="26">
        <v>0</v>
      </c>
      <c r="AH17" s="26">
        <v>0</v>
      </c>
      <c r="AI17" s="26">
        <v>38798.92</v>
      </c>
      <c r="AJ17" s="26">
        <v>13040.049335963638</v>
      </c>
      <c r="AK17" s="26">
        <v>0</v>
      </c>
      <c r="AL17" s="26">
        <v>0</v>
      </c>
      <c r="AM17" s="27">
        <v>3141485.5737925777</v>
      </c>
      <c r="AN17" s="27">
        <v>680183.28594129649</v>
      </c>
    </row>
    <row r="18" spans="1:40" ht="24.9" customHeight="1">
      <c r="A18" s="18">
        <v>13</v>
      </c>
      <c r="B18" s="81" t="s">
        <v>90</v>
      </c>
      <c r="C18" s="26">
        <v>357.58390066820004</v>
      </c>
      <c r="D18" s="26">
        <v>357.58390066820004</v>
      </c>
      <c r="E18" s="26">
        <v>8813.1791988959994</v>
      </c>
      <c r="F18" s="26">
        <v>8813.1791988959994</v>
      </c>
      <c r="G18" s="26">
        <v>47849.457479559533</v>
      </c>
      <c r="H18" s="26">
        <v>47849.457479559533</v>
      </c>
      <c r="I18" s="26">
        <v>659227.40799781156</v>
      </c>
      <c r="J18" s="26">
        <v>659227.40799781156</v>
      </c>
      <c r="K18" s="26">
        <v>1586868.4061092567</v>
      </c>
      <c r="L18" s="26">
        <v>1586868.4061092567</v>
      </c>
      <c r="M18" s="26">
        <v>527472.31214332406</v>
      </c>
      <c r="N18" s="26">
        <v>527472.31214332406</v>
      </c>
      <c r="O18" s="26">
        <v>0</v>
      </c>
      <c r="P18" s="26">
        <v>0</v>
      </c>
      <c r="Q18" s="26">
        <v>0</v>
      </c>
      <c r="R18" s="26">
        <v>0</v>
      </c>
      <c r="S18" s="26">
        <v>0</v>
      </c>
      <c r="T18" s="26">
        <v>0</v>
      </c>
      <c r="U18" s="26">
        <v>0</v>
      </c>
      <c r="V18" s="26">
        <v>0</v>
      </c>
      <c r="W18" s="26">
        <v>0</v>
      </c>
      <c r="X18" s="26">
        <v>0</v>
      </c>
      <c r="Y18" s="26">
        <v>5292.2233541585001</v>
      </c>
      <c r="Z18" s="26">
        <v>5292.2233541585001</v>
      </c>
      <c r="AA18" s="26">
        <v>14433.924833589699</v>
      </c>
      <c r="AB18" s="26">
        <v>14371.459080189699</v>
      </c>
      <c r="AC18" s="26">
        <v>609.71945864800364</v>
      </c>
      <c r="AD18" s="26">
        <v>609.71945864800364</v>
      </c>
      <c r="AE18" s="26">
        <v>94382.562507634604</v>
      </c>
      <c r="AF18" s="26">
        <v>94382.562507634604</v>
      </c>
      <c r="AG18" s="26">
        <v>0</v>
      </c>
      <c r="AH18" s="26">
        <v>0</v>
      </c>
      <c r="AI18" s="26">
        <v>17868.1049923721</v>
      </c>
      <c r="AJ18" s="26">
        <v>16296.2310467721</v>
      </c>
      <c r="AK18" s="26">
        <v>0</v>
      </c>
      <c r="AL18" s="26">
        <v>0</v>
      </c>
      <c r="AM18" s="27">
        <v>2963174.8819759185</v>
      </c>
      <c r="AN18" s="27">
        <v>2961540.5422769189</v>
      </c>
    </row>
    <row r="19" spans="1:40" ht="24.9" customHeight="1">
      <c r="A19" s="18">
        <v>14</v>
      </c>
      <c r="B19" s="81" t="s">
        <v>31</v>
      </c>
      <c r="C19" s="26">
        <v>3074.5100000001366</v>
      </c>
      <c r="D19" s="26">
        <v>2782.6700000001365</v>
      </c>
      <c r="E19" s="26">
        <v>23139.8700000012</v>
      </c>
      <c r="F19" s="26">
        <v>23139.8700000012</v>
      </c>
      <c r="G19" s="26">
        <v>61624.099999996281</v>
      </c>
      <c r="H19" s="26">
        <v>61624.099999996281</v>
      </c>
      <c r="I19" s="26">
        <v>1033912.8800000215</v>
      </c>
      <c r="J19" s="26">
        <v>1033912.8800000215</v>
      </c>
      <c r="K19" s="26">
        <v>694510.09999999788</v>
      </c>
      <c r="L19" s="26">
        <v>372289.91320701782</v>
      </c>
      <c r="M19" s="26">
        <v>429519.84500658629</v>
      </c>
      <c r="N19" s="26">
        <v>375040.34452142223</v>
      </c>
      <c r="O19" s="26">
        <v>0</v>
      </c>
      <c r="P19" s="26">
        <v>0</v>
      </c>
      <c r="Q19" s="26">
        <v>0</v>
      </c>
      <c r="R19" s="26">
        <v>0</v>
      </c>
      <c r="S19" s="26">
        <v>0</v>
      </c>
      <c r="T19" s="26">
        <v>0</v>
      </c>
      <c r="U19" s="26">
        <v>0</v>
      </c>
      <c r="V19" s="26">
        <v>0</v>
      </c>
      <c r="W19" s="26">
        <v>0</v>
      </c>
      <c r="X19" s="26">
        <v>0</v>
      </c>
      <c r="Y19" s="26">
        <v>52635.019999999982</v>
      </c>
      <c r="Z19" s="26">
        <v>6586.2843587592506</v>
      </c>
      <c r="AA19" s="26">
        <v>129808.96000025963</v>
      </c>
      <c r="AB19" s="26">
        <v>25329.583818310814</v>
      </c>
      <c r="AC19" s="26">
        <v>417.39999999999992</v>
      </c>
      <c r="AD19" s="26">
        <v>68.865565433481549</v>
      </c>
      <c r="AE19" s="26">
        <v>43326.920000000006</v>
      </c>
      <c r="AF19" s="26">
        <v>26252.619553129505</v>
      </c>
      <c r="AG19" s="26">
        <v>0</v>
      </c>
      <c r="AH19" s="26">
        <v>0</v>
      </c>
      <c r="AI19" s="26">
        <v>155492.7099999958</v>
      </c>
      <c r="AJ19" s="26">
        <v>96253.516918620415</v>
      </c>
      <c r="AK19" s="26">
        <v>0</v>
      </c>
      <c r="AL19" s="26">
        <v>0</v>
      </c>
      <c r="AM19" s="27">
        <v>2627462.3150068591</v>
      </c>
      <c r="AN19" s="27">
        <v>2023280.6479427123</v>
      </c>
    </row>
    <row r="20" spans="1:40" ht="24.9" customHeight="1">
      <c r="A20" s="18">
        <v>15</v>
      </c>
      <c r="B20" s="81" t="s">
        <v>37</v>
      </c>
      <c r="C20" s="26">
        <v>389.3255529999999</v>
      </c>
      <c r="D20" s="26">
        <v>389.3255529999999</v>
      </c>
      <c r="E20" s="26">
        <v>721.50408464999998</v>
      </c>
      <c r="F20" s="26">
        <v>721.50408464999998</v>
      </c>
      <c r="G20" s="26">
        <v>91703.518863989972</v>
      </c>
      <c r="H20" s="26">
        <v>10826.688863989968</v>
      </c>
      <c r="I20" s="26">
        <v>111006.50549789998</v>
      </c>
      <c r="J20" s="26">
        <v>111006.50549789998</v>
      </c>
      <c r="K20" s="26">
        <v>403639.13456978172</v>
      </c>
      <c r="L20" s="26">
        <v>396066.8645697817</v>
      </c>
      <c r="M20" s="26">
        <v>388584.50836597598</v>
      </c>
      <c r="N20" s="26">
        <v>382390.36892152362</v>
      </c>
      <c r="O20" s="26">
        <v>0</v>
      </c>
      <c r="P20" s="26">
        <v>0</v>
      </c>
      <c r="Q20" s="26">
        <v>7771.15</v>
      </c>
      <c r="R20" s="26">
        <v>0</v>
      </c>
      <c r="S20" s="26">
        <v>77631.75</v>
      </c>
      <c r="T20" s="26">
        <v>0</v>
      </c>
      <c r="U20" s="26">
        <v>0</v>
      </c>
      <c r="V20" s="26">
        <v>0</v>
      </c>
      <c r="W20" s="26">
        <v>0</v>
      </c>
      <c r="X20" s="26">
        <v>0</v>
      </c>
      <c r="Y20" s="26">
        <v>23875.336297759997</v>
      </c>
      <c r="Z20" s="26">
        <v>14984.022011545665</v>
      </c>
      <c r="AA20" s="26">
        <v>56555.977558979968</v>
      </c>
      <c r="AB20" s="26">
        <v>47388.856486765631</v>
      </c>
      <c r="AC20" s="26">
        <v>0</v>
      </c>
      <c r="AD20" s="26">
        <v>0</v>
      </c>
      <c r="AE20" s="26">
        <v>100688.81300279</v>
      </c>
      <c r="AF20" s="26">
        <v>100688.81300279</v>
      </c>
      <c r="AG20" s="26">
        <v>0</v>
      </c>
      <c r="AH20" s="26">
        <v>0</v>
      </c>
      <c r="AI20" s="26">
        <v>69586.42039150995</v>
      </c>
      <c r="AJ20" s="26">
        <v>52512.190947057636</v>
      </c>
      <c r="AK20" s="26">
        <v>0</v>
      </c>
      <c r="AL20" s="26">
        <v>0</v>
      </c>
      <c r="AM20" s="27">
        <v>1332153.9441863378</v>
      </c>
      <c r="AN20" s="27">
        <v>1116975.1399390043</v>
      </c>
    </row>
    <row r="21" spans="1:40" ht="24.9" customHeight="1">
      <c r="A21" s="18">
        <v>16</v>
      </c>
      <c r="B21" s="81" t="s">
        <v>40</v>
      </c>
      <c r="C21" s="26">
        <v>756.12477177285064</v>
      </c>
      <c r="D21" s="26">
        <v>756.12477177285064</v>
      </c>
      <c r="E21" s="26">
        <v>1.013005681706826</v>
      </c>
      <c r="F21" s="26">
        <v>1.013005681706826</v>
      </c>
      <c r="G21" s="26">
        <v>5379.7611413448403</v>
      </c>
      <c r="H21" s="26">
        <v>4698.3842670041304</v>
      </c>
      <c r="I21" s="26">
        <v>407002.88669835415</v>
      </c>
      <c r="J21" s="26">
        <v>407002.88669835415</v>
      </c>
      <c r="K21" s="26">
        <v>200586.28243692181</v>
      </c>
      <c r="L21" s="26">
        <v>184090.31690970654</v>
      </c>
      <c r="M21" s="26">
        <v>326379.9360622536</v>
      </c>
      <c r="N21" s="26">
        <v>323139.88534342317</v>
      </c>
      <c r="O21" s="26">
        <v>0</v>
      </c>
      <c r="P21" s="26">
        <v>0</v>
      </c>
      <c r="Q21" s="26">
        <v>96811.757352941175</v>
      </c>
      <c r="R21" s="26">
        <v>7463.0132451102818</v>
      </c>
      <c r="S21" s="26">
        <v>85.395196418352583</v>
      </c>
      <c r="T21" s="26">
        <v>85.395196418352583</v>
      </c>
      <c r="U21" s="26">
        <v>0</v>
      </c>
      <c r="V21" s="26">
        <v>0</v>
      </c>
      <c r="W21" s="26">
        <v>0</v>
      </c>
      <c r="X21" s="26">
        <v>0</v>
      </c>
      <c r="Y21" s="26">
        <v>23847.241287919558</v>
      </c>
      <c r="Z21" s="26">
        <v>4787.8230196085742</v>
      </c>
      <c r="AA21" s="26">
        <v>95866.57242751935</v>
      </c>
      <c r="AB21" s="26">
        <v>11059.947644662585</v>
      </c>
      <c r="AC21" s="26">
        <v>0</v>
      </c>
      <c r="AD21" s="26">
        <v>0</v>
      </c>
      <c r="AE21" s="26">
        <v>0</v>
      </c>
      <c r="AF21" s="26">
        <v>0</v>
      </c>
      <c r="AG21" s="26">
        <v>0</v>
      </c>
      <c r="AH21" s="26">
        <v>0</v>
      </c>
      <c r="AI21" s="26">
        <v>24774.209260273972</v>
      </c>
      <c r="AJ21" s="26">
        <v>8364.7480408219108</v>
      </c>
      <c r="AK21" s="26">
        <v>0</v>
      </c>
      <c r="AL21" s="26">
        <v>0</v>
      </c>
      <c r="AM21" s="27">
        <v>1181491.1796414014</v>
      </c>
      <c r="AN21" s="27">
        <v>951449.53814256424</v>
      </c>
    </row>
    <row r="22" spans="1:40" ht="24.9" customHeight="1">
      <c r="A22" s="18">
        <v>17</v>
      </c>
      <c r="B22" s="81" t="s">
        <v>39</v>
      </c>
      <c r="C22" s="26">
        <v>409.35483800000003</v>
      </c>
      <c r="D22" s="26">
        <v>409.35483800000003</v>
      </c>
      <c r="E22" s="26">
        <v>0</v>
      </c>
      <c r="F22" s="26">
        <v>0</v>
      </c>
      <c r="G22" s="26">
        <v>4073.8709219999264</v>
      </c>
      <c r="H22" s="26">
        <v>4073.8709219999264</v>
      </c>
      <c r="I22" s="26">
        <v>0</v>
      </c>
      <c r="J22" s="26">
        <v>0</v>
      </c>
      <c r="K22" s="26">
        <v>713638.28231399483</v>
      </c>
      <c r="L22" s="26">
        <v>713638.28231399483</v>
      </c>
      <c r="M22" s="26">
        <v>366988.38280458684</v>
      </c>
      <c r="N22" s="26">
        <v>366988.38280458684</v>
      </c>
      <c r="O22" s="26">
        <v>0</v>
      </c>
      <c r="P22" s="26">
        <v>0</v>
      </c>
      <c r="Q22" s="26">
        <v>0</v>
      </c>
      <c r="R22" s="26">
        <v>0</v>
      </c>
      <c r="S22" s="26">
        <v>0</v>
      </c>
      <c r="T22" s="26">
        <v>0</v>
      </c>
      <c r="U22" s="26">
        <v>0</v>
      </c>
      <c r="V22" s="26">
        <v>0</v>
      </c>
      <c r="W22" s="26">
        <v>0</v>
      </c>
      <c r="X22" s="26">
        <v>0</v>
      </c>
      <c r="Y22" s="26">
        <v>0</v>
      </c>
      <c r="Z22" s="26">
        <v>0</v>
      </c>
      <c r="AA22" s="26">
        <v>12</v>
      </c>
      <c r="AB22" s="26">
        <v>12</v>
      </c>
      <c r="AC22" s="26">
        <v>0</v>
      </c>
      <c r="AD22" s="26">
        <v>0</v>
      </c>
      <c r="AE22" s="26">
        <v>11994.065770636362</v>
      </c>
      <c r="AF22" s="26">
        <v>11994.065770636362</v>
      </c>
      <c r="AG22" s="26">
        <v>49.903224999999999</v>
      </c>
      <c r="AH22" s="26">
        <v>49.903224999999999</v>
      </c>
      <c r="AI22" s="26">
        <v>0</v>
      </c>
      <c r="AJ22" s="26">
        <v>0</v>
      </c>
      <c r="AK22" s="26">
        <v>0</v>
      </c>
      <c r="AL22" s="26">
        <v>0</v>
      </c>
      <c r="AM22" s="27">
        <v>1097165.859874218</v>
      </c>
      <c r="AN22" s="27">
        <v>1097165.859874218</v>
      </c>
    </row>
    <row r="23" spans="1:40" ht="24.9" customHeight="1">
      <c r="A23" s="18">
        <v>18</v>
      </c>
      <c r="B23" s="81" t="s">
        <v>89</v>
      </c>
      <c r="C23" s="26">
        <v>174.2191780821918</v>
      </c>
      <c r="D23" s="26">
        <v>174.2191780821918</v>
      </c>
      <c r="E23" s="26">
        <v>130.07344283543247</v>
      </c>
      <c r="F23" s="26">
        <v>130.07344283543247</v>
      </c>
      <c r="G23" s="26">
        <v>9074.4410808751163</v>
      </c>
      <c r="H23" s="26">
        <v>9074.4410808751163</v>
      </c>
      <c r="I23" s="26">
        <v>0</v>
      </c>
      <c r="J23" s="26">
        <v>0</v>
      </c>
      <c r="K23" s="26">
        <v>286675.97862961917</v>
      </c>
      <c r="L23" s="26">
        <v>283179.12318448216</v>
      </c>
      <c r="M23" s="26">
        <v>329990.85017444385</v>
      </c>
      <c r="N23" s="26">
        <v>329796.82008677261</v>
      </c>
      <c r="O23" s="26">
        <v>0</v>
      </c>
      <c r="P23" s="26">
        <v>0</v>
      </c>
      <c r="Q23" s="26">
        <v>0</v>
      </c>
      <c r="R23" s="26">
        <v>0</v>
      </c>
      <c r="S23" s="26">
        <v>0</v>
      </c>
      <c r="T23" s="26">
        <v>0</v>
      </c>
      <c r="U23" s="26">
        <v>0</v>
      </c>
      <c r="V23" s="26">
        <v>0</v>
      </c>
      <c r="W23" s="26">
        <v>0</v>
      </c>
      <c r="X23" s="26">
        <v>0</v>
      </c>
      <c r="Y23" s="26">
        <v>6265.5176270812908</v>
      </c>
      <c r="Z23" s="26">
        <v>626.5517627081199</v>
      </c>
      <c r="AA23" s="26">
        <v>42295.979923990162</v>
      </c>
      <c r="AB23" s="26">
        <v>8357.5440700749241</v>
      </c>
      <c r="AC23" s="26">
        <v>887.61961643835593</v>
      </c>
      <c r="AD23" s="26">
        <v>-52.886347347003607</v>
      </c>
      <c r="AE23" s="26">
        <v>20681.242293735293</v>
      </c>
      <c r="AF23" s="26">
        <v>20681.242293735293</v>
      </c>
      <c r="AG23" s="26">
        <v>0</v>
      </c>
      <c r="AH23" s="26">
        <v>0</v>
      </c>
      <c r="AI23" s="26">
        <v>48239.666373024229</v>
      </c>
      <c r="AJ23" s="26">
        <v>3060.6286074966451</v>
      </c>
      <c r="AK23" s="26">
        <v>0</v>
      </c>
      <c r="AL23" s="26">
        <v>0</v>
      </c>
      <c r="AM23" s="27">
        <v>744415.58834012505</v>
      </c>
      <c r="AN23" s="27">
        <v>655027.7573597153</v>
      </c>
    </row>
    <row r="24" spans="1:40" ht="13.8">
      <c r="A24" s="11"/>
      <c r="B24" s="83" t="s">
        <v>22</v>
      </c>
      <c r="C24" s="28">
        <v>16689497.91965854</v>
      </c>
      <c r="D24" s="28">
        <v>14336342.580457157</v>
      </c>
      <c r="E24" s="28">
        <v>1843848.1799997035</v>
      </c>
      <c r="F24" s="28">
        <v>1830784.0040812828</v>
      </c>
      <c r="G24" s="28">
        <v>3470057.8135725781</v>
      </c>
      <c r="H24" s="28">
        <v>3041631.1634188662</v>
      </c>
      <c r="I24" s="28">
        <v>75486741.903488711</v>
      </c>
      <c r="J24" s="28">
        <v>60003340.310293965</v>
      </c>
      <c r="K24" s="28">
        <v>33580351.905728124</v>
      </c>
      <c r="L24" s="28">
        <v>31034650.08857784</v>
      </c>
      <c r="M24" s="28">
        <v>10674938.219030317</v>
      </c>
      <c r="N24" s="28">
        <v>10258791.23790803</v>
      </c>
      <c r="O24" s="28">
        <v>68575.610192307693</v>
      </c>
      <c r="P24" s="28">
        <v>35451.641769996655</v>
      </c>
      <c r="Q24" s="28">
        <v>2303151.4436559402</v>
      </c>
      <c r="R24" s="28">
        <v>54946.494055384028</v>
      </c>
      <c r="S24" s="28">
        <v>1497615.7051964181</v>
      </c>
      <c r="T24" s="28">
        <v>247778.25788663185</v>
      </c>
      <c r="U24" s="28">
        <v>85761.515577968588</v>
      </c>
      <c r="V24" s="28">
        <v>54151.915718844451</v>
      </c>
      <c r="W24" s="28">
        <v>13215</v>
      </c>
      <c r="X24" s="28">
        <v>77.989102469082354</v>
      </c>
      <c r="Y24" s="28">
        <v>2434319.0447645807</v>
      </c>
      <c r="Z24" s="28">
        <v>1733267.093206312</v>
      </c>
      <c r="AA24" s="28">
        <v>24107494.792658746</v>
      </c>
      <c r="AB24" s="28">
        <v>8102473.619383648</v>
      </c>
      <c r="AC24" s="28">
        <v>2644595.5652973037</v>
      </c>
      <c r="AD24" s="28">
        <v>328350.90344641043</v>
      </c>
      <c r="AE24" s="28">
        <v>2835144.6542593008</v>
      </c>
      <c r="AF24" s="28">
        <v>932787.1873292363</v>
      </c>
      <c r="AG24" s="28">
        <v>66390.449342054431</v>
      </c>
      <c r="AH24" s="28">
        <v>52783.895695423249</v>
      </c>
      <c r="AI24" s="28">
        <v>7066323.2042823993</v>
      </c>
      <c r="AJ24" s="28">
        <v>2709020.3730785791</v>
      </c>
      <c r="AK24" s="28">
        <v>0</v>
      </c>
      <c r="AL24" s="28">
        <v>0</v>
      </c>
      <c r="AM24" s="28">
        <v>184868022.926705</v>
      </c>
      <c r="AN24" s="28">
        <v>134756628.7554101</v>
      </c>
    </row>
    <row r="25" spans="1:40">
      <c r="AM25" s="33"/>
      <c r="AN25" s="33"/>
    </row>
    <row r="26" spans="1:40" s="54" customFormat="1" ht="14.4">
      <c r="B26" s="55" t="s">
        <v>48</v>
      </c>
      <c r="AM26" s="56"/>
      <c r="AN26" s="56"/>
    </row>
    <row r="27" spans="1:40" s="54" customFormat="1" ht="12.75" customHeight="1">
      <c r="B27" s="98" t="s">
        <v>54</v>
      </c>
      <c r="C27" s="98"/>
      <c r="D27" s="98"/>
      <c r="E27" s="98"/>
      <c r="F27" s="98"/>
      <c r="G27" s="98"/>
      <c r="H27" s="98"/>
      <c r="I27" s="98"/>
      <c r="J27" s="98"/>
      <c r="K27" s="98"/>
      <c r="L27" s="98"/>
      <c r="M27" s="98"/>
      <c r="N27" s="98"/>
      <c r="AM27" s="56"/>
      <c r="AN27" s="56"/>
    </row>
    <row r="28" spans="1:40" s="54" customFormat="1" ht="14.4">
      <c r="B28" s="98"/>
      <c r="C28" s="98"/>
      <c r="D28" s="98"/>
      <c r="E28" s="98"/>
      <c r="F28" s="98"/>
      <c r="G28" s="98"/>
      <c r="H28" s="98"/>
      <c r="I28" s="98"/>
      <c r="J28" s="98"/>
      <c r="K28" s="98"/>
      <c r="L28" s="98"/>
      <c r="M28" s="98"/>
      <c r="N28" s="98"/>
      <c r="AM28" s="56"/>
      <c r="AN28" s="56"/>
    </row>
    <row r="29" spans="1:40" s="54" customFormat="1" ht="14.4">
      <c r="B29" s="61" t="s">
        <v>55</v>
      </c>
    </row>
    <row r="30" spans="1:40" s="54" customFormat="1" ht="14.4">
      <c r="B30" s="61" t="s">
        <v>56</v>
      </c>
      <c r="AM30" s="56"/>
      <c r="AN30" s="56"/>
    </row>
    <row r="32" spans="1:40">
      <c r="AM32" s="14"/>
      <c r="AN32" s="14"/>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23" activePane="bottomRight" state="frozen"/>
      <selection activeCell="B1" sqref="B1"/>
      <selection pane="topRight" activeCell="B1" sqref="B1"/>
      <selection pane="bottomLeft" activeCell="B1" sqref="B1"/>
      <selection pane="bottomRight" activeCell="A8" sqref="A8:XFD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54" customFormat="1" ht="20.25" customHeight="1">
      <c r="A1" s="51" t="s">
        <v>57</v>
      </c>
      <c r="B1" s="55"/>
      <c r="C1" s="55"/>
      <c r="D1" s="55"/>
      <c r="E1" s="55"/>
      <c r="F1" s="55"/>
      <c r="G1" s="55"/>
      <c r="H1" s="55"/>
      <c r="I1" s="55"/>
      <c r="J1" s="55"/>
      <c r="K1" s="55"/>
      <c r="L1" s="62"/>
    </row>
    <row r="2" spans="1:154" s="54" customFormat="1" ht="20.25" customHeight="1">
      <c r="A2" s="51" t="str">
        <f>'Number of Policies'!A2</f>
        <v>Reporting period: 1 January 2022 - 31 March 2022</v>
      </c>
      <c r="B2" s="55"/>
      <c r="C2" s="55"/>
      <c r="D2" s="55"/>
      <c r="E2" s="55"/>
      <c r="F2" s="55"/>
      <c r="G2" s="55"/>
      <c r="H2" s="55"/>
      <c r="I2" s="55"/>
      <c r="J2" s="55"/>
      <c r="K2" s="55"/>
      <c r="L2" s="62"/>
    </row>
    <row r="3" spans="1:154" s="54" customFormat="1" ht="14.4">
      <c r="A3" s="42" t="s">
        <v>2</v>
      </c>
      <c r="B3" s="55"/>
      <c r="C3" s="55"/>
      <c r="D3" s="55"/>
      <c r="E3" s="55"/>
      <c r="F3" s="55"/>
      <c r="G3" s="55"/>
      <c r="H3" s="55"/>
      <c r="I3" s="55"/>
      <c r="J3" s="55"/>
      <c r="K3" s="55"/>
      <c r="L3" s="62"/>
    </row>
    <row r="4" spans="1:154" s="54" customFormat="1" ht="9" customHeight="1">
      <c r="A4" s="63"/>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154" s="42" customFormat="1" ht="64.5" customHeight="1">
      <c r="A5" s="93" t="s">
        <v>0</v>
      </c>
      <c r="B5" s="93" t="s">
        <v>3</v>
      </c>
      <c r="C5" s="90" t="s">
        <v>4</v>
      </c>
      <c r="D5" s="91"/>
      <c r="E5" s="91"/>
      <c r="F5" s="91"/>
      <c r="G5" s="91"/>
      <c r="H5" s="91"/>
      <c r="I5" s="91"/>
      <c r="J5" s="92"/>
      <c r="K5" s="90" t="s">
        <v>5</v>
      </c>
      <c r="L5" s="91"/>
      <c r="M5" s="91"/>
      <c r="N5" s="91"/>
      <c r="O5" s="91"/>
      <c r="P5" s="91"/>
      <c r="Q5" s="91"/>
      <c r="R5" s="92"/>
      <c r="S5" s="90" t="s">
        <v>6</v>
      </c>
      <c r="T5" s="91"/>
      <c r="U5" s="91"/>
      <c r="V5" s="91"/>
      <c r="W5" s="91"/>
      <c r="X5" s="91"/>
      <c r="Y5" s="91"/>
      <c r="Z5" s="92"/>
      <c r="AA5" s="90" t="s">
        <v>7</v>
      </c>
      <c r="AB5" s="91"/>
      <c r="AC5" s="91"/>
      <c r="AD5" s="91"/>
      <c r="AE5" s="91"/>
      <c r="AF5" s="91"/>
      <c r="AG5" s="91"/>
      <c r="AH5" s="92"/>
      <c r="AI5" s="90" t="s">
        <v>8</v>
      </c>
      <c r="AJ5" s="91"/>
      <c r="AK5" s="91"/>
      <c r="AL5" s="91"/>
      <c r="AM5" s="91"/>
      <c r="AN5" s="91"/>
      <c r="AO5" s="91"/>
      <c r="AP5" s="92"/>
      <c r="AQ5" s="90" t="s">
        <v>9</v>
      </c>
      <c r="AR5" s="91"/>
      <c r="AS5" s="91"/>
      <c r="AT5" s="91"/>
      <c r="AU5" s="91"/>
      <c r="AV5" s="91"/>
      <c r="AW5" s="91"/>
      <c r="AX5" s="92"/>
      <c r="AY5" s="90" t="s">
        <v>10</v>
      </c>
      <c r="AZ5" s="91"/>
      <c r="BA5" s="91"/>
      <c r="BB5" s="91"/>
      <c r="BC5" s="91"/>
      <c r="BD5" s="91"/>
      <c r="BE5" s="91"/>
      <c r="BF5" s="92"/>
      <c r="BG5" s="90" t="s">
        <v>11</v>
      </c>
      <c r="BH5" s="91"/>
      <c r="BI5" s="91"/>
      <c r="BJ5" s="91"/>
      <c r="BK5" s="91"/>
      <c r="BL5" s="91"/>
      <c r="BM5" s="91"/>
      <c r="BN5" s="92"/>
      <c r="BO5" s="90" t="s">
        <v>12</v>
      </c>
      <c r="BP5" s="91"/>
      <c r="BQ5" s="91"/>
      <c r="BR5" s="91"/>
      <c r="BS5" s="91"/>
      <c r="BT5" s="91"/>
      <c r="BU5" s="91"/>
      <c r="BV5" s="92"/>
      <c r="BW5" s="90" t="s">
        <v>13</v>
      </c>
      <c r="BX5" s="91"/>
      <c r="BY5" s="91"/>
      <c r="BZ5" s="91"/>
      <c r="CA5" s="91"/>
      <c r="CB5" s="91"/>
      <c r="CC5" s="91"/>
      <c r="CD5" s="92"/>
      <c r="CE5" s="90" t="s">
        <v>14</v>
      </c>
      <c r="CF5" s="91"/>
      <c r="CG5" s="91"/>
      <c r="CH5" s="91"/>
      <c r="CI5" s="91"/>
      <c r="CJ5" s="91"/>
      <c r="CK5" s="91"/>
      <c r="CL5" s="92"/>
      <c r="CM5" s="90" t="s">
        <v>15</v>
      </c>
      <c r="CN5" s="91"/>
      <c r="CO5" s="91"/>
      <c r="CP5" s="91"/>
      <c r="CQ5" s="91"/>
      <c r="CR5" s="91"/>
      <c r="CS5" s="91"/>
      <c r="CT5" s="92"/>
      <c r="CU5" s="90" t="s">
        <v>16</v>
      </c>
      <c r="CV5" s="91"/>
      <c r="CW5" s="91"/>
      <c r="CX5" s="91"/>
      <c r="CY5" s="91"/>
      <c r="CZ5" s="91"/>
      <c r="DA5" s="91"/>
      <c r="DB5" s="92"/>
      <c r="DC5" s="90" t="s">
        <v>17</v>
      </c>
      <c r="DD5" s="91"/>
      <c r="DE5" s="91"/>
      <c r="DF5" s="91"/>
      <c r="DG5" s="91"/>
      <c r="DH5" s="91"/>
      <c r="DI5" s="91"/>
      <c r="DJ5" s="92"/>
      <c r="DK5" s="90" t="s">
        <v>18</v>
      </c>
      <c r="DL5" s="91"/>
      <c r="DM5" s="91"/>
      <c r="DN5" s="91"/>
      <c r="DO5" s="91"/>
      <c r="DP5" s="91"/>
      <c r="DQ5" s="91"/>
      <c r="DR5" s="92"/>
      <c r="DS5" s="90" t="s">
        <v>19</v>
      </c>
      <c r="DT5" s="91"/>
      <c r="DU5" s="91"/>
      <c r="DV5" s="91"/>
      <c r="DW5" s="91"/>
      <c r="DX5" s="91"/>
      <c r="DY5" s="91"/>
      <c r="DZ5" s="92"/>
      <c r="EA5" s="90" t="s">
        <v>20</v>
      </c>
      <c r="EB5" s="91"/>
      <c r="EC5" s="91"/>
      <c r="ED5" s="91"/>
      <c r="EE5" s="91"/>
      <c r="EF5" s="91"/>
      <c r="EG5" s="91"/>
      <c r="EH5" s="92"/>
      <c r="EI5" s="90" t="s">
        <v>21</v>
      </c>
      <c r="EJ5" s="91"/>
      <c r="EK5" s="91"/>
      <c r="EL5" s="91"/>
      <c r="EM5" s="91"/>
      <c r="EN5" s="91"/>
      <c r="EO5" s="91"/>
      <c r="EP5" s="92"/>
      <c r="EQ5" s="90" t="s">
        <v>22</v>
      </c>
      <c r="ER5" s="91"/>
      <c r="ES5" s="91"/>
      <c r="ET5" s="91"/>
      <c r="EU5" s="91"/>
      <c r="EV5" s="91"/>
      <c r="EW5" s="91"/>
      <c r="EX5" s="92"/>
    </row>
    <row r="6" spans="1:154" s="42" customFormat="1" ht="42" customHeight="1">
      <c r="A6" s="94"/>
      <c r="B6" s="94"/>
      <c r="C6" s="87" t="s">
        <v>58</v>
      </c>
      <c r="D6" s="88"/>
      <c r="E6" s="88"/>
      <c r="F6" s="89"/>
      <c r="G6" s="87" t="s">
        <v>59</v>
      </c>
      <c r="H6" s="88"/>
      <c r="I6" s="88"/>
      <c r="J6" s="89"/>
      <c r="K6" s="87" t="s">
        <v>58</v>
      </c>
      <c r="L6" s="88"/>
      <c r="M6" s="88"/>
      <c r="N6" s="89"/>
      <c r="O6" s="87" t="s">
        <v>59</v>
      </c>
      <c r="P6" s="88"/>
      <c r="Q6" s="88"/>
      <c r="R6" s="89"/>
      <c r="S6" s="87" t="s">
        <v>58</v>
      </c>
      <c r="T6" s="88"/>
      <c r="U6" s="88"/>
      <c r="V6" s="89"/>
      <c r="W6" s="87" t="s">
        <v>59</v>
      </c>
      <c r="X6" s="88"/>
      <c r="Y6" s="88"/>
      <c r="Z6" s="89"/>
      <c r="AA6" s="87" t="s">
        <v>58</v>
      </c>
      <c r="AB6" s="88"/>
      <c r="AC6" s="88"/>
      <c r="AD6" s="89"/>
      <c r="AE6" s="87" t="s">
        <v>59</v>
      </c>
      <c r="AF6" s="88"/>
      <c r="AG6" s="88"/>
      <c r="AH6" s="89"/>
      <c r="AI6" s="87" t="s">
        <v>58</v>
      </c>
      <c r="AJ6" s="88"/>
      <c r="AK6" s="88"/>
      <c r="AL6" s="89"/>
      <c r="AM6" s="87" t="s">
        <v>59</v>
      </c>
      <c r="AN6" s="88"/>
      <c r="AO6" s="88"/>
      <c r="AP6" s="89"/>
      <c r="AQ6" s="87" t="s">
        <v>58</v>
      </c>
      <c r="AR6" s="88"/>
      <c r="AS6" s="88"/>
      <c r="AT6" s="89"/>
      <c r="AU6" s="87" t="s">
        <v>59</v>
      </c>
      <c r="AV6" s="88"/>
      <c r="AW6" s="88"/>
      <c r="AX6" s="89"/>
      <c r="AY6" s="87" t="s">
        <v>58</v>
      </c>
      <c r="AZ6" s="88"/>
      <c r="BA6" s="88"/>
      <c r="BB6" s="89"/>
      <c r="BC6" s="87" t="s">
        <v>59</v>
      </c>
      <c r="BD6" s="88"/>
      <c r="BE6" s="88"/>
      <c r="BF6" s="89"/>
      <c r="BG6" s="87" t="s">
        <v>58</v>
      </c>
      <c r="BH6" s="88"/>
      <c r="BI6" s="88"/>
      <c r="BJ6" s="89"/>
      <c r="BK6" s="87" t="s">
        <v>59</v>
      </c>
      <c r="BL6" s="88"/>
      <c r="BM6" s="88"/>
      <c r="BN6" s="89"/>
      <c r="BO6" s="87" t="s">
        <v>58</v>
      </c>
      <c r="BP6" s="88"/>
      <c r="BQ6" s="88"/>
      <c r="BR6" s="89"/>
      <c r="BS6" s="87" t="s">
        <v>59</v>
      </c>
      <c r="BT6" s="88"/>
      <c r="BU6" s="88"/>
      <c r="BV6" s="89"/>
      <c r="BW6" s="87" t="s">
        <v>58</v>
      </c>
      <c r="BX6" s="88"/>
      <c r="BY6" s="88"/>
      <c r="BZ6" s="89"/>
      <c r="CA6" s="87" t="s">
        <v>59</v>
      </c>
      <c r="CB6" s="88"/>
      <c r="CC6" s="88"/>
      <c r="CD6" s="89"/>
      <c r="CE6" s="87" t="s">
        <v>58</v>
      </c>
      <c r="CF6" s="88"/>
      <c r="CG6" s="88"/>
      <c r="CH6" s="89"/>
      <c r="CI6" s="87" t="s">
        <v>59</v>
      </c>
      <c r="CJ6" s="88"/>
      <c r="CK6" s="88"/>
      <c r="CL6" s="89"/>
      <c r="CM6" s="87" t="s">
        <v>58</v>
      </c>
      <c r="CN6" s="88"/>
      <c r="CO6" s="88"/>
      <c r="CP6" s="89"/>
      <c r="CQ6" s="87" t="s">
        <v>59</v>
      </c>
      <c r="CR6" s="88"/>
      <c r="CS6" s="88"/>
      <c r="CT6" s="89"/>
      <c r="CU6" s="87" t="s">
        <v>58</v>
      </c>
      <c r="CV6" s="88"/>
      <c r="CW6" s="88"/>
      <c r="CX6" s="89"/>
      <c r="CY6" s="87" t="s">
        <v>59</v>
      </c>
      <c r="CZ6" s="88"/>
      <c r="DA6" s="88"/>
      <c r="DB6" s="89"/>
      <c r="DC6" s="87" t="s">
        <v>58</v>
      </c>
      <c r="DD6" s="88"/>
      <c r="DE6" s="88"/>
      <c r="DF6" s="89"/>
      <c r="DG6" s="87" t="s">
        <v>59</v>
      </c>
      <c r="DH6" s="88"/>
      <c r="DI6" s="88"/>
      <c r="DJ6" s="89"/>
      <c r="DK6" s="87" t="s">
        <v>58</v>
      </c>
      <c r="DL6" s="88"/>
      <c r="DM6" s="88"/>
      <c r="DN6" s="89"/>
      <c r="DO6" s="87" t="s">
        <v>59</v>
      </c>
      <c r="DP6" s="88"/>
      <c r="DQ6" s="88"/>
      <c r="DR6" s="89"/>
      <c r="DS6" s="87" t="s">
        <v>58</v>
      </c>
      <c r="DT6" s="88"/>
      <c r="DU6" s="88"/>
      <c r="DV6" s="89"/>
      <c r="DW6" s="87" t="s">
        <v>59</v>
      </c>
      <c r="DX6" s="88"/>
      <c r="DY6" s="88"/>
      <c r="DZ6" s="89"/>
      <c r="EA6" s="87" t="s">
        <v>58</v>
      </c>
      <c r="EB6" s="88"/>
      <c r="EC6" s="88"/>
      <c r="ED6" s="89"/>
      <c r="EE6" s="87" t="s">
        <v>59</v>
      </c>
      <c r="EF6" s="88"/>
      <c r="EG6" s="88"/>
      <c r="EH6" s="89"/>
      <c r="EI6" s="87" t="s">
        <v>58</v>
      </c>
      <c r="EJ6" s="88"/>
      <c r="EK6" s="88"/>
      <c r="EL6" s="89"/>
      <c r="EM6" s="87" t="s">
        <v>59</v>
      </c>
      <c r="EN6" s="88"/>
      <c r="EO6" s="88"/>
      <c r="EP6" s="89"/>
      <c r="EQ6" s="87" t="s">
        <v>58</v>
      </c>
      <c r="ER6" s="88"/>
      <c r="ES6" s="88"/>
      <c r="ET6" s="89"/>
      <c r="EU6" s="87" t="s">
        <v>59</v>
      </c>
      <c r="EV6" s="88"/>
      <c r="EW6" s="88"/>
      <c r="EX6" s="89"/>
    </row>
    <row r="7" spans="1:154" s="42" customFormat="1" ht="60" customHeight="1">
      <c r="A7" s="95"/>
      <c r="B7" s="95"/>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81" t="s">
        <v>30</v>
      </c>
      <c r="C8" s="26">
        <v>259415.08999999997</v>
      </c>
      <c r="D8" s="26">
        <v>12500</v>
      </c>
      <c r="E8" s="26">
        <v>100000</v>
      </c>
      <c r="F8" s="26">
        <v>371915.08999999997</v>
      </c>
      <c r="G8" s="26">
        <v>237146.94842483342</v>
      </c>
      <c r="H8" s="26">
        <v>11427.002397240723</v>
      </c>
      <c r="I8" s="26">
        <v>91416.019177925788</v>
      </c>
      <c r="J8" s="26">
        <v>339989.96999999991</v>
      </c>
      <c r="K8" s="26">
        <v>42851.909999999996</v>
      </c>
      <c r="L8" s="26">
        <v>9729.1</v>
      </c>
      <c r="M8" s="26">
        <v>0</v>
      </c>
      <c r="N8" s="26">
        <v>52581.009999999995</v>
      </c>
      <c r="O8" s="26">
        <v>42851.909999999996</v>
      </c>
      <c r="P8" s="26">
        <v>9729.1</v>
      </c>
      <c r="Q8" s="26">
        <v>0</v>
      </c>
      <c r="R8" s="26">
        <v>52581.009999999995</v>
      </c>
      <c r="S8" s="26">
        <v>20319.25</v>
      </c>
      <c r="T8" s="26">
        <v>0</v>
      </c>
      <c r="U8" s="26">
        <v>0</v>
      </c>
      <c r="V8" s="26">
        <v>20319.25</v>
      </c>
      <c r="W8" s="26">
        <v>20319.25</v>
      </c>
      <c r="X8" s="26">
        <v>0</v>
      </c>
      <c r="Y8" s="26">
        <v>0</v>
      </c>
      <c r="Z8" s="26">
        <v>20319.25</v>
      </c>
      <c r="AA8" s="26">
        <v>7582615.5975199994</v>
      </c>
      <c r="AB8" s="26">
        <v>2619456.3376000002</v>
      </c>
      <c r="AC8" s="26">
        <v>4223846.1448800005</v>
      </c>
      <c r="AD8" s="26">
        <v>14425918.08</v>
      </c>
      <c r="AE8" s="26">
        <v>2329525.7065542331</v>
      </c>
      <c r="AF8" s="26">
        <v>804747.49077763851</v>
      </c>
      <c r="AG8" s="26">
        <v>1297646.9726681281</v>
      </c>
      <c r="AH8" s="26">
        <v>4431920.17</v>
      </c>
      <c r="AI8" s="26">
        <v>2511105.5077678706</v>
      </c>
      <c r="AJ8" s="26">
        <v>1777995.4622321301</v>
      </c>
      <c r="AK8" s="26">
        <v>0</v>
      </c>
      <c r="AL8" s="26">
        <v>4289100.9700000007</v>
      </c>
      <c r="AM8" s="26">
        <v>2473100.9991655359</v>
      </c>
      <c r="AN8" s="26">
        <v>1751086.2608344646</v>
      </c>
      <c r="AO8" s="26">
        <v>0</v>
      </c>
      <c r="AP8" s="26">
        <v>4224187.2600000007</v>
      </c>
      <c r="AQ8" s="26">
        <v>442068.40963522211</v>
      </c>
      <c r="AR8" s="26">
        <v>284557.83036477782</v>
      </c>
      <c r="AS8" s="26">
        <v>0</v>
      </c>
      <c r="AT8" s="26">
        <v>726626.24</v>
      </c>
      <c r="AU8" s="26">
        <v>437288.55963522207</v>
      </c>
      <c r="AV8" s="26">
        <v>284557.83036477782</v>
      </c>
      <c r="AW8" s="26">
        <v>0</v>
      </c>
      <c r="AX8" s="26">
        <v>721846.3899999999</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63524.58</v>
      </c>
      <c r="CN8" s="26">
        <v>0</v>
      </c>
      <c r="CO8" s="26">
        <v>0</v>
      </c>
      <c r="CP8" s="26">
        <v>63524.58</v>
      </c>
      <c r="CQ8" s="26">
        <v>7001.4199999999983</v>
      </c>
      <c r="CR8" s="26">
        <v>0</v>
      </c>
      <c r="CS8" s="26">
        <v>0</v>
      </c>
      <c r="CT8" s="26">
        <v>7001.4199999999983</v>
      </c>
      <c r="CU8" s="26">
        <v>627920.05789600033</v>
      </c>
      <c r="CV8" s="26">
        <v>379823.52210400003</v>
      </c>
      <c r="CW8" s="26">
        <v>0</v>
      </c>
      <c r="CX8" s="26">
        <v>1007743.5800000003</v>
      </c>
      <c r="CY8" s="26">
        <v>155954.87738782726</v>
      </c>
      <c r="CZ8" s="26">
        <v>131295.37261217341</v>
      </c>
      <c r="DA8" s="26">
        <v>0</v>
      </c>
      <c r="DB8" s="26">
        <v>287250.2500000007</v>
      </c>
      <c r="DC8" s="26">
        <v>0</v>
      </c>
      <c r="DD8" s="26">
        <v>0</v>
      </c>
      <c r="DE8" s="26">
        <v>0</v>
      </c>
      <c r="DF8" s="26">
        <v>0</v>
      </c>
      <c r="DG8" s="26">
        <v>-2.1827872842550278E-10</v>
      </c>
      <c r="DH8" s="26">
        <v>0</v>
      </c>
      <c r="DI8" s="26">
        <v>0</v>
      </c>
      <c r="DJ8" s="26">
        <v>-2.1827872842550278E-10</v>
      </c>
      <c r="DK8" s="26">
        <v>524011.91000000009</v>
      </c>
      <c r="DL8" s="26">
        <v>2398.79</v>
      </c>
      <c r="DM8" s="26">
        <v>0</v>
      </c>
      <c r="DN8" s="26">
        <v>526410.70000000007</v>
      </c>
      <c r="DO8" s="26">
        <v>104798.52963512286</v>
      </c>
      <c r="DP8" s="26">
        <v>479.74036487727221</v>
      </c>
      <c r="DQ8" s="26">
        <v>0</v>
      </c>
      <c r="DR8" s="26">
        <v>105278.27000000014</v>
      </c>
      <c r="DS8" s="26">
        <v>0</v>
      </c>
      <c r="DT8" s="26">
        <v>0</v>
      </c>
      <c r="DU8" s="26">
        <v>0</v>
      </c>
      <c r="DV8" s="26">
        <v>0</v>
      </c>
      <c r="DW8" s="26">
        <v>0</v>
      </c>
      <c r="DX8" s="26">
        <v>0</v>
      </c>
      <c r="DY8" s="26">
        <v>0</v>
      </c>
      <c r="DZ8" s="26">
        <v>0</v>
      </c>
      <c r="EA8" s="26">
        <v>125696.26999999999</v>
      </c>
      <c r="EB8" s="26">
        <v>0</v>
      </c>
      <c r="EC8" s="26">
        <v>0</v>
      </c>
      <c r="ED8" s="26">
        <v>125696.26999999999</v>
      </c>
      <c r="EE8" s="26">
        <v>62314.490000000005</v>
      </c>
      <c r="EF8" s="26">
        <v>0</v>
      </c>
      <c r="EG8" s="26">
        <v>0</v>
      </c>
      <c r="EH8" s="26">
        <v>62314.490000000005</v>
      </c>
      <c r="EI8" s="26">
        <v>0</v>
      </c>
      <c r="EJ8" s="26">
        <v>0</v>
      </c>
      <c r="EK8" s="26">
        <v>0</v>
      </c>
      <c r="EL8" s="26">
        <v>0</v>
      </c>
      <c r="EM8" s="26">
        <v>0</v>
      </c>
      <c r="EN8" s="26">
        <v>0</v>
      </c>
      <c r="EO8" s="26">
        <v>0</v>
      </c>
      <c r="EP8" s="26">
        <v>0</v>
      </c>
      <c r="EQ8" s="26">
        <v>12199528.582819093</v>
      </c>
      <c r="ER8" s="26">
        <v>5086461.0423009079</v>
      </c>
      <c r="ES8" s="26">
        <v>4323846.1448800005</v>
      </c>
      <c r="ET8" s="26">
        <v>21609835.769999996</v>
      </c>
      <c r="EU8" s="26">
        <v>5870302.6908027744</v>
      </c>
      <c r="EV8" s="26">
        <v>2993322.7973511717</v>
      </c>
      <c r="EW8" s="26">
        <v>1389062.9918460539</v>
      </c>
      <c r="EX8" s="26">
        <v>10252688.48</v>
      </c>
    </row>
    <row r="9" spans="1:154" s="9" customFormat="1" ht="24.9" customHeight="1">
      <c r="A9" s="18">
        <v>2</v>
      </c>
      <c r="B9" s="81" t="s">
        <v>33</v>
      </c>
      <c r="C9" s="26">
        <v>1169184.8400000001</v>
      </c>
      <c r="D9" s="26">
        <v>1363443.39</v>
      </c>
      <c r="E9" s="26">
        <v>0</v>
      </c>
      <c r="F9" s="26">
        <v>2532628.23</v>
      </c>
      <c r="G9" s="26">
        <v>290796.20999999996</v>
      </c>
      <c r="H9" s="26">
        <v>340860.8474999998</v>
      </c>
      <c r="I9" s="26">
        <v>0</v>
      </c>
      <c r="J9" s="26">
        <v>631657.05749999976</v>
      </c>
      <c r="K9" s="26">
        <v>0</v>
      </c>
      <c r="L9" s="26">
        <v>3296.76</v>
      </c>
      <c r="M9" s="26">
        <v>0</v>
      </c>
      <c r="N9" s="26">
        <v>3296.76</v>
      </c>
      <c r="O9" s="26">
        <v>0</v>
      </c>
      <c r="P9" s="26">
        <v>3296.76</v>
      </c>
      <c r="Q9" s="26">
        <v>0</v>
      </c>
      <c r="R9" s="26">
        <v>3296.76</v>
      </c>
      <c r="S9" s="26">
        <v>0</v>
      </c>
      <c r="T9" s="26">
        <v>249.99999999999997</v>
      </c>
      <c r="U9" s="26">
        <v>0</v>
      </c>
      <c r="V9" s="26">
        <v>249.99999999999997</v>
      </c>
      <c r="W9" s="26">
        <v>0</v>
      </c>
      <c r="X9" s="26">
        <v>249.99999999999997</v>
      </c>
      <c r="Y9" s="26">
        <v>0</v>
      </c>
      <c r="Z9" s="26">
        <v>249.99999999999997</v>
      </c>
      <c r="AA9" s="26">
        <v>3464647.8299999982</v>
      </c>
      <c r="AB9" s="26">
        <v>886.66999999999985</v>
      </c>
      <c r="AC9" s="26">
        <v>0</v>
      </c>
      <c r="AD9" s="26">
        <v>3465534.4999999981</v>
      </c>
      <c r="AE9" s="26">
        <v>3464647.8299999982</v>
      </c>
      <c r="AF9" s="26">
        <v>886.66999999999985</v>
      </c>
      <c r="AG9" s="26">
        <v>0</v>
      </c>
      <c r="AH9" s="26">
        <v>3465534.4999999981</v>
      </c>
      <c r="AI9" s="26">
        <v>2090357.3900000001</v>
      </c>
      <c r="AJ9" s="26">
        <v>4548088.5100000007</v>
      </c>
      <c r="AK9" s="26">
        <v>524372.30000000005</v>
      </c>
      <c r="AL9" s="26">
        <v>7162818.2000000002</v>
      </c>
      <c r="AM9" s="26">
        <v>1837072.199</v>
      </c>
      <c r="AN9" s="26">
        <v>4548088.5100000007</v>
      </c>
      <c r="AO9" s="26">
        <v>453318.09800000006</v>
      </c>
      <c r="AP9" s="26">
        <v>6838478.807000001</v>
      </c>
      <c r="AQ9" s="26">
        <v>278802.4966666667</v>
      </c>
      <c r="AR9" s="26">
        <v>579026.46277777781</v>
      </c>
      <c r="AS9" s="26">
        <v>66697.56</v>
      </c>
      <c r="AT9" s="26">
        <v>924526.51944444445</v>
      </c>
      <c r="AU9" s="26">
        <v>278802.4966666667</v>
      </c>
      <c r="AV9" s="26">
        <v>570640.0777777778</v>
      </c>
      <c r="AW9" s="26">
        <v>66697.56</v>
      </c>
      <c r="AX9" s="26">
        <v>916140.13444444444</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117854.69</v>
      </c>
      <c r="CN9" s="26">
        <v>0</v>
      </c>
      <c r="CO9" s="26">
        <v>0</v>
      </c>
      <c r="CP9" s="26">
        <v>117854.69</v>
      </c>
      <c r="CQ9" s="26">
        <v>117854.69</v>
      </c>
      <c r="CR9" s="26">
        <v>0</v>
      </c>
      <c r="CS9" s="26">
        <v>0</v>
      </c>
      <c r="CT9" s="26">
        <v>117854.69</v>
      </c>
      <c r="CU9" s="26">
        <v>209419.22999999998</v>
      </c>
      <c r="CV9" s="26">
        <v>120518.69</v>
      </c>
      <c r="CW9" s="26">
        <v>0</v>
      </c>
      <c r="CX9" s="26">
        <v>329937.91999999998</v>
      </c>
      <c r="CY9" s="26">
        <v>206877.34199999998</v>
      </c>
      <c r="CZ9" s="26">
        <v>120518.69</v>
      </c>
      <c r="DA9" s="26">
        <v>0</v>
      </c>
      <c r="DB9" s="26">
        <v>327396.03200000001</v>
      </c>
      <c r="DC9" s="26">
        <v>0</v>
      </c>
      <c r="DD9" s="26">
        <v>0</v>
      </c>
      <c r="DE9" s="26">
        <v>0</v>
      </c>
      <c r="DF9" s="26">
        <v>0</v>
      </c>
      <c r="DG9" s="26">
        <v>0</v>
      </c>
      <c r="DH9" s="26">
        <v>0</v>
      </c>
      <c r="DI9" s="26">
        <v>0</v>
      </c>
      <c r="DJ9" s="26">
        <v>0</v>
      </c>
      <c r="DK9" s="26">
        <v>25729.999999999996</v>
      </c>
      <c r="DL9" s="26">
        <v>0</v>
      </c>
      <c r="DM9" s="26">
        <v>0</v>
      </c>
      <c r="DN9" s="26">
        <v>25729.999999999996</v>
      </c>
      <c r="DO9" s="26">
        <v>5145.9999999999964</v>
      </c>
      <c r="DP9" s="26">
        <v>0</v>
      </c>
      <c r="DQ9" s="26">
        <v>0</v>
      </c>
      <c r="DR9" s="26">
        <v>5145.9999999999964</v>
      </c>
      <c r="DS9" s="26">
        <v>0</v>
      </c>
      <c r="DT9" s="26">
        <v>10676.220000000001</v>
      </c>
      <c r="DU9" s="26">
        <v>0</v>
      </c>
      <c r="DV9" s="26">
        <v>10676.220000000001</v>
      </c>
      <c r="DW9" s="26">
        <v>0</v>
      </c>
      <c r="DX9" s="26">
        <v>10676.220000000001</v>
      </c>
      <c r="DY9" s="26">
        <v>0</v>
      </c>
      <c r="DZ9" s="26">
        <v>10676.220000000001</v>
      </c>
      <c r="EA9" s="26">
        <v>77916.650000000009</v>
      </c>
      <c r="EB9" s="26">
        <v>0</v>
      </c>
      <c r="EC9" s="26">
        <v>0</v>
      </c>
      <c r="ED9" s="26">
        <v>77916.650000000009</v>
      </c>
      <c r="EE9" s="26">
        <v>77916.650000000009</v>
      </c>
      <c r="EF9" s="26">
        <v>0</v>
      </c>
      <c r="EG9" s="26">
        <v>0</v>
      </c>
      <c r="EH9" s="26">
        <v>77916.650000000009</v>
      </c>
      <c r="EI9" s="26">
        <v>0</v>
      </c>
      <c r="EJ9" s="26">
        <v>0</v>
      </c>
      <c r="EK9" s="26">
        <v>0</v>
      </c>
      <c r="EL9" s="26">
        <v>0</v>
      </c>
      <c r="EM9" s="26">
        <v>0</v>
      </c>
      <c r="EN9" s="26">
        <v>0</v>
      </c>
      <c r="EO9" s="26">
        <v>0</v>
      </c>
      <c r="EP9" s="26">
        <v>0</v>
      </c>
      <c r="EQ9" s="26">
        <v>7433913.1266666669</v>
      </c>
      <c r="ER9" s="26">
        <v>6626186.7027777778</v>
      </c>
      <c r="ES9" s="26">
        <v>591069.8600000001</v>
      </c>
      <c r="ET9" s="26">
        <v>14651169.689444443</v>
      </c>
      <c r="EU9" s="26">
        <v>6279113.4176666662</v>
      </c>
      <c r="EV9" s="26">
        <v>5595217.7752777785</v>
      </c>
      <c r="EW9" s="26">
        <v>520015.65800000005</v>
      </c>
      <c r="EX9" s="26">
        <v>12394346.850944445</v>
      </c>
    </row>
    <row r="10" spans="1:154" ht="24.9" customHeight="1">
      <c r="A10" s="18">
        <v>3</v>
      </c>
      <c r="B10" s="81" t="s">
        <v>87</v>
      </c>
      <c r="C10" s="26">
        <v>86848.3</v>
      </c>
      <c r="D10" s="26">
        <v>0</v>
      </c>
      <c r="E10" s="26">
        <v>0</v>
      </c>
      <c r="F10" s="26">
        <v>86848.3</v>
      </c>
      <c r="G10" s="26">
        <v>70798.967000000004</v>
      </c>
      <c r="H10" s="26">
        <v>0</v>
      </c>
      <c r="I10" s="26">
        <v>0</v>
      </c>
      <c r="J10" s="26">
        <v>70798.967000000004</v>
      </c>
      <c r="K10" s="26">
        <v>0</v>
      </c>
      <c r="L10" s="26">
        <v>8228.02</v>
      </c>
      <c r="M10" s="26">
        <v>0</v>
      </c>
      <c r="N10" s="26">
        <v>8228.02</v>
      </c>
      <c r="O10" s="26">
        <v>0</v>
      </c>
      <c r="P10" s="26">
        <v>8228.02</v>
      </c>
      <c r="Q10" s="26">
        <v>0</v>
      </c>
      <c r="R10" s="26">
        <v>8228.02</v>
      </c>
      <c r="S10" s="26">
        <v>3000</v>
      </c>
      <c r="T10" s="26">
        <v>0</v>
      </c>
      <c r="U10" s="26">
        <v>0</v>
      </c>
      <c r="V10" s="26">
        <v>3000</v>
      </c>
      <c r="W10" s="26">
        <v>3000</v>
      </c>
      <c r="X10" s="26">
        <v>0</v>
      </c>
      <c r="Y10" s="26">
        <v>0</v>
      </c>
      <c r="Z10" s="26">
        <v>3000</v>
      </c>
      <c r="AA10" s="26">
        <v>6877671.9400000004</v>
      </c>
      <c r="AB10" s="26">
        <v>372342.28</v>
      </c>
      <c r="AC10" s="26">
        <v>1616667.39</v>
      </c>
      <c r="AD10" s="26">
        <v>8866681.6100000013</v>
      </c>
      <c r="AE10" s="26">
        <v>6877671.9400000004</v>
      </c>
      <c r="AF10" s="26">
        <v>372342.28</v>
      </c>
      <c r="AG10" s="26">
        <v>1616667.39</v>
      </c>
      <c r="AH10" s="26">
        <v>8866681.6100000013</v>
      </c>
      <c r="AI10" s="26">
        <v>365155.15</v>
      </c>
      <c r="AJ10" s="26">
        <v>592666.39</v>
      </c>
      <c r="AK10" s="26">
        <v>0</v>
      </c>
      <c r="AL10" s="26">
        <v>957821.54</v>
      </c>
      <c r="AM10" s="26">
        <v>354103.75800000003</v>
      </c>
      <c r="AN10" s="26">
        <v>592666.39</v>
      </c>
      <c r="AO10" s="26">
        <v>0</v>
      </c>
      <c r="AP10" s="26">
        <v>946770.14800000004</v>
      </c>
      <c r="AQ10" s="26">
        <v>130959.94666666667</v>
      </c>
      <c r="AR10" s="26">
        <v>135390.56277777781</v>
      </c>
      <c r="AS10" s="26">
        <v>0</v>
      </c>
      <c r="AT10" s="26">
        <v>266350.5094444445</v>
      </c>
      <c r="AU10" s="26">
        <v>130959.94666666667</v>
      </c>
      <c r="AV10" s="26">
        <v>135390.56277777781</v>
      </c>
      <c r="AW10" s="26">
        <v>0</v>
      </c>
      <c r="AX10" s="26">
        <v>266350.5094444445</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11393.86</v>
      </c>
      <c r="CN10" s="26">
        <v>0</v>
      </c>
      <c r="CO10" s="26">
        <v>0</v>
      </c>
      <c r="CP10" s="26">
        <v>11393.86</v>
      </c>
      <c r="CQ10" s="26">
        <v>11393.86</v>
      </c>
      <c r="CR10" s="26">
        <v>0</v>
      </c>
      <c r="CS10" s="26">
        <v>0</v>
      </c>
      <c r="CT10" s="26">
        <v>11393.86</v>
      </c>
      <c r="CU10" s="26">
        <v>2400</v>
      </c>
      <c r="CV10" s="26">
        <v>1986</v>
      </c>
      <c r="CW10" s="26">
        <v>0</v>
      </c>
      <c r="CX10" s="26">
        <v>4386</v>
      </c>
      <c r="CY10" s="26">
        <v>2400</v>
      </c>
      <c r="CZ10" s="26">
        <v>1986</v>
      </c>
      <c r="DA10" s="26">
        <v>0</v>
      </c>
      <c r="DB10" s="26">
        <v>4386</v>
      </c>
      <c r="DC10" s="26">
        <v>13161</v>
      </c>
      <c r="DD10" s="26">
        <v>11390</v>
      </c>
      <c r="DE10" s="26">
        <v>0</v>
      </c>
      <c r="DF10" s="26">
        <v>24551</v>
      </c>
      <c r="DG10" s="26">
        <v>13161</v>
      </c>
      <c r="DH10" s="26">
        <v>11390</v>
      </c>
      <c r="DI10" s="26">
        <v>0</v>
      </c>
      <c r="DJ10" s="26">
        <v>24551</v>
      </c>
      <c r="DK10" s="26">
        <v>3285517.15</v>
      </c>
      <c r="DL10" s="26">
        <v>0</v>
      </c>
      <c r="DM10" s="26">
        <v>0</v>
      </c>
      <c r="DN10" s="26">
        <v>3285517.15</v>
      </c>
      <c r="DO10" s="26">
        <v>642973.88999999966</v>
      </c>
      <c r="DP10" s="26">
        <v>0</v>
      </c>
      <c r="DQ10" s="26">
        <v>0</v>
      </c>
      <c r="DR10" s="26">
        <v>642973.88999999966</v>
      </c>
      <c r="DS10" s="26">
        <v>0</v>
      </c>
      <c r="DT10" s="26">
        <v>0</v>
      </c>
      <c r="DU10" s="26">
        <v>0</v>
      </c>
      <c r="DV10" s="26">
        <v>0</v>
      </c>
      <c r="DW10" s="26">
        <v>0</v>
      </c>
      <c r="DX10" s="26">
        <v>0</v>
      </c>
      <c r="DY10" s="26">
        <v>0</v>
      </c>
      <c r="DZ10" s="26">
        <v>0</v>
      </c>
      <c r="EA10" s="26">
        <v>9500</v>
      </c>
      <c r="EB10" s="26">
        <v>0</v>
      </c>
      <c r="EC10" s="26">
        <v>0</v>
      </c>
      <c r="ED10" s="26">
        <v>9500</v>
      </c>
      <c r="EE10" s="26">
        <v>9500</v>
      </c>
      <c r="EF10" s="26">
        <v>0</v>
      </c>
      <c r="EG10" s="26">
        <v>0</v>
      </c>
      <c r="EH10" s="26">
        <v>9500</v>
      </c>
      <c r="EI10" s="26">
        <v>0</v>
      </c>
      <c r="EJ10" s="26">
        <v>0</v>
      </c>
      <c r="EK10" s="26">
        <v>0</v>
      </c>
      <c r="EL10" s="26">
        <v>0</v>
      </c>
      <c r="EM10" s="26">
        <v>0</v>
      </c>
      <c r="EN10" s="26">
        <v>0</v>
      </c>
      <c r="EO10" s="26">
        <v>0</v>
      </c>
      <c r="EP10" s="26">
        <v>0</v>
      </c>
      <c r="EQ10" s="26">
        <v>10785607.346666668</v>
      </c>
      <c r="ER10" s="26">
        <v>1122003.2527777778</v>
      </c>
      <c r="ES10" s="26">
        <v>1616667.39</v>
      </c>
      <c r="ET10" s="26">
        <v>13524277.989444448</v>
      </c>
      <c r="EU10" s="26">
        <v>8115963.3616666673</v>
      </c>
      <c r="EV10" s="26">
        <v>1122003.2527777778</v>
      </c>
      <c r="EW10" s="26">
        <v>1616667.39</v>
      </c>
      <c r="EX10" s="26">
        <v>10854634.004444446</v>
      </c>
    </row>
    <row r="11" spans="1:154" ht="24.9" customHeight="1">
      <c r="A11" s="18">
        <v>4</v>
      </c>
      <c r="B11" s="81" t="s">
        <v>28</v>
      </c>
      <c r="C11" s="26">
        <v>11999.999999999998</v>
      </c>
      <c r="D11" s="26">
        <v>126156.82</v>
      </c>
      <c r="E11" s="26">
        <v>176000</v>
      </c>
      <c r="F11" s="26">
        <v>314156.82</v>
      </c>
      <c r="G11" s="26">
        <v>11999.999999999998</v>
      </c>
      <c r="H11" s="26">
        <v>126156.82</v>
      </c>
      <c r="I11" s="26">
        <v>176000</v>
      </c>
      <c r="J11" s="26">
        <v>314156.82</v>
      </c>
      <c r="K11" s="26">
        <v>0</v>
      </c>
      <c r="L11" s="26">
        <v>3314.44</v>
      </c>
      <c r="M11" s="26">
        <v>0</v>
      </c>
      <c r="N11" s="26">
        <v>3314.44</v>
      </c>
      <c r="O11" s="26">
        <v>0</v>
      </c>
      <c r="P11" s="26">
        <v>3314.44</v>
      </c>
      <c r="Q11" s="26">
        <v>0</v>
      </c>
      <c r="R11" s="26">
        <v>3314.44</v>
      </c>
      <c r="S11" s="26">
        <v>6000</v>
      </c>
      <c r="T11" s="26">
        <v>0</v>
      </c>
      <c r="U11" s="26">
        <v>0</v>
      </c>
      <c r="V11" s="26">
        <v>6000</v>
      </c>
      <c r="W11" s="26">
        <v>6000</v>
      </c>
      <c r="X11" s="26">
        <v>0</v>
      </c>
      <c r="Y11" s="26">
        <v>0</v>
      </c>
      <c r="Z11" s="26">
        <v>6000</v>
      </c>
      <c r="AA11" s="26">
        <v>6931878.7826657705</v>
      </c>
      <c r="AB11" s="26">
        <v>120596.65506442561</v>
      </c>
      <c r="AC11" s="26">
        <v>5424952.5574196577</v>
      </c>
      <c r="AD11" s="26">
        <v>12477427.995149855</v>
      </c>
      <c r="AE11" s="26">
        <v>6931878.7826657705</v>
      </c>
      <c r="AF11" s="26">
        <v>120596.65506442561</v>
      </c>
      <c r="AG11" s="26">
        <v>5424952.5574196577</v>
      </c>
      <c r="AH11" s="26">
        <v>12477427.995149855</v>
      </c>
      <c r="AI11" s="26">
        <v>0</v>
      </c>
      <c r="AJ11" s="26">
        <v>0</v>
      </c>
      <c r="AK11" s="26">
        <v>0</v>
      </c>
      <c r="AL11" s="26">
        <v>0</v>
      </c>
      <c r="AM11" s="26">
        <v>0</v>
      </c>
      <c r="AN11" s="26">
        <v>0</v>
      </c>
      <c r="AO11" s="26">
        <v>0</v>
      </c>
      <c r="AP11" s="26">
        <v>0</v>
      </c>
      <c r="AQ11" s="26">
        <v>2122.1666666666683</v>
      </c>
      <c r="AR11" s="26">
        <v>37312.312777777806</v>
      </c>
      <c r="AS11" s="26">
        <v>0</v>
      </c>
      <c r="AT11" s="26">
        <v>39434.479444444478</v>
      </c>
      <c r="AU11" s="26">
        <v>2122.1666666666683</v>
      </c>
      <c r="AV11" s="26">
        <v>37312.312777777806</v>
      </c>
      <c r="AW11" s="26">
        <v>0</v>
      </c>
      <c r="AX11" s="26">
        <v>39434.479444444478</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3245.58</v>
      </c>
      <c r="CV11" s="26">
        <v>0</v>
      </c>
      <c r="CW11" s="26">
        <v>0</v>
      </c>
      <c r="CX11" s="26">
        <v>3245.58</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4059.24</v>
      </c>
      <c r="EB11" s="26">
        <v>0</v>
      </c>
      <c r="EC11" s="26">
        <v>0</v>
      </c>
      <c r="ED11" s="26">
        <v>4059.24</v>
      </c>
      <c r="EE11" s="26">
        <v>0</v>
      </c>
      <c r="EF11" s="26">
        <v>0</v>
      </c>
      <c r="EG11" s="26">
        <v>0</v>
      </c>
      <c r="EH11" s="26">
        <v>0</v>
      </c>
      <c r="EI11" s="26">
        <v>0</v>
      </c>
      <c r="EJ11" s="26">
        <v>0</v>
      </c>
      <c r="EK11" s="26">
        <v>0</v>
      </c>
      <c r="EL11" s="26">
        <v>0</v>
      </c>
      <c r="EM11" s="26">
        <v>0</v>
      </c>
      <c r="EN11" s="26">
        <v>0</v>
      </c>
      <c r="EO11" s="26">
        <v>0</v>
      </c>
      <c r="EP11" s="26">
        <v>0</v>
      </c>
      <c r="EQ11" s="26">
        <v>6959305.7693324378</v>
      </c>
      <c r="ER11" s="26">
        <v>287380.2278422034</v>
      </c>
      <c r="ES11" s="26">
        <v>5600952.5574196577</v>
      </c>
      <c r="ET11" s="26">
        <v>12847638.554594299</v>
      </c>
      <c r="EU11" s="26">
        <v>6952000.9493324375</v>
      </c>
      <c r="EV11" s="26">
        <v>287380.2278422034</v>
      </c>
      <c r="EW11" s="26">
        <v>5600952.5574196577</v>
      </c>
      <c r="EX11" s="26">
        <v>12840333.734594299</v>
      </c>
    </row>
    <row r="12" spans="1:154" ht="24.9" customHeight="1">
      <c r="A12" s="18">
        <v>5</v>
      </c>
      <c r="B12" s="81" t="s">
        <v>29</v>
      </c>
      <c r="C12" s="26">
        <v>0</v>
      </c>
      <c r="D12" s="26">
        <v>3853280.8200000026</v>
      </c>
      <c r="E12" s="26">
        <v>0</v>
      </c>
      <c r="F12" s="26">
        <v>3853280.8200000026</v>
      </c>
      <c r="G12" s="26">
        <v>0</v>
      </c>
      <c r="H12" s="26">
        <v>3853280.8200000026</v>
      </c>
      <c r="I12" s="26">
        <v>0</v>
      </c>
      <c r="J12" s="26">
        <v>3853280.8200000026</v>
      </c>
      <c r="K12" s="26">
        <v>0</v>
      </c>
      <c r="L12" s="26">
        <v>3512.57</v>
      </c>
      <c r="M12" s="26">
        <v>0</v>
      </c>
      <c r="N12" s="26">
        <v>3512.57</v>
      </c>
      <c r="O12" s="26">
        <v>0</v>
      </c>
      <c r="P12" s="26">
        <v>3512.57</v>
      </c>
      <c r="Q12" s="26">
        <v>0</v>
      </c>
      <c r="R12" s="26">
        <v>3512.57</v>
      </c>
      <c r="S12" s="26">
        <v>74921.75</v>
      </c>
      <c r="T12" s="26">
        <v>0</v>
      </c>
      <c r="U12" s="26">
        <v>0</v>
      </c>
      <c r="V12" s="26">
        <v>74921.75</v>
      </c>
      <c r="W12" s="26">
        <v>23335.070000000007</v>
      </c>
      <c r="X12" s="26">
        <v>0</v>
      </c>
      <c r="Y12" s="26">
        <v>0</v>
      </c>
      <c r="Z12" s="26">
        <v>23335.070000000007</v>
      </c>
      <c r="AA12" s="26">
        <v>48313.5</v>
      </c>
      <c r="AB12" s="26">
        <v>0</v>
      </c>
      <c r="AC12" s="26">
        <v>0</v>
      </c>
      <c r="AD12" s="26">
        <v>48313.5</v>
      </c>
      <c r="AE12" s="26">
        <v>48313.5</v>
      </c>
      <c r="AF12" s="26">
        <v>0</v>
      </c>
      <c r="AG12" s="26">
        <v>0</v>
      </c>
      <c r="AH12" s="26">
        <v>48313.5</v>
      </c>
      <c r="AI12" s="26">
        <v>1881917.7800000003</v>
      </c>
      <c r="AJ12" s="26">
        <v>3440969.6299999985</v>
      </c>
      <c r="AK12" s="26">
        <v>1895</v>
      </c>
      <c r="AL12" s="26">
        <v>5324782.4099999983</v>
      </c>
      <c r="AM12" s="26">
        <v>1880921.8800000004</v>
      </c>
      <c r="AN12" s="26">
        <v>3440045.8899999983</v>
      </c>
      <c r="AO12" s="26">
        <v>1895</v>
      </c>
      <c r="AP12" s="26">
        <v>5322862.7699999986</v>
      </c>
      <c r="AQ12" s="26">
        <v>188252.90666666665</v>
      </c>
      <c r="AR12" s="26">
        <v>506512.82277777785</v>
      </c>
      <c r="AS12" s="26">
        <v>0</v>
      </c>
      <c r="AT12" s="26">
        <v>694765.72944444453</v>
      </c>
      <c r="AU12" s="26">
        <v>185946.61666666664</v>
      </c>
      <c r="AV12" s="26">
        <v>506512.82277777785</v>
      </c>
      <c r="AW12" s="26">
        <v>0</v>
      </c>
      <c r="AX12" s="26">
        <v>692459.43944444449</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64441.949999999983</v>
      </c>
      <c r="CN12" s="26">
        <v>1187</v>
      </c>
      <c r="CO12" s="26">
        <v>0</v>
      </c>
      <c r="CP12" s="26">
        <v>65628.949999999983</v>
      </c>
      <c r="CQ12" s="26">
        <v>64441.949999999983</v>
      </c>
      <c r="CR12" s="26">
        <v>1187</v>
      </c>
      <c r="CS12" s="26">
        <v>0</v>
      </c>
      <c r="CT12" s="26">
        <v>65628.949999999983</v>
      </c>
      <c r="CU12" s="26">
        <v>443663.10442051815</v>
      </c>
      <c r="CV12" s="26">
        <v>190437.21557948191</v>
      </c>
      <c r="CW12" s="26">
        <v>0</v>
      </c>
      <c r="CX12" s="26">
        <v>634100.32000000007</v>
      </c>
      <c r="CY12" s="26">
        <v>410898.9783261554</v>
      </c>
      <c r="CZ12" s="26">
        <v>180862.31167384455</v>
      </c>
      <c r="DA12" s="26">
        <v>0</v>
      </c>
      <c r="DB12" s="26">
        <v>591761.28999999992</v>
      </c>
      <c r="DC12" s="26">
        <v>0</v>
      </c>
      <c r="DD12" s="26">
        <v>0</v>
      </c>
      <c r="DE12" s="26">
        <v>0</v>
      </c>
      <c r="DF12" s="26">
        <v>0</v>
      </c>
      <c r="DG12" s="26">
        <v>0</v>
      </c>
      <c r="DH12" s="26">
        <v>0</v>
      </c>
      <c r="DI12" s="26">
        <v>0</v>
      </c>
      <c r="DJ12" s="26">
        <v>0</v>
      </c>
      <c r="DK12" s="26">
        <v>393777.08</v>
      </c>
      <c r="DL12" s="26">
        <v>0</v>
      </c>
      <c r="DM12" s="26">
        <v>0</v>
      </c>
      <c r="DN12" s="26">
        <v>393777.08</v>
      </c>
      <c r="DO12" s="26">
        <v>236756.62000000002</v>
      </c>
      <c r="DP12" s="26">
        <v>0</v>
      </c>
      <c r="DQ12" s="26">
        <v>0</v>
      </c>
      <c r="DR12" s="26">
        <v>236756.62000000002</v>
      </c>
      <c r="DS12" s="26">
        <v>0</v>
      </c>
      <c r="DT12" s="26">
        <v>0</v>
      </c>
      <c r="DU12" s="26">
        <v>0</v>
      </c>
      <c r="DV12" s="26">
        <v>0</v>
      </c>
      <c r="DW12" s="26">
        <v>0</v>
      </c>
      <c r="DX12" s="26">
        <v>0</v>
      </c>
      <c r="DY12" s="26">
        <v>0</v>
      </c>
      <c r="DZ12" s="26">
        <v>0</v>
      </c>
      <c r="EA12" s="26">
        <v>0</v>
      </c>
      <c r="EB12" s="26">
        <v>50832.960000000006</v>
      </c>
      <c r="EC12" s="26">
        <v>0</v>
      </c>
      <c r="ED12" s="26">
        <v>50832.960000000006</v>
      </c>
      <c r="EE12" s="26">
        <v>0</v>
      </c>
      <c r="EF12" s="26">
        <v>50832.960000000006</v>
      </c>
      <c r="EG12" s="26">
        <v>0</v>
      </c>
      <c r="EH12" s="26">
        <v>50832.960000000006</v>
      </c>
      <c r="EI12" s="26">
        <v>0</v>
      </c>
      <c r="EJ12" s="26">
        <v>0</v>
      </c>
      <c r="EK12" s="26">
        <v>0</v>
      </c>
      <c r="EL12" s="26">
        <v>0</v>
      </c>
      <c r="EM12" s="26">
        <v>0</v>
      </c>
      <c r="EN12" s="26">
        <v>0</v>
      </c>
      <c r="EO12" s="26">
        <v>0</v>
      </c>
      <c r="EP12" s="26">
        <v>0</v>
      </c>
      <c r="EQ12" s="26">
        <v>3095288.0710871853</v>
      </c>
      <c r="ER12" s="26">
        <v>8046733.0183572611</v>
      </c>
      <c r="ES12" s="26">
        <v>1895</v>
      </c>
      <c r="ET12" s="26">
        <v>11143916.089444445</v>
      </c>
      <c r="EU12" s="26">
        <v>2850614.6149928225</v>
      </c>
      <c r="EV12" s="26">
        <v>8036234.3744516233</v>
      </c>
      <c r="EW12" s="26">
        <v>1895</v>
      </c>
      <c r="EX12" s="26">
        <v>10888743.989444444</v>
      </c>
    </row>
    <row r="13" spans="1:154" ht="24.9" customHeight="1">
      <c r="A13" s="18">
        <v>6</v>
      </c>
      <c r="B13" s="81" t="s">
        <v>32</v>
      </c>
      <c r="C13" s="26">
        <v>7000</v>
      </c>
      <c r="D13" s="26">
        <v>0</v>
      </c>
      <c r="E13" s="26">
        <v>18000</v>
      </c>
      <c r="F13" s="26">
        <v>25000</v>
      </c>
      <c r="G13" s="26">
        <v>7000</v>
      </c>
      <c r="H13" s="26">
        <v>0</v>
      </c>
      <c r="I13" s="26">
        <v>18000</v>
      </c>
      <c r="J13" s="26">
        <v>25000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2568846.9116216348</v>
      </c>
      <c r="AB13" s="26">
        <v>62243.541839107704</v>
      </c>
      <c r="AC13" s="26">
        <v>2362376.7357392632</v>
      </c>
      <c r="AD13" s="26">
        <v>4993467.1892000064</v>
      </c>
      <c r="AE13" s="26">
        <v>2536846.9116216348</v>
      </c>
      <c r="AF13" s="26">
        <v>62243.541839107704</v>
      </c>
      <c r="AG13" s="26">
        <v>2362376.7357392632</v>
      </c>
      <c r="AH13" s="26">
        <v>4961467.1892000064</v>
      </c>
      <c r="AI13" s="26">
        <v>158382.09</v>
      </c>
      <c r="AJ13" s="26">
        <v>348568.45</v>
      </c>
      <c r="AK13" s="26">
        <v>750494.5</v>
      </c>
      <c r="AL13" s="26">
        <v>1257445.04</v>
      </c>
      <c r="AM13" s="26">
        <v>157532.49</v>
      </c>
      <c r="AN13" s="26">
        <v>326774.95</v>
      </c>
      <c r="AO13" s="26">
        <v>674609.29749999999</v>
      </c>
      <c r="AP13" s="26">
        <v>1158916.7375</v>
      </c>
      <c r="AQ13" s="26">
        <v>17379.156666666669</v>
      </c>
      <c r="AR13" s="26">
        <v>79276.682777777809</v>
      </c>
      <c r="AS13" s="26">
        <v>68134.7</v>
      </c>
      <c r="AT13" s="26">
        <v>164790.53944444447</v>
      </c>
      <c r="AU13" s="26">
        <v>15129.156666666669</v>
      </c>
      <c r="AV13" s="26">
        <v>76959.182777777809</v>
      </c>
      <c r="AW13" s="26">
        <v>66584.675000000003</v>
      </c>
      <c r="AX13" s="26">
        <v>158673.0144444445</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0</v>
      </c>
      <c r="CV13" s="26">
        <v>0</v>
      </c>
      <c r="CW13" s="26">
        <v>0</v>
      </c>
      <c r="CX13" s="26">
        <v>0</v>
      </c>
      <c r="CY13" s="26">
        <v>0</v>
      </c>
      <c r="CZ13" s="26">
        <v>0</v>
      </c>
      <c r="DA13" s="26">
        <v>0</v>
      </c>
      <c r="DB13" s="26">
        <v>0</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0</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c r="EP13" s="26">
        <v>0</v>
      </c>
      <c r="EQ13" s="26">
        <v>2751608.1582883014</v>
      </c>
      <c r="ER13" s="26">
        <v>490088.67461688549</v>
      </c>
      <c r="ES13" s="26">
        <v>3199005.9357392634</v>
      </c>
      <c r="ET13" s="26">
        <v>6440702.7686444512</v>
      </c>
      <c r="EU13" s="26">
        <v>2716508.5582883018</v>
      </c>
      <c r="EV13" s="26">
        <v>465977.67461688549</v>
      </c>
      <c r="EW13" s="26">
        <v>3121570.7082392629</v>
      </c>
      <c r="EX13" s="26">
        <v>6304056.9411444506</v>
      </c>
    </row>
    <row r="14" spans="1:154" ht="24.9" customHeight="1">
      <c r="A14" s="18">
        <v>7</v>
      </c>
      <c r="B14" s="81" t="s">
        <v>35</v>
      </c>
      <c r="C14" s="26">
        <v>64085.380000000005</v>
      </c>
      <c r="D14" s="26">
        <v>0</v>
      </c>
      <c r="E14" s="26">
        <v>5000</v>
      </c>
      <c r="F14" s="26">
        <v>69085.38</v>
      </c>
      <c r="G14" s="26">
        <v>10000.000000000007</v>
      </c>
      <c r="H14" s="26">
        <v>0</v>
      </c>
      <c r="I14" s="26">
        <v>5000</v>
      </c>
      <c r="J14" s="26">
        <v>15000.000000000007</v>
      </c>
      <c r="K14" s="26">
        <v>-2.2737367544323206E-13</v>
      </c>
      <c r="L14" s="26">
        <v>1346.38</v>
      </c>
      <c r="M14" s="26">
        <v>0</v>
      </c>
      <c r="N14" s="26">
        <v>1346.3799999999999</v>
      </c>
      <c r="O14" s="26">
        <v>-2.2737367544323206E-13</v>
      </c>
      <c r="P14" s="26">
        <v>1346.38</v>
      </c>
      <c r="Q14" s="26">
        <v>0</v>
      </c>
      <c r="R14" s="26">
        <v>1346.3799999999999</v>
      </c>
      <c r="S14" s="26">
        <v>5.4569682106375694E-12</v>
      </c>
      <c r="T14" s="26">
        <v>0</v>
      </c>
      <c r="U14" s="26">
        <v>0</v>
      </c>
      <c r="V14" s="26">
        <v>5.4569682106375694E-12</v>
      </c>
      <c r="W14" s="26">
        <v>5.4569682106375694E-12</v>
      </c>
      <c r="X14" s="26">
        <v>0</v>
      </c>
      <c r="Y14" s="26">
        <v>0</v>
      </c>
      <c r="Z14" s="26">
        <v>5.4569682106375694E-12</v>
      </c>
      <c r="AA14" s="26">
        <v>3503450.0431000032</v>
      </c>
      <c r="AB14" s="26">
        <v>383837.15839999804</v>
      </c>
      <c r="AC14" s="26">
        <v>689941.60849999718</v>
      </c>
      <c r="AD14" s="26">
        <v>4577228.8099999987</v>
      </c>
      <c r="AE14" s="26">
        <v>3503450.0431000032</v>
      </c>
      <c r="AF14" s="26">
        <v>383837.15839999804</v>
      </c>
      <c r="AG14" s="26">
        <v>689941.60849999718</v>
      </c>
      <c r="AH14" s="26">
        <v>4577228.8099999987</v>
      </c>
      <c r="AI14" s="26">
        <v>386709.48016500013</v>
      </c>
      <c r="AJ14" s="26">
        <v>720597.40151099977</v>
      </c>
      <c r="AK14" s="26">
        <v>4764.9983240000001</v>
      </c>
      <c r="AL14" s="26">
        <v>1112071.8799999999</v>
      </c>
      <c r="AM14" s="26">
        <v>386709.48016500013</v>
      </c>
      <c r="AN14" s="26">
        <v>720597.40151099977</v>
      </c>
      <c r="AO14" s="26">
        <v>4764.9983240000001</v>
      </c>
      <c r="AP14" s="26">
        <v>1112071.8799999999</v>
      </c>
      <c r="AQ14" s="26">
        <v>54023.404961222164</v>
      </c>
      <c r="AR14" s="26">
        <v>151278.46503877785</v>
      </c>
      <c r="AS14" s="26">
        <v>0</v>
      </c>
      <c r="AT14" s="26">
        <v>205301.87000000002</v>
      </c>
      <c r="AU14" s="26">
        <v>54023.404961222164</v>
      </c>
      <c r="AV14" s="26">
        <v>151278.46503877785</v>
      </c>
      <c r="AW14" s="26">
        <v>0</v>
      </c>
      <c r="AX14" s="26">
        <v>205301.87000000002</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14900.940000000031</v>
      </c>
      <c r="CN14" s="26">
        <v>0</v>
      </c>
      <c r="CO14" s="26">
        <v>0</v>
      </c>
      <c r="CP14" s="26">
        <v>14900.940000000031</v>
      </c>
      <c r="CQ14" s="26">
        <v>7426.2500000000364</v>
      </c>
      <c r="CR14" s="26">
        <v>0</v>
      </c>
      <c r="CS14" s="26">
        <v>0</v>
      </c>
      <c r="CT14" s="26">
        <v>7426.2500000000364</v>
      </c>
      <c r="CU14" s="26">
        <v>24123.606142001212</v>
      </c>
      <c r="CV14" s="26">
        <v>81165.123857999992</v>
      </c>
      <c r="CW14" s="26">
        <v>0</v>
      </c>
      <c r="CX14" s="26">
        <v>105288.7300000012</v>
      </c>
      <c r="CY14" s="26">
        <v>10098.237433001799</v>
      </c>
      <c r="CZ14" s="26">
        <v>39644.252566999996</v>
      </c>
      <c r="DA14" s="26">
        <v>0</v>
      </c>
      <c r="DB14" s="26">
        <v>49742.490000001795</v>
      </c>
      <c r="DC14" s="26">
        <v>0.22999999999999976</v>
      </c>
      <c r="DD14" s="26">
        <v>0</v>
      </c>
      <c r="DE14" s="26">
        <v>0</v>
      </c>
      <c r="DF14" s="26">
        <v>0.22999999999999976</v>
      </c>
      <c r="DG14" s="26">
        <v>0.22999999999999976</v>
      </c>
      <c r="DH14" s="26">
        <v>0</v>
      </c>
      <c r="DI14" s="26">
        <v>0</v>
      </c>
      <c r="DJ14" s="26">
        <v>0.22999999999999976</v>
      </c>
      <c r="DK14" s="26">
        <v>5034</v>
      </c>
      <c r="DL14" s="26">
        <v>0</v>
      </c>
      <c r="DM14" s="26">
        <v>0</v>
      </c>
      <c r="DN14" s="26">
        <v>5034</v>
      </c>
      <c r="DO14" s="26">
        <v>1510.1999999999998</v>
      </c>
      <c r="DP14" s="26">
        <v>0</v>
      </c>
      <c r="DQ14" s="26">
        <v>0</v>
      </c>
      <c r="DR14" s="26">
        <v>1510.1999999999998</v>
      </c>
      <c r="DS14" s="26">
        <v>0</v>
      </c>
      <c r="DT14" s="26">
        <v>0</v>
      </c>
      <c r="DU14" s="26">
        <v>0</v>
      </c>
      <c r="DV14" s="26">
        <v>0</v>
      </c>
      <c r="DW14" s="26">
        <v>0</v>
      </c>
      <c r="DX14" s="26">
        <v>0</v>
      </c>
      <c r="DY14" s="26">
        <v>0</v>
      </c>
      <c r="DZ14" s="26">
        <v>0</v>
      </c>
      <c r="EA14" s="26">
        <v>32368.700000000008</v>
      </c>
      <c r="EB14" s="26">
        <v>0</v>
      </c>
      <c r="EC14" s="26">
        <v>0</v>
      </c>
      <c r="ED14" s="26">
        <v>32368.700000000008</v>
      </c>
      <c r="EE14" s="26">
        <v>3899.6600000000071</v>
      </c>
      <c r="EF14" s="26">
        <v>0</v>
      </c>
      <c r="EG14" s="26">
        <v>0</v>
      </c>
      <c r="EH14" s="26">
        <v>3899.6600000000071</v>
      </c>
      <c r="EI14" s="26">
        <v>0</v>
      </c>
      <c r="EJ14" s="26">
        <v>0</v>
      </c>
      <c r="EK14" s="26">
        <v>0</v>
      </c>
      <c r="EL14" s="26">
        <v>0</v>
      </c>
      <c r="EM14" s="26">
        <v>0</v>
      </c>
      <c r="EN14" s="26">
        <v>0</v>
      </c>
      <c r="EO14" s="26">
        <v>0</v>
      </c>
      <c r="EP14" s="26">
        <v>0</v>
      </c>
      <c r="EQ14" s="26">
        <v>4084695.7843682268</v>
      </c>
      <c r="ER14" s="26">
        <v>1338224.5288077756</v>
      </c>
      <c r="ES14" s="26">
        <v>699706.60682399722</v>
      </c>
      <c r="ET14" s="26">
        <v>6122626.9200000009</v>
      </c>
      <c r="EU14" s="26">
        <v>3977117.5056592277</v>
      </c>
      <c r="EV14" s="26">
        <v>1296703.6575167757</v>
      </c>
      <c r="EW14" s="26">
        <v>699706.60682399722</v>
      </c>
      <c r="EX14" s="26">
        <v>5973527.7700000014</v>
      </c>
    </row>
    <row r="15" spans="1:154" ht="24.9" customHeight="1">
      <c r="A15" s="18">
        <v>8</v>
      </c>
      <c r="B15" s="81" t="s">
        <v>40</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340609.05555741448</v>
      </c>
      <c r="AB15" s="26">
        <v>49717.428542585585</v>
      </c>
      <c r="AC15" s="26">
        <v>0</v>
      </c>
      <c r="AD15" s="26">
        <v>390326.48410000006</v>
      </c>
      <c r="AE15" s="26">
        <v>340609.05555741448</v>
      </c>
      <c r="AF15" s="26">
        <v>49717.428542585585</v>
      </c>
      <c r="AG15" s="26">
        <v>0</v>
      </c>
      <c r="AH15" s="26">
        <v>390326.48410000006</v>
      </c>
      <c r="AI15" s="26">
        <v>12106.54</v>
      </c>
      <c r="AJ15" s="26">
        <v>402.25</v>
      </c>
      <c r="AK15" s="26">
        <v>0</v>
      </c>
      <c r="AL15" s="26">
        <v>12508.79</v>
      </c>
      <c r="AM15" s="26">
        <v>10642.696</v>
      </c>
      <c r="AN15" s="26">
        <v>241.35</v>
      </c>
      <c r="AO15" s="26">
        <v>0</v>
      </c>
      <c r="AP15" s="26">
        <v>10884.046</v>
      </c>
      <c r="AQ15" s="26">
        <v>2122.1666666666683</v>
      </c>
      <c r="AR15" s="26">
        <v>36718.562777777806</v>
      </c>
      <c r="AS15" s="26">
        <v>0</v>
      </c>
      <c r="AT15" s="26">
        <v>38840.729444444478</v>
      </c>
      <c r="AU15" s="26">
        <v>2122.1666666666683</v>
      </c>
      <c r="AV15" s="26">
        <v>36718.562777777806</v>
      </c>
      <c r="AW15" s="26">
        <v>0</v>
      </c>
      <c r="AX15" s="26">
        <v>38840.729444444478</v>
      </c>
      <c r="AY15" s="26">
        <v>0</v>
      </c>
      <c r="AZ15" s="26">
        <v>0</v>
      </c>
      <c r="BA15" s="26">
        <v>0</v>
      </c>
      <c r="BB15" s="26">
        <v>0</v>
      </c>
      <c r="BC15" s="26">
        <v>0</v>
      </c>
      <c r="BD15" s="26">
        <v>0</v>
      </c>
      <c r="BE15" s="26">
        <v>0</v>
      </c>
      <c r="BF15" s="26">
        <v>0</v>
      </c>
      <c r="BG15" s="26">
        <v>4631373.84</v>
      </c>
      <c r="BH15" s="26">
        <v>0</v>
      </c>
      <c r="BI15" s="26">
        <v>0</v>
      </c>
      <c r="BJ15" s="26">
        <v>4631373.84</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c r="EP15" s="26">
        <v>0</v>
      </c>
      <c r="EQ15" s="26">
        <v>4986211.6022240808</v>
      </c>
      <c r="ER15" s="26">
        <v>86838.241320363391</v>
      </c>
      <c r="ES15" s="26">
        <v>0</v>
      </c>
      <c r="ET15" s="26">
        <v>5073049.8435444441</v>
      </c>
      <c r="EU15" s="26">
        <v>353373.91822408116</v>
      </c>
      <c r="EV15" s="26">
        <v>86677.341320363397</v>
      </c>
      <c r="EW15" s="26">
        <v>0</v>
      </c>
      <c r="EX15" s="26">
        <v>440051.2595444445</v>
      </c>
    </row>
    <row r="16" spans="1:154" ht="24.9" customHeight="1">
      <c r="A16" s="18">
        <v>9</v>
      </c>
      <c r="B16" s="81" t="s">
        <v>38</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4862.0600000000004</v>
      </c>
      <c r="AB16" s="26">
        <v>0</v>
      </c>
      <c r="AC16" s="26">
        <v>2833957.7399999998</v>
      </c>
      <c r="AD16" s="26">
        <v>2838819.8</v>
      </c>
      <c r="AE16" s="26">
        <v>4862.0600000000004</v>
      </c>
      <c r="AF16" s="26">
        <v>0</v>
      </c>
      <c r="AG16" s="26">
        <v>2833957.7399999998</v>
      </c>
      <c r="AH16" s="26">
        <v>2838819.8</v>
      </c>
      <c r="AI16" s="26">
        <v>9704.0499999999993</v>
      </c>
      <c r="AJ16" s="26">
        <v>376752.25</v>
      </c>
      <c r="AK16" s="26">
        <v>87829.17</v>
      </c>
      <c r="AL16" s="26">
        <v>474285.47</v>
      </c>
      <c r="AM16" s="26">
        <v>2911.2099999999991</v>
      </c>
      <c r="AN16" s="26">
        <v>113025.66999999998</v>
      </c>
      <c r="AO16" s="26">
        <v>26348.75</v>
      </c>
      <c r="AP16" s="26">
        <v>142285.62999999998</v>
      </c>
      <c r="AQ16" s="26">
        <v>2122.17</v>
      </c>
      <c r="AR16" s="26">
        <v>82408.820000000007</v>
      </c>
      <c r="AS16" s="26">
        <v>6240.24</v>
      </c>
      <c r="AT16" s="26">
        <v>90771.23000000001</v>
      </c>
      <c r="AU16" s="26">
        <v>2122.17</v>
      </c>
      <c r="AV16" s="26">
        <v>50841.260000000009</v>
      </c>
      <c r="AW16" s="26">
        <v>1872.0699999999997</v>
      </c>
      <c r="AX16" s="26">
        <v>54835.500000000007</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c r="EP16" s="26">
        <v>0</v>
      </c>
      <c r="EQ16" s="26">
        <v>16688.28</v>
      </c>
      <c r="ER16" s="26">
        <v>459161.07</v>
      </c>
      <c r="ES16" s="26">
        <v>2928027.15</v>
      </c>
      <c r="ET16" s="26">
        <v>3403876.4999999995</v>
      </c>
      <c r="EU16" s="26">
        <v>9895.4399999999987</v>
      </c>
      <c r="EV16" s="26">
        <v>163866.93</v>
      </c>
      <c r="EW16" s="26">
        <v>2862178.5599999996</v>
      </c>
      <c r="EX16" s="26">
        <v>3035940.9299999997</v>
      </c>
    </row>
    <row r="17" spans="1:154" ht="24.9" customHeight="1">
      <c r="A17" s="18">
        <v>10</v>
      </c>
      <c r="B17" s="81" t="s">
        <v>34</v>
      </c>
      <c r="C17" s="26">
        <v>48500</v>
      </c>
      <c r="D17" s="26">
        <v>0</v>
      </c>
      <c r="E17" s="26">
        <v>0</v>
      </c>
      <c r="F17" s="26">
        <v>48500</v>
      </c>
      <c r="G17" s="26">
        <v>48500</v>
      </c>
      <c r="H17" s="26">
        <v>0</v>
      </c>
      <c r="I17" s="26">
        <v>0</v>
      </c>
      <c r="J17" s="26">
        <v>48500</v>
      </c>
      <c r="K17" s="26">
        <v>0</v>
      </c>
      <c r="L17" s="26">
        <v>2237.38</v>
      </c>
      <c r="M17" s="26">
        <v>0</v>
      </c>
      <c r="N17" s="26">
        <v>2237.38</v>
      </c>
      <c r="O17" s="26">
        <v>0</v>
      </c>
      <c r="P17" s="26">
        <v>2237.38</v>
      </c>
      <c r="Q17" s="26">
        <v>0</v>
      </c>
      <c r="R17" s="26">
        <v>2237.38</v>
      </c>
      <c r="S17" s="26">
        <v>0</v>
      </c>
      <c r="T17" s="26">
        <v>0</v>
      </c>
      <c r="U17" s="26">
        <v>0</v>
      </c>
      <c r="V17" s="26">
        <v>0</v>
      </c>
      <c r="W17" s="26">
        <v>0</v>
      </c>
      <c r="X17" s="26">
        <v>0</v>
      </c>
      <c r="Y17" s="26">
        <v>0</v>
      </c>
      <c r="Z17" s="26">
        <v>0</v>
      </c>
      <c r="AA17" s="26">
        <v>1352937.4490961896</v>
      </c>
      <c r="AB17" s="26">
        <v>3460.4576000000002</v>
      </c>
      <c r="AC17" s="26">
        <v>99928.849999999991</v>
      </c>
      <c r="AD17" s="26">
        <v>1456326.7566961898</v>
      </c>
      <c r="AE17" s="26">
        <v>714025.31954809418</v>
      </c>
      <c r="AF17" s="26">
        <v>1730.2288000000001</v>
      </c>
      <c r="AG17" s="26">
        <v>49964.424999999996</v>
      </c>
      <c r="AH17" s="26">
        <v>765719.97334809427</v>
      </c>
      <c r="AI17" s="26">
        <v>309845.43639455264</v>
      </c>
      <c r="AJ17" s="26">
        <v>543001.50256628264</v>
      </c>
      <c r="AK17" s="26">
        <v>136428.58103916471</v>
      </c>
      <c r="AL17" s="26">
        <v>989275.52</v>
      </c>
      <c r="AM17" s="26">
        <v>158541.08639455264</v>
      </c>
      <c r="AN17" s="26">
        <v>285689.12829502765</v>
      </c>
      <c r="AO17" s="26">
        <v>71657.47103916468</v>
      </c>
      <c r="AP17" s="26">
        <v>515887.68572874495</v>
      </c>
      <c r="AQ17" s="26">
        <v>19109.826666666668</v>
      </c>
      <c r="AR17" s="26">
        <v>127938.06277777781</v>
      </c>
      <c r="AS17" s="26">
        <v>6745.26</v>
      </c>
      <c r="AT17" s="26">
        <v>153793.14944444448</v>
      </c>
      <c r="AU17" s="26">
        <v>19109.826666666668</v>
      </c>
      <c r="AV17" s="26">
        <v>127938.06277777781</v>
      </c>
      <c r="AW17" s="26">
        <v>6745.26</v>
      </c>
      <c r="AX17" s="26">
        <v>153793.14944444448</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10102.329999999998</v>
      </c>
      <c r="CN17" s="26">
        <v>0</v>
      </c>
      <c r="CO17" s="26">
        <v>0</v>
      </c>
      <c r="CP17" s="26">
        <v>10102.329999999998</v>
      </c>
      <c r="CQ17" s="26">
        <v>9632.0199999999986</v>
      </c>
      <c r="CR17" s="26">
        <v>0</v>
      </c>
      <c r="CS17" s="26">
        <v>0</v>
      </c>
      <c r="CT17" s="26">
        <v>9632.0199999999986</v>
      </c>
      <c r="CU17" s="26">
        <v>19760.400000000001</v>
      </c>
      <c r="CV17" s="26">
        <v>351812.52</v>
      </c>
      <c r="CW17" s="26">
        <v>0</v>
      </c>
      <c r="CX17" s="26">
        <v>371572.92000000004</v>
      </c>
      <c r="CY17" s="26">
        <v>2143.8514452166564</v>
      </c>
      <c r="CZ17" s="26">
        <v>108168.75600000014</v>
      </c>
      <c r="DA17" s="26">
        <v>0</v>
      </c>
      <c r="DB17" s="26">
        <v>110312.6074452168</v>
      </c>
      <c r="DC17" s="26">
        <v>0</v>
      </c>
      <c r="DD17" s="26">
        <v>3937.35</v>
      </c>
      <c r="DE17" s="26">
        <v>0</v>
      </c>
      <c r="DF17" s="26">
        <v>3937.35</v>
      </c>
      <c r="DG17" s="26">
        <v>0</v>
      </c>
      <c r="DH17" s="26">
        <v>3937.35</v>
      </c>
      <c r="DI17" s="26">
        <v>0</v>
      </c>
      <c r="DJ17" s="26">
        <v>3937.35</v>
      </c>
      <c r="DK17" s="26">
        <v>6043</v>
      </c>
      <c r="DL17" s="26">
        <v>0</v>
      </c>
      <c r="DM17" s="26">
        <v>0</v>
      </c>
      <c r="DN17" s="26">
        <v>6043</v>
      </c>
      <c r="DO17" s="26">
        <v>1208.6000000000004</v>
      </c>
      <c r="DP17" s="26">
        <v>0</v>
      </c>
      <c r="DQ17" s="26">
        <v>0</v>
      </c>
      <c r="DR17" s="26">
        <v>1208.6000000000004</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c r="EP17" s="26">
        <v>0</v>
      </c>
      <c r="EQ17" s="26">
        <v>1766298.4421574089</v>
      </c>
      <c r="ER17" s="26">
        <v>1032387.2729440604</v>
      </c>
      <c r="ES17" s="26">
        <v>243102.69103916473</v>
      </c>
      <c r="ET17" s="26">
        <v>3041788.4061406343</v>
      </c>
      <c r="EU17" s="26">
        <v>953160.70405453013</v>
      </c>
      <c r="EV17" s="26">
        <v>529700.90587280563</v>
      </c>
      <c r="EW17" s="26">
        <v>128367.15603916468</v>
      </c>
      <c r="EX17" s="26">
        <v>1611228.7659665006</v>
      </c>
    </row>
    <row r="18" spans="1:154" ht="24.9" customHeight="1">
      <c r="A18" s="18">
        <v>11</v>
      </c>
      <c r="B18" s="81" t="s">
        <v>36</v>
      </c>
      <c r="C18" s="26">
        <v>3000</v>
      </c>
      <c r="D18" s="26">
        <v>0</v>
      </c>
      <c r="E18" s="26">
        <v>0</v>
      </c>
      <c r="F18" s="26">
        <v>3000</v>
      </c>
      <c r="G18" s="26">
        <v>3000</v>
      </c>
      <c r="H18" s="26">
        <v>0</v>
      </c>
      <c r="I18" s="26">
        <v>0</v>
      </c>
      <c r="J18" s="26">
        <v>3000</v>
      </c>
      <c r="K18" s="26">
        <v>0</v>
      </c>
      <c r="L18" s="26">
        <v>948</v>
      </c>
      <c r="M18" s="26">
        <v>0</v>
      </c>
      <c r="N18" s="26">
        <v>948</v>
      </c>
      <c r="O18" s="26">
        <v>0</v>
      </c>
      <c r="P18" s="26">
        <v>948</v>
      </c>
      <c r="Q18" s="26">
        <v>0</v>
      </c>
      <c r="R18" s="26">
        <v>948</v>
      </c>
      <c r="S18" s="26">
        <v>0</v>
      </c>
      <c r="T18" s="26">
        <v>0</v>
      </c>
      <c r="U18" s="26">
        <v>0</v>
      </c>
      <c r="V18" s="26">
        <v>0</v>
      </c>
      <c r="W18" s="26">
        <v>0</v>
      </c>
      <c r="X18" s="26">
        <v>0</v>
      </c>
      <c r="Y18" s="26">
        <v>0</v>
      </c>
      <c r="Z18" s="26">
        <v>0</v>
      </c>
      <c r="AA18" s="26">
        <v>1297380</v>
      </c>
      <c r="AB18" s="26">
        <v>31888</v>
      </c>
      <c r="AC18" s="26">
        <v>877543</v>
      </c>
      <c r="AD18" s="26">
        <v>2206811</v>
      </c>
      <c r="AE18" s="26">
        <v>1297380</v>
      </c>
      <c r="AF18" s="26">
        <v>31888</v>
      </c>
      <c r="AG18" s="26">
        <v>877543</v>
      </c>
      <c r="AH18" s="26">
        <v>2206811</v>
      </c>
      <c r="AI18" s="26">
        <v>63070</v>
      </c>
      <c r="AJ18" s="26">
        <v>155955</v>
      </c>
      <c r="AK18" s="26">
        <v>431779</v>
      </c>
      <c r="AL18" s="26">
        <v>650804</v>
      </c>
      <c r="AM18" s="26">
        <v>63070</v>
      </c>
      <c r="AN18" s="26">
        <v>155955</v>
      </c>
      <c r="AO18" s="26">
        <v>431779</v>
      </c>
      <c r="AP18" s="26">
        <v>650804</v>
      </c>
      <c r="AQ18" s="26">
        <v>10653.166666666668</v>
      </c>
      <c r="AR18" s="26">
        <v>53862.312777777806</v>
      </c>
      <c r="AS18" s="26">
        <v>49034</v>
      </c>
      <c r="AT18" s="26">
        <v>113549.47944444447</v>
      </c>
      <c r="AU18" s="26">
        <v>10653.166666666668</v>
      </c>
      <c r="AV18" s="26">
        <v>53862.312777777806</v>
      </c>
      <c r="AW18" s="26">
        <v>49034</v>
      </c>
      <c r="AX18" s="26">
        <v>113549.47944444447</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3879</v>
      </c>
      <c r="CV18" s="26">
        <v>0</v>
      </c>
      <c r="CW18" s="26">
        <v>13736</v>
      </c>
      <c r="CX18" s="26">
        <v>17615</v>
      </c>
      <c r="CY18" s="26">
        <v>1837.5985999999998</v>
      </c>
      <c r="CZ18" s="26">
        <v>0</v>
      </c>
      <c r="DA18" s="26">
        <v>6868.2400000000007</v>
      </c>
      <c r="DB18" s="26">
        <v>8705.838600000001</v>
      </c>
      <c r="DC18" s="26">
        <v>0</v>
      </c>
      <c r="DD18" s="26">
        <v>0</v>
      </c>
      <c r="DE18" s="26">
        <v>0</v>
      </c>
      <c r="DF18" s="26">
        <v>0</v>
      </c>
      <c r="DG18" s="26">
        <v>0</v>
      </c>
      <c r="DH18" s="26">
        <v>0</v>
      </c>
      <c r="DI18" s="26">
        <v>0</v>
      </c>
      <c r="DJ18" s="26">
        <v>0</v>
      </c>
      <c r="DK18" s="26">
        <v>47347</v>
      </c>
      <c r="DL18" s="26">
        <v>0</v>
      </c>
      <c r="DM18" s="26">
        <v>0</v>
      </c>
      <c r="DN18" s="26">
        <v>47347</v>
      </c>
      <c r="DO18" s="26">
        <v>18938.800000000003</v>
      </c>
      <c r="DP18" s="26">
        <v>0</v>
      </c>
      <c r="DQ18" s="26">
        <v>0</v>
      </c>
      <c r="DR18" s="26">
        <v>18938.800000000003</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c r="EP18" s="26">
        <v>0</v>
      </c>
      <c r="EQ18" s="26">
        <v>1425329.1666666667</v>
      </c>
      <c r="ER18" s="26">
        <v>242653.31277777781</v>
      </c>
      <c r="ES18" s="26">
        <v>1372092</v>
      </c>
      <c r="ET18" s="26">
        <v>3040074.4794444446</v>
      </c>
      <c r="EU18" s="26">
        <v>1394879.5652666667</v>
      </c>
      <c r="EV18" s="26">
        <v>242653.31277777781</v>
      </c>
      <c r="EW18" s="26">
        <v>1365224.24</v>
      </c>
      <c r="EX18" s="26">
        <v>3002757.1180444444</v>
      </c>
    </row>
    <row r="19" spans="1:154" ht="24.9" customHeight="1">
      <c r="A19" s="18">
        <v>12</v>
      </c>
      <c r="B19" s="81" t="s">
        <v>90</v>
      </c>
      <c r="C19" s="26">
        <v>0</v>
      </c>
      <c r="D19" s="26">
        <v>0</v>
      </c>
      <c r="E19" s="26">
        <v>0</v>
      </c>
      <c r="F19" s="26">
        <v>0</v>
      </c>
      <c r="G19" s="26">
        <v>0</v>
      </c>
      <c r="H19" s="26">
        <v>0</v>
      </c>
      <c r="I19" s="26">
        <v>0</v>
      </c>
      <c r="J19" s="26">
        <v>0</v>
      </c>
      <c r="K19" s="26">
        <v>0</v>
      </c>
      <c r="L19" s="26">
        <v>100</v>
      </c>
      <c r="M19" s="26">
        <v>0</v>
      </c>
      <c r="N19" s="26">
        <v>100</v>
      </c>
      <c r="O19" s="26">
        <v>0</v>
      </c>
      <c r="P19" s="26">
        <v>100</v>
      </c>
      <c r="Q19" s="26">
        <v>0</v>
      </c>
      <c r="R19" s="26">
        <v>100</v>
      </c>
      <c r="S19" s="26">
        <v>0</v>
      </c>
      <c r="T19" s="26">
        <v>0</v>
      </c>
      <c r="U19" s="26">
        <v>0</v>
      </c>
      <c r="V19" s="26">
        <v>0</v>
      </c>
      <c r="W19" s="26">
        <v>0</v>
      </c>
      <c r="X19" s="26">
        <v>0</v>
      </c>
      <c r="Y19" s="26">
        <v>0</v>
      </c>
      <c r="Z19" s="26">
        <v>0</v>
      </c>
      <c r="AA19" s="26">
        <v>271134.60999999987</v>
      </c>
      <c r="AB19" s="26">
        <v>6890.7999999999993</v>
      </c>
      <c r="AC19" s="26">
        <v>178495.72</v>
      </c>
      <c r="AD19" s="26">
        <v>456521.12999999989</v>
      </c>
      <c r="AE19" s="26">
        <v>271134.60999999987</v>
      </c>
      <c r="AF19" s="26">
        <v>6890.7999999999993</v>
      </c>
      <c r="AG19" s="26">
        <v>178495.72</v>
      </c>
      <c r="AH19" s="26">
        <v>456521.12999999989</v>
      </c>
      <c r="AI19" s="26">
        <v>34170.06</v>
      </c>
      <c r="AJ19" s="26">
        <v>613600.55999999971</v>
      </c>
      <c r="AK19" s="26">
        <v>1165268.49</v>
      </c>
      <c r="AL19" s="26">
        <v>1813039.1099999996</v>
      </c>
      <c r="AM19" s="26">
        <v>34170.06</v>
      </c>
      <c r="AN19" s="26">
        <v>613600.55999999971</v>
      </c>
      <c r="AO19" s="26">
        <v>1165268.49</v>
      </c>
      <c r="AP19" s="26">
        <v>1813039.1099999996</v>
      </c>
      <c r="AQ19" s="26">
        <v>9552.1666666666679</v>
      </c>
      <c r="AR19" s="26">
        <v>129270.6727777778</v>
      </c>
      <c r="AS19" s="26">
        <v>181960.90000000002</v>
      </c>
      <c r="AT19" s="26">
        <v>320783.73944444448</v>
      </c>
      <c r="AU19" s="26">
        <v>9552.1666666666679</v>
      </c>
      <c r="AV19" s="26">
        <v>129270.6727777778</v>
      </c>
      <c r="AW19" s="26">
        <v>181960.90000000002</v>
      </c>
      <c r="AX19" s="26">
        <v>320783.73944444448</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1300</v>
      </c>
      <c r="CO19" s="26">
        <v>0</v>
      </c>
      <c r="CP19" s="26">
        <v>1300</v>
      </c>
      <c r="CQ19" s="26">
        <v>0</v>
      </c>
      <c r="CR19" s="26">
        <v>1300</v>
      </c>
      <c r="CS19" s="26">
        <v>0</v>
      </c>
      <c r="CT19" s="26">
        <v>1300</v>
      </c>
      <c r="CU19" s="26">
        <v>0</v>
      </c>
      <c r="CV19" s="26">
        <v>61952.959999999999</v>
      </c>
      <c r="CW19" s="26">
        <v>0</v>
      </c>
      <c r="CX19" s="26">
        <v>61952.959999999999</v>
      </c>
      <c r="CY19" s="26">
        <v>0</v>
      </c>
      <c r="CZ19" s="26">
        <v>61952.959999999999</v>
      </c>
      <c r="DA19" s="26">
        <v>0</v>
      </c>
      <c r="DB19" s="26">
        <v>61952.959999999999</v>
      </c>
      <c r="DC19" s="26">
        <v>0</v>
      </c>
      <c r="DD19" s="26">
        <v>0</v>
      </c>
      <c r="DE19" s="26">
        <v>0</v>
      </c>
      <c r="DF19" s="26">
        <v>0</v>
      </c>
      <c r="DG19" s="26">
        <v>0</v>
      </c>
      <c r="DH19" s="26">
        <v>0</v>
      </c>
      <c r="DI19" s="26">
        <v>0</v>
      </c>
      <c r="DJ19" s="26">
        <v>0</v>
      </c>
      <c r="DK19" s="26">
        <v>4018</v>
      </c>
      <c r="DL19" s="26">
        <v>0</v>
      </c>
      <c r="DM19" s="26">
        <v>0</v>
      </c>
      <c r="DN19" s="26">
        <v>4018</v>
      </c>
      <c r="DO19" s="26">
        <v>4018</v>
      </c>
      <c r="DP19" s="26">
        <v>0</v>
      </c>
      <c r="DQ19" s="26">
        <v>0</v>
      </c>
      <c r="DR19" s="26">
        <v>4018</v>
      </c>
      <c r="DS19" s="26">
        <v>0</v>
      </c>
      <c r="DT19" s="26">
        <v>0</v>
      </c>
      <c r="DU19" s="26">
        <v>0</v>
      </c>
      <c r="DV19" s="26">
        <v>0</v>
      </c>
      <c r="DW19" s="26">
        <v>0</v>
      </c>
      <c r="DX19" s="26">
        <v>0</v>
      </c>
      <c r="DY19" s="26">
        <v>0</v>
      </c>
      <c r="DZ19" s="26">
        <v>0</v>
      </c>
      <c r="EA19" s="26">
        <v>0</v>
      </c>
      <c r="EB19" s="26">
        <v>1870</v>
      </c>
      <c r="EC19" s="26">
        <v>0</v>
      </c>
      <c r="ED19" s="26">
        <v>1870</v>
      </c>
      <c r="EE19" s="26">
        <v>0</v>
      </c>
      <c r="EF19" s="26">
        <v>1870</v>
      </c>
      <c r="EG19" s="26">
        <v>0</v>
      </c>
      <c r="EH19" s="26">
        <v>1870</v>
      </c>
      <c r="EI19" s="26">
        <v>0</v>
      </c>
      <c r="EJ19" s="26">
        <v>0</v>
      </c>
      <c r="EK19" s="26">
        <v>0</v>
      </c>
      <c r="EL19" s="26">
        <v>0</v>
      </c>
      <c r="EM19" s="26">
        <v>0</v>
      </c>
      <c r="EN19" s="26">
        <v>0</v>
      </c>
      <c r="EO19" s="26">
        <v>0</v>
      </c>
      <c r="EP19" s="26">
        <v>0</v>
      </c>
      <c r="EQ19" s="26">
        <v>318874.83666666655</v>
      </c>
      <c r="ER19" s="26">
        <v>814984.99277777749</v>
      </c>
      <c r="ES19" s="26">
        <v>1525725.1099999999</v>
      </c>
      <c r="ET19" s="26">
        <v>2659584.9394444437</v>
      </c>
      <c r="EU19" s="26">
        <v>318874.83666666655</v>
      </c>
      <c r="EV19" s="26">
        <v>814984.99277777749</v>
      </c>
      <c r="EW19" s="26">
        <v>1525725.1099999999</v>
      </c>
      <c r="EX19" s="26">
        <v>2659584.9394444437</v>
      </c>
    </row>
    <row r="20" spans="1:154" ht="24.9" customHeight="1">
      <c r="A20" s="18">
        <v>13</v>
      </c>
      <c r="B20" s="81" t="s">
        <v>88</v>
      </c>
      <c r="C20" s="26">
        <v>8000</v>
      </c>
      <c r="D20" s="26">
        <v>0</v>
      </c>
      <c r="E20" s="26">
        <v>16000</v>
      </c>
      <c r="F20" s="26">
        <v>24000</v>
      </c>
      <c r="G20" s="26">
        <v>8000</v>
      </c>
      <c r="H20" s="26">
        <v>0</v>
      </c>
      <c r="I20" s="26">
        <v>16000</v>
      </c>
      <c r="J20" s="26">
        <v>24000</v>
      </c>
      <c r="K20" s="26">
        <v>0</v>
      </c>
      <c r="L20" s="26">
        <v>4967.91</v>
      </c>
      <c r="M20" s="26">
        <v>0</v>
      </c>
      <c r="N20" s="26">
        <v>4967.91</v>
      </c>
      <c r="O20" s="26">
        <v>0</v>
      </c>
      <c r="P20" s="26">
        <v>4967.91</v>
      </c>
      <c r="Q20" s="26">
        <v>0</v>
      </c>
      <c r="R20" s="26">
        <v>4967.91</v>
      </c>
      <c r="S20" s="26">
        <v>0</v>
      </c>
      <c r="T20" s="26">
        <v>0</v>
      </c>
      <c r="U20" s="26">
        <v>0</v>
      </c>
      <c r="V20" s="26">
        <v>0</v>
      </c>
      <c r="W20" s="26">
        <v>0</v>
      </c>
      <c r="X20" s="26">
        <v>0</v>
      </c>
      <c r="Y20" s="26">
        <v>0</v>
      </c>
      <c r="Z20" s="26">
        <v>0</v>
      </c>
      <c r="AA20" s="26">
        <v>1181429.6532569369</v>
      </c>
      <c r="AB20" s="26">
        <v>23281.264660000001</v>
      </c>
      <c r="AC20" s="26">
        <v>1107612.2167730641</v>
      </c>
      <c r="AD20" s="26">
        <v>2312323.1346900011</v>
      </c>
      <c r="AE20" s="26">
        <v>1181429.6532569369</v>
      </c>
      <c r="AF20" s="26">
        <v>23281.264660000001</v>
      </c>
      <c r="AG20" s="26">
        <v>1107612.2167730641</v>
      </c>
      <c r="AH20" s="26">
        <v>2312323.1346900011</v>
      </c>
      <c r="AI20" s="26">
        <v>87627.89</v>
      </c>
      <c r="AJ20" s="26">
        <v>71599.700000000012</v>
      </c>
      <c r="AK20" s="26">
        <v>3671</v>
      </c>
      <c r="AL20" s="26">
        <v>162898.59000000003</v>
      </c>
      <c r="AM20" s="26">
        <v>80505.708017952973</v>
      </c>
      <c r="AN20" s="26">
        <v>62697.511039337493</v>
      </c>
      <c r="AO20" s="26">
        <v>3671</v>
      </c>
      <c r="AP20" s="26">
        <v>146874.21905729047</v>
      </c>
      <c r="AQ20" s="26">
        <v>30791.136666666669</v>
      </c>
      <c r="AR20" s="26">
        <v>45549.232777777805</v>
      </c>
      <c r="AS20" s="26">
        <v>745</v>
      </c>
      <c r="AT20" s="26">
        <v>77085.36944444447</v>
      </c>
      <c r="AU20" s="26">
        <v>29723.136666666669</v>
      </c>
      <c r="AV20" s="26">
        <v>45549.232777777805</v>
      </c>
      <c r="AW20" s="26">
        <v>745</v>
      </c>
      <c r="AX20" s="26">
        <v>76017.36944444447</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4387.3500000000004</v>
      </c>
      <c r="CV20" s="26">
        <v>0</v>
      </c>
      <c r="CW20" s="26">
        <v>0</v>
      </c>
      <c r="CX20" s="26">
        <v>4387.3500000000004</v>
      </c>
      <c r="CY20" s="26">
        <v>71.995976053740378</v>
      </c>
      <c r="CZ20" s="26">
        <v>0</v>
      </c>
      <c r="DA20" s="26">
        <v>0</v>
      </c>
      <c r="DB20" s="26">
        <v>71.995976053740378</v>
      </c>
      <c r="DC20" s="26">
        <v>0</v>
      </c>
      <c r="DD20" s="26">
        <v>0</v>
      </c>
      <c r="DE20" s="26">
        <v>0</v>
      </c>
      <c r="DF20" s="26">
        <v>0</v>
      </c>
      <c r="DG20" s="26">
        <v>0</v>
      </c>
      <c r="DH20" s="26">
        <v>0</v>
      </c>
      <c r="DI20" s="26">
        <v>0</v>
      </c>
      <c r="DJ20" s="26">
        <v>0</v>
      </c>
      <c r="DK20" s="26">
        <v>20000</v>
      </c>
      <c r="DL20" s="26">
        <v>0</v>
      </c>
      <c r="DM20" s="26">
        <v>0</v>
      </c>
      <c r="DN20" s="26">
        <v>20000</v>
      </c>
      <c r="DO20" s="26">
        <v>20000</v>
      </c>
      <c r="DP20" s="26">
        <v>0</v>
      </c>
      <c r="DQ20" s="26">
        <v>0</v>
      </c>
      <c r="DR20" s="26">
        <v>20000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c r="EP20" s="26">
        <v>0</v>
      </c>
      <c r="EQ20" s="26">
        <v>1332236.0299236036</v>
      </c>
      <c r="ER20" s="26">
        <v>145398.10743777783</v>
      </c>
      <c r="ES20" s="26">
        <v>1128028.2167730641</v>
      </c>
      <c r="ET20" s="26">
        <v>2605662.3541344455</v>
      </c>
      <c r="EU20" s="26">
        <v>1319730.4939176103</v>
      </c>
      <c r="EV20" s="26">
        <v>136495.91847711531</v>
      </c>
      <c r="EW20" s="26">
        <v>1128028.2167730641</v>
      </c>
      <c r="EX20" s="26">
        <v>2584254.6291677896</v>
      </c>
    </row>
    <row r="21" spans="1:154" ht="24.9" customHeight="1">
      <c r="A21" s="18">
        <v>14</v>
      </c>
      <c r="B21" s="81" t="s">
        <v>31</v>
      </c>
      <c r="C21" s="26">
        <v>7500</v>
      </c>
      <c r="D21" s="26">
        <v>0</v>
      </c>
      <c r="E21" s="26">
        <v>0</v>
      </c>
      <c r="F21" s="26">
        <v>7500</v>
      </c>
      <c r="G21" s="26">
        <v>7500</v>
      </c>
      <c r="H21" s="26">
        <v>0</v>
      </c>
      <c r="I21" s="26">
        <v>0</v>
      </c>
      <c r="J21" s="26">
        <v>7500</v>
      </c>
      <c r="K21" s="26">
        <v>0</v>
      </c>
      <c r="L21" s="26">
        <v>0</v>
      </c>
      <c r="M21" s="26">
        <v>0</v>
      </c>
      <c r="N21" s="26">
        <v>0</v>
      </c>
      <c r="O21" s="26">
        <v>0</v>
      </c>
      <c r="P21" s="26">
        <v>0</v>
      </c>
      <c r="Q21" s="26">
        <v>0</v>
      </c>
      <c r="R21" s="26">
        <v>0</v>
      </c>
      <c r="S21" s="26">
        <v>1000</v>
      </c>
      <c r="T21" s="26">
        <v>1074</v>
      </c>
      <c r="U21" s="26">
        <v>0</v>
      </c>
      <c r="V21" s="26">
        <v>2074</v>
      </c>
      <c r="W21" s="26">
        <v>1000</v>
      </c>
      <c r="X21" s="26">
        <v>1074</v>
      </c>
      <c r="Y21" s="26">
        <v>0</v>
      </c>
      <c r="Z21" s="26">
        <v>2074</v>
      </c>
      <c r="AA21" s="26">
        <v>978466.49999999942</v>
      </c>
      <c r="AB21" s="26">
        <v>119.12000000000002</v>
      </c>
      <c r="AC21" s="26">
        <v>160160.1999999999</v>
      </c>
      <c r="AD21" s="26">
        <v>1138745.8199999994</v>
      </c>
      <c r="AE21" s="26">
        <v>978466.49999999942</v>
      </c>
      <c r="AF21" s="26">
        <v>119.12000000000002</v>
      </c>
      <c r="AG21" s="26">
        <v>160160.1999999999</v>
      </c>
      <c r="AH21" s="26">
        <v>1138745.8199999994</v>
      </c>
      <c r="AI21" s="26">
        <v>118210.95</v>
      </c>
      <c r="AJ21" s="26">
        <v>524317.25</v>
      </c>
      <c r="AK21" s="26">
        <v>430</v>
      </c>
      <c r="AL21" s="26">
        <v>642958.19999999995</v>
      </c>
      <c r="AM21" s="26">
        <v>59385.474999999999</v>
      </c>
      <c r="AN21" s="26">
        <v>263876.125</v>
      </c>
      <c r="AO21" s="26">
        <v>215</v>
      </c>
      <c r="AP21" s="26">
        <v>323476.59999999998</v>
      </c>
      <c r="AQ21" s="26">
        <v>12296.156666666668</v>
      </c>
      <c r="AR21" s="26">
        <v>171603.56277777781</v>
      </c>
      <c r="AS21" s="26">
        <v>0</v>
      </c>
      <c r="AT21" s="26">
        <v>183899.71944444449</v>
      </c>
      <c r="AU21" s="26">
        <v>7209.1616666666678</v>
      </c>
      <c r="AV21" s="26">
        <v>104457.93777777781</v>
      </c>
      <c r="AW21" s="26">
        <v>0</v>
      </c>
      <c r="AX21" s="26">
        <v>111667.09944444448</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29273.3</v>
      </c>
      <c r="CW21" s="26">
        <v>0</v>
      </c>
      <c r="CX21" s="26">
        <v>29273.3</v>
      </c>
      <c r="CY21" s="26">
        <v>0</v>
      </c>
      <c r="CZ21" s="26">
        <v>10221.48</v>
      </c>
      <c r="DA21" s="26">
        <v>0</v>
      </c>
      <c r="DB21" s="26">
        <v>10221.48</v>
      </c>
      <c r="DC21" s="26">
        <v>0</v>
      </c>
      <c r="DD21" s="26">
        <v>0</v>
      </c>
      <c r="DE21" s="26">
        <v>0</v>
      </c>
      <c r="DF21" s="26">
        <v>0</v>
      </c>
      <c r="DG21" s="26">
        <v>0</v>
      </c>
      <c r="DH21" s="26">
        <v>0</v>
      </c>
      <c r="DI21" s="26">
        <v>0</v>
      </c>
      <c r="DJ21" s="26">
        <v>0</v>
      </c>
      <c r="DK21" s="26">
        <v>19800</v>
      </c>
      <c r="DL21" s="26">
        <v>0</v>
      </c>
      <c r="DM21" s="26">
        <v>0</v>
      </c>
      <c r="DN21" s="26">
        <v>19800</v>
      </c>
      <c r="DO21" s="26">
        <v>9900</v>
      </c>
      <c r="DP21" s="26">
        <v>0</v>
      </c>
      <c r="DQ21" s="26">
        <v>0</v>
      </c>
      <c r="DR21" s="26">
        <v>9900</v>
      </c>
      <c r="DS21" s="26">
        <v>0</v>
      </c>
      <c r="DT21" s="26">
        <v>0</v>
      </c>
      <c r="DU21" s="26">
        <v>0</v>
      </c>
      <c r="DV21" s="26">
        <v>0</v>
      </c>
      <c r="DW21" s="26">
        <v>0</v>
      </c>
      <c r="DX21" s="26">
        <v>0</v>
      </c>
      <c r="DY21" s="26">
        <v>0</v>
      </c>
      <c r="DZ21" s="26">
        <v>0</v>
      </c>
      <c r="EA21" s="26">
        <v>1215</v>
      </c>
      <c r="EB21" s="26">
        <v>0</v>
      </c>
      <c r="EC21" s="26">
        <v>0</v>
      </c>
      <c r="ED21" s="26">
        <v>1215</v>
      </c>
      <c r="EE21" s="26">
        <v>60.75</v>
      </c>
      <c r="EF21" s="26">
        <v>0</v>
      </c>
      <c r="EG21" s="26">
        <v>0</v>
      </c>
      <c r="EH21" s="26">
        <v>60.75</v>
      </c>
      <c r="EI21" s="26">
        <v>0</v>
      </c>
      <c r="EJ21" s="26">
        <v>0</v>
      </c>
      <c r="EK21" s="26">
        <v>0</v>
      </c>
      <c r="EL21" s="26">
        <v>0</v>
      </c>
      <c r="EM21" s="26">
        <v>0</v>
      </c>
      <c r="EN21" s="26">
        <v>0</v>
      </c>
      <c r="EO21" s="26">
        <v>0</v>
      </c>
      <c r="EP21" s="26">
        <v>0</v>
      </c>
      <c r="EQ21" s="26">
        <v>1138488.6066666662</v>
      </c>
      <c r="ER21" s="26">
        <v>726387.23277777783</v>
      </c>
      <c r="ES21" s="26">
        <v>160590.1999999999</v>
      </c>
      <c r="ET21" s="26">
        <v>2025466.0394444438</v>
      </c>
      <c r="EU21" s="26">
        <v>1063521.886666666</v>
      </c>
      <c r="EV21" s="26">
        <v>379748.66277777776</v>
      </c>
      <c r="EW21" s="26">
        <v>160375.1999999999</v>
      </c>
      <c r="EX21" s="26">
        <v>1603645.749444444</v>
      </c>
    </row>
    <row r="22" spans="1:154" ht="24.9" customHeight="1">
      <c r="A22" s="18">
        <v>15</v>
      </c>
      <c r="B22" s="81" t="s">
        <v>91</v>
      </c>
      <c r="C22" s="26">
        <v>100343.03999999992</v>
      </c>
      <c r="D22" s="26">
        <v>0</v>
      </c>
      <c r="E22" s="26">
        <v>0</v>
      </c>
      <c r="F22" s="26">
        <v>100343.03999999992</v>
      </c>
      <c r="G22" s="26">
        <v>56486.376999999891</v>
      </c>
      <c r="H22" s="26">
        <v>0</v>
      </c>
      <c r="I22" s="26">
        <v>0</v>
      </c>
      <c r="J22" s="26">
        <v>56486.376999999891</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405178.39000000106</v>
      </c>
      <c r="AJ22" s="26">
        <v>187453.89999999991</v>
      </c>
      <c r="AK22" s="26">
        <v>0</v>
      </c>
      <c r="AL22" s="26">
        <v>592632.29000000097</v>
      </c>
      <c r="AM22" s="26">
        <v>127679.53400000092</v>
      </c>
      <c r="AN22" s="26">
        <v>47087.196000000113</v>
      </c>
      <c r="AO22" s="26">
        <v>0</v>
      </c>
      <c r="AP22" s="26">
        <v>174766.73000000103</v>
      </c>
      <c r="AQ22" s="26">
        <v>13025.636666666669</v>
      </c>
      <c r="AR22" s="26">
        <v>107121.78277777779</v>
      </c>
      <c r="AS22" s="26">
        <v>0</v>
      </c>
      <c r="AT22" s="26">
        <v>120147.41944444446</v>
      </c>
      <c r="AU22" s="26">
        <v>6369.636666666669</v>
      </c>
      <c r="AV22" s="26">
        <v>58168.174777777778</v>
      </c>
      <c r="AW22" s="26">
        <v>0</v>
      </c>
      <c r="AX22" s="26">
        <v>64537.811444444451</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8645.9900000000016</v>
      </c>
      <c r="CN22" s="26">
        <v>1210</v>
      </c>
      <c r="CO22" s="26">
        <v>0</v>
      </c>
      <c r="CP22" s="26">
        <v>9855.9900000000016</v>
      </c>
      <c r="CQ22" s="26">
        <v>1729.198000000004</v>
      </c>
      <c r="CR22" s="26">
        <v>242</v>
      </c>
      <c r="CS22" s="26">
        <v>0</v>
      </c>
      <c r="CT22" s="26">
        <v>1971.198000000004</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c r="EP22" s="26">
        <v>0</v>
      </c>
      <c r="EQ22" s="26">
        <v>527193.05666666769</v>
      </c>
      <c r="ER22" s="26">
        <v>295785.68277777766</v>
      </c>
      <c r="ES22" s="26">
        <v>0</v>
      </c>
      <c r="ET22" s="26">
        <v>822978.73944444535</v>
      </c>
      <c r="EU22" s="26">
        <v>192264.74566666747</v>
      </c>
      <c r="EV22" s="26">
        <v>105497.37077777789</v>
      </c>
      <c r="EW22" s="26">
        <v>0</v>
      </c>
      <c r="EX22" s="26">
        <v>297762.11644444533</v>
      </c>
    </row>
    <row r="23" spans="1:154" ht="24.9" customHeight="1">
      <c r="A23" s="18">
        <v>16</v>
      </c>
      <c r="B23" s="81" t="s">
        <v>37</v>
      </c>
      <c r="C23" s="26">
        <v>0</v>
      </c>
      <c r="D23" s="26">
        <v>0</v>
      </c>
      <c r="E23" s="26">
        <v>10000</v>
      </c>
      <c r="F23" s="26">
        <v>10000</v>
      </c>
      <c r="G23" s="26">
        <v>0</v>
      </c>
      <c r="H23" s="26">
        <v>0</v>
      </c>
      <c r="I23" s="26">
        <v>10000</v>
      </c>
      <c r="J23" s="26">
        <v>10000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78471.8</v>
      </c>
      <c r="AB23" s="26">
        <v>0</v>
      </c>
      <c r="AC23" s="26">
        <v>34798.899999999972</v>
      </c>
      <c r="AD23" s="26">
        <v>113270.69999999998</v>
      </c>
      <c r="AE23" s="26">
        <v>78471.8</v>
      </c>
      <c r="AF23" s="26">
        <v>0</v>
      </c>
      <c r="AG23" s="26">
        <v>34798.899999999972</v>
      </c>
      <c r="AH23" s="26">
        <v>113270.69999999998</v>
      </c>
      <c r="AI23" s="26">
        <v>61248.01</v>
      </c>
      <c r="AJ23" s="26">
        <v>264346.48</v>
      </c>
      <c r="AK23" s="26">
        <v>1676</v>
      </c>
      <c r="AL23" s="26">
        <v>327270.49</v>
      </c>
      <c r="AM23" s="26">
        <v>61248.01</v>
      </c>
      <c r="AN23" s="26">
        <v>264346.48</v>
      </c>
      <c r="AO23" s="26">
        <v>1676</v>
      </c>
      <c r="AP23" s="26">
        <v>327270.49</v>
      </c>
      <c r="AQ23" s="26">
        <v>10610</v>
      </c>
      <c r="AR23" s="26">
        <v>71994.55</v>
      </c>
      <c r="AS23" s="26">
        <v>0</v>
      </c>
      <c r="AT23" s="26">
        <v>82604.55</v>
      </c>
      <c r="AU23" s="26">
        <v>10610</v>
      </c>
      <c r="AV23" s="26">
        <v>71994.55</v>
      </c>
      <c r="AW23" s="26">
        <v>0</v>
      </c>
      <c r="AX23" s="26">
        <v>82604.55</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3540.98</v>
      </c>
      <c r="CV23" s="26">
        <v>400</v>
      </c>
      <c r="CW23" s="26">
        <v>0</v>
      </c>
      <c r="CX23" s="26">
        <v>3940.98</v>
      </c>
      <c r="CY23" s="26">
        <v>3540.98</v>
      </c>
      <c r="CZ23" s="26">
        <v>400</v>
      </c>
      <c r="DA23" s="26">
        <v>0</v>
      </c>
      <c r="DB23" s="26">
        <v>3940.98</v>
      </c>
      <c r="DC23" s="26">
        <v>0</v>
      </c>
      <c r="DD23" s="26">
        <v>0</v>
      </c>
      <c r="DE23" s="26">
        <v>0</v>
      </c>
      <c r="DF23" s="26">
        <v>0</v>
      </c>
      <c r="DG23" s="26">
        <v>0</v>
      </c>
      <c r="DH23" s="26">
        <v>0</v>
      </c>
      <c r="DI23" s="26">
        <v>0</v>
      </c>
      <c r="DJ23" s="26">
        <v>0</v>
      </c>
      <c r="DK23" s="26">
        <v>2500</v>
      </c>
      <c r="DL23" s="26">
        <v>0</v>
      </c>
      <c r="DM23" s="26">
        <v>0</v>
      </c>
      <c r="DN23" s="26">
        <v>2500</v>
      </c>
      <c r="DO23" s="26">
        <v>2500</v>
      </c>
      <c r="DP23" s="26">
        <v>0</v>
      </c>
      <c r="DQ23" s="26">
        <v>0</v>
      </c>
      <c r="DR23" s="26">
        <v>2500</v>
      </c>
      <c r="DS23" s="26">
        <v>0</v>
      </c>
      <c r="DT23" s="26">
        <v>0</v>
      </c>
      <c r="DU23" s="26">
        <v>0</v>
      </c>
      <c r="DV23" s="26">
        <v>0</v>
      </c>
      <c r="DW23" s="26">
        <v>0</v>
      </c>
      <c r="DX23" s="26">
        <v>0</v>
      </c>
      <c r="DY23" s="26">
        <v>0</v>
      </c>
      <c r="DZ23" s="26">
        <v>0</v>
      </c>
      <c r="EA23" s="26">
        <v>87350.32</v>
      </c>
      <c r="EB23" s="26">
        <v>0</v>
      </c>
      <c r="EC23" s="26">
        <v>0</v>
      </c>
      <c r="ED23" s="26">
        <v>87350.32</v>
      </c>
      <c r="EE23" s="26">
        <v>87350.32</v>
      </c>
      <c r="EF23" s="26">
        <v>0</v>
      </c>
      <c r="EG23" s="26">
        <v>0</v>
      </c>
      <c r="EH23" s="26">
        <v>87350.32</v>
      </c>
      <c r="EI23" s="26">
        <v>0</v>
      </c>
      <c r="EJ23" s="26">
        <v>0</v>
      </c>
      <c r="EK23" s="26">
        <v>0</v>
      </c>
      <c r="EL23" s="26">
        <v>0</v>
      </c>
      <c r="EM23" s="26">
        <v>0</v>
      </c>
      <c r="EN23" s="26">
        <v>0</v>
      </c>
      <c r="EO23" s="26">
        <v>0</v>
      </c>
      <c r="EP23" s="26">
        <v>0</v>
      </c>
      <c r="EQ23" s="26">
        <v>243721.11000000002</v>
      </c>
      <c r="ER23" s="26">
        <v>336741.02999999997</v>
      </c>
      <c r="ES23" s="26">
        <v>46474.899999999972</v>
      </c>
      <c r="ET23" s="26">
        <v>626937.04</v>
      </c>
      <c r="EU23" s="26">
        <v>243721.11000000002</v>
      </c>
      <c r="EV23" s="26">
        <v>336741.02999999997</v>
      </c>
      <c r="EW23" s="26">
        <v>46474.899999999972</v>
      </c>
      <c r="EX23" s="26">
        <v>626937.04</v>
      </c>
    </row>
    <row r="24" spans="1:154" ht="24.9" customHeight="1">
      <c r="A24" s="18">
        <v>17</v>
      </c>
      <c r="B24" s="81" t="s">
        <v>39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299003.32000000007</v>
      </c>
      <c r="AJ24" s="26">
        <v>0</v>
      </c>
      <c r="AK24" s="26">
        <v>0</v>
      </c>
      <c r="AL24" s="26">
        <v>299003.32000000007</v>
      </c>
      <c r="AM24" s="26">
        <v>299003.32000000007</v>
      </c>
      <c r="AN24" s="26">
        <v>0</v>
      </c>
      <c r="AO24" s="26">
        <v>0</v>
      </c>
      <c r="AP24" s="26">
        <v>299003.32000000007</v>
      </c>
      <c r="AQ24" s="26">
        <v>27190.296666666669</v>
      </c>
      <c r="AR24" s="26">
        <v>43195.482777777805</v>
      </c>
      <c r="AS24" s="26">
        <v>0</v>
      </c>
      <c r="AT24" s="26">
        <v>70385.779444444473</v>
      </c>
      <c r="AU24" s="26">
        <v>27190.296666666669</v>
      </c>
      <c r="AV24" s="26">
        <v>43195.482777777805</v>
      </c>
      <c r="AW24" s="26">
        <v>0</v>
      </c>
      <c r="AX24" s="26">
        <v>70385.779444444473</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326193.61666666676</v>
      </c>
      <c r="ER24" s="26">
        <v>43195.482777777805</v>
      </c>
      <c r="ES24" s="26">
        <v>0</v>
      </c>
      <c r="ET24" s="26">
        <v>369389.09944444452</v>
      </c>
      <c r="EU24" s="26">
        <v>326193.61666666676</v>
      </c>
      <c r="EV24" s="26">
        <v>43195.482777777805</v>
      </c>
      <c r="EW24" s="26">
        <v>0</v>
      </c>
      <c r="EX24" s="26">
        <v>369389.09944444452</v>
      </c>
    </row>
    <row r="25" spans="1:154" ht="24.9" customHeight="1">
      <c r="A25" s="18">
        <v>18</v>
      </c>
      <c r="B25" s="81" t="s">
        <v>89</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27774.98</v>
      </c>
      <c r="AJ25" s="26">
        <v>5605.87</v>
      </c>
      <c r="AK25" s="26">
        <v>0</v>
      </c>
      <c r="AL25" s="26">
        <v>33380.85</v>
      </c>
      <c r="AM25" s="26">
        <v>27774.98</v>
      </c>
      <c r="AN25" s="26">
        <v>5605.87</v>
      </c>
      <c r="AO25" s="26">
        <v>0</v>
      </c>
      <c r="AP25" s="26">
        <v>33380.85</v>
      </c>
      <c r="AQ25" s="26">
        <v>19455.436666666668</v>
      </c>
      <c r="AR25" s="26">
        <v>39112.312777777806</v>
      </c>
      <c r="AS25" s="26">
        <v>0</v>
      </c>
      <c r="AT25" s="26">
        <v>58567.749444444475</v>
      </c>
      <c r="AU25" s="26">
        <v>19455.436666666668</v>
      </c>
      <c r="AV25" s="26">
        <v>39112.312777777806</v>
      </c>
      <c r="AW25" s="26">
        <v>0</v>
      </c>
      <c r="AX25" s="26">
        <v>58567.749444444475</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2530</v>
      </c>
      <c r="CV25" s="26">
        <v>0</v>
      </c>
      <c r="CW25" s="26">
        <v>0</v>
      </c>
      <c r="CX25" s="26">
        <v>2530</v>
      </c>
      <c r="CY25" s="26">
        <v>253</v>
      </c>
      <c r="CZ25" s="26">
        <v>0</v>
      </c>
      <c r="DA25" s="26">
        <v>0</v>
      </c>
      <c r="DB25" s="26">
        <v>253</v>
      </c>
      <c r="DC25" s="26">
        <v>0</v>
      </c>
      <c r="DD25" s="26">
        <v>0</v>
      </c>
      <c r="DE25" s="26">
        <v>0</v>
      </c>
      <c r="DF25" s="26">
        <v>0</v>
      </c>
      <c r="DG25" s="26">
        <v>0</v>
      </c>
      <c r="DH25" s="26">
        <v>0</v>
      </c>
      <c r="DI25" s="26">
        <v>0</v>
      </c>
      <c r="DJ25" s="26">
        <v>0</v>
      </c>
      <c r="DK25" s="26">
        <v>6367</v>
      </c>
      <c r="DL25" s="26">
        <v>0</v>
      </c>
      <c r="DM25" s="26">
        <v>0</v>
      </c>
      <c r="DN25" s="26">
        <v>6367</v>
      </c>
      <c r="DO25" s="26">
        <v>6367</v>
      </c>
      <c r="DP25" s="26">
        <v>0</v>
      </c>
      <c r="DQ25" s="26">
        <v>0</v>
      </c>
      <c r="DR25" s="26">
        <v>6367</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56127.416666666672</v>
      </c>
      <c r="ER25" s="26">
        <v>44718.182777777809</v>
      </c>
      <c r="ES25" s="26">
        <v>0</v>
      </c>
      <c r="ET25" s="26">
        <v>100845.59944444447</v>
      </c>
      <c r="EU25" s="26">
        <v>53850.416666666672</v>
      </c>
      <c r="EV25" s="26">
        <v>44718.182777777809</v>
      </c>
      <c r="EW25" s="26">
        <v>0</v>
      </c>
      <c r="EX25" s="26">
        <v>98568.599444444466</v>
      </c>
    </row>
    <row r="26" spans="1:154" ht="13.8">
      <c r="A26" s="19"/>
      <c r="B26" s="86" t="s">
        <v>22</v>
      </c>
      <c r="C26" s="28">
        <v>1765876.6500000004</v>
      </c>
      <c r="D26" s="28">
        <v>5355381.0300000031</v>
      </c>
      <c r="E26" s="28">
        <v>325000</v>
      </c>
      <c r="F26" s="28">
        <v>7446257.6800000016</v>
      </c>
      <c r="G26" s="28">
        <v>751228.50242483313</v>
      </c>
      <c r="H26" s="28">
        <v>4331725.4898972427</v>
      </c>
      <c r="I26" s="28">
        <v>316416.01917792577</v>
      </c>
      <c r="J26" s="28">
        <v>5399370.0115000028</v>
      </c>
      <c r="K26" s="28">
        <v>42851.909999999996</v>
      </c>
      <c r="L26" s="28">
        <v>37680.559999999998</v>
      </c>
      <c r="M26" s="28">
        <v>0</v>
      </c>
      <c r="N26" s="28">
        <v>80532.470000000016</v>
      </c>
      <c r="O26" s="28">
        <v>42851.909999999996</v>
      </c>
      <c r="P26" s="28">
        <v>37680.559999999998</v>
      </c>
      <c r="Q26" s="28">
        <v>0</v>
      </c>
      <c r="R26" s="28">
        <v>80532.470000000016</v>
      </c>
      <c r="S26" s="28">
        <v>105241</v>
      </c>
      <c r="T26" s="28">
        <v>1324</v>
      </c>
      <c r="U26" s="28">
        <v>0</v>
      </c>
      <c r="V26" s="28">
        <v>106565</v>
      </c>
      <c r="W26" s="28">
        <v>53654.320000000014</v>
      </c>
      <c r="X26" s="28">
        <v>1324</v>
      </c>
      <c r="Y26" s="28">
        <v>0</v>
      </c>
      <c r="Z26" s="28">
        <v>54978.320000000014</v>
      </c>
      <c r="AA26" s="28">
        <v>36482715.73281794</v>
      </c>
      <c r="AB26" s="28">
        <v>3674719.7137061171</v>
      </c>
      <c r="AC26" s="28">
        <v>19610281.063311979</v>
      </c>
      <c r="AD26" s="28">
        <v>59767716.50983604</v>
      </c>
      <c r="AE26" s="28">
        <v>30558713.712304085</v>
      </c>
      <c r="AF26" s="28">
        <v>1858280.6380837555</v>
      </c>
      <c r="AG26" s="28">
        <v>16634117.466100112</v>
      </c>
      <c r="AH26" s="28">
        <v>49051111.816487953</v>
      </c>
      <c r="AI26" s="28">
        <v>8821567.0243274253</v>
      </c>
      <c r="AJ26" s="28">
        <v>14171920.606309412</v>
      </c>
      <c r="AK26" s="28">
        <v>3108609.0393631645</v>
      </c>
      <c r="AL26" s="28">
        <v>26102096.669999991</v>
      </c>
      <c r="AM26" s="28">
        <v>8014372.8857430434</v>
      </c>
      <c r="AN26" s="28">
        <v>13191384.292679828</v>
      </c>
      <c r="AO26" s="28">
        <v>2835203.1048631649</v>
      </c>
      <c r="AP26" s="28">
        <v>24040960.283286035</v>
      </c>
      <c r="AQ26" s="28">
        <v>1270536.6479297779</v>
      </c>
      <c r="AR26" s="28">
        <v>2682130.4942924445</v>
      </c>
      <c r="AS26" s="28">
        <v>379557.66000000003</v>
      </c>
      <c r="AT26" s="28">
        <v>4332224.802222223</v>
      </c>
      <c r="AU26" s="28">
        <v>1248389.5129297778</v>
      </c>
      <c r="AV26" s="28">
        <v>2523759.8162924442</v>
      </c>
      <c r="AW26" s="28">
        <v>373639.46500000003</v>
      </c>
      <c r="AX26" s="28">
        <v>4145788.7942222226</v>
      </c>
      <c r="AY26" s="28">
        <v>0</v>
      </c>
      <c r="AZ26" s="28">
        <v>0</v>
      </c>
      <c r="BA26" s="28">
        <v>0</v>
      </c>
      <c r="BB26" s="28">
        <v>0</v>
      </c>
      <c r="BC26" s="28">
        <v>0</v>
      </c>
      <c r="BD26" s="28">
        <v>0</v>
      </c>
      <c r="BE26" s="28">
        <v>0</v>
      </c>
      <c r="BF26" s="28">
        <v>0</v>
      </c>
      <c r="BG26" s="28">
        <v>4631373.84</v>
      </c>
      <c r="BH26" s="28">
        <v>0</v>
      </c>
      <c r="BI26" s="28">
        <v>0</v>
      </c>
      <c r="BJ26" s="28">
        <v>4631373.84</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290864.34000000003</v>
      </c>
      <c r="CN26" s="28">
        <v>3697</v>
      </c>
      <c r="CO26" s="28">
        <v>0</v>
      </c>
      <c r="CP26" s="28">
        <v>294561.34000000003</v>
      </c>
      <c r="CQ26" s="28">
        <v>219479.38800000001</v>
      </c>
      <c r="CR26" s="28">
        <v>2729</v>
      </c>
      <c r="CS26" s="28">
        <v>0</v>
      </c>
      <c r="CT26" s="28">
        <v>222208.38800000001</v>
      </c>
      <c r="CU26" s="28">
        <v>1344869.3084585196</v>
      </c>
      <c r="CV26" s="28">
        <v>1217369.3315414821</v>
      </c>
      <c r="CW26" s="28">
        <v>13736</v>
      </c>
      <c r="CX26" s="28">
        <v>2575974.6400000015</v>
      </c>
      <c r="CY26" s="28">
        <v>794076.86116825475</v>
      </c>
      <c r="CZ26" s="28">
        <v>655049.82285301806</v>
      </c>
      <c r="DA26" s="28">
        <v>6868.2400000000007</v>
      </c>
      <c r="DB26" s="28">
        <v>1455994.9240212727</v>
      </c>
      <c r="DC26" s="28">
        <v>13161.23</v>
      </c>
      <c r="DD26" s="28">
        <v>15327.35</v>
      </c>
      <c r="DE26" s="28">
        <v>0</v>
      </c>
      <c r="DF26" s="28">
        <v>28488.579999999998</v>
      </c>
      <c r="DG26" s="28">
        <v>13161.229999999781</v>
      </c>
      <c r="DH26" s="28">
        <v>15327.35</v>
      </c>
      <c r="DI26" s="28">
        <v>0</v>
      </c>
      <c r="DJ26" s="28">
        <v>28488.57999999978</v>
      </c>
      <c r="DK26" s="28">
        <v>4340145.1399999997</v>
      </c>
      <c r="DL26" s="28">
        <v>2398.79</v>
      </c>
      <c r="DM26" s="28">
        <v>0</v>
      </c>
      <c r="DN26" s="28">
        <v>4342543.93</v>
      </c>
      <c r="DO26" s="28">
        <v>1054117.6396351224</v>
      </c>
      <c r="DP26" s="28">
        <v>479.74036487727221</v>
      </c>
      <c r="DQ26" s="28">
        <v>0</v>
      </c>
      <c r="DR26" s="28">
        <v>1054597.3799999999</v>
      </c>
      <c r="DS26" s="28">
        <v>0</v>
      </c>
      <c r="DT26" s="28">
        <v>10676.220000000001</v>
      </c>
      <c r="DU26" s="28">
        <v>0</v>
      </c>
      <c r="DV26" s="28">
        <v>10676.220000000001</v>
      </c>
      <c r="DW26" s="28">
        <v>0</v>
      </c>
      <c r="DX26" s="28">
        <v>10676.220000000001</v>
      </c>
      <c r="DY26" s="28">
        <v>0</v>
      </c>
      <c r="DZ26" s="28">
        <v>10676.220000000001</v>
      </c>
      <c r="EA26" s="28">
        <v>338106.18</v>
      </c>
      <c r="EB26" s="28">
        <v>52702.960000000006</v>
      </c>
      <c r="EC26" s="28">
        <v>0</v>
      </c>
      <c r="ED26" s="28">
        <v>390809.14</v>
      </c>
      <c r="EE26" s="28">
        <v>241041.87000000002</v>
      </c>
      <c r="EF26" s="28">
        <v>52702.960000000006</v>
      </c>
      <c r="EG26" s="28">
        <v>0</v>
      </c>
      <c r="EH26" s="28">
        <v>293744.83000000007</v>
      </c>
      <c r="EI26" s="28">
        <v>0</v>
      </c>
      <c r="EJ26" s="28">
        <v>0</v>
      </c>
      <c r="EK26" s="28">
        <v>0</v>
      </c>
      <c r="EL26" s="28">
        <v>0</v>
      </c>
      <c r="EM26" s="28">
        <v>0</v>
      </c>
      <c r="EN26" s="28">
        <v>0</v>
      </c>
      <c r="EO26" s="28">
        <v>0</v>
      </c>
      <c r="EP26" s="28">
        <v>0</v>
      </c>
      <c r="EQ26" s="28">
        <v>59447309.003533669</v>
      </c>
      <c r="ER26" s="28">
        <v>27225328.055849455</v>
      </c>
      <c r="ES26" s="28">
        <v>23437183.762675144</v>
      </c>
      <c r="ET26" s="28">
        <v>110109820.82205829</v>
      </c>
      <c r="EU26" s="28">
        <v>42991087.832205109</v>
      </c>
      <c r="EV26" s="28">
        <v>22681119.890171163</v>
      </c>
      <c r="EW26" s="28">
        <v>20166244.295141198</v>
      </c>
      <c r="EX26" s="28">
        <v>85838452.017517507</v>
      </c>
    </row>
    <row r="27" spans="1:154" s="12" customFormat="1" ht="12.75" customHeight="1">
      <c r="EX27" s="34"/>
    </row>
    <row r="28" spans="1:154" s="54" customFormat="1" ht="14.4">
      <c r="A28" s="64"/>
      <c r="B28" s="55" t="s">
        <v>48</v>
      </c>
      <c r="O28" s="65"/>
      <c r="P28" s="65"/>
      <c r="Q28" s="65"/>
      <c r="R28" s="65"/>
      <c r="S28" s="65"/>
      <c r="T28" s="65"/>
      <c r="U28" s="66"/>
      <c r="V28" s="66"/>
      <c r="W28" s="66"/>
      <c r="X28" s="66"/>
      <c r="Y28" s="66"/>
      <c r="Z28" s="66"/>
      <c r="AA28" s="66"/>
      <c r="AB28" s="66"/>
      <c r="AC28" s="66"/>
      <c r="AD28" s="66"/>
      <c r="AE28" s="66"/>
      <c r="AF28" s="66"/>
      <c r="AG28" s="66"/>
      <c r="AH28" s="66"/>
      <c r="AI28" s="66"/>
      <c r="AJ28" s="66"/>
      <c r="AK28" s="66"/>
      <c r="AL28" s="66"/>
      <c r="AM28" s="56"/>
      <c r="AN28" s="56"/>
    </row>
    <row r="29" spans="1:154" s="54" customFormat="1" ht="21" customHeight="1">
      <c r="A29" s="64"/>
      <c r="B29" s="99" t="s">
        <v>60</v>
      </c>
      <c r="C29" s="99"/>
      <c r="D29" s="99"/>
      <c r="E29" s="99"/>
      <c r="F29" s="99"/>
      <c r="G29" s="99"/>
      <c r="H29" s="99"/>
      <c r="I29" s="99"/>
      <c r="J29" s="99"/>
      <c r="K29" s="99"/>
      <c r="L29" s="99"/>
      <c r="M29" s="99"/>
      <c r="N29" s="99"/>
      <c r="O29" s="67"/>
      <c r="P29" s="67"/>
      <c r="Q29" s="67"/>
      <c r="R29" s="67"/>
      <c r="S29" s="67"/>
      <c r="T29" s="67"/>
      <c r="U29" s="68"/>
      <c r="V29" s="68"/>
      <c r="W29" s="68"/>
      <c r="X29" s="68"/>
      <c r="Y29" s="68"/>
      <c r="Z29" s="68"/>
      <c r="AA29" s="68"/>
      <c r="AB29" s="68"/>
      <c r="AC29" s="68"/>
      <c r="AD29" s="68"/>
      <c r="AE29" s="68"/>
      <c r="AF29" s="68"/>
      <c r="AG29" s="68"/>
      <c r="AH29" s="68"/>
      <c r="AI29" s="68"/>
      <c r="AJ29" s="68"/>
      <c r="AK29" s="68"/>
      <c r="AL29" s="68"/>
      <c r="AM29" s="56"/>
      <c r="AN29" s="56"/>
    </row>
    <row r="30" spans="1:154" s="54" customFormat="1" ht="14.4">
      <c r="B30" s="99"/>
      <c r="C30" s="99"/>
      <c r="D30" s="99"/>
      <c r="E30" s="99"/>
      <c r="F30" s="99"/>
      <c r="G30" s="99"/>
      <c r="H30" s="99"/>
      <c r="I30" s="99"/>
      <c r="J30" s="99"/>
      <c r="K30" s="99"/>
      <c r="L30" s="99"/>
      <c r="M30" s="99"/>
      <c r="N30" s="99"/>
      <c r="AM30" s="56"/>
      <c r="AN30" s="56"/>
    </row>
    <row r="31" spans="1:154" s="54" customFormat="1" ht="14.4">
      <c r="B31" s="61" t="s">
        <v>61</v>
      </c>
      <c r="AM31" s="56"/>
      <c r="AN31" s="56"/>
    </row>
    <row r="32" spans="1:154" s="54" customFormat="1" ht="14.4">
      <c r="B32" s="61" t="s">
        <v>62</v>
      </c>
    </row>
    <row r="33" spans="39:40" s="8" customFormat="1">
      <c r="AM33" s="15"/>
      <c r="AN33" s="15"/>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22" activePane="bottomRight" state="frozen"/>
      <selection activeCell="B1" sqref="B1"/>
      <selection pane="topRight" activeCell="B1" sqref="B1"/>
      <selection pane="bottomLeft" activeCell="B1" sqref="B1"/>
      <selection pane="bottomRight" activeCell="A7" sqref="A7:XFD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54" customFormat="1" ht="20.25" customHeight="1">
      <c r="A1" s="102" t="s">
        <v>63</v>
      </c>
      <c r="B1" s="102"/>
      <c r="C1" s="102"/>
      <c r="D1" s="102"/>
      <c r="E1" s="102"/>
      <c r="F1" s="102"/>
      <c r="G1" s="102"/>
      <c r="H1" s="102"/>
      <c r="I1" s="102"/>
      <c r="J1" s="102"/>
      <c r="K1" s="102"/>
      <c r="L1" s="51"/>
    </row>
    <row r="2" spans="1:45" s="54" customFormat="1" ht="20.25" customHeight="1">
      <c r="A2" s="69" t="str">
        <f>'Wr. Prem. &amp;  Re Prem.'!A2</f>
        <v>Reporting period: 1 January 2022 - 31 March 2022</v>
      </c>
      <c r="B2" s="62"/>
      <c r="C2" s="62"/>
      <c r="D2" s="62"/>
      <c r="E2" s="62"/>
      <c r="F2" s="62"/>
      <c r="G2" s="62"/>
      <c r="H2" s="62"/>
      <c r="I2" s="62"/>
      <c r="J2" s="62"/>
      <c r="K2" s="62"/>
      <c r="L2" s="51"/>
    </row>
    <row r="3" spans="1:45" s="54" customFormat="1" ht="20.25" customHeight="1">
      <c r="A3" s="62"/>
      <c r="B3" s="62"/>
      <c r="C3" s="62"/>
      <c r="D3" s="62"/>
      <c r="E3" s="62"/>
      <c r="F3" s="62"/>
      <c r="G3" s="62"/>
      <c r="H3" s="62"/>
      <c r="I3" s="62"/>
      <c r="J3" s="62"/>
      <c r="K3" s="62"/>
      <c r="L3" s="51"/>
    </row>
    <row r="4" spans="1:45" s="54" customFormat="1" ht="15" customHeight="1">
      <c r="A4" s="42" t="s">
        <v>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5" s="54" customFormat="1" ht="69.75" customHeight="1">
      <c r="A5" s="93" t="s">
        <v>0</v>
      </c>
      <c r="B5" s="93" t="s">
        <v>3</v>
      </c>
      <c r="C5" s="103" t="s">
        <v>4</v>
      </c>
      <c r="D5" s="103"/>
      <c r="E5" s="96" t="s">
        <v>5</v>
      </c>
      <c r="F5" s="97"/>
      <c r="G5" s="96" t="s">
        <v>6</v>
      </c>
      <c r="H5" s="97"/>
      <c r="I5" s="96" t="s">
        <v>7</v>
      </c>
      <c r="J5" s="97"/>
      <c r="K5" s="96" t="s">
        <v>8</v>
      </c>
      <c r="L5" s="97"/>
      <c r="M5" s="96" t="s">
        <v>9</v>
      </c>
      <c r="N5" s="97"/>
      <c r="O5" s="96" t="s">
        <v>10</v>
      </c>
      <c r="P5" s="97"/>
      <c r="Q5" s="96" t="s">
        <v>11</v>
      </c>
      <c r="R5" s="97"/>
      <c r="S5" s="96" t="s">
        <v>12</v>
      </c>
      <c r="T5" s="97"/>
      <c r="U5" s="96" t="s">
        <v>13</v>
      </c>
      <c r="V5" s="97"/>
      <c r="W5" s="96" t="s">
        <v>14</v>
      </c>
      <c r="X5" s="97"/>
      <c r="Y5" s="96" t="s">
        <v>15</v>
      </c>
      <c r="Z5" s="97"/>
      <c r="AA5" s="96" t="s">
        <v>16</v>
      </c>
      <c r="AB5" s="97"/>
      <c r="AC5" s="96" t="s">
        <v>17</v>
      </c>
      <c r="AD5" s="97"/>
      <c r="AE5" s="90" t="s">
        <v>18</v>
      </c>
      <c r="AF5" s="92"/>
      <c r="AG5" s="90" t="s">
        <v>19</v>
      </c>
      <c r="AH5" s="92"/>
      <c r="AI5" s="100" t="s">
        <v>20</v>
      </c>
      <c r="AJ5" s="101"/>
      <c r="AK5" s="100" t="s">
        <v>21</v>
      </c>
      <c r="AL5" s="101"/>
      <c r="AM5" s="100" t="s">
        <v>22</v>
      </c>
      <c r="AN5" s="101"/>
    </row>
    <row r="6" spans="1:45" s="54" customFormat="1" ht="93" customHeight="1">
      <c r="A6" s="95"/>
      <c r="B6" s="95"/>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5" ht="24.9" customHeight="1">
      <c r="A7" s="18">
        <v>1</v>
      </c>
      <c r="B7" s="81" t="s">
        <v>30</v>
      </c>
      <c r="C7" s="26">
        <v>426420.86</v>
      </c>
      <c r="D7" s="26">
        <v>327939.55999999994</v>
      </c>
      <c r="E7" s="26">
        <v>206838.59</v>
      </c>
      <c r="F7" s="26">
        <v>206838.59</v>
      </c>
      <c r="G7" s="26">
        <v>32779.480000000003</v>
      </c>
      <c r="H7" s="26">
        <v>32779.480000000003</v>
      </c>
      <c r="I7" s="26">
        <v>17441854.960000001</v>
      </c>
      <c r="J7" s="26">
        <v>5232786.7600000016</v>
      </c>
      <c r="K7" s="26">
        <v>3917885.2825200004</v>
      </c>
      <c r="L7" s="26">
        <v>3852971.5725200004</v>
      </c>
      <c r="M7" s="26">
        <v>706173.8</v>
      </c>
      <c r="N7" s="26">
        <v>719573</v>
      </c>
      <c r="O7" s="26">
        <v>0</v>
      </c>
      <c r="P7" s="26">
        <v>0</v>
      </c>
      <c r="Q7" s="26">
        <v>0</v>
      </c>
      <c r="R7" s="26">
        <v>0</v>
      </c>
      <c r="S7" s="26">
        <v>0</v>
      </c>
      <c r="T7" s="26">
        <v>0</v>
      </c>
      <c r="U7" s="26">
        <v>0</v>
      </c>
      <c r="V7" s="26">
        <v>0</v>
      </c>
      <c r="W7" s="26">
        <v>0</v>
      </c>
      <c r="X7" s="26">
        <v>0</v>
      </c>
      <c r="Y7" s="26">
        <v>38160.5</v>
      </c>
      <c r="Z7" s="26">
        <v>-136.700000000008</v>
      </c>
      <c r="AA7" s="26">
        <v>1124811.4544249999</v>
      </c>
      <c r="AB7" s="26">
        <v>352700.35999999987</v>
      </c>
      <c r="AC7" s="26">
        <v>2960</v>
      </c>
      <c r="AD7" s="26">
        <v>-9.9999999947613105E-3</v>
      </c>
      <c r="AE7" s="26">
        <v>13585.960000000079</v>
      </c>
      <c r="AF7" s="26">
        <v>2712.6740000000573</v>
      </c>
      <c r="AG7" s="26">
        <v>0</v>
      </c>
      <c r="AH7" s="26">
        <v>0</v>
      </c>
      <c r="AI7" s="26">
        <v>138574.59999999998</v>
      </c>
      <c r="AJ7" s="26">
        <v>68246.78</v>
      </c>
      <c r="AK7" s="26">
        <v>0</v>
      </c>
      <c r="AL7" s="26">
        <v>0</v>
      </c>
      <c r="AM7" s="27">
        <v>24050045.486945003</v>
      </c>
      <c r="AN7" s="27">
        <v>10796412.066520002</v>
      </c>
      <c r="AS7" s="32"/>
    </row>
    <row r="8" spans="1:45" ht="24.9" customHeight="1">
      <c r="A8" s="18">
        <v>2</v>
      </c>
      <c r="B8" s="81" t="s">
        <v>33</v>
      </c>
      <c r="C8" s="26">
        <v>3418001.36</v>
      </c>
      <c r="D8" s="26">
        <v>848500.3674999997</v>
      </c>
      <c r="E8" s="26">
        <v>42006.61</v>
      </c>
      <c r="F8" s="26">
        <v>42006.61</v>
      </c>
      <c r="G8" s="26">
        <v>-1503.6299999999901</v>
      </c>
      <c r="H8" s="26">
        <v>-2033.089999999982</v>
      </c>
      <c r="I8" s="26">
        <v>4226878.879999998</v>
      </c>
      <c r="J8" s="26">
        <v>4226878.879999998</v>
      </c>
      <c r="K8" s="26">
        <v>7461536.4422222236</v>
      </c>
      <c r="L8" s="26">
        <v>6923674.609222224</v>
      </c>
      <c r="M8" s="26">
        <v>1078454.6816666666</v>
      </c>
      <c r="N8" s="26">
        <v>1070068.2966666666</v>
      </c>
      <c r="O8" s="26">
        <v>0</v>
      </c>
      <c r="P8" s="26">
        <v>0</v>
      </c>
      <c r="Q8" s="26">
        <v>0</v>
      </c>
      <c r="R8" s="26">
        <v>0</v>
      </c>
      <c r="S8" s="26">
        <v>0</v>
      </c>
      <c r="T8" s="26">
        <v>0</v>
      </c>
      <c r="U8" s="26">
        <v>0</v>
      </c>
      <c r="V8" s="26">
        <v>0</v>
      </c>
      <c r="W8" s="26">
        <v>0</v>
      </c>
      <c r="X8" s="26">
        <v>0</v>
      </c>
      <c r="Y8" s="26">
        <v>136074.87</v>
      </c>
      <c r="Z8" s="26">
        <v>136074.87</v>
      </c>
      <c r="AA8" s="26">
        <v>809613.96</v>
      </c>
      <c r="AB8" s="26">
        <v>807848.23200000008</v>
      </c>
      <c r="AC8" s="26">
        <v>0</v>
      </c>
      <c r="AD8" s="26">
        <v>0</v>
      </c>
      <c r="AE8" s="26">
        <v>0</v>
      </c>
      <c r="AF8" s="26">
        <v>0</v>
      </c>
      <c r="AG8" s="26">
        <v>0.54000000000087311</v>
      </c>
      <c r="AH8" s="26">
        <v>0.54000000000087311</v>
      </c>
      <c r="AI8" s="26">
        <v>-11083.349999999991</v>
      </c>
      <c r="AJ8" s="26">
        <v>-11083.349999999991</v>
      </c>
      <c r="AK8" s="26">
        <v>0</v>
      </c>
      <c r="AL8" s="26">
        <v>0</v>
      </c>
      <c r="AM8" s="27">
        <v>17159980.363888886</v>
      </c>
      <c r="AN8" s="27">
        <v>14041935.965388888</v>
      </c>
      <c r="AS8" s="32"/>
    </row>
    <row r="9" spans="1:45" ht="24.9" customHeight="1">
      <c r="A9" s="18">
        <v>3</v>
      </c>
      <c r="B9" s="81" t="s">
        <v>28</v>
      </c>
      <c r="C9" s="26">
        <v>316671.30016000028</v>
      </c>
      <c r="D9" s="26">
        <v>316671.30016000028</v>
      </c>
      <c r="E9" s="26">
        <v>21495.775619800024</v>
      </c>
      <c r="F9" s="26">
        <v>21495.775619800024</v>
      </c>
      <c r="G9" s="26">
        <v>-8000</v>
      </c>
      <c r="H9" s="26">
        <v>-8000</v>
      </c>
      <c r="I9" s="26">
        <v>12249449.419369956</v>
      </c>
      <c r="J9" s="26">
        <v>12249449.419369956</v>
      </c>
      <c r="K9" s="26">
        <v>0</v>
      </c>
      <c r="L9" s="26">
        <v>0</v>
      </c>
      <c r="M9" s="26">
        <v>40647.141666666699</v>
      </c>
      <c r="N9" s="26">
        <v>40647.141666666699</v>
      </c>
      <c r="O9" s="26">
        <v>0</v>
      </c>
      <c r="P9" s="26">
        <v>0</v>
      </c>
      <c r="Q9" s="26">
        <v>0</v>
      </c>
      <c r="R9" s="26">
        <v>0</v>
      </c>
      <c r="S9" s="26">
        <v>0</v>
      </c>
      <c r="T9" s="26">
        <v>0</v>
      </c>
      <c r="U9" s="26">
        <v>0</v>
      </c>
      <c r="V9" s="26">
        <v>0</v>
      </c>
      <c r="W9" s="26">
        <v>0</v>
      </c>
      <c r="X9" s="26">
        <v>0</v>
      </c>
      <c r="Y9" s="26">
        <v>0</v>
      </c>
      <c r="Z9" s="26">
        <v>0</v>
      </c>
      <c r="AA9" s="26">
        <v>3245.58</v>
      </c>
      <c r="AB9" s="26">
        <v>0</v>
      </c>
      <c r="AC9" s="26">
        <v>0</v>
      </c>
      <c r="AD9" s="26">
        <v>0</v>
      </c>
      <c r="AE9" s="26">
        <v>0</v>
      </c>
      <c r="AF9" s="26">
        <v>0</v>
      </c>
      <c r="AG9" s="26">
        <v>0</v>
      </c>
      <c r="AH9" s="26">
        <v>0</v>
      </c>
      <c r="AI9" s="26">
        <v>-2300.199999999988</v>
      </c>
      <c r="AJ9" s="26">
        <v>0</v>
      </c>
      <c r="AK9" s="26">
        <v>0</v>
      </c>
      <c r="AL9" s="26">
        <v>0</v>
      </c>
      <c r="AM9" s="27">
        <v>12621209.016816426</v>
      </c>
      <c r="AN9" s="27">
        <v>12620263.636816425</v>
      </c>
      <c r="AS9" s="32"/>
    </row>
    <row r="10" spans="1:45" ht="24.9" customHeight="1">
      <c r="A10" s="18">
        <v>4</v>
      </c>
      <c r="B10" s="81" t="s">
        <v>87</v>
      </c>
      <c r="C10" s="26">
        <v>129750.91000000002</v>
      </c>
      <c r="D10" s="26">
        <v>73738.388999999996</v>
      </c>
      <c r="E10" s="26">
        <v>7504.2245669999938</v>
      </c>
      <c r="F10" s="26">
        <v>7504.2245669999938</v>
      </c>
      <c r="G10" s="26">
        <v>3380.5999999999985</v>
      </c>
      <c r="H10" s="26">
        <v>3380.5999999999985</v>
      </c>
      <c r="I10" s="26">
        <v>9018278.7300000004</v>
      </c>
      <c r="J10" s="26">
        <v>9018278.7300000004</v>
      </c>
      <c r="K10" s="26">
        <v>990596.99970000028</v>
      </c>
      <c r="L10" s="26">
        <v>974320.80770000024</v>
      </c>
      <c r="M10" s="26">
        <v>270798.27866666665</v>
      </c>
      <c r="N10" s="26">
        <v>270798.27866666665</v>
      </c>
      <c r="O10" s="26">
        <v>0</v>
      </c>
      <c r="P10" s="26">
        <v>0</v>
      </c>
      <c r="Q10" s="26">
        <v>0</v>
      </c>
      <c r="R10" s="26">
        <v>0</v>
      </c>
      <c r="S10" s="26">
        <v>0</v>
      </c>
      <c r="T10" s="26">
        <v>0</v>
      </c>
      <c r="U10" s="26">
        <v>0</v>
      </c>
      <c r="V10" s="26">
        <v>0</v>
      </c>
      <c r="W10" s="26">
        <v>0</v>
      </c>
      <c r="X10" s="26">
        <v>0</v>
      </c>
      <c r="Y10" s="26">
        <v>-6453.8799999999901</v>
      </c>
      <c r="Z10" s="26">
        <v>-6753.8799999999901</v>
      </c>
      <c r="AA10" s="26">
        <v>2686.6000000000349</v>
      </c>
      <c r="AB10" s="26">
        <v>2686.6000000000204</v>
      </c>
      <c r="AC10" s="26">
        <v>24059.789000000001</v>
      </c>
      <c r="AD10" s="26">
        <v>24059.789000000001</v>
      </c>
      <c r="AE10" s="26">
        <v>1490890.8297000043</v>
      </c>
      <c r="AF10" s="26">
        <v>-337067.74220000196</v>
      </c>
      <c r="AG10" s="26">
        <v>29.196367000000464</v>
      </c>
      <c r="AH10" s="26">
        <v>29.196367000000464</v>
      </c>
      <c r="AI10" s="26">
        <v>-3989.3997220000019</v>
      </c>
      <c r="AJ10" s="26">
        <v>-3989.3997220000019</v>
      </c>
      <c r="AK10" s="26">
        <v>0</v>
      </c>
      <c r="AL10" s="26">
        <v>0</v>
      </c>
      <c r="AM10" s="27">
        <v>11927532.878278669</v>
      </c>
      <c r="AN10" s="27">
        <v>10026985.593378663</v>
      </c>
      <c r="AS10" s="32"/>
    </row>
    <row r="11" spans="1:45" ht="24.9" customHeight="1">
      <c r="A11" s="18">
        <v>5</v>
      </c>
      <c r="B11" s="81" t="s">
        <v>29</v>
      </c>
      <c r="C11" s="26">
        <v>3503870.9164180043</v>
      </c>
      <c r="D11" s="26">
        <v>3503870.9164180043</v>
      </c>
      <c r="E11" s="26">
        <v>3121.9</v>
      </c>
      <c r="F11" s="26">
        <v>3121.9</v>
      </c>
      <c r="G11" s="26">
        <v>143126.99169800006</v>
      </c>
      <c r="H11" s="26">
        <v>43510.627698000113</v>
      </c>
      <c r="I11" s="26">
        <v>48313.5</v>
      </c>
      <c r="J11" s="26">
        <v>48313.5</v>
      </c>
      <c r="K11" s="26">
        <v>4275783.850222188</v>
      </c>
      <c r="L11" s="26">
        <v>4271137.1043401882</v>
      </c>
      <c r="M11" s="26">
        <v>824690.41113366652</v>
      </c>
      <c r="N11" s="26">
        <v>822199.12113366649</v>
      </c>
      <c r="O11" s="26">
        <v>0</v>
      </c>
      <c r="P11" s="26">
        <v>0</v>
      </c>
      <c r="Q11" s="26">
        <v>0</v>
      </c>
      <c r="R11" s="26">
        <v>0</v>
      </c>
      <c r="S11" s="26">
        <v>0</v>
      </c>
      <c r="T11" s="26">
        <v>0</v>
      </c>
      <c r="U11" s="26">
        <v>-878.8</v>
      </c>
      <c r="V11" s="26">
        <v>-878.8</v>
      </c>
      <c r="W11" s="26">
        <v>0</v>
      </c>
      <c r="X11" s="26">
        <v>0</v>
      </c>
      <c r="Y11" s="26">
        <v>128782.02360000044</v>
      </c>
      <c r="Z11" s="26">
        <v>128782.02360000044</v>
      </c>
      <c r="AA11" s="26">
        <v>758281.92371101782</v>
      </c>
      <c r="AB11" s="26">
        <v>916499.72669501824</v>
      </c>
      <c r="AC11" s="26">
        <v>0</v>
      </c>
      <c r="AD11" s="26">
        <v>0</v>
      </c>
      <c r="AE11" s="26">
        <v>-5687.2799999999115</v>
      </c>
      <c r="AF11" s="26">
        <v>1406.2299999999232</v>
      </c>
      <c r="AG11" s="26">
        <v>0</v>
      </c>
      <c r="AH11" s="26">
        <v>0</v>
      </c>
      <c r="AI11" s="26">
        <v>70571.284879766215</v>
      </c>
      <c r="AJ11" s="26">
        <v>69979.284879766215</v>
      </c>
      <c r="AK11" s="26">
        <v>0</v>
      </c>
      <c r="AL11" s="26">
        <v>0</v>
      </c>
      <c r="AM11" s="27">
        <v>9749976.7216626443</v>
      </c>
      <c r="AN11" s="27">
        <v>9807941.6347646434</v>
      </c>
      <c r="AS11" s="32"/>
    </row>
    <row r="12" spans="1:45" ht="24.9" customHeight="1">
      <c r="A12" s="18">
        <v>6</v>
      </c>
      <c r="B12" s="81" t="s">
        <v>32</v>
      </c>
      <c r="C12" s="26">
        <v>19250</v>
      </c>
      <c r="D12" s="26">
        <v>19250</v>
      </c>
      <c r="E12" s="26">
        <v>0</v>
      </c>
      <c r="F12" s="26">
        <v>0</v>
      </c>
      <c r="G12" s="26">
        <v>-6000</v>
      </c>
      <c r="H12" s="26">
        <v>-6000</v>
      </c>
      <c r="I12" s="26">
        <v>5734789.3300000001</v>
      </c>
      <c r="J12" s="26">
        <v>5734789.3300000001</v>
      </c>
      <c r="K12" s="26">
        <v>1442844.6022222224</v>
      </c>
      <c r="L12" s="26">
        <v>1479672.8322222224</v>
      </c>
      <c r="M12" s="26">
        <v>202619.60166666671</v>
      </c>
      <c r="N12" s="26">
        <v>200777.07166666671</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7393503.5338888895</v>
      </c>
      <c r="AN12" s="27">
        <v>7428489.2338888887</v>
      </c>
      <c r="AS12" s="32"/>
    </row>
    <row r="13" spans="1:45" ht="24.9" customHeight="1">
      <c r="A13" s="18">
        <v>7</v>
      </c>
      <c r="B13" s="81" t="s">
        <v>35</v>
      </c>
      <c r="C13" s="26">
        <v>75792.88</v>
      </c>
      <c r="D13" s="26">
        <v>29000.000000000007</v>
      </c>
      <c r="E13" s="26">
        <v>2025.02</v>
      </c>
      <c r="F13" s="26">
        <v>2025.02</v>
      </c>
      <c r="G13" s="26">
        <v>15500.37</v>
      </c>
      <c r="H13" s="26">
        <v>15500.37</v>
      </c>
      <c r="I13" s="26">
        <v>5181974.8363000005</v>
      </c>
      <c r="J13" s="26">
        <v>5181974.8363000005</v>
      </c>
      <c r="K13" s="26">
        <v>1045450.4199999996</v>
      </c>
      <c r="L13" s="26">
        <v>1045450.4199999996</v>
      </c>
      <c r="M13" s="26">
        <v>193248.45000000004</v>
      </c>
      <c r="N13" s="26">
        <v>193058.88000000003</v>
      </c>
      <c r="O13" s="26">
        <v>0</v>
      </c>
      <c r="P13" s="26">
        <v>0</v>
      </c>
      <c r="Q13" s="26">
        <v>0</v>
      </c>
      <c r="R13" s="26">
        <v>0</v>
      </c>
      <c r="S13" s="26">
        <v>0</v>
      </c>
      <c r="T13" s="26">
        <v>0</v>
      </c>
      <c r="U13" s="26">
        <v>0</v>
      </c>
      <c r="V13" s="26">
        <v>0</v>
      </c>
      <c r="W13" s="26">
        <v>0</v>
      </c>
      <c r="X13" s="26">
        <v>0</v>
      </c>
      <c r="Y13" s="26">
        <v>61264.09</v>
      </c>
      <c r="Z13" s="26">
        <v>30607.829999999994</v>
      </c>
      <c r="AA13" s="26">
        <v>369519.95</v>
      </c>
      <c r="AB13" s="26">
        <v>121173.82</v>
      </c>
      <c r="AC13" s="26">
        <v>-0.01</v>
      </c>
      <c r="AD13" s="26">
        <v>-0.01</v>
      </c>
      <c r="AE13" s="26">
        <v>-5272.2000000000007</v>
      </c>
      <c r="AF13" s="26">
        <v>-2235.6000000000004</v>
      </c>
      <c r="AG13" s="26">
        <v>0</v>
      </c>
      <c r="AH13" s="26">
        <v>0</v>
      </c>
      <c r="AI13" s="26">
        <v>5643.04</v>
      </c>
      <c r="AJ13" s="26">
        <v>-2820.0000000000009</v>
      </c>
      <c r="AK13" s="26">
        <v>0</v>
      </c>
      <c r="AL13" s="26">
        <v>0</v>
      </c>
      <c r="AM13" s="27">
        <v>6945146.8463000003</v>
      </c>
      <c r="AN13" s="27">
        <v>6613735.566300001</v>
      </c>
      <c r="AS13" s="32"/>
    </row>
    <row r="14" spans="1:45" ht="24.9" customHeight="1">
      <c r="A14" s="18">
        <v>8</v>
      </c>
      <c r="B14" s="81" t="s">
        <v>36</v>
      </c>
      <c r="C14" s="26">
        <v>33000</v>
      </c>
      <c r="D14" s="26">
        <v>33000</v>
      </c>
      <c r="E14" s="26">
        <v>2071.2599999999998</v>
      </c>
      <c r="F14" s="26">
        <v>1452.6519999999996</v>
      </c>
      <c r="G14" s="26">
        <v>14201</v>
      </c>
      <c r="H14" s="26">
        <v>14201</v>
      </c>
      <c r="I14" s="26">
        <v>2973239.6499999911</v>
      </c>
      <c r="J14" s="26">
        <v>2973239.6499999911</v>
      </c>
      <c r="K14" s="26">
        <v>831832.2</v>
      </c>
      <c r="L14" s="26">
        <v>831887.7</v>
      </c>
      <c r="M14" s="26">
        <v>73709.731666666732</v>
      </c>
      <c r="N14" s="26">
        <v>95444.311666666748</v>
      </c>
      <c r="O14" s="26">
        <v>0</v>
      </c>
      <c r="P14" s="26">
        <v>0</v>
      </c>
      <c r="Q14" s="26">
        <v>0</v>
      </c>
      <c r="R14" s="26">
        <v>0</v>
      </c>
      <c r="S14" s="26">
        <v>0</v>
      </c>
      <c r="T14" s="26">
        <v>0</v>
      </c>
      <c r="U14" s="26">
        <v>0</v>
      </c>
      <c r="V14" s="26">
        <v>0</v>
      </c>
      <c r="W14" s="26">
        <v>0</v>
      </c>
      <c r="X14" s="26">
        <v>0</v>
      </c>
      <c r="Y14" s="26">
        <v>-433840</v>
      </c>
      <c r="Z14" s="26">
        <v>-92928</v>
      </c>
      <c r="AA14" s="26">
        <v>264152.64999999991</v>
      </c>
      <c r="AB14" s="26">
        <v>42543.797499999884</v>
      </c>
      <c r="AC14" s="26">
        <v>-423289</v>
      </c>
      <c r="AD14" s="26">
        <v>-4232.890000000014</v>
      </c>
      <c r="AE14" s="26">
        <v>43085</v>
      </c>
      <c r="AF14" s="26">
        <v>17234.000000000007</v>
      </c>
      <c r="AG14" s="26">
        <v>0</v>
      </c>
      <c r="AH14" s="26">
        <v>0</v>
      </c>
      <c r="AI14" s="26">
        <v>-2.9103830456733704E-11</v>
      </c>
      <c r="AJ14" s="26">
        <v>-2.9103830456733704E-11</v>
      </c>
      <c r="AK14" s="26">
        <v>0</v>
      </c>
      <c r="AL14" s="26">
        <v>0</v>
      </c>
      <c r="AM14" s="27">
        <v>3378162.4916666579</v>
      </c>
      <c r="AN14" s="27">
        <v>3911842.2211666573</v>
      </c>
      <c r="AS14" s="32"/>
    </row>
    <row r="15" spans="1:45" ht="24.9" customHeight="1">
      <c r="A15" s="18">
        <v>9</v>
      </c>
      <c r="B15" s="81" t="s">
        <v>38</v>
      </c>
      <c r="C15" s="26">
        <v>0</v>
      </c>
      <c r="D15" s="26">
        <v>0</v>
      </c>
      <c r="E15" s="26">
        <v>0</v>
      </c>
      <c r="F15" s="26">
        <v>0</v>
      </c>
      <c r="G15" s="26">
        <v>0</v>
      </c>
      <c r="H15" s="26">
        <v>0</v>
      </c>
      <c r="I15" s="26">
        <v>2662411.08</v>
      </c>
      <c r="J15" s="26">
        <v>2662411.08</v>
      </c>
      <c r="K15" s="26">
        <v>319394.52</v>
      </c>
      <c r="L15" s="26">
        <v>76731.33799999996</v>
      </c>
      <c r="M15" s="26">
        <v>73618.509999999995</v>
      </c>
      <c r="N15" s="26">
        <v>50538.547999999995</v>
      </c>
      <c r="O15" s="26">
        <v>0</v>
      </c>
      <c r="P15" s="26">
        <v>0</v>
      </c>
      <c r="Q15" s="26">
        <v>0</v>
      </c>
      <c r="R15" s="26">
        <v>0</v>
      </c>
      <c r="S15" s="26">
        <v>0</v>
      </c>
      <c r="T15" s="26">
        <v>0</v>
      </c>
      <c r="U15" s="26">
        <v>0</v>
      </c>
      <c r="V15" s="26">
        <v>0</v>
      </c>
      <c r="W15" s="26">
        <v>0</v>
      </c>
      <c r="X15" s="26">
        <v>0</v>
      </c>
      <c r="Y15" s="26">
        <v>0</v>
      </c>
      <c r="Z15" s="26">
        <v>0</v>
      </c>
      <c r="AA15" s="26">
        <v>-1000</v>
      </c>
      <c r="AB15" s="26">
        <v>-150</v>
      </c>
      <c r="AC15" s="26">
        <v>0</v>
      </c>
      <c r="AD15" s="26">
        <v>0</v>
      </c>
      <c r="AE15" s="26">
        <v>0</v>
      </c>
      <c r="AF15" s="26">
        <v>0</v>
      </c>
      <c r="AG15" s="26">
        <v>0</v>
      </c>
      <c r="AH15" s="26">
        <v>0</v>
      </c>
      <c r="AI15" s="26">
        <v>0</v>
      </c>
      <c r="AJ15" s="26">
        <v>0</v>
      </c>
      <c r="AK15" s="26">
        <v>0</v>
      </c>
      <c r="AL15" s="26">
        <v>0</v>
      </c>
      <c r="AM15" s="27">
        <v>3054424.11</v>
      </c>
      <c r="AN15" s="27">
        <v>2789530.966</v>
      </c>
      <c r="AS15" s="32"/>
    </row>
    <row r="16" spans="1:45" ht="24.9" customHeight="1">
      <c r="A16" s="18">
        <v>10</v>
      </c>
      <c r="B16" s="81" t="s">
        <v>90</v>
      </c>
      <c r="C16" s="26">
        <v>0</v>
      </c>
      <c r="D16" s="26">
        <v>0</v>
      </c>
      <c r="E16" s="26">
        <v>677.90000000000009</v>
      </c>
      <c r="F16" s="26">
        <v>677.90000000000009</v>
      </c>
      <c r="G16" s="26">
        <v>0</v>
      </c>
      <c r="H16" s="26">
        <v>0</v>
      </c>
      <c r="I16" s="26">
        <v>517408.38999998895</v>
      </c>
      <c r="J16" s="26">
        <v>517408.38999998895</v>
      </c>
      <c r="K16" s="26">
        <v>1824727.9405555702</v>
      </c>
      <c r="L16" s="26">
        <v>1824727.9405555702</v>
      </c>
      <c r="M16" s="26">
        <v>368968.45166666666</v>
      </c>
      <c r="N16" s="26">
        <v>368968.45166666666</v>
      </c>
      <c r="O16" s="26">
        <v>0</v>
      </c>
      <c r="P16" s="26">
        <v>0</v>
      </c>
      <c r="Q16" s="26">
        <v>0</v>
      </c>
      <c r="R16" s="26">
        <v>0</v>
      </c>
      <c r="S16" s="26">
        <v>0</v>
      </c>
      <c r="T16" s="26">
        <v>0</v>
      </c>
      <c r="U16" s="26">
        <v>0</v>
      </c>
      <c r="V16" s="26">
        <v>0</v>
      </c>
      <c r="W16" s="26">
        <v>0</v>
      </c>
      <c r="X16" s="26">
        <v>0</v>
      </c>
      <c r="Y16" s="26">
        <v>0</v>
      </c>
      <c r="Z16" s="26">
        <v>0</v>
      </c>
      <c r="AA16" s="26">
        <v>7763.8799999999756</v>
      </c>
      <c r="AB16" s="26">
        <v>7763.8799999999756</v>
      </c>
      <c r="AC16" s="26">
        <v>0</v>
      </c>
      <c r="AD16" s="26">
        <v>0</v>
      </c>
      <c r="AE16" s="26">
        <v>9301.7499999999964</v>
      </c>
      <c r="AF16" s="26">
        <v>9301.7499999999964</v>
      </c>
      <c r="AG16" s="26">
        <v>0</v>
      </c>
      <c r="AH16" s="26">
        <v>0</v>
      </c>
      <c r="AI16" s="26">
        <v>5154.95</v>
      </c>
      <c r="AJ16" s="26">
        <v>5154.95</v>
      </c>
      <c r="AK16" s="26">
        <v>0</v>
      </c>
      <c r="AL16" s="26">
        <v>0</v>
      </c>
      <c r="AM16" s="27">
        <v>2734003.2622222258</v>
      </c>
      <c r="AN16" s="27">
        <v>2734003.2622222258</v>
      </c>
      <c r="AS16" s="32"/>
    </row>
    <row r="17" spans="1:45" ht="24.9" customHeight="1">
      <c r="A17" s="18">
        <v>11</v>
      </c>
      <c r="B17" s="81" t="s">
        <v>34</v>
      </c>
      <c r="C17" s="26">
        <v>25969.209999999992</v>
      </c>
      <c r="D17" s="26">
        <v>25969.209999999992</v>
      </c>
      <c r="E17" s="26">
        <v>-25524.064662000008</v>
      </c>
      <c r="F17" s="26">
        <v>-25524.064662000008</v>
      </c>
      <c r="G17" s="26">
        <v>0</v>
      </c>
      <c r="H17" s="26">
        <v>0</v>
      </c>
      <c r="I17" s="26">
        <v>1324393.5924961814</v>
      </c>
      <c r="J17" s="26">
        <v>659315.67384619778</v>
      </c>
      <c r="K17" s="26">
        <v>1111351.5691799996</v>
      </c>
      <c r="L17" s="26">
        <v>520570.01879720605</v>
      </c>
      <c r="M17" s="26">
        <v>168920.86366666661</v>
      </c>
      <c r="N17" s="26">
        <v>158117.35753474818</v>
      </c>
      <c r="O17" s="26">
        <v>0</v>
      </c>
      <c r="P17" s="26">
        <v>0</v>
      </c>
      <c r="Q17" s="26">
        <v>0</v>
      </c>
      <c r="R17" s="26">
        <v>0</v>
      </c>
      <c r="S17" s="26">
        <v>1055.6115910001099</v>
      </c>
      <c r="T17" s="26">
        <v>0</v>
      </c>
      <c r="U17" s="26">
        <v>0</v>
      </c>
      <c r="V17" s="26">
        <v>0</v>
      </c>
      <c r="W17" s="26">
        <v>0</v>
      </c>
      <c r="X17" s="26">
        <v>0</v>
      </c>
      <c r="Y17" s="26">
        <v>59479.834182400009</v>
      </c>
      <c r="Z17" s="26">
        <v>38224.320091200003</v>
      </c>
      <c r="AA17" s="26">
        <v>4727.2700000000186</v>
      </c>
      <c r="AB17" s="26">
        <v>846.04275459842756</v>
      </c>
      <c r="AC17" s="26">
        <v>2364.7100000000041</v>
      </c>
      <c r="AD17" s="26">
        <v>2364.7100000000041</v>
      </c>
      <c r="AE17" s="26">
        <v>1462</v>
      </c>
      <c r="AF17" s="26">
        <v>292.40000000000009</v>
      </c>
      <c r="AG17" s="26">
        <v>0</v>
      </c>
      <c r="AH17" s="26">
        <v>0</v>
      </c>
      <c r="AI17" s="26">
        <v>33945.741000000038</v>
      </c>
      <c r="AJ17" s="26">
        <v>34375.070500000031</v>
      </c>
      <c r="AK17" s="26">
        <v>0</v>
      </c>
      <c r="AL17" s="26">
        <v>0</v>
      </c>
      <c r="AM17" s="27">
        <v>2708146.3374542478</v>
      </c>
      <c r="AN17" s="27">
        <v>1414550.7388619506</v>
      </c>
      <c r="AS17" s="32"/>
    </row>
    <row r="18" spans="1:45" ht="24.9" customHeight="1">
      <c r="A18" s="18">
        <v>12</v>
      </c>
      <c r="B18" s="81" t="s">
        <v>88</v>
      </c>
      <c r="C18" s="26">
        <v>36000</v>
      </c>
      <c r="D18" s="26">
        <v>36000</v>
      </c>
      <c r="E18" s="26">
        <v>4967.91</v>
      </c>
      <c r="F18" s="26">
        <v>4967.91</v>
      </c>
      <c r="G18" s="26">
        <v>-10000</v>
      </c>
      <c r="H18" s="26">
        <v>-10000</v>
      </c>
      <c r="I18" s="26">
        <v>1996994.1346900011</v>
      </c>
      <c r="J18" s="26">
        <v>1996994.1346900011</v>
      </c>
      <c r="K18" s="26">
        <v>196642.26000000004</v>
      </c>
      <c r="L18" s="26">
        <v>181611.50340629715</v>
      </c>
      <c r="M18" s="26">
        <v>80873.921666666676</v>
      </c>
      <c r="N18" s="26">
        <v>79125.921666666676</v>
      </c>
      <c r="O18" s="26">
        <v>0</v>
      </c>
      <c r="P18" s="26">
        <v>0</v>
      </c>
      <c r="Q18" s="26">
        <v>0</v>
      </c>
      <c r="R18" s="26">
        <v>0</v>
      </c>
      <c r="S18" s="26">
        <v>0</v>
      </c>
      <c r="T18" s="26">
        <v>0</v>
      </c>
      <c r="U18" s="26">
        <v>0</v>
      </c>
      <c r="V18" s="26">
        <v>0</v>
      </c>
      <c r="W18" s="26">
        <v>0</v>
      </c>
      <c r="X18" s="26">
        <v>0</v>
      </c>
      <c r="Y18" s="26">
        <v>0</v>
      </c>
      <c r="Z18" s="26">
        <v>0</v>
      </c>
      <c r="AA18" s="26">
        <v>70390</v>
      </c>
      <c r="AB18" s="26">
        <v>32130.497326933444</v>
      </c>
      <c r="AC18" s="26">
        <v>0</v>
      </c>
      <c r="AD18" s="26">
        <v>0</v>
      </c>
      <c r="AE18" s="26">
        <v>20000</v>
      </c>
      <c r="AF18" s="26">
        <v>20000</v>
      </c>
      <c r="AG18" s="26">
        <v>0</v>
      </c>
      <c r="AH18" s="26">
        <v>0</v>
      </c>
      <c r="AI18" s="26">
        <v>0</v>
      </c>
      <c r="AJ18" s="26">
        <v>0</v>
      </c>
      <c r="AK18" s="26">
        <v>0</v>
      </c>
      <c r="AL18" s="26">
        <v>0</v>
      </c>
      <c r="AM18" s="27">
        <v>2395868.2263566679</v>
      </c>
      <c r="AN18" s="27">
        <v>2340829.9670898984</v>
      </c>
      <c r="AS18" s="32"/>
    </row>
    <row r="19" spans="1:45" ht="24.9" customHeight="1">
      <c r="A19" s="18">
        <v>13</v>
      </c>
      <c r="B19" s="81" t="s">
        <v>31</v>
      </c>
      <c r="C19" s="26">
        <v>0</v>
      </c>
      <c r="D19" s="26">
        <v>0</v>
      </c>
      <c r="E19" s="26">
        <v>80.489999999998872</v>
      </c>
      <c r="F19" s="26">
        <v>80.489999999998872</v>
      </c>
      <c r="G19" s="26">
        <v>-1799.6999999999998</v>
      </c>
      <c r="H19" s="26">
        <v>-1454.85</v>
      </c>
      <c r="I19" s="26">
        <v>895316.89999998268</v>
      </c>
      <c r="J19" s="26">
        <v>895316.89999998268</v>
      </c>
      <c r="K19" s="26">
        <v>617925.0199999999</v>
      </c>
      <c r="L19" s="26">
        <v>306420.13499999989</v>
      </c>
      <c r="M19" s="26">
        <v>199613.37388888889</v>
      </c>
      <c r="N19" s="26">
        <v>122126.6938888889</v>
      </c>
      <c r="O19" s="26">
        <v>0</v>
      </c>
      <c r="P19" s="26">
        <v>0</v>
      </c>
      <c r="Q19" s="26">
        <v>0</v>
      </c>
      <c r="R19" s="26">
        <v>0</v>
      </c>
      <c r="S19" s="26">
        <v>0</v>
      </c>
      <c r="T19" s="26">
        <v>0</v>
      </c>
      <c r="U19" s="26">
        <v>0</v>
      </c>
      <c r="V19" s="26">
        <v>0</v>
      </c>
      <c r="W19" s="26">
        <v>0</v>
      </c>
      <c r="X19" s="26">
        <v>0</v>
      </c>
      <c r="Y19" s="26">
        <v>-2500</v>
      </c>
      <c r="Z19" s="26">
        <v>-312.5</v>
      </c>
      <c r="AA19" s="26">
        <v>14567.790000000005</v>
      </c>
      <c r="AB19" s="26">
        <v>-105.34999999999491</v>
      </c>
      <c r="AC19" s="26">
        <v>0</v>
      </c>
      <c r="AD19" s="26">
        <v>0</v>
      </c>
      <c r="AE19" s="26">
        <v>-563105.75000000012</v>
      </c>
      <c r="AF19" s="26">
        <v>-464807.24375000014</v>
      </c>
      <c r="AG19" s="26">
        <v>0</v>
      </c>
      <c r="AH19" s="26">
        <v>0</v>
      </c>
      <c r="AI19" s="26">
        <v>2215</v>
      </c>
      <c r="AJ19" s="26">
        <v>1060.75</v>
      </c>
      <c r="AK19" s="26">
        <v>0</v>
      </c>
      <c r="AL19" s="26">
        <v>0</v>
      </c>
      <c r="AM19" s="27">
        <v>1162313.1238888716</v>
      </c>
      <c r="AN19" s="27">
        <v>858325.02513887128</v>
      </c>
      <c r="AS19" s="32"/>
    </row>
    <row r="20" spans="1:45" ht="24.9" customHeight="1">
      <c r="A20" s="18">
        <v>14</v>
      </c>
      <c r="B20" s="81" t="s">
        <v>91</v>
      </c>
      <c r="C20" s="26">
        <v>139067.37999999995</v>
      </c>
      <c r="D20" s="26">
        <v>57609.688999999882</v>
      </c>
      <c r="E20" s="26">
        <v>0</v>
      </c>
      <c r="F20" s="26">
        <v>0</v>
      </c>
      <c r="G20" s="26">
        <v>0</v>
      </c>
      <c r="H20" s="26">
        <v>0</v>
      </c>
      <c r="I20" s="26">
        <v>0</v>
      </c>
      <c r="J20" s="26">
        <v>0</v>
      </c>
      <c r="K20" s="26">
        <v>449665.09095306561</v>
      </c>
      <c r="L20" s="26">
        <v>91857.234953065577</v>
      </c>
      <c r="M20" s="26">
        <v>87894.851666666669</v>
      </c>
      <c r="N20" s="26">
        <v>53182.43566666665</v>
      </c>
      <c r="O20" s="26">
        <v>0</v>
      </c>
      <c r="P20" s="26">
        <v>0</v>
      </c>
      <c r="Q20" s="26">
        <v>0</v>
      </c>
      <c r="R20" s="26">
        <v>0</v>
      </c>
      <c r="S20" s="26">
        <v>0</v>
      </c>
      <c r="T20" s="26">
        <v>0</v>
      </c>
      <c r="U20" s="26">
        <v>0</v>
      </c>
      <c r="V20" s="26">
        <v>0</v>
      </c>
      <c r="W20" s="26">
        <v>0</v>
      </c>
      <c r="X20" s="26">
        <v>0</v>
      </c>
      <c r="Y20" s="26">
        <v>-12004.009999999998</v>
      </c>
      <c r="Z20" s="26">
        <v>-2400.801999999996</v>
      </c>
      <c r="AA20" s="26">
        <v>35100</v>
      </c>
      <c r="AB20" s="26">
        <v>4146.4639999999999</v>
      </c>
      <c r="AC20" s="26">
        <v>0</v>
      </c>
      <c r="AD20" s="26">
        <v>0</v>
      </c>
      <c r="AE20" s="26">
        <v>0</v>
      </c>
      <c r="AF20" s="26">
        <v>0</v>
      </c>
      <c r="AG20" s="26">
        <v>0</v>
      </c>
      <c r="AH20" s="26">
        <v>0</v>
      </c>
      <c r="AI20" s="26">
        <v>0</v>
      </c>
      <c r="AJ20" s="26">
        <v>0</v>
      </c>
      <c r="AK20" s="26">
        <v>0</v>
      </c>
      <c r="AL20" s="26">
        <v>0</v>
      </c>
      <c r="AM20" s="27">
        <v>699723.31261973223</v>
      </c>
      <c r="AN20" s="27">
        <v>204395.02161973214</v>
      </c>
      <c r="AS20" s="32"/>
    </row>
    <row r="21" spans="1:45" ht="24.9" customHeight="1">
      <c r="A21" s="18">
        <v>15</v>
      </c>
      <c r="B21" s="81" t="s">
        <v>37</v>
      </c>
      <c r="C21" s="26">
        <v>0</v>
      </c>
      <c r="D21" s="26">
        <v>0</v>
      </c>
      <c r="E21" s="26">
        <v>0</v>
      </c>
      <c r="F21" s="26">
        <v>0</v>
      </c>
      <c r="G21" s="26">
        <v>0</v>
      </c>
      <c r="H21" s="26">
        <v>0</v>
      </c>
      <c r="I21" s="26">
        <v>53012.66</v>
      </c>
      <c r="J21" s="26">
        <v>53012.66</v>
      </c>
      <c r="K21" s="26">
        <v>244861.34</v>
      </c>
      <c r="L21" s="26">
        <v>244861.34</v>
      </c>
      <c r="M21" s="26">
        <v>357146</v>
      </c>
      <c r="N21" s="26">
        <v>172237.19</v>
      </c>
      <c r="O21" s="26">
        <v>0</v>
      </c>
      <c r="P21" s="26">
        <v>0</v>
      </c>
      <c r="Q21" s="26">
        <v>0</v>
      </c>
      <c r="R21" s="26">
        <v>0</v>
      </c>
      <c r="S21" s="26">
        <v>0</v>
      </c>
      <c r="T21" s="26">
        <v>0</v>
      </c>
      <c r="U21" s="26">
        <v>0</v>
      </c>
      <c r="V21" s="26">
        <v>0</v>
      </c>
      <c r="W21" s="26">
        <v>0</v>
      </c>
      <c r="X21" s="26">
        <v>0</v>
      </c>
      <c r="Y21" s="26">
        <v>0</v>
      </c>
      <c r="Z21" s="26">
        <v>0</v>
      </c>
      <c r="AA21" s="26">
        <v>48978.91</v>
      </c>
      <c r="AB21" s="26">
        <v>48978.91</v>
      </c>
      <c r="AC21" s="26">
        <v>0</v>
      </c>
      <c r="AD21" s="26">
        <v>0</v>
      </c>
      <c r="AE21" s="26">
        <v>2500</v>
      </c>
      <c r="AF21" s="26">
        <v>2500</v>
      </c>
      <c r="AG21" s="26">
        <v>0</v>
      </c>
      <c r="AH21" s="26">
        <v>0</v>
      </c>
      <c r="AI21" s="26">
        <v>-75742.799999999988</v>
      </c>
      <c r="AJ21" s="26">
        <v>-75742.799999999988</v>
      </c>
      <c r="AK21" s="26">
        <v>0</v>
      </c>
      <c r="AL21" s="26">
        <v>0</v>
      </c>
      <c r="AM21" s="27">
        <v>630756.1100000001</v>
      </c>
      <c r="AN21" s="27">
        <v>445847.3</v>
      </c>
      <c r="AS21" s="32"/>
    </row>
    <row r="22" spans="1:45" ht="24.9" customHeight="1">
      <c r="A22" s="18">
        <v>16</v>
      </c>
      <c r="B22" s="81" t="s">
        <v>39</v>
      </c>
      <c r="C22" s="26">
        <v>0</v>
      </c>
      <c r="D22" s="26">
        <v>0</v>
      </c>
      <c r="E22" s="26">
        <v>0</v>
      </c>
      <c r="F22" s="26">
        <v>0</v>
      </c>
      <c r="G22" s="26">
        <v>0</v>
      </c>
      <c r="H22" s="26">
        <v>0</v>
      </c>
      <c r="I22" s="26">
        <v>0</v>
      </c>
      <c r="J22" s="26">
        <v>0</v>
      </c>
      <c r="K22" s="26">
        <v>456025.13364770007</v>
      </c>
      <c r="L22" s="26">
        <v>456025.13364770007</v>
      </c>
      <c r="M22" s="26">
        <v>76541.271666666711</v>
      </c>
      <c r="N22" s="26">
        <v>76541.271666666711</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532566.4053143668</v>
      </c>
      <c r="AN22" s="27">
        <v>532566.4053143668</v>
      </c>
      <c r="AS22" s="32"/>
    </row>
    <row r="23" spans="1:45" ht="24.9" customHeight="1">
      <c r="A23" s="18">
        <v>17</v>
      </c>
      <c r="B23" s="81" t="s">
        <v>89</v>
      </c>
      <c r="C23" s="26">
        <v>0</v>
      </c>
      <c r="D23" s="26">
        <v>0</v>
      </c>
      <c r="E23" s="26">
        <v>0</v>
      </c>
      <c r="F23" s="26">
        <v>0</v>
      </c>
      <c r="G23" s="26">
        <v>0</v>
      </c>
      <c r="H23" s="26">
        <v>0</v>
      </c>
      <c r="I23" s="26">
        <v>0</v>
      </c>
      <c r="J23" s="26">
        <v>0</v>
      </c>
      <c r="K23" s="26">
        <v>24265.82</v>
      </c>
      <c r="L23" s="26">
        <v>24265.82</v>
      </c>
      <c r="M23" s="26">
        <v>56182.491666666698</v>
      </c>
      <c r="N23" s="26">
        <v>56182.491666666698</v>
      </c>
      <c r="O23" s="26">
        <v>0</v>
      </c>
      <c r="P23" s="26">
        <v>0</v>
      </c>
      <c r="Q23" s="26">
        <v>0</v>
      </c>
      <c r="R23" s="26">
        <v>0</v>
      </c>
      <c r="S23" s="26">
        <v>0</v>
      </c>
      <c r="T23" s="26">
        <v>0</v>
      </c>
      <c r="U23" s="26">
        <v>0</v>
      </c>
      <c r="V23" s="26">
        <v>0</v>
      </c>
      <c r="W23" s="26">
        <v>0</v>
      </c>
      <c r="X23" s="26">
        <v>0</v>
      </c>
      <c r="Y23" s="26">
        <v>200728.71200000006</v>
      </c>
      <c r="Z23" s="26">
        <v>20072.871199999994</v>
      </c>
      <c r="AA23" s="26">
        <v>2530</v>
      </c>
      <c r="AB23" s="26">
        <v>253</v>
      </c>
      <c r="AC23" s="26">
        <v>0</v>
      </c>
      <c r="AD23" s="26">
        <v>0</v>
      </c>
      <c r="AE23" s="26">
        <v>-478.77000000000044</v>
      </c>
      <c r="AF23" s="26">
        <v>-478.77000000000044</v>
      </c>
      <c r="AG23" s="26">
        <v>0</v>
      </c>
      <c r="AH23" s="26">
        <v>0</v>
      </c>
      <c r="AI23" s="26">
        <v>0</v>
      </c>
      <c r="AJ23" s="26">
        <v>0</v>
      </c>
      <c r="AK23" s="26">
        <v>0</v>
      </c>
      <c r="AL23" s="26">
        <v>0</v>
      </c>
      <c r="AM23" s="27">
        <v>283228.25366666674</v>
      </c>
      <c r="AN23" s="27">
        <v>100295.41286666669</v>
      </c>
      <c r="AS23" s="32"/>
    </row>
    <row r="24" spans="1:45" ht="24.9" customHeight="1">
      <c r="A24" s="18">
        <v>18</v>
      </c>
      <c r="B24" s="81" t="s">
        <v>40</v>
      </c>
      <c r="C24" s="26">
        <v>0</v>
      </c>
      <c r="D24" s="26">
        <v>0</v>
      </c>
      <c r="E24" s="26">
        <v>0</v>
      </c>
      <c r="F24" s="26">
        <v>0</v>
      </c>
      <c r="G24" s="26">
        <v>0</v>
      </c>
      <c r="H24" s="26">
        <v>0</v>
      </c>
      <c r="I24" s="26">
        <v>355916.21122000087</v>
      </c>
      <c r="J24" s="26">
        <v>355916.21122000087</v>
      </c>
      <c r="K24" s="26">
        <v>3492.5800000000008</v>
      </c>
      <c r="L24" s="26">
        <v>1310.5359999999971</v>
      </c>
      <c r="M24" s="26">
        <v>47187.351666666698</v>
      </c>
      <c r="N24" s="26">
        <v>42631.079666666701</v>
      </c>
      <c r="O24" s="26">
        <v>0</v>
      </c>
      <c r="P24" s="26">
        <v>0</v>
      </c>
      <c r="Q24" s="26">
        <v>-928495.44000000041</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-521899.29711333284</v>
      </c>
      <c r="AN24" s="27">
        <v>399857.82688666758</v>
      </c>
      <c r="AS24" s="32"/>
    </row>
    <row r="25" spans="1:45" ht="13.8">
      <c r="A25" s="11"/>
      <c r="B25" s="83" t="s">
        <v>22</v>
      </c>
      <c r="C25" s="28">
        <v>8123794.8165780036</v>
      </c>
      <c r="D25" s="28">
        <v>5271549.4320780048</v>
      </c>
      <c r="E25" s="28">
        <v>265265.61552480009</v>
      </c>
      <c r="F25" s="28">
        <v>264647.00752480008</v>
      </c>
      <c r="G25" s="28">
        <v>181685.11169800005</v>
      </c>
      <c r="H25" s="28">
        <v>81884.137698000122</v>
      </c>
      <c r="I25" s="28">
        <v>64680232.274076097</v>
      </c>
      <c r="J25" s="28">
        <v>51806086.155426122</v>
      </c>
      <c r="K25" s="28">
        <v>25214281.071222968</v>
      </c>
      <c r="L25" s="28">
        <v>23107496.046364471</v>
      </c>
      <c r="M25" s="28">
        <v>4907289.1840225551</v>
      </c>
      <c r="N25" s="28">
        <v>4592217.5428906363</v>
      </c>
      <c r="O25" s="28">
        <v>0</v>
      </c>
      <c r="P25" s="28">
        <v>0</v>
      </c>
      <c r="Q25" s="28">
        <v>-928495.44000000041</v>
      </c>
      <c r="R25" s="28">
        <v>0</v>
      </c>
      <c r="S25" s="28">
        <v>1055.6115910001099</v>
      </c>
      <c r="T25" s="28">
        <v>0</v>
      </c>
      <c r="U25" s="28">
        <v>-878.8</v>
      </c>
      <c r="V25" s="28">
        <v>-878.8</v>
      </c>
      <c r="W25" s="28">
        <v>0</v>
      </c>
      <c r="X25" s="28">
        <v>0</v>
      </c>
      <c r="Y25" s="28">
        <v>169692.13978240045</v>
      </c>
      <c r="Z25" s="28">
        <v>251230.03289120042</v>
      </c>
      <c r="AA25" s="28">
        <v>3515369.9681360181</v>
      </c>
      <c r="AB25" s="28">
        <v>2337315.9802765497</v>
      </c>
      <c r="AC25" s="28">
        <v>-393904.511</v>
      </c>
      <c r="AD25" s="28">
        <v>22191.588999999996</v>
      </c>
      <c r="AE25" s="28">
        <v>1006281.5397000044</v>
      </c>
      <c r="AF25" s="28">
        <v>-751142.30195000209</v>
      </c>
      <c r="AG25" s="28">
        <v>29.736367000001337</v>
      </c>
      <c r="AH25" s="28">
        <v>29.736367000001337</v>
      </c>
      <c r="AI25" s="28">
        <v>162988.86615776626</v>
      </c>
      <c r="AJ25" s="28">
        <v>85181.285657766217</v>
      </c>
      <c r="AK25" s="28">
        <v>0</v>
      </c>
      <c r="AL25" s="28">
        <v>0</v>
      </c>
      <c r="AM25" s="28">
        <v>106904687.18385664</v>
      </c>
      <c r="AN25" s="28">
        <v>87067807.844224557</v>
      </c>
    </row>
    <row r="26" spans="1:45">
      <c r="AN26" s="32"/>
    </row>
    <row r="27" spans="1:45" s="54" customFormat="1" ht="14.4">
      <c r="B27" s="55" t="s">
        <v>48</v>
      </c>
      <c r="C27" s="70"/>
      <c r="D27" s="70"/>
      <c r="E27" s="70"/>
      <c r="F27" s="70"/>
      <c r="G27" s="70"/>
      <c r="H27" s="70"/>
      <c r="I27" s="70"/>
      <c r="J27" s="70"/>
      <c r="K27" s="70"/>
      <c r="L27" s="70"/>
      <c r="M27" s="70"/>
      <c r="N27" s="70"/>
    </row>
    <row r="28" spans="1:45" s="54" customFormat="1" ht="9" customHeight="1">
      <c r="B28" s="71"/>
      <c r="C28" s="71"/>
      <c r="D28" s="71"/>
      <c r="E28" s="71"/>
      <c r="F28" s="71"/>
      <c r="G28" s="71"/>
      <c r="H28" s="71"/>
      <c r="I28" s="71"/>
      <c r="J28" s="71"/>
      <c r="K28" s="71"/>
      <c r="L28" s="71"/>
      <c r="M28" s="71"/>
      <c r="N28" s="71"/>
    </row>
    <row r="29" spans="1:45" s="54" customFormat="1" ht="14.4">
      <c r="B29" s="61" t="s">
        <v>66</v>
      </c>
    </row>
    <row r="30" spans="1:45" s="54" customFormat="1" ht="14.4">
      <c r="B30" s="61" t="s">
        <v>67</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6" activePane="bottomRight" state="frozen"/>
      <selection activeCell="B1" sqref="B1"/>
      <selection pane="topRight" activeCell="B1" sqref="B1"/>
      <selection pane="bottomLeft" activeCell="B1" sqref="B1"/>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72"/>
      <c r="B1" s="72"/>
      <c r="C1" s="72"/>
      <c r="D1" s="72"/>
    </row>
    <row r="2" spans="1:5" ht="12.75" customHeight="1">
      <c r="A2" s="104" t="s">
        <v>94</v>
      </c>
      <c r="B2" s="104"/>
      <c r="C2" s="104"/>
      <c r="D2" s="104"/>
    </row>
    <row r="3" spans="1:5" ht="12.75" customHeight="1">
      <c r="A3" s="104"/>
      <c r="B3" s="104"/>
      <c r="C3" s="104"/>
      <c r="D3" s="104"/>
      <c r="E3" s="2"/>
    </row>
    <row r="4" spans="1:5">
      <c r="A4" s="104"/>
      <c r="B4" s="104"/>
      <c r="C4" s="104"/>
      <c r="D4" s="104"/>
      <c r="E4" s="2"/>
    </row>
    <row r="5" spans="1:5" ht="13.8">
      <c r="A5" s="72"/>
      <c r="B5" s="72"/>
      <c r="C5" s="72"/>
      <c r="D5" s="72"/>
    </row>
    <row r="6" spans="1:5" ht="43.5" customHeight="1">
      <c r="A6" s="73" t="s">
        <v>0</v>
      </c>
      <c r="B6" s="73" t="s">
        <v>68</v>
      </c>
      <c r="C6" s="73" t="s">
        <v>69</v>
      </c>
      <c r="D6" s="73" t="s">
        <v>70</v>
      </c>
    </row>
    <row r="7" spans="1:5" ht="27" customHeight="1">
      <c r="A7" s="6">
        <v>1</v>
      </c>
      <c r="B7" s="74" t="s">
        <v>4</v>
      </c>
      <c r="C7" s="29">
        <f>HLOOKUP(B7,'Wr. Prem. &amp;  Re Prem.'!$4:$24,21,FALSE)</f>
        <v>19786393.894068215</v>
      </c>
      <c r="D7" s="21">
        <f>C7/$C$25</f>
        <v>7.3939774837518277E-2</v>
      </c>
    </row>
    <row r="8" spans="1:5" ht="27" customHeight="1">
      <c r="A8" s="6">
        <v>2</v>
      </c>
      <c r="B8" s="74" t="s">
        <v>5</v>
      </c>
      <c r="C8" s="29">
        <f>HLOOKUP(B8,'Wr. Prem. &amp;  Re Prem.'!$4:$24,21,FALSE)</f>
        <v>1929624.8973222626</v>
      </c>
      <c r="D8" s="21">
        <f t="shared" ref="D8:D21" si="0">C8/$C$25</f>
        <v>7.2108152295325741E-3</v>
      </c>
    </row>
    <row r="9" spans="1:5" ht="27" customHeight="1">
      <c r="A9" s="6">
        <v>3</v>
      </c>
      <c r="B9" s="74" t="s">
        <v>6</v>
      </c>
      <c r="C9" s="29">
        <f>HLOOKUP(B9,'Wr. Prem. &amp;  Re Prem.'!$4:$24,21,FALSE)</f>
        <v>4414511.9718069145</v>
      </c>
      <c r="D9" s="21">
        <f t="shared" si="0"/>
        <v>1.6496589674725233E-2</v>
      </c>
    </row>
    <row r="10" spans="1:5" ht="27" customHeight="1">
      <c r="A10" s="6">
        <v>4</v>
      </c>
      <c r="B10" s="74" t="s">
        <v>7</v>
      </c>
      <c r="C10" s="29">
        <f>HLOOKUP(B10,'Wr. Prem. &amp;  Re Prem.'!$4:$24,21,FALSE)</f>
        <v>147773088.38864163</v>
      </c>
      <c r="D10" s="21">
        <f t="shared" si="0"/>
        <v>0.55221325022628098</v>
      </c>
    </row>
    <row r="11" spans="1:5" ht="38.25" customHeight="1">
      <c r="A11" s="6">
        <v>5</v>
      </c>
      <c r="B11" s="74" t="s">
        <v>8</v>
      </c>
      <c r="C11" s="29">
        <f>HLOOKUP(B11,'Wr. Prem. &amp;  Re Prem.'!$4:$24,21,FALSE)</f>
        <v>45903140.406230569</v>
      </c>
      <c r="D11" s="21">
        <f t="shared" si="0"/>
        <v>0.17153544421195349</v>
      </c>
    </row>
    <row r="12" spans="1:5" ht="27" customHeight="1">
      <c r="A12" s="6">
        <v>6</v>
      </c>
      <c r="B12" s="74" t="s">
        <v>9</v>
      </c>
      <c r="C12" s="29">
        <f>HLOOKUP(B12,'Wr. Prem. &amp;  Re Prem.'!$4:$24,21,FALSE)</f>
        <v>11437902.217423445</v>
      </c>
      <c r="D12" s="21">
        <f t="shared" si="0"/>
        <v>4.2742296504234591E-2</v>
      </c>
    </row>
    <row r="13" spans="1:5" ht="27" customHeight="1">
      <c r="A13" s="6">
        <v>7</v>
      </c>
      <c r="B13" s="74" t="s">
        <v>10</v>
      </c>
      <c r="C13" s="29">
        <f>HLOOKUP(B13,'Wr. Prem. &amp;  Re Prem.'!$4:$24,21,FALSE)</f>
        <v>49363</v>
      </c>
      <c r="D13" s="21">
        <f t="shared" si="0"/>
        <v>1.8446459343956652E-4</v>
      </c>
    </row>
    <row r="14" spans="1:5" ht="27" customHeight="1">
      <c r="A14" s="6">
        <v>8</v>
      </c>
      <c r="B14" s="74" t="s">
        <v>11</v>
      </c>
      <c r="C14" s="29">
        <f>HLOOKUP(B14,'Wr. Prem. &amp;  Re Prem.'!$4:$24,21,FALSE)</f>
        <v>2439537.5246310001</v>
      </c>
      <c r="D14" s="21">
        <f t="shared" si="0"/>
        <v>9.1163077135025007E-3</v>
      </c>
    </row>
    <row r="15" spans="1:5" ht="27" customHeight="1">
      <c r="A15" s="6">
        <v>9</v>
      </c>
      <c r="B15" s="74" t="s">
        <v>12</v>
      </c>
      <c r="C15" s="29">
        <f>HLOOKUP(B15,'Wr. Prem. &amp;  Re Prem.'!$4:$24,21,FALSE)</f>
        <v>1545206.022689</v>
      </c>
      <c r="D15" s="21">
        <f t="shared" si="0"/>
        <v>5.7742803467312762E-3</v>
      </c>
    </row>
    <row r="16" spans="1:5" ht="27" customHeight="1">
      <c r="A16" s="6">
        <v>10</v>
      </c>
      <c r="B16" s="74" t="s">
        <v>13</v>
      </c>
      <c r="C16" s="29">
        <f>HLOOKUP(B16,'Wr. Prem. &amp;  Re Prem.'!$4:$24,21,FALSE)</f>
        <v>119002.31192599999</v>
      </c>
      <c r="D16" s="21">
        <f t="shared" si="0"/>
        <v>4.4469973639766762E-4</v>
      </c>
    </row>
    <row r="17" spans="1:7" ht="27" customHeight="1">
      <c r="A17" s="6">
        <v>11</v>
      </c>
      <c r="B17" s="74" t="s">
        <v>14</v>
      </c>
      <c r="C17" s="29">
        <f>HLOOKUP(B17,'Wr. Prem. &amp;  Re Prem.'!$4:$24,21,FALSE)</f>
        <v>596</v>
      </c>
      <c r="D17" s="21">
        <f t="shared" si="0"/>
        <v>2.2271923847817525E-6</v>
      </c>
    </row>
    <row r="18" spans="1:7" ht="27" customHeight="1">
      <c r="A18" s="6">
        <v>12</v>
      </c>
      <c r="B18" s="74" t="s">
        <v>15</v>
      </c>
      <c r="C18" s="29">
        <f>HLOOKUP(B18,'Wr. Prem. &amp;  Re Prem.'!$4:$24,21,FALSE)</f>
        <v>2471091.1281080674</v>
      </c>
      <c r="D18" s="21">
        <f t="shared" si="0"/>
        <v>9.2342203735302653E-3</v>
      </c>
    </row>
    <row r="19" spans="1:7" ht="27" customHeight="1">
      <c r="A19" s="6">
        <v>13</v>
      </c>
      <c r="B19" s="74" t="s">
        <v>16</v>
      </c>
      <c r="C19" s="29">
        <f>HLOOKUP(B19,'Wr. Prem. &amp;  Re Prem.'!$4:$24,21,FALSE)</f>
        <v>18311623.022349525</v>
      </c>
      <c r="D19" s="21">
        <f t="shared" si="0"/>
        <v>6.8428703604649463E-2</v>
      </c>
    </row>
    <row r="20" spans="1:7" ht="27" customHeight="1">
      <c r="A20" s="6">
        <v>14</v>
      </c>
      <c r="B20" s="74" t="s">
        <v>17</v>
      </c>
      <c r="C20" s="29">
        <f>HLOOKUP(B20,'Wr. Prem. &amp;  Re Prem.'!$4:$24,21,FALSE)</f>
        <v>2309081.0235682447</v>
      </c>
      <c r="D20" s="21">
        <f t="shared" si="0"/>
        <v>8.6288048180121618E-3</v>
      </c>
    </row>
    <row r="21" spans="1:7" ht="27" customHeight="1">
      <c r="A21" s="6">
        <v>15</v>
      </c>
      <c r="B21" s="74" t="s">
        <v>18</v>
      </c>
      <c r="C21" s="29">
        <f>HLOOKUP(B21,'Wr. Prem. &amp;  Re Prem.'!$4:$24,21,FALSE)</f>
        <v>2874616.7543186145</v>
      </c>
      <c r="D21" s="21">
        <f t="shared" si="0"/>
        <v>1.0742155275812846E-2</v>
      </c>
    </row>
    <row r="22" spans="1:7" ht="27" customHeight="1">
      <c r="A22" s="6">
        <v>16</v>
      </c>
      <c r="B22" s="74" t="s">
        <v>19</v>
      </c>
      <c r="C22" s="29">
        <f>HLOOKUP(B22,'Wr. Prem. &amp;  Re Prem.'!$4:$24,21,FALSE)</f>
        <v>11451.60507999999</v>
      </c>
      <c r="D22" s="21">
        <f>C22/$C$25</f>
        <v>4.2793502731046993E-5</v>
      </c>
    </row>
    <row r="23" spans="1:7" ht="27" customHeight="1">
      <c r="A23" s="6">
        <v>17</v>
      </c>
      <c r="B23" s="74" t="s">
        <v>20</v>
      </c>
      <c r="C23" s="29">
        <f>HLOOKUP(B23,'Wr. Prem. &amp;  Re Prem.'!$4:$24,21,FALSE)</f>
        <v>6225259.5246110028</v>
      </c>
      <c r="D23" s="21">
        <f>C23/$C$25</f>
        <v>2.3263172158563251E-2</v>
      </c>
    </row>
    <row r="24" spans="1:7" ht="27" customHeight="1">
      <c r="A24" s="6">
        <v>18</v>
      </c>
      <c r="B24" s="74" t="s">
        <v>21</v>
      </c>
      <c r="C24" s="29">
        <f>HLOOKUP(B24,'Wr. Prem. &amp;  Re Prem.'!$4:$24,21,FALSE)</f>
        <v>0</v>
      </c>
      <c r="D24" s="21">
        <f>C24/$C$25</f>
        <v>0</v>
      </c>
    </row>
    <row r="25" spans="1:7" ht="27" customHeight="1">
      <c r="A25" s="3"/>
      <c r="B25" s="75" t="s">
        <v>22</v>
      </c>
      <c r="C25" s="22">
        <f>SUM(C7:C24)</f>
        <v>267601489.6927745</v>
      </c>
      <c r="D25" s="23">
        <f>SUM(D7:D24)</f>
        <v>0.99999999999999989</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21" activePane="bottomRight" state="frozen"/>
      <selection activeCell="B1" sqref="B1"/>
      <selection pane="topRight" activeCell="B1" sqref="B1"/>
      <selection pane="bottomLeft" activeCell="B1" sqref="B1"/>
      <selection pane="bottomRight" activeCell="A6" sqref="A6:XFD24"/>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54" customFormat="1" ht="27.75" customHeight="1">
      <c r="A1" s="55" t="s">
        <v>71</v>
      </c>
      <c r="B1" s="55"/>
      <c r="C1" s="55"/>
      <c r="D1" s="55"/>
      <c r="E1" s="55"/>
      <c r="F1" s="55"/>
      <c r="G1" s="55"/>
      <c r="H1" s="55"/>
      <c r="I1" s="55"/>
      <c r="J1" s="55"/>
      <c r="K1" s="55"/>
      <c r="L1" s="55"/>
      <c r="M1" s="55"/>
      <c r="N1" s="55"/>
      <c r="O1" s="55"/>
    </row>
    <row r="2" spans="1:40" s="54" customFormat="1" ht="27.75" customHeight="1">
      <c r="A2" s="55" t="str">
        <f>'Inccured Claims'!A2</f>
        <v>Reporting period: 1 January 2022 - 31 March 2022</v>
      </c>
      <c r="B2" s="55"/>
      <c r="C2" s="55"/>
      <c r="D2" s="55"/>
      <c r="E2" s="55"/>
      <c r="F2" s="55"/>
      <c r="G2" s="55"/>
      <c r="H2" s="55"/>
      <c r="I2" s="55"/>
      <c r="J2" s="55"/>
      <c r="K2" s="55"/>
      <c r="L2" s="55"/>
      <c r="M2" s="55"/>
      <c r="N2" s="55"/>
      <c r="O2" s="55"/>
    </row>
    <row r="3" spans="1:40" s="76" customFormat="1" ht="17.25" customHeight="1">
      <c r="A3" s="42" t="s">
        <v>72</v>
      </c>
      <c r="C3" s="77"/>
      <c r="E3" s="77"/>
      <c r="G3" s="77"/>
      <c r="I3" s="77"/>
      <c r="K3" s="77"/>
      <c r="M3" s="77"/>
      <c r="O3" s="77"/>
      <c r="Q3" s="77"/>
      <c r="S3" s="77"/>
      <c r="U3" s="77"/>
      <c r="W3" s="77"/>
      <c r="Y3" s="77"/>
      <c r="AA3" s="77"/>
      <c r="AC3" s="77"/>
      <c r="AE3" s="77"/>
      <c r="AG3" s="77"/>
      <c r="AI3" s="77"/>
      <c r="AK3" s="77"/>
    </row>
    <row r="4" spans="1:40" s="78" customFormat="1" ht="96" customHeight="1">
      <c r="A4" s="93" t="s">
        <v>0</v>
      </c>
      <c r="B4" s="93" t="s">
        <v>3</v>
      </c>
      <c r="C4" s="103" t="s">
        <v>4</v>
      </c>
      <c r="D4" s="103"/>
      <c r="E4" s="96" t="s">
        <v>5</v>
      </c>
      <c r="F4" s="97"/>
      <c r="G4" s="96" t="s">
        <v>6</v>
      </c>
      <c r="H4" s="97"/>
      <c r="I4" s="96" t="s">
        <v>7</v>
      </c>
      <c r="J4" s="97"/>
      <c r="K4" s="96" t="s">
        <v>8</v>
      </c>
      <c r="L4" s="97"/>
      <c r="M4" s="96" t="s">
        <v>9</v>
      </c>
      <c r="N4" s="97"/>
      <c r="O4" s="96" t="s">
        <v>10</v>
      </c>
      <c r="P4" s="97"/>
      <c r="Q4" s="96" t="s">
        <v>11</v>
      </c>
      <c r="R4" s="97"/>
      <c r="S4" s="96" t="s">
        <v>12</v>
      </c>
      <c r="T4" s="97"/>
      <c r="U4" s="96" t="s">
        <v>13</v>
      </c>
      <c r="V4" s="97"/>
      <c r="W4" s="96" t="s">
        <v>14</v>
      </c>
      <c r="X4" s="97"/>
      <c r="Y4" s="96" t="s">
        <v>15</v>
      </c>
      <c r="Z4" s="97"/>
      <c r="AA4" s="96" t="s">
        <v>16</v>
      </c>
      <c r="AB4" s="97"/>
      <c r="AC4" s="96" t="s">
        <v>17</v>
      </c>
      <c r="AD4" s="97"/>
      <c r="AE4" s="90" t="s">
        <v>18</v>
      </c>
      <c r="AF4" s="92"/>
      <c r="AG4" s="90" t="s">
        <v>19</v>
      </c>
      <c r="AH4" s="92"/>
      <c r="AI4" s="100" t="s">
        <v>20</v>
      </c>
      <c r="AJ4" s="101"/>
      <c r="AK4" s="100" t="s">
        <v>21</v>
      </c>
      <c r="AL4" s="101"/>
      <c r="AM4" s="100" t="s">
        <v>22</v>
      </c>
      <c r="AN4" s="101"/>
    </row>
    <row r="5" spans="1:40" s="78" customFormat="1" ht="48.75" customHeight="1">
      <c r="A5" s="95"/>
      <c r="B5" s="95"/>
      <c r="C5" s="53" t="s">
        <v>46</v>
      </c>
      <c r="D5" s="53" t="s">
        <v>73</v>
      </c>
      <c r="E5" s="53" t="s">
        <v>46</v>
      </c>
      <c r="F5" s="53" t="s">
        <v>73</v>
      </c>
      <c r="G5" s="53" t="s">
        <v>46</v>
      </c>
      <c r="H5" s="53" t="s">
        <v>73</v>
      </c>
      <c r="I5" s="53" t="s">
        <v>46</v>
      </c>
      <c r="J5" s="53" t="s">
        <v>73</v>
      </c>
      <c r="K5" s="53" t="s">
        <v>46</v>
      </c>
      <c r="L5" s="53" t="s">
        <v>73</v>
      </c>
      <c r="M5" s="53" t="s">
        <v>46</v>
      </c>
      <c r="N5" s="53" t="s">
        <v>73</v>
      </c>
      <c r="O5" s="53" t="s">
        <v>46</v>
      </c>
      <c r="P5" s="53" t="s">
        <v>73</v>
      </c>
      <c r="Q5" s="53" t="s">
        <v>46</v>
      </c>
      <c r="R5" s="53" t="s">
        <v>73</v>
      </c>
      <c r="S5" s="53" t="s">
        <v>46</v>
      </c>
      <c r="T5" s="53" t="s">
        <v>73</v>
      </c>
      <c r="U5" s="53" t="s">
        <v>46</v>
      </c>
      <c r="V5" s="53" t="s">
        <v>73</v>
      </c>
      <c r="W5" s="53" t="s">
        <v>46</v>
      </c>
      <c r="X5" s="53" t="s">
        <v>73</v>
      </c>
      <c r="Y5" s="53" t="s">
        <v>46</v>
      </c>
      <c r="Z5" s="53" t="s">
        <v>73</v>
      </c>
      <c r="AA5" s="53" t="s">
        <v>46</v>
      </c>
      <c r="AB5" s="53" t="s">
        <v>73</v>
      </c>
      <c r="AC5" s="53" t="s">
        <v>46</v>
      </c>
      <c r="AD5" s="53" t="s">
        <v>73</v>
      </c>
      <c r="AE5" s="53" t="s">
        <v>46</v>
      </c>
      <c r="AF5" s="53" t="s">
        <v>73</v>
      </c>
      <c r="AG5" s="53" t="s">
        <v>46</v>
      </c>
      <c r="AH5" s="53" t="s">
        <v>73</v>
      </c>
      <c r="AI5" s="53" t="s">
        <v>46</v>
      </c>
      <c r="AJ5" s="53" t="s">
        <v>73</v>
      </c>
      <c r="AK5" s="53" t="s">
        <v>46</v>
      </c>
      <c r="AL5" s="53" t="s">
        <v>73</v>
      </c>
      <c r="AM5" s="53" t="s">
        <v>46</v>
      </c>
      <c r="AN5" s="53" t="s">
        <v>73</v>
      </c>
    </row>
    <row r="6" spans="1:40" ht="24.9" customHeight="1">
      <c r="A6" s="18">
        <v>1</v>
      </c>
      <c r="B6" s="81" t="s">
        <v>29</v>
      </c>
      <c r="C6" s="26">
        <v>258630.91025599997</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15596.613061000022</v>
      </c>
      <c r="AB6" s="26">
        <v>0</v>
      </c>
      <c r="AC6" s="26">
        <v>0</v>
      </c>
      <c r="AD6" s="26">
        <v>0</v>
      </c>
      <c r="AE6" s="26">
        <v>0</v>
      </c>
      <c r="AF6" s="26">
        <v>0</v>
      </c>
      <c r="AG6" s="26">
        <v>0</v>
      </c>
      <c r="AH6" s="26">
        <v>0</v>
      </c>
      <c r="AI6" s="26">
        <v>390113.35617599997</v>
      </c>
      <c r="AJ6" s="26">
        <v>0</v>
      </c>
      <c r="AK6" s="26">
        <v>0</v>
      </c>
      <c r="AL6" s="26">
        <v>0</v>
      </c>
      <c r="AM6" s="27">
        <v>664340.87949299999</v>
      </c>
      <c r="AN6" s="27">
        <v>0</v>
      </c>
    </row>
    <row r="7" spans="1:40" ht="24.9" customHeight="1">
      <c r="A7" s="18">
        <v>2</v>
      </c>
      <c r="B7" s="81" t="s">
        <v>30</v>
      </c>
      <c r="C7" s="26">
        <v>14894.82</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586811.82539000001</v>
      </c>
      <c r="AB7" s="26">
        <v>571883.12026414322</v>
      </c>
      <c r="AC7" s="26">
        <v>0</v>
      </c>
      <c r="AD7" s="26">
        <v>0</v>
      </c>
      <c r="AE7" s="26">
        <v>0</v>
      </c>
      <c r="AF7" s="26">
        <v>0</v>
      </c>
      <c r="AG7" s="26">
        <v>0</v>
      </c>
      <c r="AH7" s="26">
        <v>0</v>
      </c>
      <c r="AI7" s="26">
        <v>0</v>
      </c>
      <c r="AJ7" s="26">
        <v>174.3002586234</v>
      </c>
      <c r="AK7" s="26">
        <v>0</v>
      </c>
      <c r="AL7" s="26">
        <v>0</v>
      </c>
      <c r="AM7" s="27">
        <v>601706.64538999996</v>
      </c>
      <c r="AN7" s="27">
        <v>572057.42052276665</v>
      </c>
    </row>
    <row r="8" spans="1:40" ht="24.9" customHeight="1">
      <c r="A8" s="18">
        <v>3</v>
      </c>
      <c r="B8" s="81" t="s">
        <v>35</v>
      </c>
      <c r="C8" s="26">
        <v>0</v>
      </c>
      <c r="D8" s="26">
        <v>0</v>
      </c>
      <c r="E8" s="26">
        <v>0</v>
      </c>
      <c r="F8" s="26">
        <v>0</v>
      </c>
      <c r="G8" s="26">
        <v>0</v>
      </c>
      <c r="H8" s="26">
        <v>0</v>
      </c>
      <c r="I8" s="26">
        <v>0</v>
      </c>
      <c r="J8" s="26">
        <v>0</v>
      </c>
      <c r="K8" s="26">
        <v>4605.59</v>
      </c>
      <c r="L8" s="26">
        <v>324.50154217449995</v>
      </c>
      <c r="M8" s="26">
        <v>0</v>
      </c>
      <c r="N8" s="26">
        <v>0</v>
      </c>
      <c r="O8" s="26">
        <v>0</v>
      </c>
      <c r="P8" s="26">
        <v>0</v>
      </c>
      <c r="Q8" s="26">
        <v>0</v>
      </c>
      <c r="R8" s="26">
        <v>0</v>
      </c>
      <c r="S8" s="26">
        <v>0</v>
      </c>
      <c r="T8" s="26">
        <v>0</v>
      </c>
      <c r="U8" s="26">
        <v>0</v>
      </c>
      <c r="V8" s="26">
        <v>0</v>
      </c>
      <c r="W8" s="26">
        <v>0</v>
      </c>
      <c r="X8" s="26">
        <v>0</v>
      </c>
      <c r="Y8" s="26">
        <v>20368.173215999999</v>
      </c>
      <c r="Z8" s="26">
        <v>11964.1803294868</v>
      </c>
      <c r="AA8" s="26">
        <v>56994.715347000005</v>
      </c>
      <c r="AB8" s="26">
        <v>54965.006525900797</v>
      </c>
      <c r="AC8" s="26">
        <v>1250.7737990000001</v>
      </c>
      <c r="AD8" s="26">
        <v>832.20609906719994</v>
      </c>
      <c r="AE8" s="26">
        <v>0</v>
      </c>
      <c r="AF8" s="26">
        <v>0</v>
      </c>
      <c r="AG8" s="26">
        <v>0</v>
      </c>
      <c r="AH8" s="26">
        <v>0</v>
      </c>
      <c r="AI8" s="26">
        <v>0</v>
      </c>
      <c r="AJ8" s="26">
        <v>1464.0857828531</v>
      </c>
      <c r="AK8" s="26">
        <v>0</v>
      </c>
      <c r="AL8" s="26">
        <v>0</v>
      </c>
      <c r="AM8" s="27">
        <v>83219.252362000014</v>
      </c>
      <c r="AN8" s="27">
        <v>69549.980279482406</v>
      </c>
    </row>
    <row r="9" spans="1:40" ht="24.9" customHeight="1">
      <c r="A9" s="18">
        <v>4</v>
      </c>
      <c r="B9" s="81" t="s">
        <v>33</v>
      </c>
      <c r="C9" s="26">
        <v>25474.008207999996</v>
      </c>
      <c r="D9" s="26">
        <v>9739.49</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109.85796599999999</v>
      </c>
      <c r="AB9" s="26">
        <v>9.4499999999999993</v>
      </c>
      <c r="AC9" s="26">
        <v>0</v>
      </c>
      <c r="AD9" s="26">
        <v>0</v>
      </c>
      <c r="AE9" s="26">
        <v>0</v>
      </c>
      <c r="AF9" s="26">
        <v>0</v>
      </c>
      <c r="AG9" s="26">
        <v>0</v>
      </c>
      <c r="AH9" s="26">
        <v>0</v>
      </c>
      <c r="AI9" s="26">
        <v>0</v>
      </c>
      <c r="AJ9" s="26">
        <v>0</v>
      </c>
      <c r="AK9" s="26">
        <v>0</v>
      </c>
      <c r="AL9" s="26">
        <v>0</v>
      </c>
      <c r="AM9" s="27">
        <v>25583.866173999995</v>
      </c>
      <c r="AN9" s="27">
        <v>9748.94</v>
      </c>
    </row>
    <row r="10" spans="1:40" ht="24.9" customHeight="1">
      <c r="A10" s="18">
        <v>5</v>
      </c>
      <c r="B10" s="81" t="s">
        <v>88</v>
      </c>
      <c r="C10" s="26">
        <v>0</v>
      </c>
      <c r="D10" s="26">
        <v>0</v>
      </c>
      <c r="E10" s="26">
        <v>0</v>
      </c>
      <c r="F10" s="26">
        <v>0</v>
      </c>
      <c r="G10" s="26">
        <v>0</v>
      </c>
      <c r="H10" s="26">
        <v>0</v>
      </c>
      <c r="I10" s="26">
        <v>17315.60655</v>
      </c>
      <c r="J10" s="26">
        <v>14189.958000000002</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17315.60655</v>
      </c>
      <c r="AN10" s="27">
        <v>14189.958000000002</v>
      </c>
    </row>
    <row r="11" spans="1:40" ht="24.9" customHeight="1">
      <c r="A11" s="18">
        <v>6</v>
      </c>
      <c r="B11" s="81" t="s">
        <v>39</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20</v>
      </c>
      <c r="AB11" s="26">
        <v>0</v>
      </c>
      <c r="AC11" s="26">
        <v>0</v>
      </c>
      <c r="AD11" s="26">
        <v>0</v>
      </c>
      <c r="AE11" s="26">
        <v>0</v>
      </c>
      <c r="AF11" s="26">
        <v>0</v>
      </c>
      <c r="AG11" s="26">
        <v>0</v>
      </c>
      <c r="AH11" s="26">
        <v>0</v>
      </c>
      <c r="AI11" s="26">
        <v>0</v>
      </c>
      <c r="AJ11" s="26">
        <v>0</v>
      </c>
      <c r="AK11" s="26">
        <v>0</v>
      </c>
      <c r="AL11" s="26">
        <v>0</v>
      </c>
      <c r="AM11" s="27">
        <v>20</v>
      </c>
      <c r="AN11" s="27">
        <v>0</v>
      </c>
    </row>
    <row r="12" spans="1:40" ht="24.9" customHeight="1">
      <c r="A12" s="18">
        <v>7</v>
      </c>
      <c r="B12" s="81" t="s">
        <v>34</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8</v>
      </c>
      <c r="B13" s="81" t="s">
        <v>87</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81" t="s">
        <v>31</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81" t="s">
        <v>36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81" t="s">
        <v>32</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81" t="s">
        <v>40</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81"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81" t="s">
        <v>28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83" t="s">
        <v>22</v>
      </c>
      <c r="C24" s="28">
        <v>298999.73846399994</v>
      </c>
      <c r="D24" s="28">
        <v>9739.49</v>
      </c>
      <c r="E24" s="28">
        <v>0</v>
      </c>
      <c r="F24" s="28">
        <v>0</v>
      </c>
      <c r="G24" s="28">
        <v>0</v>
      </c>
      <c r="H24" s="28">
        <v>0</v>
      </c>
      <c r="I24" s="28">
        <v>17315.60655</v>
      </c>
      <c r="J24" s="28">
        <v>14189.958000000002</v>
      </c>
      <c r="K24" s="28">
        <v>4605.59</v>
      </c>
      <c r="L24" s="28">
        <v>324.50154217449995</v>
      </c>
      <c r="M24" s="28">
        <v>0</v>
      </c>
      <c r="N24" s="28">
        <v>0</v>
      </c>
      <c r="O24" s="28">
        <v>0</v>
      </c>
      <c r="P24" s="28">
        <v>0</v>
      </c>
      <c r="Q24" s="28">
        <v>0</v>
      </c>
      <c r="R24" s="28">
        <v>0</v>
      </c>
      <c r="S24" s="28">
        <v>0</v>
      </c>
      <c r="T24" s="28">
        <v>0</v>
      </c>
      <c r="U24" s="28">
        <v>0</v>
      </c>
      <c r="V24" s="28">
        <v>0</v>
      </c>
      <c r="W24" s="28">
        <v>0</v>
      </c>
      <c r="X24" s="28">
        <v>0</v>
      </c>
      <c r="Y24" s="28">
        <v>20368.173215999999</v>
      </c>
      <c r="Z24" s="28">
        <v>11964.1803294868</v>
      </c>
      <c r="AA24" s="28">
        <v>659533.01176400005</v>
      </c>
      <c r="AB24" s="28">
        <v>626857.57679004397</v>
      </c>
      <c r="AC24" s="28">
        <v>1250.7737990000001</v>
      </c>
      <c r="AD24" s="28">
        <v>832.20609906719994</v>
      </c>
      <c r="AE24" s="28">
        <v>0</v>
      </c>
      <c r="AF24" s="28">
        <v>0</v>
      </c>
      <c r="AG24" s="28">
        <v>0</v>
      </c>
      <c r="AH24" s="28">
        <v>0</v>
      </c>
      <c r="AI24" s="28">
        <v>390113.35617599997</v>
      </c>
      <c r="AJ24" s="28">
        <v>1638.3860414764999</v>
      </c>
      <c r="AK24" s="28">
        <v>0</v>
      </c>
      <c r="AL24" s="28">
        <v>0</v>
      </c>
      <c r="AM24" s="28">
        <v>1392186.249969</v>
      </c>
      <c r="AN24" s="28">
        <v>665546.29880224902</v>
      </c>
    </row>
    <row r="25" spans="1:40" ht="14.25" customHeight="1"/>
    <row r="26" spans="1:40" s="78" customFormat="1" ht="14.4">
      <c r="B26" s="55" t="s">
        <v>48</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row>
    <row r="27" spans="1:40" s="78" customFormat="1" ht="12.75" customHeight="1">
      <c r="B27" s="105" t="s">
        <v>74</v>
      </c>
      <c r="C27" s="105"/>
      <c r="D27" s="105"/>
      <c r="E27" s="105"/>
      <c r="F27" s="105"/>
      <c r="G27" s="105"/>
      <c r="H27" s="105"/>
      <c r="I27" s="105"/>
      <c r="J27" s="105"/>
      <c r="K27" s="105"/>
      <c r="L27" s="105"/>
      <c r="M27" s="105"/>
      <c r="N27" s="105"/>
      <c r="O27" s="105"/>
      <c r="P27" s="105"/>
      <c r="Q27" s="105"/>
      <c r="R27" s="105"/>
      <c r="S27" s="105"/>
      <c r="AM27" s="79"/>
      <c r="AN27" s="79"/>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2022-05-27T10:42:08Z</dcterms:modified>
</cp:coreProperties>
</file>