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Users\gnioradze\Desktop\Statistics\Statistics\Statistics 2022 III\Saitze dasadebi 2022 III\ENG\"/>
    </mc:Choice>
  </mc:AlternateContent>
  <xr:revisionPtr revIDLastSave="0" documentId="13_ncr:1_{F7ACC14A-8946-46E8-BFBF-29653CB58722}" xr6:coauthVersionLast="47" xr6:coauthVersionMax="47" xr10:uidLastSave="{00000000-0000-0000-0000-000000000000}"/>
  <bookViews>
    <workbookView xWindow="-108" yWindow="-108" windowWidth="23256" windowHeight="12456" tabRatio="908" xr2:uid="{00000000-000D-0000-FFFF-FFFF00000000}"/>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3" i="22" l="1"/>
  <c r="G23" i="22"/>
  <c r="F23" i="22"/>
  <c r="E23" i="22"/>
  <c r="D23" i="22"/>
  <c r="C23" i="22"/>
  <c r="CV25" i="21"/>
  <c r="CU25" i="21"/>
  <c r="CT25" i="21"/>
  <c r="CS25" i="21"/>
  <c r="CR25" i="21"/>
  <c r="CQ25" i="21"/>
  <c r="CP25" i="21"/>
  <c r="CO25" i="21"/>
  <c r="CN25" i="21"/>
  <c r="CM25" i="21"/>
  <c r="CL25" i="21"/>
  <c r="CK25" i="21"/>
  <c r="CJ25" i="21"/>
  <c r="CI25" i="21"/>
  <c r="CH25" i="21"/>
  <c r="CG25" i="21"/>
  <c r="CF25" i="21"/>
  <c r="CE25" i="21"/>
  <c r="CD25" i="21"/>
  <c r="CC25" i="21"/>
  <c r="CB25" i="21"/>
  <c r="CA25" i="21"/>
  <c r="BZ25" i="21"/>
  <c r="BY25" i="21"/>
  <c r="BX25" i="21"/>
  <c r="BW25" i="21"/>
  <c r="BV25" i="21"/>
  <c r="BU25" i="21"/>
  <c r="BT25" i="21"/>
  <c r="BS25" i="21"/>
  <c r="BR25" i="21"/>
  <c r="BQ25" i="21"/>
  <c r="BP25" i="21"/>
  <c r="BO25" i="21"/>
  <c r="BN25" i="21"/>
  <c r="BM25" i="21"/>
  <c r="BL25" i="21"/>
  <c r="BK25" i="21"/>
  <c r="BJ25" i="21"/>
  <c r="BI25" i="21"/>
  <c r="BH25" i="21"/>
  <c r="BG25" i="21"/>
  <c r="BF25" i="21"/>
  <c r="BE25" i="21"/>
  <c r="BD25" i="21"/>
  <c r="BC25" i="21"/>
  <c r="BB25" i="21"/>
  <c r="BA25" i="21"/>
  <c r="AZ25" i="21"/>
  <c r="AY25" i="21"/>
  <c r="AX25" i="21"/>
  <c r="AW25" i="21"/>
  <c r="AV25" i="21"/>
  <c r="AU25" i="21"/>
  <c r="AT25" i="21"/>
  <c r="AS25" i="21"/>
  <c r="AR25" i="21"/>
  <c r="AQ25" i="21"/>
  <c r="AP25" i="21"/>
  <c r="AO25" i="21"/>
  <c r="AN25" i="21"/>
  <c r="AM25" i="21"/>
  <c r="AL25" i="21"/>
  <c r="AK25" i="21"/>
  <c r="AJ25" i="21"/>
  <c r="AI25" i="21"/>
  <c r="AH25" i="21"/>
  <c r="AG25" i="21"/>
  <c r="AF25" i="21"/>
  <c r="AE25" i="21"/>
  <c r="AD25" i="21"/>
  <c r="AC25" i="21"/>
  <c r="AB25" i="21"/>
  <c r="AA25" i="21"/>
  <c r="Z25" i="21"/>
  <c r="Y25" i="21"/>
  <c r="X25" i="21"/>
  <c r="W25" i="21"/>
  <c r="V25" i="21"/>
  <c r="U25" i="21"/>
  <c r="T25" i="21"/>
  <c r="S25" i="21"/>
  <c r="R25" i="21"/>
  <c r="Q25" i="21"/>
  <c r="P25" i="21"/>
  <c r="O25" i="21"/>
  <c r="N25" i="21"/>
  <c r="M25" i="21"/>
  <c r="L25" i="21"/>
  <c r="K25" i="21"/>
  <c r="J25" i="21"/>
  <c r="I25" i="21"/>
  <c r="H25" i="21"/>
  <c r="G25" i="21"/>
  <c r="F25" i="21"/>
  <c r="E25" i="21"/>
  <c r="D25" i="21"/>
  <c r="C25" i="21"/>
  <c r="C8" i="20" l="1"/>
  <c r="C9" i="20"/>
  <c r="C10" i="20"/>
  <c r="C11" i="20"/>
  <c r="C12" i="20"/>
  <c r="C13" i="20"/>
  <c r="C14" i="20"/>
  <c r="C15" i="20"/>
  <c r="C16" i="20"/>
  <c r="C17" i="20"/>
  <c r="C18" i="20"/>
  <c r="C19" i="20"/>
  <c r="C20" i="20"/>
  <c r="C21" i="20"/>
  <c r="C22" i="20"/>
  <c r="C23" i="20"/>
  <c r="C24" i="20"/>
  <c r="C7" i="20"/>
  <c r="C8" i="8"/>
  <c r="C9" i="8"/>
  <c r="C10" i="8"/>
  <c r="C11" i="8"/>
  <c r="C12" i="8"/>
  <c r="C13" i="8"/>
  <c r="C14" i="8"/>
  <c r="C15" i="8"/>
  <c r="C16" i="8"/>
  <c r="C17" i="8"/>
  <c r="C18" i="8"/>
  <c r="C19" i="8"/>
  <c r="C20" i="8"/>
  <c r="C21" i="8"/>
  <c r="C22" i="8"/>
  <c r="C23" i="8"/>
  <c r="C24" i="8"/>
  <c r="C7" i="8"/>
  <c r="A2" i="29" l="1"/>
  <c r="A2" i="14"/>
  <c r="A2" i="28"/>
  <c r="A2" i="4"/>
  <c r="A2" i="24" s="1"/>
  <c r="A2" i="17" s="1"/>
  <c r="A2" i="30" s="1"/>
  <c r="A2" i="18" s="1"/>
  <c r="A2" i="22"/>
  <c r="A3" i="26" l="1"/>
  <c r="A2" i="32"/>
  <c r="C25" i="8" l="1"/>
  <c r="D18" i="8" s="1"/>
  <c r="C25" i="20"/>
  <c r="D18" i="20" s="1"/>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<sst xmlns="http://schemas.openxmlformats.org/spreadsheetml/2006/main" count="1372" uniqueCount="97">
  <si>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</si>
  <si>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</si>
  <si>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</si>
  <si>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</si>
  <si>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</si>
  <si>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</si>
  <si>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</si>
  <si>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</si>
  <si>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</si>
  <si>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</si>
  <si>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</si>
  <si>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</si>
  <si>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</si>
  <si>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</si>
  <si>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</si>
  <si>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</si>
  <si>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</si>
  <si>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</si>
  <si>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</si>
  <si>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</si>
  <si>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</si>
  <si>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</si>
  <si>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</si>
  <si>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</si>
  <si>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</si>
  <si>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</si>
  <si>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</si>
  <si>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</si>
  <si>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Imedi L</t>
  </si>
  <si>
    <t>JSC Insurance Company Aldagi</t>
  </si>
  <si>
    <t>JSC Insurance Company GPI Holding</t>
  </si>
  <si>
    <t>JSC Insurance Company Alpha</t>
  </si>
  <si>
    <t>JSC TBC Insurance</t>
  </si>
  <si>
    <t>JSC Insurance Company Euroins Georgia</t>
  </si>
  <si>
    <t>JSC International Insurance Company IRAO</t>
  </si>
  <si>
    <t>JSC Insurance Company Unison</t>
  </si>
  <si>
    <t>JSC Prime Insurance</t>
  </si>
  <si>
    <t>JSC Insurance Group Of Georgia</t>
  </si>
  <si>
    <t>JSC Insurance Company Tao</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</si>
  <si>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</si>
  <si>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</si>
  <si>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</si>
  <si>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</si>
  <si>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</si>
  <si>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</si>
  <si>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</si>
  <si>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</si>
  <si>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</si>
  <si>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</si>
  <si>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</si>
  <si>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</si>
  <si>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</si>
  <si>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</si>
  <si>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</si>
  <si>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</si>
  <si>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</si>
  <si>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</si>
  <si>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</si>
  <si>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</si>
  <si>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</si>
  <si>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</si>
  <si>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</si>
  <si>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</si>
  <si>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</si>
  <si>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</si>
  <si>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</si>
  <si>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</si>
  <si>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</si>
  <si>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</si>
  <si>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</si>
  <si>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</si>
  <si>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</si>
  <si>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</si>
  <si>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</si>
  <si>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</si>
  <si>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</si>
  <si>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</si>
  <si>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</si>
  <si>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</si>
  <si>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</si>
  <si>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</si>
  <si>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</si>
  <si>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</si>
  <si>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</si>
  <si>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</si>
  <si>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</si>
  <si>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JSC ARDI Insurance</t>
  </si>
  <si>
    <t>JSC Risk Management and Insurance Company Global Benefits Georgia</t>
  </si>
  <si>
    <t>JSC Green Insurance Georgia</t>
  </si>
  <si>
    <t>JSC New Vision Insurance</t>
  </si>
  <si>
    <t>JSC BB Insurance</t>
  </si>
  <si>
    <t>Written Premium (Gross) includes insurance premium, which belongs to direct insurance contracts (including long-term contracts) validated during the reporting period despite the fact whether premium is paid or not to the Insurer.</t>
  </si>
  <si>
    <t>Incurred claims represent incurred claims during the reporting period</t>
  </si>
  <si>
    <t>Structure of Insurance Market by Classes of Insurance as at 30.06.2022  - (Accepted Reinsurance)</t>
  </si>
  <si>
    <t>JSC PSP Insurance</t>
  </si>
  <si>
    <t>Reporting period: 1 January 2022 - 30 September 2022</t>
  </si>
  <si>
    <t xml:space="preserve">Structure of Insurance Market by Classes of Insurance by 30.09.2022  - (Direct Insurance Business)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</si>
</sst>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22">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92">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3"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0" fontId="16" fillId="0" borderId="2" xfId="0" applyFont="1" applyBorder="1" applyAlignment="1">
      <alignment vertical="center"/>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165" fontId="15" fillId="0" borderId="2" xfId="1" applyNumberFormat="1" applyFont="1" applyBorder="1" applyAlignment="1" applyProtection="1">
      <alignment horizontal="center" vertical="center" wrapText="1"/>
      <protection locked="0"/>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7" fillId="0" borderId="2" xfId="1" applyNumberFormat="1" applyFont="1" applyBorder="1" applyAlignment="1">
      <alignment horizontal="center"/>
    </xf>
    <xf numFmtId="43" fontId="14" fillId="0" borderId="2" xfId="1" applyFont="1" applyBorder="1" applyAlignment="1">
      <alignment vertical="center"/>
    </xf>
    <xf numFmtId="165" fontId="5" fillId="0" borderId="0" xfId="0" applyNumberFormat="1" applyFont="1" applyAlignment="1">
      <alignment vertical="center"/>
    </xf>
    <xf numFmtId="165" fontId="1" fillId="0" borderId="0" xfId="0" applyNumberFormat="1" applyFont="1" applyAlignment="1">
      <alignment vertical="center"/>
    </xf>
    <xf numFmtId="43" fontId="13" fillId="0" borderId="0" xfId="0" applyNumberFormat="1" applyFont="1" applyAlignment="1">
      <alignment vertical="center"/>
    </xf>
    <xf numFmtId="3" fontId="13" fillId="0" borderId="0" xfId="0" applyNumberFormat="1" applyFont="1" applyAlignment="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165" fontId="13" fillId="0" borderId="0" xfId="0" applyNumberFormat="1" applyFont="1" applyAlignment="1">
      <alignment vertical="center"/>
    </xf>
    <xf numFmtId="0" fontId="20" fillId="0" borderId="0" xfId="0" applyFont="1" applyAlignment="1">
      <alignment horizontal="left"/>
    </xf>
    <xf numFmtId="0" fontId="21" fillId="0" borderId="0" xfId="0" applyFont="1" applyAlignment="1">
      <alignment vertical="center" wrapText="1"/>
    </xf>
    <xf numFmtId="0" fontId="21" fillId="0" borderId="0" xfId="0" applyFont="1" applyAlignment="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Alignment="1">
      <alignment vertical="center"/>
    </xf>
    <xf numFmtId="0" fontId="21" fillId="2" borderId="1" xfId="0" applyFont="1" applyFill="1" applyBorder="1" applyAlignment="1">
      <alignment horizontal="center" vertical="center" wrapText="1"/>
    </xf>
    <xf numFmtId="0" fontId="21" fillId="0" borderId="0" xfId="0" applyFont="1" applyAlignment="1">
      <alignment horizontal="center" vertical="center" wrapText="1"/>
    </xf>
    <xf numFmtId="0" fontId="21" fillId="2" borderId="4" xfId="0" applyFont="1" applyFill="1" applyBorder="1" applyAlignment="1">
      <alignment horizontal="center" vertical="center" wrapText="1"/>
    </xf>
    <xf numFmtId="3" fontId="21" fillId="0" borderId="0" xfId="0" applyNumberFormat="1" applyFont="1" applyAlignment="1">
      <alignment vertical="center"/>
    </xf>
    <xf numFmtId="0" fontId="20" fillId="0" borderId="0" xfId="0" applyFont="1" applyAlignment="1">
      <alignment horizontal="center"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lignment vertical="center"/>
    </xf>
    <xf numFmtId="3" fontId="21" fillId="0" borderId="0" xfId="0" applyNumberFormat="1" applyFont="1" applyAlignment="1">
      <alignment horizontal="center" vertical="center" wrapText="1"/>
    </xf>
    <xf numFmtId="3" fontId="21" fillId="0" borderId="0" xfId="0" applyNumberFormat="1" applyFont="1" applyAlignment="1">
      <alignment horizontal="center" vertical="center"/>
    </xf>
    <xf numFmtId="4" fontId="21" fillId="0" borderId="0" xfId="0" applyNumberFormat="1" applyFont="1" applyAlignment="1">
      <alignment horizontal="center" vertical="center" wrapText="1"/>
    </xf>
    <xf numFmtId="4" fontId="21" fillId="0" borderId="0" xfId="0" applyNumberFormat="1" applyFont="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wrapText="1"/>
    </xf>
    <xf numFmtId="0" fontId="16" fillId="0" borderId="0" xfId="0" applyFont="1"/>
    <xf numFmtId="0" fontId="20" fillId="2" borderId="1" xfId="0"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xf numFmtId="0" fontId="21" fillId="0" borderId="0" xfId="0" applyFont="1" applyAlignment="1">
      <alignment wrapText="1"/>
    </xf>
    <xf numFmtId="3" fontId="21" fillId="0" borderId="0" xfId="0" applyNumberFormat="1" applyFont="1"/>
    <xf numFmtId="0" fontId="21" fillId="2" borderId="4" xfId="6" applyFont="1" applyFill="1" applyBorder="1" applyAlignment="1">
      <alignment horizontal="center" vertical="center" wrapText="1"/>
    </xf>
    <xf numFmtId="3" fontId="15" fillId="0" borderId="2" xfId="0" applyNumberFormat="1" applyFont="1" applyBorder="1" applyAlignment="1">
      <alignment horizontal="left" vertical="center" wrapText="1"/>
    </xf>
    <xf numFmtId="0" fontId="14" fillId="0" borderId="3" xfId="0" applyFont="1" applyBorder="1" applyAlignment="1">
      <alignment horizontal="center" vertical="center" wrapText="1"/>
    </xf>
    <xf numFmtId="0" fontId="8" fillId="0" borderId="3" xfId="0" applyFont="1" applyBorder="1" applyAlignment="1">
      <alignment horizontal="center" vertical="center" wrapText="1"/>
    </xf>
    <xf numFmtId="43" fontId="15" fillId="0" borderId="2" xfId="1" applyFont="1" applyBorder="1" applyAlignment="1" applyProtection="1">
      <alignment horizontal="center" vertical="center" wrapText="1"/>
      <protection locked="0"/>
    </xf>
    <xf numFmtId="165" fontId="15" fillId="0" borderId="2" xfId="1" applyNumberFormat="1" applyFont="1" applyFill="1" applyBorder="1" applyAlignment="1">
      <alignment horizontal="left" vertical="center" wrapText="1"/>
    </xf>
    <xf numFmtId="165" fontId="14" fillId="0" borderId="3" xfId="1" applyNumberFormat="1" applyFont="1" applyFill="1" applyBorder="1" applyAlignment="1">
      <alignment horizontal="center" vertical="center" wrapText="1"/>
    </xf>
    <xf numFmtId="3" fontId="15" fillId="0" borderId="0" xfId="0" applyNumberFormat="1" applyFont="1" applyAlignment="1">
      <alignment horizontal="left" vertical="center" wrapText="1"/>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0" borderId="0" xfId="0" applyFont="1" applyAlignment="1">
      <alignment horizontal="left" vertical="center" wrapText="1"/>
    </xf>
    <xf numFmtId="0" fontId="21" fillId="2"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20" fillId="0" borderId="0" xfId="0" applyFont="1" applyAlignment="1">
      <alignment horizontal="left" vertical="center"/>
    </xf>
    <xf numFmtId="0" fontId="21" fillId="3" borderId="2" xfId="0" applyFont="1" applyFill="1" applyBorder="1" applyAlignment="1">
      <alignment horizontal="center" vertical="center" wrapText="1"/>
    </xf>
    <xf numFmtId="2" fontId="20" fillId="0" borderId="0" xfId="0" applyNumberFormat="1" applyFont="1" applyAlignment="1">
      <alignment horizontal="center" vertical="center" wrapText="1"/>
    </xf>
    <xf numFmtId="0" fontId="21" fillId="0" borderId="0" xfId="0" applyFont="1" applyAlignment="1">
      <alignment vertical="center" wrapText="1"/>
    </xf>
  </cellXfs>
  <cellStyles count="9">
    <cellStyle name="Comma" xfId="1" builtinId="3"/>
    <cellStyle name="Comma 2" xfId="2" xr:uid="{00000000-0005-0000-0000-000001000000}"/>
    <cellStyle name="Comma 3" xfId="3" xr:uid="{00000000-0005-0000-0000-000002000000}"/>
    <cellStyle name="Comma 5" xfId="4" xr:uid="{00000000-0005-0000-0000-000003000000}"/>
    <cellStyle name="Normal" xfId="0" builtinId="0"/>
    <cellStyle name="Normal 11" xfId="5" xr:uid="{00000000-0005-0000-0000-000005000000}"/>
    <cellStyle name="Normal 2" xfId="6" xr:uid="{00000000-0005-0000-0000-000006000000}"/>
    <cellStyle name="Normal_dazgveva" xfId="8" xr:uid="{00000000-0005-0000-0000-000007000000}"/>
    <cellStyle name="Percent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DB28"/>
  <sheetViews>
    <sheetView tabSelected="1" zoomScale="69" zoomScaleNormal="69" workbookViewId="0">
      <pane xSplit="2" ySplit="6" topLeftCell="C7" activePane="bottomRight" state="frozen"/>
      <selection activeCell="H23" sqref="H23"/>
      <selection pane="topRight" activeCell="H23" sqref="H23"/>
      <selection pane="bottomLeft" activeCell="H23" sqref="H23"/>
      <selection pane="bottomRight" activeCell="B27" sqref="B27"/>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2.6640625"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4" width="15.109375" style="10" customWidth="1" outlineLevel="1"/>
    <col min="25" max="25" width="12.6640625" style="10" customWidth="1"/>
    <col min="26" max="28" width="12.6640625" style="10" customWidth="1" outlineLevel="1"/>
    <col min="29" max="29" width="15.109375" style="10" customWidth="1"/>
    <col min="30" max="30" width="12.6640625" style="10" customWidth="1"/>
    <col min="31" max="31" width="12.6640625" style="10" customWidth="1" outlineLevel="1"/>
    <col min="32" max="32" width="16.33203125" style="10" customWidth="1" outlineLevel="1"/>
    <col min="33" max="33" width="12.6640625" style="10" customWidth="1" outlineLevel="1"/>
    <col min="34" max="34" width="15.109375" style="10" customWidth="1"/>
    <col min="35" max="35" width="12.6640625" style="10" customWidth="1"/>
    <col min="36" max="38" width="12.6640625" style="10" customWidth="1" outlineLevel="1"/>
    <col min="39" max="39" width="15.109375" style="10" customWidth="1"/>
    <col min="40" max="40" width="12.6640625" style="10" customWidth="1"/>
    <col min="41" max="43" width="12.6640625" style="10" customWidth="1" outlineLevel="1"/>
    <col min="44" max="44" width="15.109375" style="10" customWidth="1"/>
    <col min="45" max="45" width="12.6640625" style="10" customWidth="1"/>
    <col min="46" max="48" width="12.6640625" style="10" customWidth="1" outlineLevel="1"/>
    <col min="49" max="49" width="15.109375" style="10" customWidth="1"/>
    <col min="50" max="50" width="12.6640625" style="10" customWidth="1"/>
    <col min="51" max="53" width="12.6640625" style="10" customWidth="1" outlineLevel="1"/>
    <col min="54" max="54" width="15.109375" style="10" customWidth="1"/>
    <col min="55" max="55" width="12.6640625" style="10" customWidth="1"/>
    <col min="56" max="58" width="12.6640625" style="10" customWidth="1" outlineLevel="1"/>
    <col min="59" max="59" width="15.109375" style="10" customWidth="1"/>
    <col min="60" max="60" width="12.6640625" style="10" customWidth="1"/>
    <col min="61" max="63" width="12.6640625" style="10" customWidth="1" outlineLevel="1"/>
    <col min="64" max="64" width="15.109375" style="10" customWidth="1"/>
    <col min="65" max="65" width="12.6640625" style="10" customWidth="1"/>
    <col min="66" max="68" width="12.6640625" style="10" customWidth="1" outlineLevel="1"/>
    <col min="69" max="69" width="15.109375" style="10" customWidth="1"/>
    <col min="70" max="70" width="12.6640625" style="10" customWidth="1"/>
    <col min="71" max="73" width="12.6640625" style="10" customWidth="1" outlineLevel="1"/>
    <col min="74" max="74" width="15.109375" style="10" customWidth="1"/>
    <col min="75" max="75" width="12.6640625" style="10" customWidth="1"/>
    <col min="76" max="78" width="12.6640625" style="10" customWidth="1" outlineLevel="1"/>
    <col min="79" max="79" width="15.109375" style="10" customWidth="1"/>
    <col min="80" max="80" width="12.6640625" style="10" customWidth="1"/>
    <col min="81" max="83" width="12.6640625" style="10" customWidth="1" outlineLevel="1"/>
    <col min="84" max="84" width="15.109375" style="10" customWidth="1"/>
    <col min="85" max="85" width="12.6640625" style="10" customWidth="1"/>
    <col min="86" max="88" width="12.6640625" style="10" customWidth="1" outlineLevel="1"/>
    <col min="89" max="89" width="15.109375" style="10" customWidth="1"/>
    <col min="90" max="90" width="12.6640625" style="10" customWidth="1"/>
    <col min="91" max="93" width="12.6640625" style="10" customWidth="1" outlineLevel="1"/>
    <col min="94" max="94" width="15.109375" style="10" customWidth="1"/>
    <col min="95" max="95" width="12.6640625" style="10" customWidth="1"/>
    <col min="96" max="96" width="12.6640625" style="10" customWidth="1" outlineLevel="1"/>
    <col min="97" max="97" width="16" style="10" customWidth="1" outlineLevel="1"/>
    <col min="98" max="98" width="12.6640625" style="10" customWidth="1" outlineLevel="1"/>
    <col min="99" max="99" width="15.109375" style="10" customWidth="1"/>
    <col min="100" max="100" width="12.6640625" style="10" customWidth="1"/>
    <col min="101" max="101" width="12.5546875" style="10" customWidth="1"/>
    <col min="102" max="16384" width="9.109375" style="10"/>
  </cols>
  <sheetData>
    <row r="1" spans="1:106" s="42" customFormat="1" ht="28.5" customHeight="1">
      <c r="A1" s="40" t="s">
        <v>1</v>
      </c>
      <c r="B1" s="41"/>
      <c r="C1" s="41"/>
      <c r="D1" s="41"/>
      <c r="E1" s="41"/>
      <c r="F1" s="41"/>
      <c r="G1" s="41"/>
      <c r="H1" s="41"/>
      <c r="I1" s="41"/>
      <c r="J1" s="41"/>
      <c r="K1" s="41"/>
      <c r="L1" s="41"/>
      <c r="M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row>
    <row r="2" spans="1:106" s="42" customFormat="1" ht="28.5" customHeight="1">
      <c r="A2" s="43" t="s">
        <v>95</v>
      </c>
      <c r="B2" s="41"/>
      <c r="C2" s="41"/>
      <c r="D2" s="41"/>
      <c r="E2" s="41"/>
      <c r="F2" s="41"/>
      <c r="G2" s="41"/>
      <c r="H2" s="41"/>
      <c r="I2" s="41"/>
      <c r="J2" s="41"/>
      <c r="K2" s="41"/>
      <c r="L2" s="41"/>
      <c r="M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row>
    <row r="3" spans="1:106" s="42" customFormat="1" ht="18" customHeight="1">
      <c r="A3" s="42" t="s">
        <v>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row>
    <row r="4" spans="1:106" s="42" customFormat="1" ht="56.25" customHeight="1">
      <c r="A4" s="80" t="s">
        <v>0</v>
      </c>
      <c r="B4" s="80" t="s">
        <v>3</v>
      </c>
      <c r="C4" s="77" t="s">
        <v>4</v>
      </c>
      <c r="D4" s="78"/>
      <c r="E4" s="78"/>
      <c r="F4" s="78"/>
      <c r="G4" s="79"/>
      <c r="H4" s="77" t="s">
        <v>5</v>
      </c>
      <c r="I4" s="78"/>
      <c r="J4" s="78"/>
      <c r="K4" s="78"/>
      <c r="L4" s="79"/>
      <c r="M4" s="77" t="s">
        <v>6</v>
      </c>
      <c r="N4" s="78"/>
      <c r="O4" s="78"/>
      <c r="P4" s="78"/>
      <c r="Q4" s="79"/>
      <c r="R4" s="77" t="s">
        <v>7</v>
      </c>
      <c r="S4" s="78"/>
      <c r="T4" s="78"/>
      <c r="U4" s="78"/>
      <c r="V4" s="78"/>
      <c r="W4" s="78"/>
      <c r="X4" s="78"/>
      <c r="Y4" s="79"/>
      <c r="Z4" s="77" t="s">
        <v>8</v>
      </c>
      <c r="AA4" s="78"/>
      <c r="AB4" s="78"/>
      <c r="AC4" s="78"/>
      <c r="AD4" s="79"/>
      <c r="AE4" s="77" t="s">
        <v>9</v>
      </c>
      <c r="AF4" s="78"/>
      <c r="AG4" s="78"/>
      <c r="AH4" s="78"/>
      <c r="AI4" s="79"/>
      <c r="AJ4" s="77" t="s">
        <v>10</v>
      </c>
      <c r="AK4" s="78"/>
      <c r="AL4" s="78"/>
      <c r="AM4" s="78"/>
      <c r="AN4" s="79"/>
      <c r="AO4" s="77" t="s">
        <v>11</v>
      </c>
      <c r="AP4" s="78"/>
      <c r="AQ4" s="78"/>
      <c r="AR4" s="78"/>
      <c r="AS4" s="79"/>
      <c r="AT4" s="77" t="s">
        <v>12</v>
      </c>
      <c r="AU4" s="78"/>
      <c r="AV4" s="78"/>
      <c r="AW4" s="78"/>
      <c r="AX4" s="79"/>
      <c r="AY4" s="77" t="s">
        <v>13</v>
      </c>
      <c r="AZ4" s="78"/>
      <c r="BA4" s="78"/>
      <c r="BB4" s="78"/>
      <c r="BC4" s="79"/>
      <c r="BD4" s="77" t="s">
        <v>14</v>
      </c>
      <c r="BE4" s="78"/>
      <c r="BF4" s="78"/>
      <c r="BG4" s="78"/>
      <c r="BH4" s="79"/>
      <c r="BI4" s="77" t="s">
        <v>15</v>
      </c>
      <c r="BJ4" s="78"/>
      <c r="BK4" s="78"/>
      <c r="BL4" s="78"/>
      <c r="BM4" s="79"/>
      <c r="BN4" s="77" t="s">
        <v>16</v>
      </c>
      <c r="BO4" s="78"/>
      <c r="BP4" s="78"/>
      <c r="BQ4" s="78"/>
      <c r="BR4" s="79"/>
      <c r="BS4" s="77" t="s">
        <v>17</v>
      </c>
      <c r="BT4" s="78"/>
      <c r="BU4" s="78"/>
      <c r="BV4" s="78"/>
      <c r="BW4" s="79"/>
      <c r="BX4" s="77" t="s">
        <v>18</v>
      </c>
      <c r="BY4" s="78"/>
      <c r="BZ4" s="78"/>
      <c r="CA4" s="78"/>
      <c r="CB4" s="79"/>
      <c r="CC4" s="77" t="s">
        <v>19</v>
      </c>
      <c r="CD4" s="78"/>
      <c r="CE4" s="78"/>
      <c r="CF4" s="78"/>
      <c r="CG4" s="79"/>
      <c r="CH4" s="77" t="s">
        <v>20</v>
      </c>
      <c r="CI4" s="78"/>
      <c r="CJ4" s="78"/>
      <c r="CK4" s="78"/>
      <c r="CL4" s="79"/>
      <c r="CM4" s="77" t="s">
        <v>21</v>
      </c>
      <c r="CN4" s="78"/>
      <c r="CO4" s="78"/>
      <c r="CP4" s="78"/>
      <c r="CQ4" s="79"/>
      <c r="CR4" s="77" t="s">
        <v>22</v>
      </c>
      <c r="CS4" s="78"/>
      <c r="CT4" s="78"/>
      <c r="CU4" s="78"/>
      <c r="CV4" s="79"/>
    </row>
    <row r="5" spans="1:106" s="42" customFormat="1" ht="87.6" customHeight="1">
      <c r="A5" s="81"/>
      <c r="B5" s="81"/>
      <c r="C5" s="77" t="s">
        <v>23</v>
      </c>
      <c r="D5" s="78"/>
      <c r="E5" s="78"/>
      <c r="F5" s="79"/>
      <c r="G5" s="44" t="s">
        <v>24</v>
      </c>
      <c r="H5" s="77" t="s">
        <v>23</v>
      </c>
      <c r="I5" s="78"/>
      <c r="J5" s="78"/>
      <c r="K5" s="79"/>
      <c r="L5" s="44" t="s">
        <v>24</v>
      </c>
      <c r="M5" s="77" t="s">
        <v>23</v>
      </c>
      <c r="N5" s="78"/>
      <c r="O5" s="78"/>
      <c r="P5" s="79"/>
      <c r="Q5" s="44" t="s">
        <v>24</v>
      </c>
      <c r="R5" s="77" t="s">
        <v>23</v>
      </c>
      <c r="S5" s="78"/>
      <c r="T5" s="78"/>
      <c r="U5" s="79"/>
      <c r="V5" s="77" t="s">
        <v>24</v>
      </c>
      <c r="W5" s="78"/>
      <c r="X5" s="78"/>
      <c r="Y5" s="79"/>
      <c r="Z5" s="77" t="s">
        <v>23</v>
      </c>
      <c r="AA5" s="78"/>
      <c r="AB5" s="78"/>
      <c r="AC5" s="79"/>
      <c r="AD5" s="44" t="s">
        <v>24</v>
      </c>
      <c r="AE5" s="77" t="s">
        <v>23</v>
      </c>
      <c r="AF5" s="78"/>
      <c r="AG5" s="78"/>
      <c r="AH5" s="79"/>
      <c r="AI5" s="44" t="s">
        <v>24</v>
      </c>
      <c r="AJ5" s="77" t="s">
        <v>23</v>
      </c>
      <c r="AK5" s="78"/>
      <c r="AL5" s="78"/>
      <c r="AM5" s="79"/>
      <c r="AN5" s="44" t="s">
        <v>24</v>
      </c>
      <c r="AO5" s="77" t="s">
        <v>23</v>
      </c>
      <c r="AP5" s="78"/>
      <c r="AQ5" s="78"/>
      <c r="AR5" s="79"/>
      <c r="AS5" s="44" t="s">
        <v>24</v>
      </c>
      <c r="AT5" s="77" t="s">
        <v>23</v>
      </c>
      <c r="AU5" s="78"/>
      <c r="AV5" s="78"/>
      <c r="AW5" s="79"/>
      <c r="AX5" s="44" t="s">
        <v>24</v>
      </c>
      <c r="AY5" s="77" t="s">
        <v>23</v>
      </c>
      <c r="AZ5" s="78"/>
      <c r="BA5" s="78"/>
      <c r="BB5" s="79"/>
      <c r="BC5" s="44" t="s">
        <v>24</v>
      </c>
      <c r="BD5" s="77" t="s">
        <v>23</v>
      </c>
      <c r="BE5" s="78"/>
      <c r="BF5" s="78"/>
      <c r="BG5" s="79"/>
      <c r="BH5" s="44" t="s">
        <v>24</v>
      </c>
      <c r="BI5" s="77" t="s">
        <v>23</v>
      </c>
      <c r="BJ5" s="78"/>
      <c r="BK5" s="78"/>
      <c r="BL5" s="79"/>
      <c r="BM5" s="44" t="s">
        <v>24</v>
      </c>
      <c r="BN5" s="77" t="s">
        <v>23</v>
      </c>
      <c r="BO5" s="78"/>
      <c r="BP5" s="78"/>
      <c r="BQ5" s="79"/>
      <c r="BR5" s="44" t="s">
        <v>24</v>
      </c>
      <c r="BS5" s="77" t="s">
        <v>23</v>
      </c>
      <c r="BT5" s="78"/>
      <c r="BU5" s="78"/>
      <c r="BV5" s="79"/>
      <c r="BW5" s="44" t="s">
        <v>24</v>
      </c>
      <c r="BX5" s="77" t="s">
        <v>23</v>
      </c>
      <c r="BY5" s="78"/>
      <c r="BZ5" s="78"/>
      <c r="CA5" s="79"/>
      <c r="CB5" s="44" t="s">
        <v>24</v>
      </c>
      <c r="CC5" s="77" t="s">
        <v>23</v>
      </c>
      <c r="CD5" s="78"/>
      <c r="CE5" s="78"/>
      <c r="CF5" s="79"/>
      <c r="CG5" s="44" t="s">
        <v>24</v>
      </c>
      <c r="CH5" s="77" t="s">
        <v>23</v>
      </c>
      <c r="CI5" s="78"/>
      <c r="CJ5" s="78"/>
      <c r="CK5" s="79"/>
      <c r="CL5" s="44" t="s">
        <v>24</v>
      </c>
      <c r="CM5" s="77" t="s">
        <v>23</v>
      </c>
      <c r="CN5" s="78"/>
      <c r="CO5" s="78"/>
      <c r="CP5" s="79"/>
      <c r="CQ5" s="44" t="s">
        <v>24</v>
      </c>
      <c r="CR5" s="77" t="s">
        <v>23</v>
      </c>
      <c r="CS5" s="78"/>
      <c r="CT5" s="78"/>
      <c r="CU5" s="79"/>
      <c r="CV5" s="44" t="s">
        <v>24</v>
      </c>
    </row>
    <row r="6" spans="1:106" s="42" customFormat="1" ht="65.25" customHeight="1">
      <c r="A6" s="82"/>
      <c r="B6" s="82"/>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25</v>
      </c>
      <c r="W6" s="45" t="s">
        <v>26</v>
      </c>
      <c r="X6" s="45" t="s">
        <v>27</v>
      </c>
      <c r="Y6" s="45" t="s">
        <v>22</v>
      </c>
      <c r="Z6" s="45" t="s">
        <v>25</v>
      </c>
      <c r="AA6" s="45" t="s">
        <v>26</v>
      </c>
      <c r="AB6" s="45" t="s">
        <v>27</v>
      </c>
      <c r="AC6" s="45" t="s">
        <v>22</v>
      </c>
      <c r="AD6" s="45" t="s">
        <v>22</v>
      </c>
      <c r="AE6" s="45" t="s">
        <v>25</v>
      </c>
      <c r="AF6" s="45" t="s">
        <v>26</v>
      </c>
      <c r="AG6" s="45" t="s">
        <v>27</v>
      </c>
      <c r="AH6" s="45" t="s">
        <v>22</v>
      </c>
      <c r="AI6" s="45" t="s">
        <v>22</v>
      </c>
      <c r="AJ6" s="45" t="s">
        <v>25</v>
      </c>
      <c r="AK6" s="45" t="s">
        <v>26</v>
      </c>
      <c r="AL6" s="45" t="s">
        <v>27</v>
      </c>
      <c r="AM6" s="45" t="s">
        <v>22</v>
      </c>
      <c r="AN6" s="45" t="s">
        <v>22</v>
      </c>
      <c r="AO6" s="45" t="s">
        <v>25</v>
      </c>
      <c r="AP6" s="45" t="s">
        <v>26</v>
      </c>
      <c r="AQ6" s="45" t="s">
        <v>27</v>
      </c>
      <c r="AR6" s="45" t="s">
        <v>22</v>
      </c>
      <c r="AS6" s="45" t="s">
        <v>22</v>
      </c>
      <c r="AT6" s="45" t="s">
        <v>25</v>
      </c>
      <c r="AU6" s="45" t="s">
        <v>26</v>
      </c>
      <c r="AV6" s="45" t="s">
        <v>27</v>
      </c>
      <c r="AW6" s="45" t="s">
        <v>22</v>
      </c>
      <c r="AX6" s="45" t="s">
        <v>22</v>
      </c>
      <c r="AY6" s="45" t="s">
        <v>25</v>
      </c>
      <c r="AZ6" s="45" t="s">
        <v>26</v>
      </c>
      <c r="BA6" s="45" t="s">
        <v>27</v>
      </c>
      <c r="BB6" s="45" t="s">
        <v>22</v>
      </c>
      <c r="BC6" s="45" t="s">
        <v>22</v>
      </c>
      <c r="BD6" s="45" t="s">
        <v>25</v>
      </c>
      <c r="BE6" s="45" t="s">
        <v>26</v>
      </c>
      <c r="BF6" s="45" t="s">
        <v>27</v>
      </c>
      <c r="BG6" s="45" t="s">
        <v>22</v>
      </c>
      <c r="BH6" s="45" t="s">
        <v>22</v>
      </c>
      <c r="BI6" s="45" t="s">
        <v>25</v>
      </c>
      <c r="BJ6" s="45" t="s">
        <v>26</v>
      </c>
      <c r="BK6" s="45" t="s">
        <v>27</v>
      </c>
      <c r="BL6" s="45" t="s">
        <v>22</v>
      </c>
      <c r="BM6" s="45" t="s">
        <v>22</v>
      </c>
      <c r="BN6" s="45" t="s">
        <v>25</v>
      </c>
      <c r="BO6" s="45" t="s">
        <v>26</v>
      </c>
      <c r="BP6" s="45" t="s">
        <v>27</v>
      </c>
      <c r="BQ6" s="45" t="s">
        <v>22</v>
      </c>
      <c r="BR6" s="45" t="s">
        <v>22</v>
      </c>
      <c r="BS6" s="45" t="s">
        <v>25</v>
      </c>
      <c r="BT6" s="45" t="s">
        <v>26</v>
      </c>
      <c r="BU6" s="45" t="s">
        <v>27</v>
      </c>
      <c r="BV6" s="45" t="s">
        <v>22</v>
      </c>
      <c r="BW6" s="45" t="s">
        <v>22</v>
      </c>
      <c r="BX6" s="45" t="s">
        <v>25</v>
      </c>
      <c r="BY6" s="45" t="s">
        <v>26</v>
      </c>
      <c r="BZ6" s="45" t="s">
        <v>27</v>
      </c>
      <c r="CA6" s="45" t="s">
        <v>22</v>
      </c>
      <c r="CB6" s="45" t="s">
        <v>22</v>
      </c>
      <c r="CC6" s="45" t="s">
        <v>25</v>
      </c>
      <c r="CD6" s="45" t="s">
        <v>26</v>
      </c>
      <c r="CE6" s="45" t="s">
        <v>27</v>
      </c>
      <c r="CF6" s="45" t="s">
        <v>22</v>
      </c>
      <c r="CG6" s="45" t="s">
        <v>22</v>
      </c>
      <c r="CH6" s="45" t="s">
        <v>25</v>
      </c>
      <c r="CI6" s="45" t="s">
        <v>26</v>
      </c>
      <c r="CJ6" s="45" t="s">
        <v>27</v>
      </c>
      <c r="CK6" s="45" t="s">
        <v>22</v>
      </c>
      <c r="CL6" s="45" t="s">
        <v>22</v>
      </c>
      <c r="CM6" s="45" t="s">
        <v>25</v>
      </c>
      <c r="CN6" s="45" t="s">
        <v>26</v>
      </c>
      <c r="CO6" s="45" t="s">
        <v>27</v>
      </c>
      <c r="CP6" s="45" t="s">
        <v>22</v>
      </c>
      <c r="CQ6" s="45" t="s">
        <v>22</v>
      </c>
      <c r="CR6" s="45" t="s">
        <v>25</v>
      </c>
      <c r="CS6" s="45" t="s">
        <v>26</v>
      </c>
      <c r="CT6" s="45" t="s">
        <v>27</v>
      </c>
      <c r="CU6" s="45" t="s">
        <v>22</v>
      </c>
      <c r="CV6" s="45" t="s">
        <v>22</v>
      </c>
    </row>
    <row r="7" spans="1:106" ht="24.9" customHeight="1">
      <c r="A7" s="18">
        <v>1</v>
      </c>
      <c r="B7" s="70" t="s">
        <v>32</v>
      </c>
      <c r="C7" s="26">
        <v>391</v>
      </c>
      <c r="D7" s="26">
        <v>2342892</v>
      </c>
      <c r="E7" s="26">
        <v>0</v>
      </c>
      <c r="F7" s="26">
        <v>2343283</v>
      </c>
      <c r="G7" s="26">
        <v>1466</v>
      </c>
      <c r="H7" s="26">
        <v>3</v>
      </c>
      <c r="I7" s="26">
        <v>55768</v>
      </c>
      <c r="J7" s="26">
        <v>0</v>
      </c>
      <c r="K7" s="26">
        <v>55771</v>
      </c>
      <c r="L7" s="26">
        <v>12632</v>
      </c>
      <c r="M7" s="26">
        <v>11448</v>
      </c>
      <c r="N7" s="26">
        <v>27075</v>
      </c>
      <c r="O7" s="26">
        <v>3</v>
      </c>
      <c r="P7" s="26">
        <v>38526</v>
      </c>
      <c r="Q7" s="26">
        <v>25834</v>
      </c>
      <c r="R7" s="26">
        <v>34150</v>
      </c>
      <c r="S7" s="26">
        <v>844</v>
      </c>
      <c r="T7" s="26">
        <v>0</v>
      </c>
      <c r="U7" s="26">
        <v>34994</v>
      </c>
      <c r="V7" s="26">
        <v>36482</v>
      </c>
      <c r="W7" s="26">
        <v>866</v>
      </c>
      <c r="X7" s="26">
        <v>0</v>
      </c>
      <c r="Y7" s="26">
        <v>37348</v>
      </c>
      <c r="Z7" s="26">
        <v>6965</v>
      </c>
      <c r="AA7" s="26">
        <v>14413</v>
      </c>
      <c r="AB7" s="26">
        <v>1015</v>
      </c>
      <c r="AC7" s="26">
        <v>22393</v>
      </c>
      <c r="AD7" s="26">
        <v>24912</v>
      </c>
      <c r="AE7" s="26">
        <v>13270</v>
      </c>
      <c r="AF7" s="26">
        <v>668230</v>
      </c>
      <c r="AG7" s="26">
        <v>1015</v>
      </c>
      <c r="AH7" s="26">
        <v>682515</v>
      </c>
      <c r="AI7" s="26">
        <v>102815</v>
      </c>
      <c r="AJ7" s="26">
        <v>0</v>
      </c>
      <c r="AK7" s="26">
        <v>0</v>
      </c>
      <c r="AL7" s="26">
        <v>0</v>
      </c>
      <c r="AM7" s="26">
        <v>0</v>
      </c>
      <c r="AN7" s="26">
        <v>0</v>
      </c>
      <c r="AO7" s="26">
        <v>0</v>
      </c>
      <c r="AP7" s="26">
        <v>0</v>
      </c>
      <c r="AQ7" s="26">
        <v>0</v>
      </c>
      <c r="AR7" s="26">
        <v>0</v>
      </c>
      <c r="AS7" s="26">
        <v>0</v>
      </c>
      <c r="AT7" s="26">
        <v>0</v>
      </c>
      <c r="AU7" s="26">
        <v>0</v>
      </c>
      <c r="AV7" s="26">
        <v>0</v>
      </c>
      <c r="AW7" s="26">
        <v>0</v>
      </c>
      <c r="AX7" s="26">
        <v>0</v>
      </c>
      <c r="AY7" s="26">
        <v>1</v>
      </c>
      <c r="AZ7" s="26">
        <v>0</v>
      </c>
      <c r="BA7" s="26">
        <v>0</v>
      </c>
      <c r="BB7" s="26">
        <v>1</v>
      </c>
      <c r="BC7" s="26">
        <v>1</v>
      </c>
      <c r="BD7" s="26">
        <v>0</v>
      </c>
      <c r="BE7" s="26">
        <v>0</v>
      </c>
      <c r="BF7" s="26">
        <v>0</v>
      </c>
      <c r="BG7" s="26">
        <v>0</v>
      </c>
      <c r="BH7" s="26">
        <v>0</v>
      </c>
      <c r="BI7" s="26">
        <v>9641</v>
      </c>
      <c r="BJ7" s="26">
        <v>0</v>
      </c>
      <c r="BK7" s="26">
        <v>0</v>
      </c>
      <c r="BL7" s="26">
        <v>9641</v>
      </c>
      <c r="BM7" s="26">
        <v>2713</v>
      </c>
      <c r="BN7" s="26">
        <v>3494</v>
      </c>
      <c r="BO7" s="26">
        <v>95031</v>
      </c>
      <c r="BP7" s="26">
        <v>0</v>
      </c>
      <c r="BQ7" s="26">
        <v>98525</v>
      </c>
      <c r="BR7" s="26">
        <v>18935</v>
      </c>
      <c r="BS7" s="26">
        <v>2</v>
      </c>
      <c r="BT7" s="26">
        <v>0</v>
      </c>
      <c r="BU7" s="26">
        <v>0</v>
      </c>
      <c r="BV7" s="26">
        <v>2</v>
      </c>
      <c r="BW7" s="26">
        <v>2</v>
      </c>
      <c r="BX7" s="26">
        <v>119</v>
      </c>
      <c r="BY7" s="26">
        <v>2</v>
      </c>
      <c r="BZ7" s="26">
        <v>0</v>
      </c>
      <c r="CA7" s="26">
        <v>121</v>
      </c>
      <c r="CB7" s="26">
        <v>60</v>
      </c>
      <c r="CC7" s="26">
        <v>0</v>
      </c>
      <c r="CD7" s="26">
        <v>170</v>
      </c>
      <c r="CE7" s="26">
        <v>0</v>
      </c>
      <c r="CF7" s="26">
        <v>170</v>
      </c>
      <c r="CG7" s="26">
        <v>284</v>
      </c>
      <c r="CH7" s="26">
        <v>138</v>
      </c>
      <c r="CI7" s="26">
        <v>1</v>
      </c>
      <c r="CJ7" s="26">
        <v>0</v>
      </c>
      <c r="CK7" s="26">
        <v>139</v>
      </c>
      <c r="CL7" s="26">
        <v>167</v>
      </c>
      <c r="CM7" s="26">
        <v>0</v>
      </c>
      <c r="CN7" s="26">
        <v>0</v>
      </c>
      <c r="CO7" s="26">
        <v>0</v>
      </c>
      <c r="CP7" s="26">
        <v>0</v>
      </c>
      <c r="CQ7" s="26">
        <v>0</v>
      </c>
      <c r="CR7" s="73">
        <v>79622</v>
      </c>
      <c r="CS7" s="26">
        <v>3204426</v>
      </c>
      <c r="CT7" s="26">
        <v>2033</v>
      </c>
      <c r="CU7" s="26">
        <v>3286081</v>
      </c>
      <c r="CV7" s="26">
        <v>227169</v>
      </c>
      <c r="CW7" s="37"/>
      <c r="CX7" s="37"/>
      <c r="CY7" s="37"/>
      <c r="CZ7" s="37"/>
      <c r="DA7" s="37"/>
      <c r="DB7" s="37"/>
    </row>
    <row r="8" spans="1:106" s="9" customFormat="1" ht="24.9" customHeight="1">
      <c r="A8" s="18">
        <v>2</v>
      </c>
      <c r="B8" s="70" t="s">
        <v>28</v>
      </c>
      <c r="C8" s="26">
        <v>1057325</v>
      </c>
      <c r="D8" s="26">
        <v>16214</v>
      </c>
      <c r="E8" s="26">
        <v>89589</v>
      </c>
      <c r="F8" s="26">
        <v>1163128</v>
      </c>
      <c r="G8" s="26">
        <v>100559</v>
      </c>
      <c r="H8" s="26">
        <v>0</v>
      </c>
      <c r="I8" s="26">
        <v>53143</v>
      </c>
      <c r="J8" s="26">
        <v>0</v>
      </c>
      <c r="K8" s="26">
        <v>53143</v>
      </c>
      <c r="L8" s="26">
        <v>5795</v>
      </c>
      <c r="M8" s="26">
        <v>42029</v>
      </c>
      <c r="N8" s="26">
        <v>17061</v>
      </c>
      <c r="O8" s="26">
        <v>0</v>
      </c>
      <c r="P8" s="26">
        <v>59090</v>
      </c>
      <c r="Q8" s="26">
        <v>58000</v>
      </c>
      <c r="R8" s="26">
        <v>84504</v>
      </c>
      <c r="S8" s="26">
        <v>4700</v>
      </c>
      <c r="T8" s="26">
        <v>92773</v>
      </c>
      <c r="U8" s="26">
        <v>181977</v>
      </c>
      <c r="V8" s="26">
        <v>77109</v>
      </c>
      <c r="W8" s="26">
        <v>2153</v>
      </c>
      <c r="X8" s="26">
        <v>84133</v>
      </c>
      <c r="Y8" s="26">
        <v>163395</v>
      </c>
      <c r="Z8" s="26">
        <v>0</v>
      </c>
      <c r="AA8" s="26">
        <v>0</v>
      </c>
      <c r="AB8" s="26">
        <v>0</v>
      </c>
      <c r="AC8" s="26">
        <v>0</v>
      </c>
      <c r="AD8" s="26">
        <v>0</v>
      </c>
      <c r="AE8" s="26">
        <v>7192</v>
      </c>
      <c r="AF8" s="26">
        <v>652363</v>
      </c>
      <c r="AG8" s="26">
        <v>0</v>
      </c>
      <c r="AH8" s="26">
        <v>659555</v>
      </c>
      <c r="AI8" s="26">
        <v>76752</v>
      </c>
      <c r="AJ8" s="26">
        <v>0</v>
      </c>
      <c r="AK8" s="26">
        <v>0</v>
      </c>
      <c r="AL8" s="26">
        <v>0</v>
      </c>
      <c r="AM8" s="26">
        <v>0</v>
      </c>
      <c r="AN8" s="26">
        <v>0</v>
      </c>
      <c r="AO8" s="26">
        <v>0</v>
      </c>
      <c r="AP8" s="26">
        <v>0</v>
      </c>
      <c r="AQ8" s="26">
        <v>0</v>
      </c>
      <c r="AR8" s="26">
        <v>0</v>
      </c>
      <c r="AS8" s="26">
        <v>0</v>
      </c>
      <c r="AT8" s="26">
        <v>0</v>
      </c>
      <c r="AU8" s="26">
        <v>0</v>
      </c>
      <c r="AV8" s="26">
        <v>0</v>
      </c>
      <c r="AW8" s="26">
        <v>0</v>
      </c>
      <c r="AX8" s="26">
        <v>0</v>
      </c>
      <c r="AY8" s="26">
        <v>0</v>
      </c>
      <c r="AZ8" s="26">
        <v>0</v>
      </c>
      <c r="BA8" s="26">
        <v>0</v>
      </c>
      <c r="BB8" s="26">
        <v>0</v>
      </c>
      <c r="BC8" s="26">
        <v>0</v>
      </c>
      <c r="BD8" s="26">
        <v>0</v>
      </c>
      <c r="BE8" s="26">
        <v>0</v>
      </c>
      <c r="BF8" s="26">
        <v>0</v>
      </c>
      <c r="BG8" s="26">
        <v>0</v>
      </c>
      <c r="BH8" s="26">
        <v>0</v>
      </c>
      <c r="BI8" s="26">
        <v>0</v>
      </c>
      <c r="BJ8" s="26">
        <v>0</v>
      </c>
      <c r="BK8" s="26">
        <v>0</v>
      </c>
      <c r="BL8" s="26">
        <v>0</v>
      </c>
      <c r="BM8" s="26">
        <v>0</v>
      </c>
      <c r="BN8" s="26">
        <v>14408</v>
      </c>
      <c r="BO8" s="26">
        <v>0</v>
      </c>
      <c r="BP8" s="26">
        <v>0</v>
      </c>
      <c r="BQ8" s="26">
        <v>14408</v>
      </c>
      <c r="BR8" s="26">
        <v>1767</v>
      </c>
      <c r="BS8" s="26">
        <v>0</v>
      </c>
      <c r="BT8" s="26">
        <v>0</v>
      </c>
      <c r="BU8" s="26">
        <v>0</v>
      </c>
      <c r="BV8" s="26">
        <v>0</v>
      </c>
      <c r="BW8" s="26">
        <v>0</v>
      </c>
      <c r="BX8" s="26">
        <v>1</v>
      </c>
      <c r="BY8" s="26">
        <v>0</v>
      </c>
      <c r="BZ8" s="26">
        <v>0</v>
      </c>
      <c r="CA8" s="26">
        <v>1</v>
      </c>
      <c r="CB8" s="26">
        <v>1</v>
      </c>
      <c r="CC8" s="26">
        <v>0</v>
      </c>
      <c r="CD8" s="26">
        <v>0</v>
      </c>
      <c r="CE8" s="26">
        <v>0</v>
      </c>
      <c r="CF8" s="26">
        <v>0</v>
      </c>
      <c r="CG8" s="26">
        <v>0</v>
      </c>
      <c r="CH8" s="26">
        <v>170773</v>
      </c>
      <c r="CI8" s="26">
        <v>0</v>
      </c>
      <c r="CJ8" s="26">
        <v>0</v>
      </c>
      <c r="CK8" s="26">
        <v>170773</v>
      </c>
      <c r="CL8" s="26">
        <v>17423</v>
      </c>
      <c r="CM8" s="26">
        <v>0</v>
      </c>
      <c r="CN8" s="26">
        <v>0</v>
      </c>
      <c r="CO8" s="26">
        <v>0</v>
      </c>
      <c r="CP8" s="26">
        <v>0</v>
      </c>
      <c r="CQ8" s="26">
        <v>0</v>
      </c>
      <c r="CR8" s="73">
        <v>1376232</v>
      </c>
      <c r="CS8" s="26">
        <v>743481</v>
      </c>
      <c r="CT8" s="26">
        <v>182362</v>
      </c>
      <c r="CU8" s="26">
        <v>2302075</v>
      </c>
      <c r="CV8" s="26">
        <v>423692</v>
      </c>
      <c r="CW8" s="37"/>
      <c r="CX8" s="37"/>
      <c r="CY8" s="37"/>
      <c r="CZ8" s="37"/>
      <c r="DA8" s="37"/>
      <c r="DB8" s="37"/>
    </row>
    <row r="9" spans="1:106" ht="24.9" customHeight="1">
      <c r="A9" s="18">
        <v>3</v>
      </c>
      <c r="B9" s="70" t="s">
        <v>30</v>
      </c>
      <c r="C9" s="26">
        <v>736227</v>
      </c>
      <c r="D9" s="26">
        <v>4043</v>
      </c>
      <c r="E9" s="26">
        <v>30712</v>
      </c>
      <c r="F9" s="26">
        <v>770982</v>
      </c>
      <c r="G9" s="26">
        <v>51019</v>
      </c>
      <c r="H9" s="26">
        <v>130883</v>
      </c>
      <c r="I9" s="26">
        <v>46936</v>
      </c>
      <c r="J9" s="26">
        <v>70</v>
      </c>
      <c r="K9" s="26">
        <v>177889</v>
      </c>
      <c r="L9" s="26">
        <v>65084</v>
      </c>
      <c r="M9" s="26">
        <v>155772</v>
      </c>
      <c r="N9" s="26">
        <v>5348</v>
      </c>
      <c r="O9" s="26">
        <v>2076</v>
      </c>
      <c r="P9" s="26">
        <v>163196</v>
      </c>
      <c r="Q9" s="26">
        <v>99325</v>
      </c>
      <c r="R9" s="26">
        <v>88549</v>
      </c>
      <c r="S9" s="26">
        <v>24195</v>
      </c>
      <c r="T9" s="26">
        <v>74352</v>
      </c>
      <c r="U9" s="26">
        <v>187096</v>
      </c>
      <c r="V9" s="26">
        <v>84054</v>
      </c>
      <c r="W9" s="26">
        <v>26814</v>
      </c>
      <c r="X9" s="26">
        <v>61763</v>
      </c>
      <c r="Y9" s="26">
        <v>172631</v>
      </c>
      <c r="Z9" s="26">
        <v>9593</v>
      </c>
      <c r="AA9" s="26">
        <v>8436</v>
      </c>
      <c r="AB9" s="26">
        <v>33</v>
      </c>
      <c r="AC9" s="26">
        <v>18062</v>
      </c>
      <c r="AD9" s="26">
        <v>19726</v>
      </c>
      <c r="AE9" s="26">
        <v>16190</v>
      </c>
      <c r="AF9" s="26">
        <v>663775</v>
      </c>
      <c r="AG9" s="26">
        <v>1</v>
      </c>
      <c r="AH9" s="26">
        <v>679966</v>
      </c>
      <c r="AI9" s="26">
        <v>98874</v>
      </c>
      <c r="AJ9" s="26">
        <v>1</v>
      </c>
      <c r="AK9" s="26">
        <v>0</v>
      </c>
      <c r="AL9" s="26">
        <v>0</v>
      </c>
      <c r="AM9" s="26">
        <v>1</v>
      </c>
      <c r="AN9" s="26">
        <v>1</v>
      </c>
      <c r="AO9" s="26">
        <v>0</v>
      </c>
      <c r="AP9" s="26">
        <v>0</v>
      </c>
      <c r="AQ9" s="26">
        <v>0</v>
      </c>
      <c r="AR9" s="26">
        <v>0</v>
      </c>
      <c r="AS9" s="26">
        <v>0</v>
      </c>
      <c r="AT9" s="26">
        <v>0</v>
      </c>
      <c r="AU9" s="26">
        <v>0</v>
      </c>
      <c r="AV9" s="26">
        <v>0</v>
      </c>
      <c r="AW9" s="26">
        <v>0</v>
      </c>
      <c r="AX9" s="26">
        <v>0</v>
      </c>
      <c r="AY9" s="26">
        <v>3</v>
      </c>
      <c r="AZ9" s="26">
        <v>0</v>
      </c>
      <c r="BA9" s="26">
        <v>0</v>
      </c>
      <c r="BB9" s="26">
        <v>3</v>
      </c>
      <c r="BC9" s="26">
        <v>4</v>
      </c>
      <c r="BD9" s="26">
        <v>0</v>
      </c>
      <c r="BE9" s="26">
        <v>0</v>
      </c>
      <c r="BF9" s="26">
        <v>0</v>
      </c>
      <c r="BG9" s="26">
        <v>0</v>
      </c>
      <c r="BH9" s="26">
        <v>0</v>
      </c>
      <c r="BI9" s="26">
        <v>4036</v>
      </c>
      <c r="BJ9" s="26">
        <v>193</v>
      </c>
      <c r="BK9" s="26">
        <v>0</v>
      </c>
      <c r="BL9" s="26">
        <v>4229</v>
      </c>
      <c r="BM9" s="26">
        <v>1349</v>
      </c>
      <c r="BN9" s="26">
        <v>8548</v>
      </c>
      <c r="BO9" s="26">
        <v>13754</v>
      </c>
      <c r="BP9" s="26">
        <v>1</v>
      </c>
      <c r="BQ9" s="26">
        <v>22303</v>
      </c>
      <c r="BR9" s="26">
        <v>26675</v>
      </c>
      <c r="BS9" s="26">
        <v>4</v>
      </c>
      <c r="BT9" s="26">
        <v>0</v>
      </c>
      <c r="BU9" s="26">
        <v>0</v>
      </c>
      <c r="BV9" s="26">
        <v>4</v>
      </c>
      <c r="BW9" s="26">
        <v>4</v>
      </c>
      <c r="BX9" s="26">
        <v>5410</v>
      </c>
      <c r="BY9" s="26">
        <v>95</v>
      </c>
      <c r="BZ9" s="26">
        <v>0</v>
      </c>
      <c r="CA9" s="26">
        <v>5505</v>
      </c>
      <c r="CB9" s="26">
        <v>3433</v>
      </c>
      <c r="CC9" s="26">
        <v>0</v>
      </c>
      <c r="CD9" s="26">
        <v>0</v>
      </c>
      <c r="CE9" s="26">
        <v>0</v>
      </c>
      <c r="CF9" s="26">
        <v>0</v>
      </c>
      <c r="CG9" s="26">
        <v>0</v>
      </c>
      <c r="CH9" s="26">
        <v>63741</v>
      </c>
      <c r="CI9" s="26">
        <v>343</v>
      </c>
      <c r="CJ9" s="26">
        <v>0</v>
      </c>
      <c r="CK9" s="26">
        <v>64084</v>
      </c>
      <c r="CL9" s="26">
        <v>1186</v>
      </c>
      <c r="CM9" s="26">
        <v>0</v>
      </c>
      <c r="CN9" s="26">
        <v>0</v>
      </c>
      <c r="CO9" s="26">
        <v>0</v>
      </c>
      <c r="CP9" s="26">
        <v>0</v>
      </c>
      <c r="CQ9" s="26">
        <v>0</v>
      </c>
      <c r="CR9" s="73">
        <v>1218957</v>
      </c>
      <c r="CS9" s="26">
        <v>767118</v>
      </c>
      <c r="CT9" s="26">
        <v>107245</v>
      </c>
      <c r="CU9" s="26">
        <v>2093320</v>
      </c>
      <c r="CV9" s="26">
        <v>539311</v>
      </c>
      <c r="CW9" s="37"/>
      <c r="CX9" s="37"/>
      <c r="CY9" s="37"/>
      <c r="CZ9" s="37"/>
      <c r="DA9" s="37"/>
      <c r="DB9" s="37"/>
    </row>
    <row r="10" spans="1:106" ht="24.9" customHeight="1">
      <c r="A10" s="18">
        <v>4</v>
      </c>
      <c r="B10" s="70" t="s">
        <v>34</v>
      </c>
      <c r="C10" s="26">
        <v>764599</v>
      </c>
      <c r="D10" s="26">
        <v>107</v>
      </c>
      <c r="E10" s="26">
        <v>89</v>
      </c>
      <c r="F10" s="26">
        <v>764795</v>
      </c>
      <c r="G10" s="26">
        <v>9486</v>
      </c>
      <c r="H10" s="26">
        <v>1038</v>
      </c>
      <c r="I10" s="26">
        <v>12643</v>
      </c>
      <c r="J10" s="26">
        <v>26</v>
      </c>
      <c r="K10" s="26">
        <v>13707</v>
      </c>
      <c r="L10" s="26">
        <v>1464</v>
      </c>
      <c r="M10" s="26">
        <v>256631</v>
      </c>
      <c r="N10" s="26">
        <v>2431</v>
      </c>
      <c r="O10" s="26">
        <v>966</v>
      </c>
      <c r="P10" s="26">
        <v>260028</v>
      </c>
      <c r="Q10" s="26">
        <v>43355</v>
      </c>
      <c r="R10" s="26">
        <v>36529</v>
      </c>
      <c r="S10" s="26">
        <v>2775</v>
      </c>
      <c r="T10" s="26">
        <v>1908</v>
      </c>
      <c r="U10" s="26">
        <v>41212</v>
      </c>
      <c r="V10" s="26">
        <v>35822</v>
      </c>
      <c r="W10" s="26">
        <v>2981</v>
      </c>
      <c r="X10" s="26">
        <v>2554</v>
      </c>
      <c r="Y10" s="26">
        <v>41357</v>
      </c>
      <c r="Z10" s="26">
        <v>2267</v>
      </c>
      <c r="AA10" s="26">
        <v>3125</v>
      </c>
      <c r="AB10" s="26">
        <v>13</v>
      </c>
      <c r="AC10" s="26">
        <v>5405</v>
      </c>
      <c r="AD10" s="26">
        <v>6091</v>
      </c>
      <c r="AE10" s="26">
        <v>9443</v>
      </c>
      <c r="AF10" s="26">
        <v>656226</v>
      </c>
      <c r="AG10" s="26">
        <v>13</v>
      </c>
      <c r="AH10" s="26">
        <v>665682</v>
      </c>
      <c r="AI10" s="26">
        <v>83336</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0</v>
      </c>
      <c r="BD10" s="26">
        <v>0</v>
      </c>
      <c r="BE10" s="26">
        <v>0</v>
      </c>
      <c r="BF10" s="26">
        <v>0</v>
      </c>
      <c r="BG10" s="26">
        <v>0</v>
      </c>
      <c r="BH10" s="26">
        <v>0</v>
      </c>
      <c r="BI10" s="26">
        <v>778</v>
      </c>
      <c r="BJ10" s="26">
        <v>27</v>
      </c>
      <c r="BK10" s="26">
        <v>1</v>
      </c>
      <c r="BL10" s="26">
        <v>806</v>
      </c>
      <c r="BM10" s="26">
        <v>770</v>
      </c>
      <c r="BN10" s="26">
        <v>2988</v>
      </c>
      <c r="BO10" s="26">
        <v>2372</v>
      </c>
      <c r="BP10" s="26">
        <v>5</v>
      </c>
      <c r="BQ10" s="26">
        <v>5365</v>
      </c>
      <c r="BR10" s="26">
        <v>3509</v>
      </c>
      <c r="BS10" s="26">
        <v>31</v>
      </c>
      <c r="BT10" s="26">
        <v>0</v>
      </c>
      <c r="BU10" s="26">
        <v>0</v>
      </c>
      <c r="BV10" s="26">
        <v>31</v>
      </c>
      <c r="BW10" s="26">
        <v>43</v>
      </c>
      <c r="BX10" s="26">
        <v>374</v>
      </c>
      <c r="BY10" s="26">
        <v>13</v>
      </c>
      <c r="BZ10" s="26">
        <v>0</v>
      </c>
      <c r="CA10" s="26">
        <v>387</v>
      </c>
      <c r="CB10" s="26">
        <v>269</v>
      </c>
      <c r="CC10" s="26">
        <v>0</v>
      </c>
      <c r="CD10" s="26">
        <v>0</v>
      </c>
      <c r="CE10" s="26">
        <v>0</v>
      </c>
      <c r="CF10" s="26">
        <v>0</v>
      </c>
      <c r="CG10" s="26">
        <v>0</v>
      </c>
      <c r="CH10" s="26">
        <v>215329</v>
      </c>
      <c r="CI10" s="26">
        <v>325</v>
      </c>
      <c r="CJ10" s="26">
        <v>1</v>
      </c>
      <c r="CK10" s="26">
        <v>215655</v>
      </c>
      <c r="CL10" s="26">
        <v>611</v>
      </c>
      <c r="CM10" s="26">
        <v>0</v>
      </c>
      <c r="CN10" s="26">
        <v>0</v>
      </c>
      <c r="CO10" s="26">
        <v>0</v>
      </c>
      <c r="CP10" s="26">
        <v>0</v>
      </c>
      <c r="CQ10" s="26">
        <v>0</v>
      </c>
      <c r="CR10" s="73">
        <v>1290007</v>
      </c>
      <c r="CS10" s="26">
        <v>680044</v>
      </c>
      <c r="CT10" s="26">
        <v>3022</v>
      </c>
      <c r="CU10" s="26">
        <v>1973073</v>
      </c>
      <c r="CV10" s="26">
        <v>190291</v>
      </c>
      <c r="CW10" s="37"/>
      <c r="CX10" s="37"/>
      <c r="CY10" s="37"/>
      <c r="CZ10" s="37"/>
      <c r="DA10" s="37"/>
      <c r="DB10" s="37"/>
    </row>
    <row r="11" spans="1:106" ht="24.9" customHeight="1">
      <c r="A11" s="18">
        <v>5</v>
      </c>
      <c r="B11" s="70" t="s">
        <v>29</v>
      </c>
      <c r="C11" s="26">
        <v>1559</v>
      </c>
      <c r="D11" s="26">
        <v>646152</v>
      </c>
      <c r="E11" s="26">
        <v>0</v>
      </c>
      <c r="F11" s="26">
        <v>647711</v>
      </c>
      <c r="G11" s="26">
        <v>877384</v>
      </c>
      <c r="H11" s="26">
        <v>0</v>
      </c>
      <c r="I11" s="26">
        <v>7450</v>
      </c>
      <c r="J11" s="26">
        <v>0</v>
      </c>
      <c r="K11" s="26">
        <v>7450</v>
      </c>
      <c r="L11" s="26">
        <v>778</v>
      </c>
      <c r="M11" s="26">
        <v>26209</v>
      </c>
      <c r="N11" s="26">
        <v>5763</v>
      </c>
      <c r="O11" s="26">
        <v>542</v>
      </c>
      <c r="P11" s="26">
        <v>32514</v>
      </c>
      <c r="Q11" s="26">
        <v>33245</v>
      </c>
      <c r="R11" s="26">
        <v>1781</v>
      </c>
      <c r="S11" s="26">
        <v>182</v>
      </c>
      <c r="T11" s="26">
        <v>0</v>
      </c>
      <c r="U11" s="26">
        <v>1963</v>
      </c>
      <c r="V11" s="26">
        <v>1806</v>
      </c>
      <c r="W11" s="26">
        <v>238</v>
      </c>
      <c r="X11" s="26">
        <v>0</v>
      </c>
      <c r="Y11" s="26">
        <v>2044</v>
      </c>
      <c r="Z11" s="26">
        <v>8465</v>
      </c>
      <c r="AA11" s="26">
        <v>8563</v>
      </c>
      <c r="AB11" s="26">
        <v>277</v>
      </c>
      <c r="AC11" s="26">
        <v>17305</v>
      </c>
      <c r="AD11" s="26">
        <v>18038</v>
      </c>
      <c r="AE11" s="26">
        <v>16011</v>
      </c>
      <c r="AF11" s="26">
        <v>684016</v>
      </c>
      <c r="AG11" s="26">
        <v>10</v>
      </c>
      <c r="AH11" s="26">
        <v>700037</v>
      </c>
      <c r="AI11" s="26">
        <v>124103</v>
      </c>
      <c r="AJ11" s="26">
        <v>0</v>
      </c>
      <c r="AK11" s="26">
        <v>0</v>
      </c>
      <c r="AL11" s="26">
        <v>0</v>
      </c>
      <c r="AM11" s="26">
        <v>0</v>
      </c>
      <c r="AN11" s="26">
        <v>0</v>
      </c>
      <c r="AO11" s="26">
        <v>10</v>
      </c>
      <c r="AP11" s="26">
        <v>0</v>
      </c>
      <c r="AQ11" s="26">
        <v>2</v>
      </c>
      <c r="AR11" s="26">
        <v>12</v>
      </c>
      <c r="AS11" s="26">
        <v>8</v>
      </c>
      <c r="AT11" s="26">
        <v>0</v>
      </c>
      <c r="AU11" s="26">
        <v>0</v>
      </c>
      <c r="AV11" s="26">
        <v>0</v>
      </c>
      <c r="AW11" s="26">
        <v>0</v>
      </c>
      <c r="AX11" s="26">
        <v>0</v>
      </c>
      <c r="AY11" s="26">
        <v>5</v>
      </c>
      <c r="AZ11" s="26">
        <v>0</v>
      </c>
      <c r="BA11" s="26">
        <v>0</v>
      </c>
      <c r="BB11" s="26">
        <v>5</v>
      </c>
      <c r="BC11" s="26">
        <v>5</v>
      </c>
      <c r="BD11" s="26">
        <v>0</v>
      </c>
      <c r="BE11" s="26">
        <v>0</v>
      </c>
      <c r="BF11" s="26">
        <v>0</v>
      </c>
      <c r="BG11" s="26">
        <v>0</v>
      </c>
      <c r="BH11" s="26">
        <v>0</v>
      </c>
      <c r="BI11" s="26">
        <v>4096</v>
      </c>
      <c r="BJ11" s="26">
        <v>86</v>
      </c>
      <c r="BK11" s="26">
        <v>1</v>
      </c>
      <c r="BL11" s="26">
        <v>4183</v>
      </c>
      <c r="BM11" s="26">
        <v>920</v>
      </c>
      <c r="BN11" s="26">
        <v>10044</v>
      </c>
      <c r="BO11" s="26">
        <v>73508</v>
      </c>
      <c r="BP11" s="26">
        <v>330</v>
      </c>
      <c r="BQ11" s="26">
        <v>83882</v>
      </c>
      <c r="BR11" s="26">
        <v>117768</v>
      </c>
      <c r="BS11" s="26">
        <v>3</v>
      </c>
      <c r="BT11" s="26">
        <v>0</v>
      </c>
      <c r="BU11" s="26">
        <v>0</v>
      </c>
      <c r="BV11" s="26">
        <v>3</v>
      </c>
      <c r="BW11" s="26">
        <v>2</v>
      </c>
      <c r="BX11" s="26">
        <v>1077</v>
      </c>
      <c r="BY11" s="26">
        <v>0</v>
      </c>
      <c r="BZ11" s="26">
        <v>1</v>
      </c>
      <c r="CA11" s="26">
        <v>1078</v>
      </c>
      <c r="CB11" s="26">
        <v>840</v>
      </c>
      <c r="CC11" s="26">
        <v>1</v>
      </c>
      <c r="CD11" s="26">
        <v>0</v>
      </c>
      <c r="CE11" s="26">
        <v>0</v>
      </c>
      <c r="CF11" s="26">
        <v>1</v>
      </c>
      <c r="CG11" s="26">
        <v>1</v>
      </c>
      <c r="CH11" s="26">
        <v>1254</v>
      </c>
      <c r="CI11" s="26">
        <v>45376</v>
      </c>
      <c r="CJ11" s="26">
        <v>6</v>
      </c>
      <c r="CK11" s="26">
        <v>46636</v>
      </c>
      <c r="CL11" s="26">
        <v>68559</v>
      </c>
      <c r="CM11" s="26">
        <v>0</v>
      </c>
      <c r="CN11" s="26">
        <v>0</v>
      </c>
      <c r="CO11" s="26">
        <v>0</v>
      </c>
      <c r="CP11" s="26">
        <v>0</v>
      </c>
      <c r="CQ11" s="26">
        <v>0</v>
      </c>
      <c r="CR11" s="73">
        <v>70515</v>
      </c>
      <c r="CS11" s="26">
        <v>1471096</v>
      </c>
      <c r="CT11" s="26">
        <v>1169</v>
      </c>
      <c r="CU11" s="26">
        <v>1542780</v>
      </c>
      <c r="CV11" s="26">
        <v>1243695</v>
      </c>
      <c r="CW11" s="37"/>
      <c r="CX11" s="37"/>
      <c r="CY11" s="37"/>
      <c r="CZ11" s="37"/>
      <c r="DA11" s="37"/>
      <c r="DB11" s="37"/>
    </row>
    <row r="12" spans="1:106" ht="24.9" customHeight="1">
      <c r="A12" s="18">
        <v>6</v>
      </c>
      <c r="B12" s="70" t="s">
        <v>86</v>
      </c>
      <c r="C12" s="26">
        <v>32001</v>
      </c>
      <c r="D12" s="26">
        <v>63</v>
      </c>
      <c r="E12" s="26">
        <v>4078</v>
      </c>
      <c r="F12" s="26">
        <v>36142</v>
      </c>
      <c r="G12" s="26">
        <v>50717</v>
      </c>
      <c r="H12" s="26">
        <v>3272</v>
      </c>
      <c r="I12" s="26">
        <v>8164</v>
      </c>
      <c r="J12" s="26">
        <v>258</v>
      </c>
      <c r="K12" s="26">
        <v>11694</v>
      </c>
      <c r="L12" s="26">
        <v>854</v>
      </c>
      <c r="M12" s="26">
        <v>36746</v>
      </c>
      <c r="N12" s="26">
        <v>1161</v>
      </c>
      <c r="O12" s="26">
        <v>3857</v>
      </c>
      <c r="P12" s="26">
        <v>41764</v>
      </c>
      <c r="Q12" s="26">
        <v>36756</v>
      </c>
      <c r="R12" s="26">
        <v>65439</v>
      </c>
      <c r="S12" s="26">
        <v>3944</v>
      </c>
      <c r="T12" s="26">
        <v>18003</v>
      </c>
      <c r="U12" s="26">
        <v>87386</v>
      </c>
      <c r="V12" s="26">
        <v>60826</v>
      </c>
      <c r="W12" s="26">
        <v>4305</v>
      </c>
      <c r="X12" s="26">
        <v>15085</v>
      </c>
      <c r="Y12" s="26">
        <v>80216</v>
      </c>
      <c r="Z12" s="26">
        <v>1735</v>
      </c>
      <c r="AA12" s="26">
        <v>2321</v>
      </c>
      <c r="AB12" s="26">
        <v>9</v>
      </c>
      <c r="AC12" s="26">
        <v>4065</v>
      </c>
      <c r="AD12" s="26">
        <v>4407</v>
      </c>
      <c r="AE12" s="26">
        <v>8859</v>
      </c>
      <c r="AF12" s="26">
        <v>654673</v>
      </c>
      <c r="AG12" s="26">
        <v>9</v>
      </c>
      <c r="AH12" s="26">
        <v>663541</v>
      </c>
      <c r="AI12" s="26">
        <v>81108</v>
      </c>
      <c r="AJ12" s="26">
        <v>0</v>
      </c>
      <c r="AK12" s="26">
        <v>0</v>
      </c>
      <c r="AL12" s="26">
        <v>0</v>
      </c>
      <c r="AM12" s="26">
        <v>0</v>
      </c>
      <c r="AN12" s="26">
        <v>0</v>
      </c>
      <c r="AO12" s="26">
        <v>1</v>
      </c>
      <c r="AP12" s="26">
        <v>0</v>
      </c>
      <c r="AQ12" s="26">
        <v>0</v>
      </c>
      <c r="AR12" s="26">
        <v>1</v>
      </c>
      <c r="AS12" s="26">
        <v>1</v>
      </c>
      <c r="AT12" s="26">
        <v>1</v>
      </c>
      <c r="AU12" s="26">
        <v>0</v>
      </c>
      <c r="AV12" s="26">
        <v>0</v>
      </c>
      <c r="AW12" s="26">
        <v>1</v>
      </c>
      <c r="AX12" s="26">
        <v>1</v>
      </c>
      <c r="AY12" s="26">
        <v>0</v>
      </c>
      <c r="AZ12" s="26">
        <v>0</v>
      </c>
      <c r="BA12" s="26">
        <v>0</v>
      </c>
      <c r="BB12" s="26">
        <v>0</v>
      </c>
      <c r="BC12" s="26">
        <v>0</v>
      </c>
      <c r="BD12" s="26">
        <v>0</v>
      </c>
      <c r="BE12" s="26">
        <v>0</v>
      </c>
      <c r="BF12" s="26">
        <v>0</v>
      </c>
      <c r="BG12" s="26">
        <v>0</v>
      </c>
      <c r="BH12" s="26">
        <v>0</v>
      </c>
      <c r="BI12" s="26">
        <v>554</v>
      </c>
      <c r="BJ12" s="26">
        <v>1</v>
      </c>
      <c r="BK12" s="26">
        <v>0</v>
      </c>
      <c r="BL12" s="26">
        <v>555</v>
      </c>
      <c r="BM12" s="26">
        <v>104</v>
      </c>
      <c r="BN12" s="26">
        <v>1868</v>
      </c>
      <c r="BO12" s="26">
        <v>251</v>
      </c>
      <c r="BP12" s="26">
        <v>0</v>
      </c>
      <c r="BQ12" s="26">
        <v>2119</v>
      </c>
      <c r="BR12" s="26">
        <v>2614</v>
      </c>
      <c r="BS12" s="26">
        <v>1722</v>
      </c>
      <c r="BT12" s="26">
        <v>2320</v>
      </c>
      <c r="BU12" s="26">
        <v>9</v>
      </c>
      <c r="BV12" s="26">
        <v>4051</v>
      </c>
      <c r="BW12" s="26">
        <v>4414</v>
      </c>
      <c r="BX12" s="26">
        <v>1747</v>
      </c>
      <c r="BY12" s="26">
        <v>2</v>
      </c>
      <c r="BZ12" s="26">
        <v>0</v>
      </c>
      <c r="CA12" s="26">
        <v>1749</v>
      </c>
      <c r="CB12" s="26">
        <v>1160</v>
      </c>
      <c r="CC12" s="26">
        <v>0</v>
      </c>
      <c r="CD12" s="26">
        <v>0</v>
      </c>
      <c r="CE12" s="26">
        <v>0</v>
      </c>
      <c r="CF12" s="26">
        <v>0</v>
      </c>
      <c r="CG12" s="26">
        <v>0</v>
      </c>
      <c r="CH12" s="26">
        <v>2487</v>
      </c>
      <c r="CI12" s="26">
        <v>149</v>
      </c>
      <c r="CJ12" s="26">
        <v>216</v>
      </c>
      <c r="CK12" s="26">
        <v>2852</v>
      </c>
      <c r="CL12" s="26">
        <v>3343</v>
      </c>
      <c r="CM12" s="26">
        <v>0</v>
      </c>
      <c r="CN12" s="26">
        <v>0</v>
      </c>
      <c r="CO12" s="26">
        <v>0</v>
      </c>
      <c r="CP12" s="26">
        <v>0</v>
      </c>
      <c r="CQ12" s="26">
        <v>0</v>
      </c>
      <c r="CR12" s="73">
        <v>156432</v>
      </c>
      <c r="CS12" s="26">
        <v>673049</v>
      </c>
      <c r="CT12" s="26">
        <v>26439</v>
      </c>
      <c r="CU12" s="26">
        <v>855920</v>
      </c>
      <c r="CV12" s="26">
        <v>265695</v>
      </c>
      <c r="CW12" s="37"/>
      <c r="CX12" s="37"/>
      <c r="CY12" s="37"/>
      <c r="CZ12" s="37"/>
      <c r="DA12" s="37"/>
      <c r="DB12" s="37"/>
    </row>
    <row r="13" spans="1:106" ht="24.9" customHeight="1">
      <c r="A13" s="18">
        <v>7</v>
      </c>
      <c r="B13" s="70" t="s">
        <v>94</v>
      </c>
      <c r="C13" s="26">
        <v>11087</v>
      </c>
      <c r="D13" s="26">
        <v>7</v>
      </c>
      <c r="E13" s="26">
        <v>3406</v>
      </c>
      <c r="F13" s="26">
        <v>14500</v>
      </c>
      <c r="G13" s="26">
        <v>13310</v>
      </c>
      <c r="H13" s="26">
        <v>25587</v>
      </c>
      <c r="I13" s="26">
        <v>2098</v>
      </c>
      <c r="J13" s="26">
        <v>4779</v>
      </c>
      <c r="K13" s="26">
        <v>32464</v>
      </c>
      <c r="L13" s="26">
        <v>32395</v>
      </c>
      <c r="M13" s="26">
        <v>35867</v>
      </c>
      <c r="N13" s="26">
        <v>2170</v>
      </c>
      <c r="O13" s="26">
        <v>1694</v>
      </c>
      <c r="P13" s="26">
        <v>39731</v>
      </c>
      <c r="Q13" s="26">
        <v>33806</v>
      </c>
      <c r="R13" s="26">
        <v>45454</v>
      </c>
      <c r="S13" s="26">
        <v>784</v>
      </c>
      <c r="T13" s="26">
        <v>8247</v>
      </c>
      <c r="U13" s="26">
        <v>54485</v>
      </c>
      <c r="V13" s="26">
        <v>40383</v>
      </c>
      <c r="W13" s="26">
        <v>714</v>
      </c>
      <c r="X13" s="26">
        <v>8602</v>
      </c>
      <c r="Y13" s="26">
        <v>49699</v>
      </c>
      <c r="Z13" s="26">
        <v>560</v>
      </c>
      <c r="AA13" s="26">
        <v>1675</v>
      </c>
      <c r="AB13" s="26">
        <v>4339</v>
      </c>
      <c r="AC13" s="26">
        <v>6574</v>
      </c>
      <c r="AD13" s="26">
        <v>5784</v>
      </c>
      <c r="AE13" s="26">
        <v>7749</v>
      </c>
      <c r="AF13" s="26">
        <v>654076</v>
      </c>
      <c r="AG13" s="26">
        <v>4339</v>
      </c>
      <c r="AH13" s="26">
        <v>666164</v>
      </c>
      <c r="AI13" s="26">
        <v>82556</v>
      </c>
      <c r="AJ13" s="26">
        <v>0</v>
      </c>
      <c r="AK13" s="26">
        <v>0</v>
      </c>
      <c r="AL13" s="26">
        <v>0</v>
      </c>
      <c r="AM13" s="26">
        <v>0</v>
      </c>
      <c r="AN13" s="26">
        <v>0</v>
      </c>
      <c r="AO13" s="26">
        <v>0</v>
      </c>
      <c r="AP13" s="26">
        <v>0</v>
      </c>
      <c r="AQ13" s="26">
        <v>0</v>
      </c>
      <c r="AR13" s="26">
        <v>0</v>
      </c>
      <c r="AS13" s="26">
        <v>0</v>
      </c>
      <c r="AT13" s="26">
        <v>0</v>
      </c>
      <c r="AU13" s="26">
        <v>0</v>
      </c>
      <c r="AV13" s="26">
        <v>0</v>
      </c>
      <c r="AW13" s="26">
        <v>0</v>
      </c>
      <c r="AX13" s="26">
        <v>0</v>
      </c>
      <c r="AY13" s="26">
        <v>0</v>
      </c>
      <c r="AZ13" s="26">
        <v>0</v>
      </c>
      <c r="BA13" s="26">
        <v>0</v>
      </c>
      <c r="BB13" s="26">
        <v>0</v>
      </c>
      <c r="BC13" s="26">
        <v>0</v>
      </c>
      <c r="BD13" s="26">
        <v>0</v>
      </c>
      <c r="BE13" s="26">
        <v>0</v>
      </c>
      <c r="BF13" s="26">
        <v>0</v>
      </c>
      <c r="BG13" s="26">
        <v>0</v>
      </c>
      <c r="BH13" s="26">
        <v>0</v>
      </c>
      <c r="BI13" s="26">
        <v>16</v>
      </c>
      <c r="BJ13" s="26">
        <v>1</v>
      </c>
      <c r="BK13" s="26">
        <v>0</v>
      </c>
      <c r="BL13" s="26">
        <v>17</v>
      </c>
      <c r="BM13" s="26">
        <v>4</v>
      </c>
      <c r="BN13" s="26">
        <v>295</v>
      </c>
      <c r="BO13" s="26">
        <v>0</v>
      </c>
      <c r="BP13" s="26">
        <v>0</v>
      </c>
      <c r="BQ13" s="26">
        <v>295</v>
      </c>
      <c r="BR13" s="26">
        <v>295</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3</v>
      </c>
      <c r="CI13" s="26">
        <v>0</v>
      </c>
      <c r="CJ13" s="26">
        <v>0</v>
      </c>
      <c r="CK13" s="26">
        <v>3</v>
      </c>
      <c r="CL13" s="26">
        <v>2</v>
      </c>
      <c r="CM13" s="26">
        <v>0</v>
      </c>
      <c r="CN13" s="26">
        <v>0</v>
      </c>
      <c r="CO13" s="26">
        <v>0</v>
      </c>
      <c r="CP13" s="26">
        <v>0</v>
      </c>
      <c r="CQ13" s="26">
        <v>0</v>
      </c>
      <c r="CR13" s="73">
        <v>126618</v>
      </c>
      <c r="CS13" s="26">
        <v>660811</v>
      </c>
      <c r="CT13" s="26">
        <v>26804</v>
      </c>
      <c r="CU13" s="26">
        <v>814233</v>
      </c>
      <c r="CV13" s="26">
        <v>217851</v>
      </c>
      <c r="CW13" s="37"/>
      <c r="CX13" s="37"/>
      <c r="CY13" s="37"/>
      <c r="CZ13" s="37"/>
      <c r="DA13" s="37"/>
      <c r="DB13" s="37"/>
    </row>
    <row r="14" spans="1:106" ht="24.9" customHeight="1">
      <c r="A14" s="18">
        <v>8</v>
      </c>
      <c r="B14" s="70" t="s">
        <v>33</v>
      </c>
      <c r="C14" s="26">
        <v>9909</v>
      </c>
      <c r="D14" s="26">
        <v>17728</v>
      </c>
      <c r="E14" s="26">
        <v>1623</v>
      </c>
      <c r="F14" s="26">
        <v>29260</v>
      </c>
      <c r="G14" s="26">
        <v>13828</v>
      </c>
      <c r="H14" s="26">
        <v>5774</v>
      </c>
      <c r="I14" s="26">
        <v>32967</v>
      </c>
      <c r="J14" s="26">
        <v>539</v>
      </c>
      <c r="K14" s="26">
        <v>39280</v>
      </c>
      <c r="L14" s="26">
        <v>9831</v>
      </c>
      <c r="M14" s="26">
        <v>7069</v>
      </c>
      <c r="N14" s="26">
        <v>1106</v>
      </c>
      <c r="O14" s="26">
        <v>4135</v>
      </c>
      <c r="P14" s="26">
        <v>12310</v>
      </c>
      <c r="Q14" s="26">
        <v>11732</v>
      </c>
      <c r="R14" s="26">
        <v>15575</v>
      </c>
      <c r="S14" s="26">
        <v>35</v>
      </c>
      <c r="T14" s="26">
        <v>2021</v>
      </c>
      <c r="U14" s="26">
        <v>17631</v>
      </c>
      <c r="V14" s="26">
        <v>13380</v>
      </c>
      <c r="W14" s="26">
        <v>33</v>
      </c>
      <c r="X14" s="26">
        <v>1776</v>
      </c>
      <c r="Y14" s="26">
        <v>15189</v>
      </c>
      <c r="Z14" s="26">
        <v>1161</v>
      </c>
      <c r="AA14" s="26">
        <v>2304</v>
      </c>
      <c r="AB14" s="26">
        <v>1323</v>
      </c>
      <c r="AC14" s="26">
        <v>4788</v>
      </c>
      <c r="AD14" s="26">
        <v>5275</v>
      </c>
      <c r="AE14" s="26">
        <v>8399</v>
      </c>
      <c r="AF14" s="26">
        <v>654640</v>
      </c>
      <c r="AG14" s="26">
        <v>1337</v>
      </c>
      <c r="AH14" s="26">
        <v>664376</v>
      </c>
      <c r="AI14" s="26">
        <v>82206</v>
      </c>
      <c r="AJ14" s="26">
        <v>0</v>
      </c>
      <c r="AK14" s="26">
        <v>0</v>
      </c>
      <c r="AL14" s="26">
        <v>0</v>
      </c>
      <c r="AM14" s="26">
        <v>0</v>
      </c>
      <c r="AN14" s="26">
        <v>0</v>
      </c>
      <c r="AO14" s="26">
        <v>1</v>
      </c>
      <c r="AP14" s="26">
        <v>0</v>
      </c>
      <c r="AQ14" s="26">
        <v>0</v>
      </c>
      <c r="AR14" s="26">
        <v>1</v>
      </c>
      <c r="AS14" s="26">
        <v>1</v>
      </c>
      <c r="AT14" s="26">
        <v>1</v>
      </c>
      <c r="AU14" s="26">
        <v>0</v>
      </c>
      <c r="AV14" s="26">
        <v>0</v>
      </c>
      <c r="AW14" s="26">
        <v>1</v>
      </c>
      <c r="AX14" s="26">
        <v>1</v>
      </c>
      <c r="AY14" s="26">
        <v>0</v>
      </c>
      <c r="AZ14" s="26">
        <v>0</v>
      </c>
      <c r="BA14" s="26">
        <v>0</v>
      </c>
      <c r="BB14" s="26">
        <v>0</v>
      </c>
      <c r="BC14" s="26">
        <v>0</v>
      </c>
      <c r="BD14" s="26">
        <v>0</v>
      </c>
      <c r="BE14" s="26">
        <v>0</v>
      </c>
      <c r="BF14" s="26">
        <v>0</v>
      </c>
      <c r="BG14" s="26">
        <v>0</v>
      </c>
      <c r="BH14" s="26">
        <v>0</v>
      </c>
      <c r="BI14" s="26">
        <v>2240</v>
      </c>
      <c r="BJ14" s="26">
        <v>57</v>
      </c>
      <c r="BK14" s="26">
        <v>28</v>
      </c>
      <c r="BL14" s="26">
        <v>2325</v>
      </c>
      <c r="BM14" s="26">
        <v>1058</v>
      </c>
      <c r="BN14" s="26">
        <v>305</v>
      </c>
      <c r="BO14" s="26">
        <v>1940</v>
      </c>
      <c r="BP14" s="26">
        <v>2</v>
      </c>
      <c r="BQ14" s="26">
        <v>2247</v>
      </c>
      <c r="BR14" s="26">
        <v>2862</v>
      </c>
      <c r="BS14" s="26">
        <v>1</v>
      </c>
      <c r="BT14" s="26">
        <v>9018</v>
      </c>
      <c r="BU14" s="26">
        <v>0</v>
      </c>
      <c r="BV14" s="26">
        <v>9019</v>
      </c>
      <c r="BW14" s="26">
        <v>21289</v>
      </c>
      <c r="BX14" s="26">
        <v>527</v>
      </c>
      <c r="BY14" s="26">
        <v>16</v>
      </c>
      <c r="BZ14" s="26">
        <v>0</v>
      </c>
      <c r="CA14" s="26">
        <v>543</v>
      </c>
      <c r="CB14" s="26">
        <v>158</v>
      </c>
      <c r="CC14" s="26">
        <v>0</v>
      </c>
      <c r="CD14" s="26">
        <v>0</v>
      </c>
      <c r="CE14" s="26">
        <v>0</v>
      </c>
      <c r="CF14" s="26">
        <v>0</v>
      </c>
      <c r="CG14" s="26">
        <v>0</v>
      </c>
      <c r="CH14" s="26">
        <v>77</v>
      </c>
      <c r="CI14" s="26">
        <v>54</v>
      </c>
      <c r="CJ14" s="26">
        <v>0</v>
      </c>
      <c r="CK14" s="26">
        <v>131</v>
      </c>
      <c r="CL14" s="26">
        <v>176</v>
      </c>
      <c r="CM14" s="26">
        <v>0</v>
      </c>
      <c r="CN14" s="26">
        <v>0</v>
      </c>
      <c r="CO14" s="26">
        <v>0</v>
      </c>
      <c r="CP14" s="26">
        <v>0</v>
      </c>
      <c r="CQ14" s="26">
        <v>0</v>
      </c>
      <c r="CR14" s="73">
        <v>51039</v>
      </c>
      <c r="CS14" s="26">
        <v>719865</v>
      </c>
      <c r="CT14" s="26">
        <v>11008</v>
      </c>
      <c r="CU14" s="26">
        <v>781912</v>
      </c>
      <c r="CV14" s="26">
        <v>163606</v>
      </c>
      <c r="CW14" s="37"/>
      <c r="CX14" s="37"/>
      <c r="CY14" s="37"/>
      <c r="CZ14" s="37"/>
      <c r="DA14" s="37"/>
      <c r="DB14" s="37"/>
    </row>
    <row r="15" spans="1:106" ht="24.9" customHeight="1">
      <c r="A15" s="18">
        <v>9</v>
      </c>
      <c r="B15" s="70" t="s">
        <v>35</v>
      </c>
      <c r="C15" s="26">
        <v>16375</v>
      </c>
      <c r="D15" s="26">
        <v>10</v>
      </c>
      <c r="E15" s="26">
        <v>6776</v>
      </c>
      <c r="F15" s="26">
        <v>23161</v>
      </c>
      <c r="G15" s="26">
        <v>24834</v>
      </c>
      <c r="H15" s="26">
        <v>345</v>
      </c>
      <c r="I15" s="26">
        <v>12330</v>
      </c>
      <c r="J15" s="26">
        <v>216</v>
      </c>
      <c r="K15" s="26">
        <v>12891</v>
      </c>
      <c r="L15" s="26">
        <v>1289</v>
      </c>
      <c r="M15" s="26">
        <v>22399</v>
      </c>
      <c r="N15" s="26">
        <v>1033</v>
      </c>
      <c r="O15" s="26">
        <v>9557</v>
      </c>
      <c r="P15" s="26">
        <v>32989</v>
      </c>
      <c r="Q15" s="26">
        <v>33777</v>
      </c>
      <c r="R15" s="26">
        <v>21692</v>
      </c>
      <c r="S15" s="26">
        <v>844</v>
      </c>
      <c r="T15" s="26">
        <v>7245</v>
      </c>
      <c r="U15" s="26">
        <v>29781</v>
      </c>
      <c r="V15" s="26">
        <v>22729</v>
      </c>
      <c r="W15" s="26">
        <v>826</v>
      </c>
      <c r="X15" s="26">
        <v>6957</v>
      </c>
      <c r="Y15" s="26">
        <v>30512</v>
      </c>
      <c r="Z15" s="26">
        <v>805</v>
      </c>
      <c r="AA15" s="26">
        <v>917</v>
      </c>
      <c r="AB15" s="26">
        <v>4413</v>
      </c>
      <c r="AC15" s="26">
        <v>6135</v>
      </c>
      <c r="AD15" s="26">
        <v>6136</v>
      </c>
      <c r="AE15" s="26">
        <v>8694</v>
      </c>
      <c r="AF15" s="26">
        <v>653284</v>
      </c>
      <c r="AG15" s="26">
        <v>4415</v>
      </c>
      <c r="AH15" s="26">
        <v>666393</v>
      </c>
      <c r="AI15" s="26">
        <v>83434</v>
      </c>
      <c r="AJ15" s="26">
        <v>0</v>
      </c>
      <c r="AK15" s="26">
        <v>0</v>
      </c>
      <c r="AL15" s="26">
        <v>4</v>
      </c>
      <c r="AM15" s="26">
        <v>4</v>
      </c>
      <c r="AN15" s="26">
        <v>0</v>
      </c>
      <c r="AO15" s="26">
        <v>9</v>
      </c>
      <c r="AP15" s="26">
        <v>0</v>
      </c>
      <c r="AQ15" s="26">
        <v>2</v>
      </c>
      <c r="AR15" s="26">
        <v>11</v>
      </c>
      <c r="AS15" s="26">
        <v>9</v>
      </c>
      <c r="AT15" s="26">
        <v>10</v>
      </c>
      <c r="AU15" s="26">
        <v>0</v>
      </c>
      <c r="AV15" s="26">
        <v>2</v>
      </c>
      <c r="AW15" s="26">
        <v>12</v>
      </c>
      <c r="AX15" s="26">
        <v>11</v>
      </c>
      <c r="AY15" s="26">
        <v>3</v>
      </c>
      <c r="AZ15" s="26">
        <v>1</v>
      </c>
      <c r="BA15" s="26">
        <v>0</v>
      </c>
      <c r="BB15" s="26">
        <v>4</v>
      </c>
      <c r="BC15" s="26">
        <v>3</v>
      </c>
      <c r="BD15" s="26">
        <v>2</v>
      </c>
      <c r="BE15" s="26">
        <v>0</v>
      </c>
      <c r="BF15" s="26">
        <v>0</v>
      </c>
      <c r="BG15" s="26">
        <v>2</v>
      </c>
      <c r="BH15" s="26">
        <v>2</v>
      </c>
      <c r="BI15" s="26">
        <v>234</v>
      </c>
      <c r="BJ15" s="26">
        <v>42</v>
      </c>
      <c r="BK15" s="26">
        <v>2</v>
      </c>
      <c r="BL15" s="26">
        <v>278</v>
      </c>
      <c r="BM15" s="26">
        <v>87</v>
      </c>
      <c r="BN15" s="26">
        <v>352</v>
      </c>
      <c r="BO15" s="26">
        <v>76</v>
      </c>
      <c r="BP15" s="26">
        <v>58</v>
      </c>
      <c r="BQ15" s="26">
        <v>486</v>
      </c>
      <c r="BR15" s="26">
        <v>1394</v>
      </c>
      <c r="BS15" s="26">
        <v>34</v>
      </c>
      <c r="BT15" s="26">
        <v>1</v>
      </c>
      <c r="BU15" s="26">
        <v>4</v>
      </c>
      <c r="BV15" s="26">
        <v>39</v>
      </c>
      <c r="BW15" s="26">
        <v>903</v>
      </c>
      <c r="BX15" s="26">
        <v>458</v>
      </c>
      <c r="BY15" s="26">
        <v>0</v>
      </c>
      <c r="BZ15" s="26">
        <v>0</v>
      </c>
      <c r="CA15" s="26">
        <v>458</v>
      </c>
      <c r="CB15" s="26">
        <v>268</v>
      </c>
      <c r="CC15" s="26">
        <v>0</v>
      </c>
      <c r="CD15" s="26">
        <v>0</v>
      </c>
      <c r="CE15" s="26">
        <v>0</v>
      </c>
      <c r="CF15" s="26">
        <v>0</v>
      </c>
      <c r="CG15" s="26">
        <v>0</v>
      </c>
      <c r="CH15" s="26">
        <v>171</v>
      </c>
      <c r="CI15" s="26">
        <v>86</v>
      </c>
      <c r="CJ15" s="26">
        <v>4</v>
      </c>
      <c r="CK15" s="26">
        <v>261</v>
      </c>
      <c r="CL15" s="26">
        <v>386</v>
      </c>
      <c r="CM15" s="26">
        <v>0</v>
      </c>
      <c r="CN15" s="26">
        <v>0</v>
      </c>
      <c r="CO15" s="26">
        <v>0</v>
      </c>
      <c r="CP15" s="26">
        <v>0</v>
      </c>
      <c r="CQ15" s="26">
        <v>0</v>
      </c>
      <c r="CR15" s="73">
        <v>71583</v>
      </c>
      <c r="CS15" s="26">
        <v>668624</v>
      </c>
      <c r="CT15" s="26">
        <v>32698</v>
      </c>
      <c r="CU15" s="26">
        <v>772905</v>
      </c>
      <c r="CV15" s="26">
        <v>183045</v>
      </c>
      <c r="CW15" s="37"/>
      <c r="CX15" s="37"/>
      <c r="CY15" s="37"/>
      <c r="CZ15" s="37"/>
      <c r="DA15" s="37"/>
      <c r="DB15" s="37"/>
    </row>
    <row r="16" spans="1:106" ht="24.9" customHeight="1">
      <c r="A16" s="18">
        <v>10</v>
      </c>
      <c r="B16" s="70" t="s">
        <v>37</v>
      </c>
      <c r="C16" s="26">
        <v>0</v>
      </c>
      <c r="D16" s="26">
        <v>0</v>
      </c>
      <c r="E16" s="26">
        <v>4105</v>
      </c>
      <c r="F16" s="26">
        <v>4105</v>
      </c>
      <c r="G16" s="26">
        <v>4032</v>
      </c>
      <c r="H16" s="26">
        <v>0</v>
      </c>
      <c r="I16" s="26">
        <v>352</v>
      </c>
      <c r="J16" s="26">
        <v>822</v>
      </c>
      <c r="K16" s="26">
        <v>1174</v>
      </c>
      <c r="L16" s="26">
        <v>164</v>
      </c>
      <c r="M16" s="26">
        <v>616</v>
      </c>
      <c r="N16" s="26">
        <v>1580</v>
      </c>
      <c r="O16" s="26">
        <v>0</v>
      </c>
      <c r="P16" s="26">
        <v>2196</v>
      </c>
      <c r="Q16" s="26">
        <v>2514</v>
      </c>
      <c r="R16" s="26">
        <v>151</v>
      </c>
      <c r="S16" s="26">
        <v>42</v>
      </c>
      <c r="T16" s="26">
        <v>40796</v>
      </c>
      <c r="U16" s="26">
        <v>40989</v>
      </c>
      <c r="V16" s="26">
        <v>157</v>
      </c>
      <c r="W16" s="26">
        <v>59</v>
      </c>
      <c r="X16" s="26">
        <v>38652</v>
      </c>
      <c r="Y16" s="26">
        <v>38868</v>
      </c>
      <c r="Z16" s="26">
        <v>82</v>
      </c>
      <c r="AA16" s="26">
        <v>1824</v>
      </c>
      <c r="AB16" s="26">
        <v>0</v>
      </c>
      <c r="AC16" s="26">
        <v>1906</v>
      </c>
      <c r="AD16" s="26">
        <v>2324</v>
      </c>
      <c r="AE16" s="26">
        <v>7779</v>
      </c>
      <c r="AF16" s="26">
        <v>654219</v>
      </c>
      <c r="AG16" s="26">
        <v>0</v>
      </c>
      <c r="AH16" s="26">
        <v>661998</v>
      </c>
      <c r="AI16" s="26">
        <v>79275</v>
      </c>
      <c r="AJ16" s="26">
        <v>0</v>
      </c>
      <c r="AK16" s="26">
        <v>0</v>
      </c>
      <c r="AL16" s="26">
        <v>0</v>
      </c>
      <c r="AM16" s="26">
        <v>0</v>
      </c>
      <c r="AN16" s="26">
        <v>0</v>
      </c>
      <c r="AO16" s="26">
        <v>0</v>
      </c>
      <c r="AP16" s="26">
        <v>0</v>
      </c>
      <c r="AQ16" s="26">
        <v>0</v>
      </c>
      <c r="AR16" s="26">
        <v>0</v>
      </c>
      <c r="AS16" s="26">
        <v>0</v>
      </c>
      <c r="AT16" s="26">
        <v>0</v>
      </c>
      <c r="AU16" s="26">
        <v>0</v>
      </c>
      <c r="AV16" s="26">
        <v>0</v>
      </c>
      <c r="AW16" s="26">
        <v>0</v>
      </c>
      <c r="AX16" s="26">
        <v>0</v>
      </c>
      <c r="AY16" s="26">
        <v>0</v>
      </c>
      <c r="AZ16" s="26">
        <v>0</v>
      </c>
      <c r="BA16" s="26">
        <v>0</v>
      </c>
      <c r="BB16" s="26">
        <v>0</v>
      </c>
      <c r="BC16" s="26">
        <v>0</v>
      </c>
      <c r="BD16" s="26">
        <v>0</v>
      </c>
      <c r="BE16" s="26">
        <v>0</v>
      </c>
      <c r="BF16" s="26">
        <v>0</v>
      </c>
      <c r="BG16" s="26">
        <v>0</v>
      </c>
      <c r="BH16" s="26">
        <v>0</v>
      </c>
      <c r="BI16" s="26">
        <v>11</v>
      </c>
      <c r="BJ16" s="26">
        <v>13</v>
      </c>
      <c r="BK16" s="26">
        <v>0</v>
      </c>
      <c r="BL16" s="26">
        <v>24</v>
      </c>
      <c r="BM16" s="26">
        <v>4</v>
      </c>
      <c r="BN16" s="26">
        <v>9</v>
      </c>
      <c r="BO16" s="26">
        <v>2</v>
      </c>
      <c r="BP16" s="26">
        <v>0</v>
      </c>
      <c r="BQ16" s="26">
        <v>11</v>
      </c>
      <c r="BR16" s="26">
        <v>11</v>
      </c>
      <c r="BS16" s="26">
        <v>0</v>
      </c>
      <c r="BT16" s="26">
        <v>0</v>
      </c>
      <c r="BU16" s="26">
        <v>0</v>
      </c>
      <c r="BV16" s="26">
        <v>0</v>
      </c>
      <c r="BW16" s="26">
        <v>0</v>
      </c>
      <c r="BX16" s="26">
        <v>113</v>
      </c>
      <c r="BY16" s="26">
        <v>0</v>
      </c>
      <c r="BZ16" s="26">
        <v>0</v>
      </c>
      <c r="CA16" s="26">
        <v>113</v>
      </c>
      <c r="CB16" s="26">
        <v>96</v>
      </c>
      <c r="CC16" s="26">
        <v>0</v>
      </c>
      <c r="CD16" s="26">
        <v>0</v>
      </c>
      <c r="CE16" s="26">
        <v>0</v>
      </c>
      <c r="CF16" s="26">
        <v>0</v>
      </c>
      <c r="CG16" s="26">
        <v>0</v>
      </c>
      <c r="CH16" s="26">
        <v>157</v>
      </c>
      <c r="CI16" s="26">
        <v>33</v>
      </c>
      <c r="CJ16" s="26">
        <v>0</v>
      </c>
      <c r="CK16" s="26">
        <v>190</v>
      </c>
      <c r="CL16" s="26">
        <v>119</v>
      </c>
      <c r="CM16" s="26">
        <v>0</v>
      </c>
      <c r="CN16" s="26">
        <v>0</v>
      </c>
      <c r="CO16" s="26">
        <v>0</v>
      </c>
      <c r="CP16" s="26">
        <v>0</v>
      </c>
      <c r="CQ16" s="26">
        <v>0</v>
      </c>
      <c r="CR16" s="73">
        <v>8918</v>
      </c>
      <c r="CS16" s="26">
        <v>658065</v>
      </c>
      <c r="CT16" s="26">
        <v>45723</v>
      </c>
      <c r="CU16" s="26">
        <v>712706</v>
      </c>
      <c r="CV16" s="26">
        <v>127407</v>
      </c>
      <c r="CW16" s="37"/>
      <c r="CX16" s="37"/>
      <c r="CY16" s="37"/>
      <c r="CZ16" s="37"/>
      <c r="DA16" s="37"/>
      <c r="DB16" s="37"/>
    </row>
    <row r="17" spans="1:106" ht="24.9" customHeight="1">
      <c r="A17" s="18">
        <v>11</v>
      </c>
      <c r="B17" s="70" t="s">
        <v>87</v>
      </c>
      <c r="C17" s="26">
        <v>5447</v>
      </c>
      <c r="D17" s="26">
        <v>14</v>
      </c>
      <c r="E17" s="26">
        <v>6831</v>
      </c>
      <c r="F17" s="26">
        <v>12292</v>
      </c>
      <c r="G17" s="26">
        <v>7723</v>
      </c>
      <c r="H17" s="26">
        <v>321</v>
      </c>
      <c r="I17" s="26">
        <v>1880</v>
      </c>
      <c r="J17" s="26">
        <v>0</v>
      </c>
      <c r="K17" s="26">
        <v>2201</v>
      </c>
      <c r="L17" s="26">
        <v>129</v>
      </c>
      <c r="M17" s="26">
        <v>4905</v>
      </c>
      <c r="N17" s="26">
        <v>126</v>
      </c>
      <c r="O17" s="26">
        <v>1757</v>
      </c>
      <c r="P17" s="26">
        <v>6788</v>
      </c>
      <c r="Q17" s="26">
        <v>6049</v>
      </c>
      <c r="R17" s="26">
        <v>9335</v>
      </c>
      <c r="S17" s="26">
        <v>631</v>
      </c>
      <c r="T17" s="26">
        <v>14161</v>
      </c>
      <c r="U17" s="26">
        <v>24127</v>
      </c>
      <c r="V17" s="26">
        <v>8176</v>
      </c>
      <c r="W17" s="26">
        <v>515</v>
      </c>
      <c r="X17" s="26">
        <v>12935</v>
      </c>
      <c r="Y17" s="26">
        <v>21626</v>
      </c>
      <c r="Z17" s="26">
        <v>1083</v>
      </c>
      <c r="AA17" s="26">
        <v>179</v>
      </c>
      <c r="AB17" s="26">
        <v>34</v>
      </c>
      <c r="AC17" s="26">
        <v>1296</v>
      </c>
      <c r="AD17" s="26">
        <v>1470</v>
      </c>
      <c r="AE17" s="26">
        <v>8282</v>
      </c>
      <c r="AF17" s="26">
        <v>652543</v>
      </c>
      <c r="AG17" s="26">
        <v>34</v>
      </c>
      <c r="AH17" s="26">
        <v>660859</v>
      </c>
      <c r="AI17" s="26">
        <v>78230</v>
      </c>
      <c r="AJ17" s="26">
        <v>0</v>
      </c>
      <c r="AK17" s="26">
        <v>0</v>
      </c>
      <c r="AL17" s="26">
        <v>0</v>
      </c>
      <c r="AM17" s="26">
        <v>0</v>
      </c>
      <c r="AN17" s="26">
        <v>0</v>
      </c>
      <c r="AO17" s="26">
        <v>0</v>
      </c>
      <c r="AP17" s="26">
        <v>0</v>
      </c>
      <c r="AQ17" s="26">
        <v>0</v>
      </c>
      <c r="AR17" s="26">
        <v>0</v>
      </c>
      <c r="AS17" s="26">
        <v>0</v>
      </c>
      <c r="AT17" s="26">
        <v>0</v>
      </c>
      <c r="AU17" s="26">
        <v>0</v>
      </c>
      <c r="AV17" s="26">
        <v>0</v>
      </c>
      <c r="AW17" s="26">
        <v>0</v>
      </c>
      <c r="AX17" s="26">
        <v>0</v>
      </c>
      <c r="AY17" s="26">
        <v>0</v>
      </c>
      <c r="AZ17" s="26">
        <v>0</v>
      </c>
      <c r="BA17" s="26">
        <v>0</v>
      </c>
      <c r="BB17" s="26">
        <v>0</v>
      </c>
      <c r="BC17" s="26">
        <v>0</v>
      </c>
      <c r="BD17" s="26">
        <v>0</v>
      </c>
      <c r="BE17" s="26">
        <v>0</v>
      </c>
      <c r="BF17" s="26">
        <v>0</v>
      </c>
      <c r="BG17" s="26">
        <v>0</v>
      </c>
      <c r="BH17" s="26">
        <v>0</v>
      </c>
      <c r="BI17" s="26">
        <v>33</v>
      </c>
      <c r="BJ17" s="26">
        <v>0</v>
      </c>
      <c r="BK17" s="26">
        <v>0</v>
      </c>
      <c r="BL17" s="26">
        <v>33</v>
      </c>
      <c r="BM17" s="26">
        <v>1</v>
      </c>
      <c r="BN17" s="26">
        <v>107</v>
      </c>
      <c r="BO17" s="26">
        <v>0</v>
      </c>
      <c r="BP17" s="26">
        <v>0</v>
      </c>
      <c r="BQ17" s="26">
        <v>107</v>
      </c>
      <c r="BR17" s="26">
        <v>162</v>
      </c>
      <c r="BS17" s="26">
        <v>19</v>
      </c>
      <c r="BT17" s="26">
        <v>0</v>
      </c>
      <c r="BU17" s="26">
        <v>0</v>
      </c>
      <c r="BV17" s="26">
        <v>19</v>
      </c>
      <c r="BW17" s="26">
        <v>25</v>
      </c>
      <c r="BX17" s="26">
        <v>3</v>
      </c>
      <c r="BY17" s="26">
        <v>0</v>
      </c>
      <c r="BZ17" s="26">
        <v>0</v>
      </c>
      <c r="CA17" s="26">
        <v>3</v>
      </c>
      <c r="CB17" s="26">
        <v>3</v>
      </c>
      <c r="CC17" s="26">
        <v>0</v>
      </c>
      <c r="CD17" s="26">
        <v>0</v>
      </c>
      <c r="CE17" s="26">
        <v>0</v>
      </c>
      <c r="CF17" s="26">
        <v>0</v>
      </c>
      <c r="CG17" s="26">
        <v>0</v>
      </c>
      <c r="CH17" s="26">
        <v>54</v>
      </c>
      <c r="CI17" s="26">
        <v>0</v>
      </c>
      <c r="CJ17" s="26">
        <v>1</v>
      </c>
      <c r="CK17" s="26">
        <v>55</v>
      </c>
      <c r="CL17" s="26">
        <v>57</v>
      </c>
      <c r="CM17" s="26">
        <v>0</v>
      </c>
      <c r="CN17" s="26">
        <v>0</v>
      </c>
      <c r="CO17" s="26">
        <v>0</v>
      </c>
      <c r="CP17" s="26">
        <v>0</v>
      </c>
      <c r="CQ17" s="26">
        <v>0</v>
      </c>
      <c r="CR17" s="73">
        <v>29589</v>
      </c>
      <c r="CS17" s="26">
        <v>655373</v>
      </c>
      <c r="CT17" s="26">
        <v>22818</v>
      </c>
      <c r="CU17" s="26">
        <v>707780</v>
      </c>
      <c r="CV17" s="26">
        <v>115475</v>
      </c>
      <c r="CW17" s="37"/>
      <c r="CX17" s="37"/>
      <c r="CY17" s="37"/>
      <c r="CZ17" s="37"/>
      <c r="DA17" s="37"/>
      <c r="DB17" s="37"/>
    </row>
    <row r="18" spans="1:106" ht="24.9" customHeight="1">
      <c r="A18" s="18">
        <v>12</v>
      </c>
      <c r="B18" s="70" t="s">
        <v>31</v>
      </c>
      <c r="C18" s="26">
        <v>1082</v>
      </c>
      <c r="D18" s="26">
        <v>9</v>
      </c>
      <c r="E18" s="26">
        <v>1279</v>
      </c>
      <c r="F18" s="26">
        <v>2370</v>
      </c>
      <c r="G18" s="26">
        <v>2883</v>
      </c>
      <c r="H18" s="26">
        <v>6715</v>
      </c>
      <c r="I18" s="26">
        <v>1365</v>
      </c>
      <c r="J18" s="26">
        <v>924</v>
      </c>
      <c r="K18" s="26">
        <v>9004</v>
      </c>
      <c r="L18" s="26">
        <v>7570</v>
      </c>
      <c r="M18" s="26">
        <v>11775</v>
      </c>
      <c r="N18" s="26">
        <v>2272</v>
      </c>
      <c r="O18" s="26">
        <v>1995</v>
      </c>
      <c r="P18" s="26">
        <v>16042</v>
      </c>
      <c r="Q18" s="26">
        <v>14530</v>
      </c>
      <c r="R18" s="26">
        <v>3967</v>
      </c>
      <c r="S18" s="26">
        <v>4</v>
      </c>
      <c r="T18" s="26">
        <v>1918</v>
      </c>
      <c r="U18" s="26">
        <v>5889</v>
      </c>
      <c r="V18" s="26">
        <v>6304</v>
      </c>
      <c r="W18" s="26">
        <v>4</v>
      </c>
      <c r="X18" s="26">
        <v>1904</v>
      </c>
      <c r="Y18" s="26">
        <v>8212</v>
      </c>
      <c r="Z18" s="26">
        <v>1125</v>
      </c>
      <c r="AA18" s="26">
        <v>3065</v>
      </c>
      <c r="AB18" s="26">
        <v>74</v>
      </c>
      <c r="AC18" s="26">
        <v>4264</v>
      </c>
      <c r="AD18" s="26">
        <v>3954</v>
      </c>
      <c r="AE18" s="26">
        <v>8323</v>
      </c>
      <c r="AF18" s="26">
        <v>655427</v>
      </c>
      <c r="AG18" s="26">
        <v>74</v>
      </c>
      <c r="AH18" s="26">
        <v>663824</v>
      </c>
      <c r="AI18" s="26">
        <v>80729</v>
      </c>
      <c r="AJ18" s="26">
        <v>0</v>
      </c>
      <c r="AK18" s="26">
        <v>0</v>
      </c>
      <c r="AL18" s="26">
        <v>0</v>
      </c>
      <c r="AM18" s="26">
        <v>0</v>
      </c>
      <c r="AN18" s="26">
        <v>0</v>
      </c>
      <c r="AO18" s="26">
        <v>2</v>
      </c>
      <c r="AP18" s="26">
        <v>0</v>
      </c>
      <c r="AQ18" s="26">
        <v>0</v>
      </c>
      <c r="AR18" s="26">
        <v>2</v>
      </c>
      <c r="AS18" s="26">
        <v>2</v>
      </c>
      <c r="AT18" s="26">
        <v>2</v>
      </c>
      <c r="AU18" s="26">
        <v>0</v>
      </c>
      <c r="AV18" s="26">
        <v>0</v>
      </c>
      <c r="AW18" s="26">
        <v>2</v>
      </c>
      <c r="AX18" s="26">
        <v>2</v>
      </c>
      <c r="AY18" s="26">
        <v>0</v>
      </c>
      <c r="AZ18" s="26">
        <v>0</v>
      </c>
      <c r="BA18" s="26">
        <v>0</v>
      </c>
      <c r="BB18" s="26">
        <v>0</v>
      </c>
      <c r="BC18" s="26">
        <v>0</v>
      </c>
      <c r="BD18" s="26">
        <v>0</v>
      </c>
      <c r="BE18" s="26">
        <v>0</v>
      </c>
      <c r="BF18" s="26">
        <v>0</v>
      </c>
      <c r="BG18" s="26">
        <v>0</v>
      </c>
      <c r="BH18" s="26">
        <v>0</v>
      </c>
      <c r="BI18" s="26">
        <v>535</v>
      </c>
      <c r="BJ18" s="26">
        <v>0</v>
      </c>
      <c r="BK18" s="26">
        <v>0</v>
      </c>
      <c r="BL18" s="26">
        <v>535</v>
      </c>
      <c r="BM18" s="26">
        <v>89</v>
      </c>
      <c r="BN18" s="26">
        <v>734</v>
      </c>
      <c r="BO18" s="26">
        <v>129</v>
      </c>
      <c r="BP18" s="26">
        <v>1</v>
      </c>
      <c r="BQ18" s="26">
        <v>864</v>
      </c>
      <c r="BR18" s="26">
        <v>1016</v>
      </c>
      <c r="BS18" s="26">
        <v>8</v>
      </c>
      <c r="BT18" s="26">
        <v>0</v>
      </c>
      <c r="BU18" s="26">
        <v>0</v>
      </c>
      <c r="BV18" s="26">
        <v>8</v>
      </c>
      <c r="BW18" s="26">
        <v>8</v>
      </c>
      <c r="BX18" s="26">
        <v>17</v>
      </c>
      <c r="BY18" s="26">
        <v>2</v>
      </c>
      <c r="BZ18" s="26">
        <v>0</v>
      </c>
      <c r="CA18" s="26">
        <v>19</v>
      </c>
      <c r="CB18" s="26">
        <v>17</v>
      </c>
      <c r="CC18" s="26">
        <v>0</v>
      </c>
      <c r="CD18" s="26">
        <v>0</v>
      </c>
      <c r="CE18" s="26">
        <v>0</v>
      </c>
      <c r="CF18" s="26">
        <v>0</v>
      </c>
      <c r="CG18" s="26">
        <v>0</v>
      </c>
      <c r="CH18" s="26">
        <v>828</v>
      </c>
      <c r="CI18" s="26">
        <v>884</v>
      </c>
      <c r="CJ18" s="26">
        <v>1</v>
      </c>
      <c r="CK18" s="26">
        <v>1713</v>
      </c>
      <c r="CL18" s="26">
        <v>2186</v>
      </c>
      <c r="CM18" s="26">
        <v>0</v>
      </c>
      <c r="CN18" s="26">
        <v>0</v>
      </c>
      <c r="CO18" s="26">
        <v>0</v>
      </c>
      <c r="CP18" s="26">
        <v>0</v>
      </c>
      <c r="CQ18" s="26">
        <v>0</v>
      </c>
      <c r="CR18" s="73">
        <v>35113</v>
      </c>
      <c r="CS18" s="26">
        <v>663157</v>
      </c>
      <c r="CT18" s="26">
        <v>6266</v>
      </c>
      <c r="CU18" s="26">
        <v>704536</v>
      </c>
      <c r="CV18" s="26">
        <v>121198</v>
      </c>
      <c r="CW18" s="37"/>
      <c r="CX18" s="37"/>
      <c r="CY18" s="37"/>
      <c r="CZ18" s="37"/>
      <c r="DA18" s="37"/>
      <c r="DB18" s="37"/>
    </row>
    <row r="19" spans="1:106" ht="24.9" customHeight="1">
      <c r="A19" s="18">
        <v>13</v>
      </c>
      <c r="B19" s="70" t="s">
        <v>36</v>
      </c>
      <c r="C19" s="26">
        <v>2224</v>
      </c>
      <c r="D19" s="26">
        <v>0</v>
      </c>
      <c r="E19" s="26">
        <v>0</v>
      </c>
      <c r="F19" s="26">
        <v>2224</v>
      </c>
      <c r="G19" s="26">
        <v>2174</v>
      </c>
      <c r="H19" s="26">
        <v>792</v>
      </c>
      <c r="I19" s="26">
        <v>806</v>
      </c>
      <c r="J19" s="26">
        <v>5</v>
      </c>
      <c r="K19" s="26">
        <v>1603</v>
      </c>
      <c r="L19" s="26">
        <v>68</v>
      </c>
      <c r="M19" s="26">
        <v>4352</v>
      </c>
      <c r="N19" s="26">
        <v>226</v>
      </c>
      <c r="O19" s="26">
        <v>0</v>
      </c>
      <c r="P19" s="26">
        <v>4578</v>
      </c>
      <c r="Q19" s="26">
        <v>3813</v>
      </c>
      <c r="R19" s="26">
        <v>3130</v>
      </c>
      <c r="S19" s="26">
        <v>0</v>
      </c>
      <c r="T19" s="26">
        <v>64</v>
      </c>
      <c r="U19" s="26">
        <v>3194</v>
      </c>
      <c r="V19" s="26">
        <v>2933</v>
      </c>
      <c r="W19" s="26">
        <v>0</v>
      </c>
      <c r="X19" s="26">
        <v>61</v>
      </c>
      <c r="Y19" s="26">
        <v>2994</v>
      </c>
      <c r="Z19" s="26">
        <v>430</v>
      </c>
      <c r="AA19" s="26">
        <v>1290</v>
      </c>
      <c r="AB19" s="26">
        <v>0</v>
      </c>
      <c r="AC19" s="26">
        <v>1720</v>
      </c>
      <c r="AD19" s="26">
        <v>2001</v>
      </c>
      <c r="AE19" s="26">
        <v>7604</v>
      </c>
      <c r="AF19" s="26">
        <v>653650</v>
      </c>
      <c r="AG19" s="26">
        <v>0</v>
      </c>
      <c r="AH19" s="26">
        <v>661254</v>
      </c>
      <c r="AI19" s="26">
        <v>78736</v>
      </c>
      <c r="AJ19" s="26">
        <v>0</v>
      </c>
      <c r="AK19" s="26">
        <v>0</v>
      </c>
      <c r="AL19" s="26">
        <v>0</v>
      </c>
      <c r="AM19" s="26">
        <v>0</v>
      </c>
      <c r="AN19" s="26">
        <v>0</v>
      </c>
      <c r="AO19" s="26">
        <v>2</v>
      </c>
      <c r="AP19" s="26">
        <v>0</v>
      </c>
      <c r="AQ19" s="26">
        <v>0</v>
      </c>
      <c r="AR19" s="26">
        <v>2</v>
      </c>
      <c r="AS19" s="26">
        <v>2</v>
      </c>
      <c r="AT19" s="26">
        <v>2</v>
      </c>
      <c r="AU19" s="26">
        <v>0</v>
      </c>
      <c r="AV19" s="26">
        <v>0</v>
      </c>
      <c r="AW19" s="26">
        <v>2</v>
      </c>
      <c r="AX19" s="26">
        <v>1</v>
      </c>
      <c r="AY19" s="26">
        <v>0</v>
      </c>
      <c r="AZ19" s="26">
        <v>0</v>
      </c>
      <c r="BA19" s="26">
        <v>0</v>
      </c>
      <c r="BB19" s="26">
        <v>0</v>
      </c>
      <c r="BC19" s="26">
        <v>0</v>
      </c>
      <c r="BD19" s="26">
        <v>0</v>
      </c>
      <c r="BE19" s="26">
        <v>0</v>
      </c>
      <c r="BF19" s="26">
        <v>0</v>
      </c>
      <c r="BG19" s="26">
        <v>0</v>
      </c>
      <c r="BH19" s="26">
        <v>0</v>
      </c>
      <c r="BI19" s="26">
        <v>205</v>
      </c>
      <c r="BJ19" s="26">
        <v>1</v>
      </c>
      <c r="BK19" s="26">
        <v>0</v>
      </c>
      <c r="BL19" s="26">
        <v>206</v>
      </c>
      <c r="BM19" s="26">
        <v>69</v>
      </c>
      <c r="BN19" s="26">
        <v>9155</v>
      </c>
      <c r="BO19" s="26">
        <v>327</v>
      </c>
      <c r="BP19" s="26">
        <v>0</v>
      </c>
      <c r="BQ19" s="26">
        <v>9482</v>
      </c>
      <c r="BR19" s="26">
        <v>1433</v>
      </c>
      <c r="BS19" s="26">
        <v>0</v>
      </c>
      <c r="BT19" s="26">
        <v>0</v>
      </c>
      <c r="BU19" s="26">
        <v>0</v>
      </c>
      <c r="BV19" s="26">
        <v>0</v>
      </c>
      <c r="BW19" s="26">
        <v>0</v>
      </c>
      <c r="BX19" s="26">
        <v>467</v>
      </c>
      <c r="BY19" s="26">
        <v>0</v>
      </c>
      <c r="BZ19" s="26">
        <v>0</v>
      </c>
      <c r="CA19" s="26">
        <v>467</v>
      </c>
      <c r="CB19" s="26">
        <v>297</v>
      </c>
      <c r="CC19" s="26">
        <v>0</v>
      </c>
      <c r="CD19" s="26">
        <v>0</v>
      </c>
      <c r="CE19" s="26">
        <v>0</v>
      </c>
      <c r="CF19" s="26">
        <v>0</v>
      </c>
      <c r="CG19" s="26">
        <v>0</v>
      </c>
      <c r="CH19" s="26">
        <v>9132</v>
      </c>
      <c r="CI19" s="26">
        <v>74</v>
      </c>
      <c r="CJ19" s="26">
        <v>0</v>
      </c>
      <c r="CK19" s="26">
        <v>9206</v>
      </c>
      <c r="CL19" s="26">
        <v>1173</v>
      </c>
      <c r="CM19" s="26">
        <v>0</v>
      </c>
      <c r="CN19" s="26">
        <v>0</v>
      </c>
      <c r="CO19" s="26">
        <v>0</v>
      </c>
      <c r="CP19" s="26">
        <v>0</v>
      </c>
      <c r="CQ19" s="26">
        <v>0</v>
      </c>
      <c r="CR19" s="73">
        <v>37495</v>
      </c>
      <c r="CS19" s="26">
        <v>656374</v>
      </c>
      <c r="CT19" s="26">
        <v>69</v>
      </c>
      <c r="CU19" s="26">
        <v>693938</v>
      </c>
      <c r="CV19" s="26">
        <v>92761</v>
      </c>
      <c r="CW19" s="37"/>
      <c r="CX19" s="37"/>
      <c r="CY19" s="37"/>
      <c r="CZ19" s="37"/>
      <c r="DA19" s="37"/>
      <c r="DB19" s="37"/>
    </row>
    <row r="20" spans="1:106" ht="24.9" customHeight="1">
      <c r="A20" s="18">
        <v>14</v>
      </c>
      <c r="B20" s="70" t="s">
        <v>89</v>
      </c>
      <c r="C20" s="26">
        <v>465</v>
      </c>
      <c r="D20" s="26">
        <v>0</v>
      </c>
      <c r="E20" s="26">
        <v>73</v>
      </c>
      <c r="F20" s="26">
        <v>538</v>
      </c>
      <c r="G20" s="26">
        <v>484</v>
      </c>
      <c r="H20" s="26">
        <v>1496</v>
      </c>
      <c r="I20" s="26">
        <v>1170</v>
      </c>
      <c r="J20" s="26">
        <v>433</v>
      </c>
      <c r="K20" s="26">
        <v>3099</v>
      </c>
      <c r="L20" s="26">
        <v>2291</v>
      </c>
      <c r="M20" s="26">
        <v>2090</v>
      </c>
      <c r="N20" s="26">
        <v>1088</v>
      </c>
      <c r="O20" s="26">
        <v>3726</v>
      </c>
      <c r="P20" s="26">
        <v>6904</v>
      </c>
      <c r="Q20" s="26">
        <v>6958</v>
      </c>
      <c r="R20" s="26">
        <v>2147</v>
      </c>
      <c r="S20" s="26">
        <v>4542</v>
      </c>
      <c r="T20" s="26">
        <v>503</v>
      </c>
      <c r="U20" s="26">
        <v>7192</v>
      </c>
      <c r="V20" s="26">
        <v>2620</v>
      </c>
      <c r="W20" s="26">
        <v>2975</v>
      </c>
      <c r="X20" s="26">
        <v>597</v>
      </c>
      <c r="Y20" s="26">
        <v>6192</v>
      </c>
      <c r="Z20" s="26">
        <v>102</v>
      </c>
      <c r="AA20" s="26">
        <v>1561</v>
      </c>
      <c r="AB20" s="26">
        <v>4876</v>
      </c>
      <c r="AC20" s="26">
        <v>6539</v>
      </c>
      <c r="AD20" s="26">
        <v>6055</v>
      </c>
      <c r="AE20" s="26">
        <v>7294</v>
      </c>
      <c r="AF20" s="26">
        <v>653719</v>
      </c>
      <c r="AG20" s="26">
        <v>5091</v>
      </c>
      <c r="AH20" s="26">
        <v>666104</v>
      </c>
      <c r="AI20" s="26">
        <v>83651</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0</v>
      </c>
      <c r="BG20" s="26">
        <v>0</v>
      </c>
      <c r="BH20" s="26">
        <v>0</v>
      </c>
      <c r="BI20" s="26">
        <v>78</v>
      </c>
      <c r="BJ20" s="26">
        <v>0</v>
      </c>
      <c r="BK20" s="26">
        <v>0</v>
      </c>
      <c r="BL20" s="26">
        <v>78</v>
      </c>
      <c r="BM20" s="26">
        <v>0</v>
      </c>
      <c r="BN20" s="26">
        <v>17</v>
      </c>
      <c r="BO20" s="26">
        <v>1845</v>
      </c>
      <c r="BP20" s="26">
        <v>1</v>
      </c>
      <c r="BQ20" s="26">
        <v>1863</v>
      </c>
      <c r="BR20" s="26">
        <v>1600</v>
      </c>
      <c r="BS20" s="26">
        <v>533</v>
      </c>
      <c r="BT20" s="26">
        <v>0</v>
      </c>
      <c r="BU20" s="26">
        <v>0</v>
      </c>
      <c r="BV20" s="26">
        <v>533</v>
      </c>
      <c r="BW20" s="26">
        <v>499</v>
      </c>
      <c r="BX20" s="26">
        <v>497</v>
      </c>
      <c r="BY20" s="26">
        <v>66</v>
      </c>
      <c r="BZ20" s="26">
        <v>210</v>
      </c>
      <c r="CA20" s="26">
        <v>773</v>
      </c>
      <c r="CB20" s="26">
        <v>260</v>
      </c>
      <c r="CC20" s="26">
        <v>0</v>
      </c>
      <c r="CD20" s="26">
        <v>0</v>
      </c>
      <c r="CE20" s="26">
        <v>0</v>
      </c>
      <c r="CF20" s="26">
        <v>0</v>
      </c>
      <c r="CG20" s="26">
        <v>0</v>
      </c>
      <c r="CH20" s="26">
        <v>21</v>
      </c>
      <c r="CI20" s="26">
        <v>113</v>
      </c>
      <c r="CJ20" s="26">
        <v>1</v>
      </c>
      <c r="CK20" s="26">
        <v>135</v>
      </c>
      <c r="CL20" s="26">
        <v>147</v>
      </c>
      <c r="CM20" s="26">
        <v>0</v>
      </c>
      <c r="CN20" s="26">
        <v>0</v>
      </c>
      <c r="CO20" s="26">
        <v>0</v>
      </c>
      <c r="CP20" s="26">
        <v>0</v>
      </c>
      <c r="CQ20" s="26">
        <v>0</v>
      </c>
      <c r="CR20" s="73">
        <v>14740</v>
      </c>
      <c r="CS20" s="26">
        <v>664104</v>
      </c>
      <c r="CT20" s="26">
        <v>14914</v>
      </c>
      <c r="CU20" s="26">
        <v>693758</v>
      </c>
      <c r="CV20" s="26">
        <v>108137</v>
      </c>
      <c r="CW20" s="37"/>
      <c r="CX20" s="37"/>
      <c r="CY20" s="37"/>
      <c r="CZ20" s="37"/>
      <c r="DA20" s="37"/>
      <c r="DB20" s="37"/>
    </row>
    <row r="21" spans="1:106" ht="24.9" customHeight="1">
      <c r="A21" s="18">
        <v>15</v>
      </c>
      <c r="B21" s="70" t="s">
        <v>39</v>
      </c>
      <c r="C21" s="26">
        <v>0</v>
      </c>
      <c r="D21" s="26">
        <v>0</v>
      </c>
      <c r="E21" s="26">
        <v>0</v>
      </c>
      <c r="F21" s="26">
        <v>0</v>
      </c>
      <c r="G21" s="26">
        <v>6</v>
      </c>
      <c r="H21" s="26">
        <v>4</v>
      </c>
      <c r="I21" s="26">
        <v>5</v>
      </c>
      <c r="J21" s="26">
        <v>0</v>
      </c>
      <c r="K21" s="26">
        <v>9</v>
      </c>
      <c r="L21" s="26">
        <v>4</v>
      </c>
      <c r="M21" s="26">
        <v>1293</v>
      </c>
      <c r="N21" s="26">
        <v>4</v>
      </c>
      <c r="O21" s="26">
        <v>0</v>
      </c>
      <c r="P21" s="26">
        <v>1297</v>
      </c>
      <c r="Q21" s="26">
        <v>1168</v>
      </c>
      <c r="R21" s="26">
        <v>1597</v>
      </c>
      <c r="S21" s="26">
        <v>1091</v>
      </c>
      <c r="T21" s="26">
        <v>0</v>
      </c>
      <c r="U21" s="26">
        <v>2688</v>
      </c>
      <c r="V21" s="26">
        <v>1565</v>
      </c>
      <c r="W21" s="26">
        <v>1086</v>
      </c>
      <c r="X21" s="26">
        <v>0</v>
      </c>
      <c r="Y21" s="26">
        <v>2651</v>
      </c>
      <c r="Z21" s="26">
        <v>179</v>
      </c>
      <c r="AA21" s="26">
        <v>22</v>
      </c>
      <c r="AB21" s="26">
        <v>0</v>
      </c>
      <c r="AC21" s="26">
        <v>201</v>
      </c>
      <c r="AD21" s="26">
        <v>210</v>
      </c>
      <c r="AE21" s="26">
        <v>7355</v>
      </c>
      <c r="AF21" s="26">
        <v>652385</v>
      </c>
      <c r="AG21" s="26">
        <v>0</v>
      </c>
      <c r="AH21" s="26">
        <v>659740</v>
      </c>
      <c r="AI21" s="26">
        <v>76944</v>
      </c>
      <c r="AJ21" s="26">
        <v>0</v>
      </c>
      <c r="AK21" s="26">
        <v>0</v>
      </c>
      <c r="AL21" s="26">
        <v>0</v>
      </c>
      <c r="AM21" s="26">
        <v>0</v>
      </c>
      <c r="AN21" s="26">
        <v>0</v>
      </c>
      <c r="AO21" s="26">
        <v>1</v>
      </c>
      <c r="AP21" s="26">
        <v>0</v>
      </c>
      <c r="AQ21" s="26">
        <v>0</v>
      </c>
      <c r="AR21" s="26">
        <v>1</v>
      </c>
      <c r="AS21" s="26">
        <v>1</v>
      </c>
      <c r="AT21" s="26">
        <v>3</v>
      </c>
      <c r="AU21" s="26">
        <v>0</v>
      </c>
      <c r="AV21" s="26">
        <v>0</v>
      </c>
      <c r="AW21" s="26">
        <v>3</v>
      </c>
      <c r="AX21" s="26">
        <v>3</v>
      </c>
      <c r="AY21" s="26">
        <v>0</v>
      </c>
      <c r="AZ21" s="26">
        <v>0</v>
      </c>
      <c r="BA21" s="26">
        <v>0</v>
      </c>
      <c r="BB21" s="26">
        <v>0</v>
      </c>
      <c r="BC21" s="26">
        <v>0</v>
      </c>
      <c r="BD21" s="26">
        <v>0</v>
      </c>
      <c r="BE21" s="26">
        <v>0</v>
      </c>
      <c r="BF21" s="26">
        <v>0</v>
      </c>
      <c r="BG21" s="26">
        <v>0</v>
      </c>
      <c r="BH21" s="26">
        <v>0</v>
      </c>
      <c r="BI21" s="26">
        <v>537</v>
      </c>
      <c r="BJ21" s="26">
        <v>0</v>
      </c>
      <c r="BK21" s="26">
        <v>0</v>
      </c>
      <c r="BL21" s="26">
        <v>537</v>
      </c>
      <c r="BM21" s="26">
        <v>174</v>
      </c>
      <c r="BN21" s="26">
        <v>54</v>
      </c>
      <c r="BO21" s="26">
        <v>0</v>
      </c>
      <c r="BP21" s="26">
        <v>0</v>
      </c>
      <c r="BQ21" s="26">
        <v>54</v>
      </c>
      <c r="BR21" s="26">
        <v>70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3</v>
      </c>
      <c r="CI21" s="26">
        <v>0</v>
      </c>
      <c r="CJ21" s="26">
        <v>0</v>
      </c>
      <c r="CK21" s="26">
        <v>3</v>
      </c>
      <c r="CL21" s="26">
        <v>4</v>
      </c>
      <c r="CM21" s="26">
        <v>0</v>
      </c>
      <c r="CN21" s="26">
        <v>0</v>
      </c>
      <c r="CO21" s="26">
        <v>0</v>
      </c>
      <c r="CP21" s="26">
        <v>0</v>
      </c>
      <c r="CQ21" s="26">
        <v>0</v>
      </c>
      <c r="CR21" s="73">
        <v>11026</v>
      </c>
      <c r="CS21" s="26">
        <v>653507</v>
      </c>
      <c r="CT21" s="26">
        <v>0</v>
      </c>
      <c r="CU21" s="26">
        <v>664533</v>
      </c>
      <c r="CV21" s="26">
        <v>81235</v>
      </c>
      <c r="CW21" s="37"/>
      <c r="CX21" s="37"/>
      <c r="CY21" s="37"/>
      <c r="CZ21" s="37"/>
      <c r="DA21" s="37"/>
      <c r="DB21" s="37"/>
    </row>
    <row r="22" spans="1:106" ht="24.9" customHeight="1">
      <c r="A22" s="18">
        <v>16</v>
      </c>
      <c r="B22" s="70" t="s">
        <v>90</v>
      </c>
      <c r="C22" s="26">
        <v>18</v>
      </c>
      <c r="D22" s="26">
        <v>0</v>
      </c>
      <c r="E22" s="26">
        <v>0</v>
      </c>
      <c r="F22" s="26">
        <v>18</v>
      </c>
      <c r="G22" s="26">
        <v>3</v>
      </c>
      <c r="H22" s="26">
        <v>0</v>
      </c>
      <c r="I22" s="26">
        <v>0</v>
      </c>
      <c r="J22" s="26">
        <v>0</v>
      </c>
      <c r="K22" s="26">
        <v>0</v>
      </c>
      <c r="L22" s="26">
        <v>0</v>
      </c>
      <c r="M22" s="26">
        <v>121</v>
      </c>
      <c r="N22" s="26">
        <v>195</v>
      </c>
      <c r="O22" s="26">
        <v>36</v>
      </c>
      <c r="P22" s="26">
        <v>352</v>
      </c>
      <c r="Q22" s="26">
        <v>388</v>
      </c>
      <c r="R22" s="26">
        <v>0</v>
      </c>
      <c r="S22" s="26">
        <v>0</v>
      </c>
      <c r="T22" s="26">
        <v>0</v>
      </c>
      <c r="U22" s="26">
        <v>0</v>
      </c>
      <c r="V22" s="26">
        <v>0</v>
      </c>
      <c r="W22" s="26">
        <v>0</v>
      </c>
      <c r="X22" s="26">
        <v>0</v>
      </c>
      <c r="Y22" s="26">
        <v>0</v>
      </c>
      <c r="Z22" s="26">
        <v>1678</v>
      </c>
      <c r="AA22" s="26">
        <v>499</v>
      </c>
      <c r="AB22" s="26">
        <v>0</v>
      </c>
      <c r="AC22" s="26">
        <v>2177</v>
      </c>
      <c r="AD22" s="26">
        <v>2251</v>
      </c>
      <c r="AE22" s="26">
        <v>7480</v>
      </c>
      <c r="AF22" s="26">
        <v>652873</v>
      </c>
      <c r="AG22" s="26">
        <v>0</v>
      </c>
      <c r="AH22" s="26">
        <v>660353</v>
      </c>
      <c r="AI22" s="26">
        <v>77661</v>
      </c>
      <c r="AJ22" s="26">
        <v>0</v>
      </c>
      <c r="AK22" s="26">
        <v>0</v>
      </c>
      <c r="AL22" s="26">
        <v>0</v>
      </c>
      <c r="AM22" s="26">
        <v>0</v>
      </c>
      <c r="AN22" s="26">
        <v>0</v>
      </c>
      <c r="AO22" s="26">
        <v>51</v>
      </c>
      <c r="AP22" s="26">
        <v>0</v>
      </c>
      <c r="AQ22" s="26">
        <v>0</v>
      </c>
      <c r="AR22" s="26">
        <v>51</v>
      </c>
      <c r="AS22" s="26">
        <v>46</v>
      </c>
      <c r="AT22" s="26">
        <v>37</v>
      </c>
      <c r="AU22" s="26">
        <v>0</v>
      </c>
      <c r="AV22" s="26">
        <v>0</v>
      </c>
      <c r="AW22" s="26">
        <v>37</v>
      </c>
      <c r="AX22" s="26">
        <v>31</v>
      </c>
      <c r="AY22" s="26">
        <v>0</v>
      </c>
      <c r="AZ22" s="26">
        <v>0</v>
      </c>
      <c r="BA22" s="26">
        <v>0</v>
      </c>
      <c r="BB22" s="26">
        <v>0</v>
      </c>
      <c r="BC22" s="26">
        <v>0</v>
      </c>
      <c r="BD22" s="26">
        <v>0</v>
      </c>
      <c r="BE22" s="26">
        <v>0</v>
      </c>
      <c r="BF22" s="26">
        <v>0</v>
      </c>
      <c r="BG22" s="26">
        <v>0</v>
      </c>
      <c r="BH22" s="26">
        <v>0</v>
      </c>
      <c r="BI22" s="26">
        <v>2</v>
      </c>
      <c r="BJ22" s="26">
        <v>2</v>
      </c>
      <c r="BK22" s="26">
        <v>0</v>
      </c>
      <c r="BL22" s="26">
        <v>4</v>
      </c>
      <c r="BM22" s="26">
        <v>4</v>
      </c>
      <c r="BN22" s="26">
        <v>55</v>
      </c>
      <c r="BO22" s="26">
        <v>46</v>
      </c>
      <c r="BP22" s="26">
        <v>0</v>
      </c>
      <c r="BQ22" s="26">
        <v>101</v>
      </c>
      <c r="BR22" s="26">
        <v>149</v>
      </c>
      <c r="BS22" s="26">
        <v>13</v>
      </c>
      <c r="BT22" s="26">
        <v>0</v>
      </c>
      <c r="BU22" s="26">
        <v>0</v>
      </c>
      <c r="BV22" s="26">
        <v>13</v>
      </c>
      <c r="BW22" s="26">
        <v>12</v>
      </c>
      <c r="BX22" s="26">
        <v>0</v>
      </c>
      <c r="BY22" s="26">
        <v>0</v>
      </c>
      <c r="BZ22" s="26">
        <v>0</v>
      </c>
      <c r="CA22" s="26">
        <v>0</v>
      </c>
      <c r="CB22" s="26">
        <v>0</v>
      </c>
      <c r="CC22" s="26">
        <v>0</v>
      </c>
      <c r="CD22" s="26">
        <v>0</v>
      </c>
      <c r="CE22" s="26">
        <v>0</v>
      </c>
      <c r="CF22" s="26">
        <v>0</v>
      </c>
      <c r="CG22" s="26">
        <v>0</v>
      </c>
      <c r="CH22" s="26">
        <v>20</v>
      </c>
      <c r="CI22" s="26">
        <v>39</v>
      </c>
      <c r="CJ22" s="26">
        <v>1</v>
      </c>
      <c r="CK22" s="26">
        <v>60</v>
      </c>
      <c r="CL22" s="26">
        <v>66</v>
      </c>
      <c r="CM22" s="26">
        <v>0</v>
      </c>
      <c r="CN22" s="26">
        <v>0</v>
      </c>
      <c r="CO22" s="26">
        <v>0</v>
      </c>
      <c r="CP22" s="26">
        <v>0</v>
      </c>
      <c r="CQ22" s="26">
        <v>0</v>
      </c>
      <c r="CR22" s="73">
        <v>9475</v>
      </c>
      <c r="CS22" s="26">
        <v>653654</v>
      </c>
      <c r="CT22" s="26">
        <v>37</v>
      </c>
      <c r="CU22" s="26">
        <v>663166</v>
      </c>
      <c r="CV22" s="26">
        <v>80611</v>
      </c>
      <c r="CW22" s="37"/>
      <c r="CX22" s="37"/>
      <c r="CY22" s="37"/>
      <c r="CZ22" s="37"/>
      <c r="DA22" s="37"/>
      <c r="DB22" s="37"/>
    </row>
    <row r="23" spans="1:106" ht="24.9" customHeight="1">
      <c r="A23" s="18">
        <v>17</v>
      </c>
      <c r="B23" s="70" t="s">
        <v>38</v>
      </c>
      <c r="C23" s="26">
        <v>0</v>
      </c>
      <c r="D23" s="26">
        <v>369</v>
      </c>
      <c r="E23" s="26">
        <v>0</v>
      </c>
      <c r="F23" s="26">
        <v>369</v>
      </c>
      <c r="G23" s="26">
        <v>36</v>
      </c>
      <c r="H23" s="26">
        <v>0</v>
      </c>
      <c r="I23" s="26">
        <v>0</v>
      </c>
      <c r="J23" s="26">
        <v>0</v>
      </c>
      <c r="K23" s="26">
        <v>0</v>
      </c>
      <c r="L23" s="26">
        <v>0</v>
      </c>
      <c r="M23" s="26">
        <v>142</v>
      </c>
      <c r="N23" s="26">
        <v>0</v>
      </c>
      <c r="O23" s="26">
        <v>0</v>
      </c>
      <c r="P23" s="26">
        <v>142</v>
      </c>
      <c r="Q23" s="26">
        <v>652</v>
      </c>
      <c r="R23" s="26">
        <v>0</v>
      </c>
      <c r="S23" s="26">
        <v>0</v>
      </c>
      <c r="T23" s="26">
        <v>0</v>
      </c>
      <c r="U23" s="26">
        <v>0</v>
      </c>
      <c r="V23" s="26">
        <v>0</v>
      </c>
      <c r="W23" s="26">
        <v>0</v>
      </c>
      <c r="X23" s="26">
        <v>0</v>
      </c>
      <c r="Y23" s="26">
        <v>0</v>
      </c>
      <c r="Z23" s="26">
        <v>1453</v>
      </c>
      <c r="AA23" s="26">
        <v>0</v>
      </c>
      <c r="AB23" s="26">
        <v>0</v>
      </c>
      <c r="AC23" s="26">
        <v>1453</v>
      </c>
      <c r="AD23" s="26">
        <v>1630</v>
      </c>
      <c r="AE23" s="26">
        <v>7520</v>
      </c>
      <c r="AF23" s="26">
        <v>652382</v>
      </c>
      <c r="AG23" s="26">
        <v>0</v>
      </c>
      <c r="AH23" s="26">
        <v>659902</v>
      </c>
      <c r="AI23" s="26">
        <v>77569</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0</v>
      </c>
      <c r="BG23" s="26">
        <v>0</v>
      </c>
      <c r="BH23" s="26">
        <v>0</v>
      </c>
      <c r="BI23" s="26">
        <v>0</v>
      </c>
      <c r="BJ23" s="26">
        <v>0</v>
      </c>
      <c r="BK23" s="26">
        <v>0</v>
      </c>
      <c r="BL23" s="26">
        <v>0</v>
      </c>
      <c r="BM23" s="26">
        <v>0</v>
      </c>
      <c r="BN23" s="26">
        <v>0</v>
      </c>
      <c r="BO23" s="26">
        <v>14</v>
      </c>
      <c r="BP23" s="26">
        <v>0</v>
      </c>
      <c r="BQ23" s="26">
        <v>14</v>
      </c>
      <c r="BR23" s="26">
        <v>2</v>
      </c>
      <c r="BS23" s="26">
        <v>0</v>
      </c>
      <c r="BT23" s="26">
        <v>0</v>
      </c>
      <c r="BU23" s="26">
        <v>0</v>
      </c>
      <c r="BV23" s="26">
        <v>0</v>
      </c>
      <c r="BW23" s="26">
        <v>0</v>
      </c>
      <c r="BX23" s="26">
        <v>12</v>
      </c>
      <c r="BY23" s="26">
        <v>0</v>
      </c>
      <c r="BZ23" s="26">
        <v>0</v>
      </c>
      <c r="CA23" s="26">
        <v>12</v>
      </c>
      <c r="CB23" s="26">
        <v>8</v>
      </c>
      <c r="CC23" s="26">
        <v>0</v>
      </c>
      <c r="CD23" s="26">
        <v>153</v>
      </c>
      <c r="CE23" s="26">
        <v>0</v>
      </c>
      <c r="CF23" s="26">
        <v>153</v>
      </c>
      <c r="CG23" s="26">
        <v>16</v>
      </c>
      <c r="CH23" s="26">
        <v>0</v>
      </c>
      <c r="CI23" s="26">
        <v>0</v>
      </c>
      <c r="CJ23" s="26">
        <v>0</v>
      </c>
      <c r="CK23" s="26">
        <v>0</v>
      </c>
      <c r="CL23" s="26">
        <v>0</v>
      </c>
      <c r="CM23" s="26">
        <v>0</v>
      </c>
      <c r="CN23" s="26">
        <v>0</v>
      </c>
      <c r="CO23" s="26">
        <v>0</v>
      </c>
      <c r="CP23" s="26">
        <v>0</v>
      </c>
      <c r="CQ23" s="26">
        <v>0</v>
      </c>
      <c r="CR23" s="73">
        <v>9127</v>
      </c>
      <c r="CS23" s="26">
        <v>652918</v>
      </c>
      <c r="CT23" s="26">
        <v>0</v>
      </c>
      <c r="CU23" s="26">
        <v>662045</v>
      </c>
      <c r="CV23" s="26">
        <v>79913</v>
      </c>
      <c r="CW23" s="37"/>
      <c r="CX23" s="37"/>
      <c r="CY23" s="37"/>
      <c r="CZ23" s="37"/>
      <c r="DA23" s="37"/>
      <c r="DB23" s="37"/>
    </row>
    <row r="24" spans="1:106" ht="24.9" customHeight="1">
      <c r="A24" s="18">
        <v>18</v>
      </c>
      <c r="B24" s="70" t="s">
        <v>88</v>
      </c>
      <c r="C24" s="26">
        <v>77</v>
      </c>
      <c r="D24" s="26">
        <v>19</v>
      </c>
      <c r="E24" s="26">
        <v>0</v>
      </c>
      <c r="F24" s="26">
        <v>96</v>
      </c>
      <c r="G24" s="26">
        <v>101</v>
      </c>
      <c r="H24" s="26">
        <v>0</v>
      </c>
      <c r="I24" s="26">
        <v>2</v>
      </c>
      <c r="J24" s="26">
        <v>0</v>
      </c>
      <c r="K24" s="26">
        <v>2</v>
      </c>
      <c r="L24" s="26">
        <v>1</v>
      </c>
      <c r="M24" s="26">
        <v>241</v>
      </c>
      <c r="N24" s="26">
        <v>44</v>
      </c>
      <c r="O24" s="26">
        <v>0</v>
      </c>
      <c r="P24" s="26">
        <v>285</v>
      </c>
      <c r="Q24" s="26">
        <v>233</v>
      </c>
      <c r="R24" s="26">
        <v>0</v>
      </c>
      <c r="S24" s="26">
        <v>0</v>
      </c>
      <c r="T24" s="26">
        <v>0</v>
      </c>
      <c r="U24" s="26">
        <v>0</v>
      </c>
      <c r="V24" s="26">
        <v>0</v>
      </c>
      <c r="W24" s="26">
        <v>0</v>
      </c>
      <c r="X24" s="26">
        <v>0</v>
      </c>
      <c r="Y24" s="26">
        <v>0</v>
      </c>
      <c r="Z24" s="26">
        <v>278</v>
      </c>
      <c r="AA24" s="26">
        <v>167</v>
      </c>
      <c r="AB24" s="26">
        <v>0</v>
      </c>
      <c r="AC24" s="26">
        <v>445</v>
      </c>
      <c r="AD24" s="26">
        <v>375</v>
      </c>
      <c r="AE24" s="26">
        <v>7478</v>
      </c>
      <c r="AF24" s="26">
        <v>652530</v>
      </c>
      <c r="AG24" s="26">
        <v>0</v>
      </c>
      <c r="AH24" s="26">
        <v>660008</v>
      </c>
      <c r="AI24" s="26">
        <v>77132</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0</v>
      </c>
      <c r="BG24" s="26">
        <v>0</v>
      </c>
      <c r="BH24" s="26">
        <v>0</v>
      </c>
      <c r="BI24" s="26">
        <v>398</v>
      </c>
      <c r="BJ24" s="26">
        <v>0</v>
      </c>
      <c r="BK24" s="26">
        <v>0</v>
      </c>
      <c r="BL24" s="26">
        <v>398</v>
      </c>
      <c r="BM24" s="26">
        <v>85</v>
      </c>
      <c r="BN24" s="26">
        <v>30</v>
      </c>
      <c r="BO24" s="26">
        <v>1</v>
      </c>
      <c r="BP24" s="26">
        <v>1</v>
      </c>
      <c r="BQ24" s="26">
        <v>32</v>
      </c>
      <c r="BR24" s="26">
        <v>30</v>
      </c>
      <c r="BS24" s="26">
        <v>0</v>
      </c>
      <c r="BT24" s="26">
        <v>0</v>
      </c>
      <c r="BU24" s="26">
        <v>0</v>
      </c>
      <c r="BV24" s="26">
        <v>0</v>
      </c>
      <c r="BW24" s="26">
        <v>0</v>
      </c>
      <c r="BX24" s="26">
        <v>224</v>
      </c>
      <c r="BY24" s="26">
        <v>0</v>
      </c>
      <c r="BZ24" s="26">
        <v>0</v>
      </c>
      <c r="CA24" s="26">
        <v>224</v>
      </c>
      <c r="CB24" s="26">
        <v>101</v>
      </c>
      <c r="CC24" s="26">
        <v>0</v>
      </c>
      <c r="CD24" s="26">
        <v>0</v>
      </c>
      <c r="CE24" s="26">
        <v>0</v>
      </c>
      <c r="CF24" s="26">
        <v>0</v>
      </c>
      <c r="CG24" s="26">
        <v>0</v>
      </c>
      <c r="CH24" s="26">
        <v>31</v>
      </c>
      <c r="CI24" s="26">
        <v>0</v>
      </c>
      <c r="CJ24" s="26">
        <v>0</v>
      </c>
      <c r="CK24" s="26">
        <v>31</v>
      </c>
      <c r="CL24" s="26">
        <v>35</v>
      </c>
      <c r="CM24" s="26">
        <v>0</v>
      </c>
      <c r="CN24" s="26">
        <v>0</v>
      </c>
      <c r="CO24" s="26">
        <v>0</v>
      </c>
      <c r="CP24" s="26">
        <v>0</v>
      </c>
      <c r="CQ24" s="26">
        <v>0</v>
      </c>
      <c r="CR24" s="73">
        <v>8757</v>
      </c>
      <c r="CS24" s="26">
        <v>652763</v>
      </c>
      <c r="CT24" s="26">
        <v>1</v>
      </c>
      <c r="CU24" s="26">
        <v>661521</v>
      </c>
      <c r="CV24" s="26">
        <v>78093</v>
      </c>
      <c r="CW24" s="37"/>
      <c r="CX24" s="37"/>
      <c r="CY24" s="37"/>
      <c r="CZ24" s="37"/>
      <c r="DA24" s="37"/>
      <c r="DB24" s="37"/>
    </row>
    <row r="25" spans="1:106" ht="21.6" customHeight="1">
      <c r="A25" s="19"/>
      <c r="B25" s="71" t="s">
        <v>22</v>
      </c>
      <c r="C25" s="28">
        <f>SUM(C7:C24)</f>
        <v>2638786</v>
      </c>
      <c r="D25" s="28">
        <f t="shared" ref="D25:AD25" si="0">SUM(D7:D24)</f>
        <v>3027627</v>
      </c>
      <c r="E25" s="28">
        <f t="shared" si="0"/>
        <v>148561</v>
      </c>
      <c r="F25" s="28">
        <f t="shared" si="0"/>
        <v>5814974</v>
      </c>
      <c r="G25" s="28">
        <f t="shared" si="0"/>
        <v>1160045</v>
      </c>
      <c r="H25" s="28">
        <f t="shared" si="0"/>
        <v>176230</v>
      </c>
      <c r="I25" s="28">
        <f t="shared" si="0"/>
        <v>237079</v>
      </c>
      <c r="J25" s="28">
        <f t="shared" si="0"/>
        <v>8072</v>
      </c>
      <c r="K25" s="28">
        <f t="shared" si="0"/>
        <v>421381</v>
      </c>
      <c r="L25" s="28">
        <f t="shared" si="0"/>
        <v>140349</v>
      </c>
      <c r="M25" s="28">
        <f t="shared" si="0"/>
        <v>619705</v>
      </c>
      <c r="N25" s="28">
        <f t="shared" si="0"/>
        <v>68683</v>
      </c>
      <c r="O25" s="28">
        <f t="shared" si="0"/>
        <v>30344</v>
      </c>
      <c r="P25" s="28">
        <f t="shared" si="0"/>
        <v>718732</v>
      </c>
      <c r="Q25" s="28">
        <f t="shared" si="0"/>
        <v>412135</v>
      </c>
      <c r="R25" s="28">
        <f t="shared" si="0"/>
        <v>414000</v>
      </c>
      <c r="S25" s="28">
        <f t="shared" si="0"/>
        <v>44613</v>
      </c>
      <c r="T25" s="28">
        <f t="shared" si="0"/>
        <v>261991</v>
      </c>
      <c r="U25" s="28">
        <f t="shared" si="0"/>
        <v>720604</v>
      </c>
      <c r="V25" s="28">
        <f t="shared" si="0"/>
        <v>394346</v>
      </c>
      <c r="W25" s="28">
        <f t="shared" si="0"/>
        <v>43569</v>
      </c>
      <c r="X25" s="28">
        <f t="shared" si="0"/>
        <v>235019</v>
      </c>
      <c r="Y25" s="28">
        <f t="shared" si="0"/>
        <v>672934</v>
      </c>
      <c r="Z25" s="28">
        <f t="shared" si="0"/>
        <v>37961</v>
      </c>
      <c r="AA25" s="28">
        <f t="shared" si="0"/>
        <v>50361</v>
      </c>
      <c r="AB25" s="28">
        <f t="shared" si="0"/>
        <v>16406</v>
      </c>
      <c r="AC25" s="28">
        <f t="shared" si="0"/>
        <v>104728</v>
      </c>
      <c r="AD25" s="28">
        <f t="shared" si="0"/>
        <v>110639</v>
      </c>
      <c r="AE25" s="28">
        <f>SUM(AE7:AE24)-7192*17</f>
        <v>42658</v>
      </c>
      <c r="AF25" s="28">
        <f>SUM(AF7:AF24)-652363*17</f>
        <v>730840</v>
      </c>
      <c r="AG25" s="28">
        <f>SUM(AG7:AG24)</f>
        <v>16338</v>
      </c>
      <c r="AH25" s="28">
        <f>SUM(AH7:AH24)-659555*17</f>
        <v>789836</v>
      </c>
      <c r="AI25" s="28">
        <f>SUM(AI7:AI24)-76752*17</f>
        <v>220327</v>
      </c>
      <c r="AJ25" s="28">
        <f>SUM(AJ7:AJ24)</f>
        <v>1</v>
      </c>
      <c r="AK25" s="28">
        <f t="shared" ref="AK25:CQ25" si="1">SUM(AK7:AK24)</f>
        <v>0</v>
      </c>
      <c r="AL25" s="28">
        <f t="shared" si="1"/>
        <v>4</v>
      </c>
      <c r="AM25" s="28">
        <f t="shared" si="1"/>
        <v>5</v>
      </c>
      <c r="AN25" s="28">
        <f t="shared" si="1"/>
        <v>1</v>
      </c>
      <c r="AO25" s="28">
        <f t="shared" si="1"/>
        <v>77</v>
      </c>
      <c r="AP25" s="28">
        <f t="shared" si="1"/>
        <v>0</v>
      </c>
      <c r="AQ25" s="28">
        <f t="shared" si="1"/>
        <v>4</v>
      </c>
      <c r="AR25" s="28">
        <f t="shared" si="1"/>
        <v>81</v>
      </c>
      <c r="AS25" s="28">
        <f t="shared" si="1"/>
        <v>70</v>
      </c>
      <c r="AT25" s="28">
        <f t="shared" si="1"/>
        <v>56</v>
      </c>
      <c r="AU25" s="28">
        <f t="shared" si="1"/>
        <v>0</v>
      </c>
      <c r="AV25" s="28">
        <f t="shared" si="1"/>
        <v>2</v>
      </c>
      <c r="AW25" s="28">
        <f t="shared" si="1"/>
        <v>58</v>
      </c>
      <c r="AX25" s="28">
        <f t="shared" si="1"/>
        <v>50</v>
      </c>
      <c r="AY25" s="28">
        <f t="shared" si="1"/>
        <v>12</v>
      </c>
      <c r="AZ25" s="28">
        <f t="shared" si="1"/>
        <v>1</v>
      </c>
      <c r="BA25" s="28">
        <f t="shared" si="1"/>
        <v>0</v>
      </c>
      <c r="BB25" s="28">
        <f t="shared" si="1"/>
        <v>13</v>
      </c>
      <c r="BC25" s="28">
        <f t="shared" si="1"/>
        <v>13</v>
      </c>
      <c r="BD25" s="28">
        <f t="shared" si="1"/>
        <v>2</v>
      </c>
      <c r="BE25" s="28">
        <f t="shared" si="1"/>
        <v>0</v>
      </c>
      <c r="BF25" s="28">
        <f t="shared" si="1"/>
        <v>0</v>
      </c>
      <c r="BG25" s="28">
        <f t="shared" si="1"/>
        <v>2</v>
      </c>
      <c r="BH25" s="28">
        <f t="shared" si="1"/>
        <v>2</v>
      </c>
      <c r="BI25" s="28">
        <f t="shared" si="1"/>
        <v>23394</v>
      </c>
      <c r="BJ25" s="28">
        <f t="shared" si="1"/>
        <v>423</v>
      </c>
      <c r="BK25" s="28">
        <f t="shared" si="1"/>
        <v>32</v>
      </c>
      <c r="BL25" s="28">
        <f>SUM(BL7:BL24)</f>
        <v>23849</v>
      </c>
      <c r="BM25" s="28">
        <f t="shared" si="1"/>
        <v>7431</v>
      </c>
      <c r="BN25" s="28">
        <f t="shared" si="1"/>
        <v>52463</v>
      </c>
      <c r="BO25" s="28">
        <f t="shared" si="1"/>
        <v>189296</v>
      </c>
      <c r="BP25" s="28">
        <f t="shared" si="1"/>
        <v>399</v>
      </c>
      <c r="BQ25" s="28">
        <f t="shared" si="1"/>
        <v>242158</v>
      </c>
      <c r="BR25" s="28">
        <f t="shared" si="1"/>
        <v>180292</v>
      </c>
      <c r="BS25" s="28">
        <f t="shared" si="1"/>
        <v>2370</v>
      </c>
      <c r="BT25" s="28">
        <f t="shared" si="1"/>
        <v>11339</v>
      </c>
      <c r="BU25" s="28">
        <f t="shared" si="1"/>
        <v>13</v>
      </c>
      <c r="BV25" s="28">
        <f t="shared" si="1"/>
        <v>13722</v>
      </c>
      <c r="BW25" s="28">
        <f t="shared" si="1"/>
        <v>27201</v>
      </c>
      <c r="BX25" s="28">
        <f t="shared" si="1"/>
        <v>11046</v>
      </c>
      <c r="BY25" s="28">
        <f t="shared" si="1"/>
        <v>196</v>
      </c>
      <c r="BZ25" s="28">
        <f t="shared" si="1"/>
        <v>211</v>
      </c>
      <c r="CA25" s="28">
        <f t="shared" si="1"/>
        <v>11453</v>
      </c>
      <c r="CB25" s="28">
        <f t="shared" si="1"/>
        <v>6971</v>
      </c>
      <c r="CC25" s="28">
        <f t="shared" si="1"/>
        <v>1</v>
      </c>
      <c r="CD25" s="28">
        <f t="shared" si="1"/>
        <v>323</v>
      </c>
      <c r="CE25" s="28">
        <f t="shared" si="1"/>
        <v>0</v>
      </c>
      <c r="CF25" s="28">
        <f t="shared" si="1"/>
        <v>324</v>
      </c>
      <c r="CG25" s="28">
        <f t="shared" si="1"/>
        <v>301</v>
      </c>
      <c r="CH25" s="28">
        <f t="shared" si="1"/>
        <v>464219</v>
      </c>
      <c r="CI25" s="28">
        <f t="shared" si="1"/>
        <v>47477</v>
      </c>
      <c r="CJ25" s="28">
        <f t="shared" si="1"/>
        <v>231</v>
      </c>
      <c r="CK25" s="28">
        <f t="shared" si="1"/>
        <v>511927</v>
      </c>
      <c r="CL25" s="28">
        <f t="shared" si="1"/>
        <v>95640</v>
      </c>
      <c r="CM25" s="28">
        <f t="shared" si="1"/>
        <v>0</v>
      </c>
      <c r="CN25" s="28">
        <f t="shared" si="1"/>
        <v>0</v>
      </c>
      <c r="CO25" s="28">
        <f t="shared" si="1"/>
        <v>0</v>
      </c>
      <c r="CP25" s="28">
        <f t="shared" si="1"/>
        <v>0</v>
      </c>
      <c r="CQ25" s="28">
        <f t="shared" si="1"/>
        <v>0</v>
      </c>
      <c r="CR25" s="28">
        <f>SUM(CR7:CR24)-7192*17</f>
        <v>4482981</v>
      </c>
      <c r="CS25" s="28">
        <f>SUM(CS7:CS24)-652363*17</f>
        <v>4408258</v>
      </c>
      <c r="CT25" s="28">
        <f>SUM(CT7:CT24)</f>
        <v>482608</v>
      </c>
      <c r="CU25" s="28">
        <f>SUM(CU7:CU24)-659555*17</f>
        <v>9373847</v>
      </c>
      <c r="CV25" s="28">
        <f>SUM(CV7:CV24)-76752*17</f>
        <v>3034401</v>
      </c>
      <c r="CW25" s="37"/>
      <c r="CX25" s="37"/>
      <c r="CY25" s="37"/>
      <c r="CZ25" s="37"/>
      <c r="DA25" s="37"/>
      <c r="DB25" s="37"/>
    </row>
    <row r="26" spans="1:106" s="12" customFormat="1" ht="12.75" customHeight="1">
      <c r="AH26" s="38"/>
      <c r="CR26" s="39"/>
      <c r="CS26" s="39"/>
      <c r="CT26" s="39"/>
      <c r="CU26" s="39"/>
      <c r="CV26" s="39"/>
    </row>
    <row r="27" spans="1:106" ht="13.8">
      <c r="B27" s="25"/>
      <c r="AH27" s="38"/>
      <c r="AI27" s="36"/>
    </row>
    <row r="28" spans="1:106" ht="13.8">
      <c r="B28" s="2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38"/>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row>
  </sheetData>
  <sortState xmlns:xlrd2="http://schemas.microsoft.com/office/spreadsheetml/2017/richdata2" ref="B9:CV23">
    <sortCondition descending="1" ref="CU7:CU23"/>
  </sortState>
  <mergeCells count="41">
    <mergeCell ref="A4:A6"/>
    <mergeCell ref="B4:B6"/>
    <mergeCell ref="M4:Q4"/>
    <mergeCell ref="M5:P5"/>
    <mergeCell ref="R4:Y4"/>
    <mergeCell ref="C5:F5"/>
    <mergeCell ref="C4:G4"/>
    <mergeCell ref="H4:L4"/>
    <mergeCell ref="H5:K5"/>
    <mergeCell ref="R5:U5"/>
    <mergeCell ref="V5:Y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BS4:BW4"/>
    <mergeCell ref="BS5:BV5"/>
    <mergeCell ref="BX4:CB4"/>
    <mergeCell ref="BX5:CA5"/>
    <mergeCell ref="BI4:BM4"/>
    <mergeCell ref="BI5:BL5"/>
    <mergeCell ref="BN4:BR4"/>
    <mergeCell ref="BN5:BQ5"/>
    <mergeCell ref="CM5:CP5"/>
    <mergeCell ref="CR4:CV4"/>
    <mergeCell ref="CR5:CU5"/>
    <mergeCell ref="CC4:CG4"/>
    <mergeCell ref="CC5:CF5"/>
    <mergeCell ref="CH4:CL4"/>
    <mergeCell ref="CH5:CK5"/>
    <mergeCell ref="CM4:CQ4"/>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N32"/>
  <sheetViews>
    <sheetView zoomScale="90" zoomScaleNormal="90" workbookViewId="0">
      <pane xSplit="2" ySplit="6" topLeftCell="C21" activePane="bottomRight" state="frozen"/>
      <selection activeCell="A4" sqref="A4"/>
      <selection pane="topRight" activeCell="A4" sqref="A4"/>
      <selection pane="bottomLeft" activeCell="A4" sqref="A4"/>
      <selection pane="bottomRight" activeCell="A7" sqref="A7:XFD25"/>
    </sheetView>
  </sheetViews>
  <sheetFormatPr defaultColWidth="9.109375" defaultRowHeight="13.2"/>
  <cols>
    <col min="1" max="1" width="5.88671875" style="10" customWidth="1"/>
    <col min="2" max="2" width="49.5546875" style="10" customWidth="1"/>
    <col min="3" max="3" width="15.109375" style="10" customWidth="1"/>
    <col min="4" max="4" width="12.6640625" style="10" customWidth="1"/>
    <col min="5" max="5" width="15.109375" style="10" customWidth="1"/>
    <col min="6" max="6" width="12.6640625" style="10" customWidth="1"/>
    <col min="7" max="7" width="15.109375" style="10" customWidth="1"/>
    <col min="8" max="8" width="12.6640625" style="10" customWidth="1"/>
    <col min="9" max="9" width="15.109375" style="10" customWidth="1"/>
    <col min="10" max="10" width="12.6640625" style="10" customWidth="1"/>
    <col min="11" max="11" width="15.109375" style="10" customWidth="1"/>
    <col min="12" max="12" width="12.6640625" style="10" customWidth="1"/>
    <col min="13" max="13" width="15.109375" style="10" customWidth="1"/>
    <col min="14" max="14" width="12.6640625" style="10" customWidth="1"/>
    <col min="15" max="15" width="15.109375" style="10" customWidth="1"/>
    <col min="16" max="16" width="12.6640625" style="10" customWidth="1"/>
    <col min="17" max="17" width="15.109375" style="10" customWidth="1"/>
    <col min="18" max="18" width="12.6640625" style="10" customWidth="1"/>
    <col min="19" max="19" width="15.109375" style="10" customWidth="1"/>
    <col min="20" max="20" width="12.6640625" style="10" customWidth="1"/>
    <col min="21" max="21" width="15.109375" style="10" customWidth="1"/>
    <col min="22" max="22" width="12.6640625" style="10" customWidth="1"/>
    <col min="23" max="23" width="15.109375" style="10" customWidth="1"/>
    <col min="24" max="24" width="12.6640625" style="10" customWidth="1"/>
    <col min="25" max="25" width="15.109375" style="10" customWidth="1"/>
    <col min="26" max="26" width="12.6640625" style="10" customWidth="1"/>
    <col min="27" max="27" width="15.109375" style="10" customWidth="1"/>
    <col min="28" max="28" width="12.6640625" style="10" customWidth="1"/>
    <col min="29" max="29" width="15.109375" style="10" customWidth="1"/>
    <col min="30" max="30" width="12.6640625" style="10" customWidth="1"/>
    <col min="31" max="31" width="15.109375" style="10" customWidth="1"/>
    <col min="32" max="32" width="12.6640625" style="10" customWidth="1"/>
    <col min="33" max="33" width="15.109375" style="10" customWidth="1"/>
    <col min="34" max="34" width="12.6640625" style="10" customWidth="1"/>
    <col min="35" max="35" width="15.109375" style="10" customWidth="1"/>
    <col min="36" max="36" width="12.6640625" style="10" customWidth="1"/>
    <col min="37" max="37" width="15.109375" style="10" customWidth="1"/>
    <col min="38" max="38" width="12.6640625" style="10" customWidth="1"/>
    <col min="39" max="39" width="15.109375" style="10" customWidth="1"/>
    <col min="40" max="40" width="12.6640625" style="10" customWidth="1"/>
    <col min="41" max="16384" width="9.109375" style="10"/>
  </cols>
  <sheetData>
    <row r="1" spans="1:40" s="42" customFormat="1" ht="27.75" customHeight="1">
      <c r="A1" s="46" t="s">
        <v>74</v>
      </c>
      <c r="B1" s="46"/>
      <c r="C1" s="46"/>
      <c r="D1" s="46"/>
      <c r="E1" s="46"/>
    </row>
    <row r="2" spans="1:40" s="42" customFormat="1" ht="27.75" customHeight="1">
      <c r="A2" s="46" t="str">
        <f>'Accept. Re Prem. &amp; Retrocession'!A2</f>
        <v>Reporting period: 1 January 2022 - 30 September 2022</v>
      </c>
      <c r="B2" s="46"/>
      <c r="C2" s="46"/>
      <c r="D2" s="46"/>
      <c r="E2" s="46"/>
    </row>
    <row r="3" spans="1:40" s="66" customFormat="1" ht="17.25" customHeight="1">
      <c r="A3" s="42" t="s">
        <v>71</v>
      </c>
    </row>
    <row r="4" spans="1:40" s="42" customFormat="1" ht="60" customHeight="1">
      <c r="A4" s="80" t="s">
        <v>0</v>
      </c>
      <c r="B4" s="80" t="s">
        <v>3</v>
      </c>
      <c r="C4" s="89" t="s">
        <v>4</v>
      </c>
      <c r="D4" s="89"/>
      <c r="E4" s="83" t="s">
        <v>5</v>
      </c>
      <c r="F4" s="84"/>
      <c r="G4" s="83" t="s">
        <v>6</v>
      </c>
      <c r="H4" s="84"/>
      <c r="I4" s="83" t="s">
        <v>7</v>
      </c>
      <c r="J4" s="84"/>
      <c r="K4" s="83" t="s">
        <v>8</v>
      </c>
      <c r="L4" s="84"/>
      <c r="M4" s="83" t="s">
        <v>9</v>
      </c>
      <c r="N4" s="84"/>
      <c r="O4" s="83" t="s">
        <v>10</v>
      </c>
      <c r="P4" s="84"/>
      <c r="Q4" s="83" t="s">
        <v>11</v>
      </c>
      <c r="R4" s="84"/>
      <c r="S4" s="83" t="s">
        <v>12</v>
      </c>
      <c r="T4" s="84"/>
      <c r="U4" s="83" t="s">
        <v>13</v>
      </c>
      <c r="V4" s="84"/>
      <c r="W4" s="83" t="s">
        <v>14</v>
      </c>
      <c r="X4" s="84"/>
      <c r="Y4" s="83" t="s">
        <v>15</v>
      </c>
      <c r="Z4" s="84"/>
      <c r="AA4" s="83" t="s">
        <v>16</v>
      </c>
      <c r="AB4" s="84"/>
      <c r="AC4" s="83" t="s">
        <v>17</v>
      </c>
      <c r="AD4" s="84"/>
      <c r="AE4" s="77" t="s">
        <v>18</v>
      </c>
      <c r="AF4" s="79"/>
      <c r="AG4" s="77" t="s">
        <v>19</v>
      </c>
      <c r="AH4" s="79"/>
      <c r="AI4" s="86" t="s">
        <v>20</v>
      </c>
      <c r="AJ4" s="87"/>
      <c r="AK4" s="86" t="s">
        <v>21</v>
      </c>
      <c r="AL4" s="87"/>
      <c r="AM4" s="86" t="s">
        <v>22</v>
      </c>
      <c r="AN4" s="87"/>
    </row>
    <row r="5" spans="1:40" s="42" customFormat="1" ht="62.25" customHeight="1">
      <c r="A5" s="81"/>
      <c r="B5" s="81"/>
      <c r="C5" s="49" t="s">
        <v>75</v>
      </c>
      <c r="D5" s="49" t="s">
        <v>46</v>
      </c>
      <c r="E5" s="49" t="s">
        <v>75</v>
      </c>
      <c r="F5" s="49" t="s">
        <v>46</v>
      </c>
      <c r="G5" s="49" t="s">
        <v>75</v>
      </c>
      <c r="H5" s="49" t="s">
        <v>46</v>
      </c>
      <c r="I5" s="49" t="s">
        <v>75</v>
      </c>
      <c r="J5" s="49" t="s">
        <v>46</v>
      </c>
      <c r="K5" s="49" t="s">
        <v>75</v>
      </c>
      <c r="L5" s="49" t="s">
        <v>46</v>
      </c>
      <c r="M5" s="49" t="s">
        <v>75</v>
      </c>
      <c r="N5" s="49" t="s">
        <v>46</v>
      </c>
      <c r="O5" s="49" t="s">
        <v>75</v>
      </c>
      <c r="P5" s="49" t="s">
        <v>46</v>
      </c>
      <c r="Q5" s="49" t="s">
        <v>75</v>
      </c>
      <c r="R5" s="49" t="s">
        <v>46</v>
      </c>
      <c r="S5" s="49" t="s">
        <v>75</v>
      </c>
      <c r="T5" s="49" t="s">
        <v>46</v>
      </c>
      <c r="U5" s="49" t="s">
        <v>75</v>
      </c>
      <c r="V5" s="49" t="s">
        <v>46</v>
      </c>
      <c r="W5" s="49" t="s">
        <v>75</v>
      </c>
      <c r="X5" s="49" t="s">
        <v>46</v>
      </c>
      <c r="Y5" s="49" t="s">
        <v>75</v>
      </c>
      <c r="Z5" s="49" t="s">
        <v>46</v>
      </c>
      <c r="AA5" s="49" t="s">
        <v>75</v>
      </c>
      <c r="AB5" s="49" t="s">
        <v>46</v>
      </c>
      <c r="AC5" s="49" t="s">
        <v>75</v>
      </c>
      <c r="AD5" s="49" t="s">
        <v>46</v>
      </c>
      <c r="AE5" s="49" t="s">
        <v>75</v>
      </c>
      <c r="AF5" s="49" t="s">
        <v>46</v>
      </c>
      <c r="AG5" s="49" t="s">
        <v>75</v>
      </c>
      <c r="AH5" s="49" t="s">
        <v>46</v>
      </c>
      <c r="AI5" s="49" t="s">
        <v>75</v>
      </c>
      <c r="AJ5" s="49" t="s">
        <v>46</v>
      </c>
      <c r="AK5" s="49" t="s">
        <v>75</v>
      </c>
      <c r="AL5" s="49" t="s">
        <v>46</v>
      </c>
      <c r="AM5" s="49" t="s">
        <v>75</v>
      </c>
      <c r="AN5" s="49" t="s">
        <v>46</v>
      </c>
    </row>
    <row r="6" spans="1:40" s="42" customFormat="1" ht="51.75" customHeight="1">
      <c r="A6" s="82"/>
      <c r="B6" s="82"/>
      <c r="C6" s="45" t="s">
        <v>22</v>
      </c>
      <c r="D6" s="45" t="s">
        <v>22</v>
      </c>
      <c r="E6" s="45" t="s">
        <v>22</v>
      </c>
      <c r="F6" s="45" t="s">
        <v>22</v>
      </c>
      <c r="G6" s="45" t="s">
        <v>22</v>
      </c>
      <c r="H6" s="45" t="s">
        <v>22</v>
      </c>
      <c r="I6" s="45" t="s">
        <v>22</v>
      </c>
      <c r="J6" s="45" t="s">
        <v>22</v>
      </c>
      <c r="K6" s="45" t="s">
        <v>22</v>
      </c>
      <c r="L6" s="45" t="s">
        <v>22</v>
      </c>
      <c r="M6" s="45" t="s">
        <v>22</v>
      </c>
      <c r="N6" s="45" t="s">
        <v>22</v>
      </c>
      <c r="O6" s="45" t="s">
        <v>22</v>
      </c>
      <c r="P6" s="45" t="s">
        <v>22</v>
      </c>
      <c r="Q6" s="45" t="s">
        <v>22</v>
      </c>
      <c r="R6" s="45" t="s">
        <v>22</v>
      </c>
      <c r="S6" s="45" t="s">
        <v>22</v>
      </c>
      <c r="T6" s="45" t="s">
        <v>22</v>
      </c>
      <c r="U6" s="45" t="s">
        <v>22</v>
      </c>
      <c r="V6" s="45" t="s">
        <v>22</v>
      </c>
      <c r="W6" s="45" t="s">
        <v>22</v>
      </c>
      <c r="X6" s="45" t="s">
        <v>22</v>
      </c>
      <c r="Y6" s="45" t="s">
        <v>22</v>
      </c>
      <c r="Z6" s="45" t="s">
        <v>22</v>
      </c>
      <c r="AA6" s="45" t="s">
        <v>22</v>
      </c>
      <c r="AB6" s="45" t="s">
        <v>22</v>
      </c>
      <c r="AC6" s="45" t="s">
        <v>22</v>
      </c>
      <c r="AD6" s="45" t="s">
        <v>22</v>
      </c>
      <c r="AE6" s="45" t="s">
        <v>22</v>
      </c>
      <c r="AF6" s="45" t="s">
        <v>22</v>
      </c>
      <c r="AG6" s="45" t="s">
        <v>22</v>
      </c>
      <c r="AH6" s="45" t="s">
        <v>22</v>
      </c>
      <c r="AI6" s="45" t="s">
        <v>22</v>
      </c>
      <c r="AJ6" s="45" t="s">
        <v>22</v>
      </c>
      <c r="AK6" s="45" t="s">
        <v>22</v>
      </c>
      <c r="AL6" s="45" t="s">
        <v>22</v>
      </c>
      <c r="AM6" s="45" t="s">
        <v>22</v>
      </c>
      <c r="AN6" s="45" t="s">
        <v>22</v>
      </c>
    </row>
    <row r="7" spans="1:40" ht="24.9" customHeight="1">
      <c r="A7" s="18">
        <v>1</v>
      </c>
      <c r="B7" s="70" t="s">
        <v>34</v>
      </c>
      <c r="C7" s="26">
        <v>0</v>
      </c>
      <c r="D7" s="26">
        <v>0</v>
      </c>
      <c r="E7" s="26">
        <v>0</v>
      </c>
      <c r="F7" s="26">
        <v>0</v>
      </c>
      <c r="G7" s="26">
        <v>0</v>
      </c>
      <c r="H7" s="26">
        <v>0</v>
      </c>
      <c r="I7" s="26">
        <v>0</v>
      </c>
      <c r="J7" s="26">
        <v>0</v>
      </c>
      <c r="K7" s="26">
        <v>2148799.7202399997</v>
      </c>
      <c r="L7" s="26">
        <v>15535.517848746898</v>
      </c>
      <c r="M7" s="26">
        <v>141327.75</v>
      </c>
      <c r="N7" s="26">
        <v>5115.7539360000001</v>
      </c>
      <c r="O7" s="26">
        <v>0</v>
      </c>
      <c r="P7" s="26">
        <v>0</v>
      </c>
      <c r="Q7" s="26">
        <v>0</v>
      </c>
      <c r="R7" s="26">
        <v>0</v>
      </c>
      <c r="S7" s="26">
        <v>0</v>
      </c>
      <c r="T7" s="26">
        <v>0</v>
      </c>
      <c r="U7" s="26">
        <v>30714.163199999999</v>
      </c>
      <c r="V7" s="26">
        <v>4053.2301043752</v>
      </c>
      <c r="W7" s="26">
        <v>0</v>
      </c>
      <c r="X7" s="26">
        <v>0</v>
      </c>
      <c r="Y7" s="26">
        <v>27797.596612000001</v>
      </c>
      <c r="Z7" s="26">
        <v>13088.9352296219</v>
      </c>
      <c r="AA7" s="26">
        <v>701429.34009399998</v>
      </c>
      <c r="AB7" s="26">
        <v>672430.5049934003</v>
      </c>
      <c r="AC7" s="26">
        <v>4426.8282710000003</v>
      </c>
      <c r="AD7" s="26">
        <v>3636.9480239099998</v>
      </c>
      <c r="AE7" s="26">
        <v>0</v>
      </c>
      <c r="AF7" s="26">
        <v>0</v>
      </c>
      <c r="AG7" s="26">
        <v>0</v>
      </c>
      <c r="AH7" s="26">
        <v>0</v>
      </c>
      <c r="AI7" s="26">
        <v>68466.77350000001</v>
      </c>
      <c r="AJ7" s="26">
        <v>35023.246959538883</v>
      </c>
      <c r="AK7" s="26">
        <v>0</v>
      </c>
      <c r="AL7" s="26">
        <v>0</v>
      </c>
      <c r="AM7" s="26">
        <v>3122962.1719169999</v>
      </c>
      <c r="AN7" s="26">
        <v>748884.13709559327</v>
      </c>
    </row>
    <row r="8" spans="1:40" s="9" customFormat="1" ht="24.9" customHeight="1">
      <c r="A8" s="18">
        <v>2</v>
      </c>
      <c r="B8" s="70" t="s">
        <v>29</v>
      </c>
      <c r="C8" s="26">
        <v>894448.77852100006</v>
      </c>
      <c r="D8" s="26">
        <v>0</v>
      </c>
      <c r="E8" s="26">
        <v>0</v>
      </c>
      <c r="F8" s="26">
        <v>0</v>
      </c>
      <c r="G8" s="26">
        <v>0</v>
      </c>
      <c r="H8" s="26">
        <v>0</v>
      </c>
      <c r="I8" s="26">
        <v>-9840.3820360000009</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51873.769990999892</v>
      </c>
      <c r="AB8" s="26">
        <v>0</v>
      </c>
      <c r="AC8" s="26">
        <v>0</v>
      </c>
      <c r="AD8" s="26">
        <v>0</v>
      </c>
      <c r="AE8" s="26">
        <v>0</v>
      </c>
      <c r="AF8" s="26">
        <v>0</v>
      </c>
      <c r="AG8" s="26">
        <v>0</v>
      </c>
      <c r="AH8" s="26">
        <v>0</v>
      </c>
      <c r="AI8" s="26">
        <v>1269957.2763120001</v>
      </c>
      <c r="AJ8" s="26">
        <v>0</v>
      </c>
      <c r="AK8" s="26">
        <v>0</v>
      </c>
      <c r="AL8" s="26">
        <v>0</v>
      </c>
      <c r="AM8" s="26">
        <v>2206439.4427880002</v>
      </c>
      <c r="AN8" s="26">
        <v>0</v>
      </c>
    </row>
    <row r="9" spans="1:40" ht="24.9" customHeight="1">
      <c r="A9" s="18">
        <v>3</v>
      </c>
      <c r="B9" s="70" t="s">
        <v>30</v>
      </c>
      <c r="C9" s="26">
        <v>50721.96</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994834.19648199994</v>
      </c>
      <c r="AB9" s="26">
        <v>938326.93750987586</v>
      </c>
      <c r="AC9" s="26">
        <v>0</v>
      </c>
      <c r="AD9" s="26">
        <v>0</v>
      </c>
      <c r="AE9" s="26">
        <v>0</v>
      </c>
      <c r="AF9" s="26">
        <v>0</v>
      </c>
      <c r="AG9" s="26">
        <v>0</v>
      </c>
      <c r="AH9" s="26">
        <v>0</v>
      </c>
      <c r="AI9" s="26">
        <v>0</v>
      </c>
      <c r="AJ9" s="26">
        <v>174.3002586234</v>
      </c>
      <c r="AK9" s="26">
        <v>0</v>
      </c>
      <c r="AL9" s="26">
        <v>0</v>
      </c>
      <c r="AM9" s="26">
        <v>1045556.1564819999</v>
      </c>
      <c r="AN9" s="26">
        <v>938501.2377684993</v>
      </c>
    </row>
    <row r="10" spans="1:40" ht="24.9" customHeight="1">
      <c r="A10" s="18">
        <v>4</v>
      </c>
      <c r="B10" s="70" t="s">
        <v>28</v>
      </c>
      <c r="C10" s="26">
        <v>195509.1</v>
      </c>
      <c r="D10" s="26">
        <v>0</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150</v>
      </c>
      <c r="AB10" s="26">
        <v>0</v>
      </c>
      <c r="AC10" s="26">
        <v>0</v>
      </c>
      <c r="AD10" s="26">
        <v>0</v>
      </c>
      <c r="AE10" s="26">
        <v>200</v>
      </c>
      <c r="AF10" s="26">
        <v>0</v>
      </c>
      <c r="AG10" s="26">
        <v>0</v>
      </c>
      <c r="AH10" s="26">
        <v>0</v>
      </c>
      <c r="AI10" s="26">
        <v>0</v>
      </c>
      <c r="AJ10" s="26">
        <v>0</v>
      </c>
      <c r="AK10" s="26">
        <v>0</v>
      </c>
      <c r="AL10" s="26">
        <v>0</v>
      </c>
      <c r="AM10" s="26">
        <v>195859.1</v>
      </c>
      <c r="AN10" s="26">
        <v>0</v>
      </c>
    </row>
    <row r="11" spans="1:40" ht="24.9" customHeight="1">
      <c r="A11" s="18">
        <v>5</v>
      </c>
      <c r="B11" s="70" t="s">
        <v>32</v>
      </c>
      <c r="C11" s="26">
        <v>151603.34226905991</v>
      </c>
      <c r="D11" s="26">
        <v>55245.920000000042</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364.45868791999993</v>
      </c>
      <c r="AB11" s="26">
        <v>29.389999999999993</v>
      </c>
      <c r="AC11" s="26">
        <v>0</v>
      </c>
      <c r="AD11" s="26">
        <v>0</v>
      </c>
      <c r="AE11" s="26">
        <v>0</v>
      </c>
      <c r="AF11" s="26">
        <v>0</v>
      </c>
      <c r="AG11" s="26">
        <v>0</v>
      </c>
      <c r="AH11" s="26">
        <v>0</v>
      </c>
      <c r="AI11" s="26">
        <v>0</v>
      </c>
      <c r="AJ11" s="26">
        <v>0</v>
      </c>
      <c r="AK11" s="26">
        <v>0</v>
      </c>
      <c r="AL11" s="26">
        <v>0</v>
      </c>
      <c r="AM11" s="26">
        <v>151967.80095697992</v>
      </c>
      <c r="AN11" s="26">
        <v>55275.310000000041</v>
      </c>
    </row>
    <row r="12" spans="1:40" ht="24.9" customHeight="1">
      <c r="A12" s="18">
        <v>6</v>
      </c>
      <c r="B12" s="70" t="s">
        <v>87</v>
      </c>
      <c r="C12" s="26">
        <v>0</v>
      </c>
      <c r="D12" s="26">
        <v>0</v>
      </c>
      <c r="E12" s="26">
        <v>0</v>
      </c>
      <c r="F12" s="26">
        <v>0</v>
      </c>
      <c r="G12" s="26">
        <v>0</v>
      </c>
      <c r="H12" s="26">
        <v>0</v>
      </c>
      <c r="I12" s="26">
        <v>26138.497350000005</v>
      </c>
      <c r="J12" s="26">
        <v>21333.861400000002</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26138.497350000005</v>
      </c>
      <c r="AN12" s="26">
        <v>21333.861400000002</v>
      </c>
    </row>
    <row r="13" spans="1:40" ht="24.9" customHeight="1">
      <c r="A13" s="18">
        <v>7</v>
      </c>
      <c r="B13" s="70" t="s">
        <v>38</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60</v>
      </c>
      <c r="AB13" s="26">
        <v>0</v>
      </c>
      <c r="AC13" s="26">
        <v>0</v>
      </c>
      <c r="AD13" s="26">
        <v>0</v>
      </c>
      <c r="AE13" s="26">
        <v>60</v>
      </c>
      <c r="AF13" s="26">
        <v>0</v>
      </c>
      <c r="AG13" s="26">
        <v>0</v>
      </c>
      <c r="AH13" s="26">
        <v>0</v>
      </c>
      <c r="AI13" s="26">
        <v>20</v>
      </c>
      <c r="AJ13" s="26">
        <v>0</v>
      </c>
      <c r="AK13" s="26">
        <v>0</v>
      </c>
      <c r="AL13" s="26">
        <v>0</v>
      </c>
      <c r="AM13" s="26">
        <v>140</v>
      </c>
      <c r="AN13" s="26">
        <v>0</v>
      </c>
    </row>
    <row r="14" spans="1:40" ht="24.9" customHeight="1">
      <c r="A14" s="18">
        <v>8</v>
      </c>
      <c r="B14" s="70" t="s">
        <v>33</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6">
        <v>0</v>
      </c>
      <c r="AN14" s="26">
        <v>0</v>
      </c>
    </row>
    <row r="15" spans="1:40" ht="24.9" customHeight="1">
      <c r="A15" s="18">
        <v>9</v>
      </c>
      <c r="B15" s="70" t="s">
        <v>86</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6">
        <v>0</v>
      </c>
      <c r="AN15" s="26">
        <v>0</v>
      </c>
    </row>
    <row r="16" spans="1:40" ht="24.9" customHeight="1">
      <c r="A16" s="18">
        <v>10</v>
      </c>
      <c r="B16" s="70" t="s">
        <v>31</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6">
        <v>0</v>
      </c>
      <c r="AN16" s="26">
        <v>0</v>
      </c>
    </row>
    <row r="17" spans="1:40" ht="24.9" customHeight="1">
      <c r="A17" s="18">
        <v>11</v>
      </c>
      <c r="B17" s="70" t="s">
        <v>35</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6">
        <v>0</v>
      </c>
      <c r="AN17" s="26">
        <v>0</v>
      </c>
    </row>
    <row r="18" spans="1:40" ht="24.9" customHeight="1">
      <c r="A18" s="18">
        <v>12</v>
      </c>
      <c r="B18" s="70" t="s">
        <v>94</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6">
        <v>0</v>
      </c>
      <c r="AN18" s="26">
        <v>0</v>
      </c>
    </row>
    <row r="19" spans="1:40" ht="24.9" customHeight="1">
      <c r="A19" s="18">
        <v>13</v>
      </c>
      <c r="B19" s="70" t="s">
        <v>39</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6">
        <v>0</v>
      </c>
      <c r="AN19" s="26">
        <v>0</v>
      </c>
    </row>
    <row r="20" spans="1:40" ht="24.9" customHeight="1">
      <c r="A20" s="18">
        <v>14</v>
      </c>
      <c r="B20" s="70" t="s">
        <v>36</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6">
        <v>0</v>
      </c>
      <c r="AN20" s="26">
        <v>0</v>
      </c>
    </row>
    <row r="21" spans="1:40" ht="24.9" customHeight="1">
      <c r="A21" s="18">
        <v>15</v>
      </c>
      <c r="B21" s="70" t="s">
        <v>88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6">
        <v>0</v>
      </c>
      <c r="AN21" s="26">
        <v>0</v>
      </c>
    </row>
    <row r="22" spans="1:40" ht="24.9" customHeight="1">
      <c r="A22" s="18">
        <v>16</v>
      </c>
      <c r="B22" s="70" t="s">
        <v>37</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6">
        <v>0</v>
      </c>
      <c r="AN22" s="26">
        <v>0</v>
      </c>
    </row>
    <row r="23" spans="1:40" ht="24.9" customHeight="1">
      <c r="A23" s="18">
        <v>17</v>
      </c>
      <c r="B23" s="70" t="s">
        <v>90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6">
        <v>0</v>
      </c>
      <c r="AN23" s="26">
        <v>0</v>
      </c>
    </row>
    <row r="24" spans="1:40" ht="24.9" customHeight="1">
      <c r="A24" s="18">
        <v>18</v>
      </c>
      <c r="B24" s="70" t="s">
        <v>89</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6">
        <v>0</v>
      </c>
      <c r="AN24" s="26">
        <v>0</v>
      </c>
    </row>
    <row r="25" spans="1:40" ht="13.8">
      <c r="A25" s="19"/>
      <c r="B25" s="71" t="s">
        <v>22</v>
      </c>
      <c r="C25" s="28">
        <v>1292283.18079006</v>
      </c>
      <c r="D25" s="28">
        <v>55245.920000000042</v>
      </c>
      <c r="E25" s="28">
        <v>0</v>
      </c>
      <c r="F25" s="28">
        <v>0</v>
      </c>
      <c r="G25" s="28">
        <v>0</v>
      </c>
      <c r="H25" s="28">
        <v>0</v>
      </c>
      <c r="I25" s="28">
        <v>16298.115314000004</v>
      </c>
      <c r="J25" s="28">
        <v>21333.861400000002</v>
      </c>
      <c r="K25" s="28">
        <v>2148799.7202399997</v>
      </c>
      <c r="L25" s="28">
        <v>15535.517848746898</v>
      </c>
      <c r="M25" s="28">
        <v>141327.75</v>
      </c>
      <c r="N25" s="28">
        <v>5115.7539360000001</v>
      </c>
      <c r="O25" s="28">
        <v>0</v>
      </c>
      <c r="P25" s="28">
        <v>0</v>
      </c>
      <c r="Q25" s="28">
        <v>0</v>
      </c>
      <c r="R25" s="28">
        <v>0</v>
      </c>
      <c r="S25" s="28">
        <v>0</v>
      </c>
      <c r="T25" s="28">
        <v>0</v>
      </c>
      <c r="U25" s="28">
        <v>30714.163199999999</v>
      </c>
      <c r="V25" s="28">
        <v>4053.2301043752</v>
      </c>
      <c r="W25" s="28">
        <v>0</v>
      </c>
      <c r="X25" s="28">
        <v>0</v>
      </c>
      <c r="Y25" s="28">
        <v>27797.596612000001</v>
      </c>
      <c r="Z25" s="28">
        <v>13088.9352296219</v>
      </c>
      <c r="AA25" s="28">
        <v>1748711.7652549197</v>
      </c>
      <c r="AB25" s="28">
        <v>1610786.8325032762</v>
      </c>
      <c r="AC25" s="28">
        <v>4426.8282710000003</v>
      </c>
      <c r="AD25" s="28">
        <v>3636.9480239099998</v>
      </c>
      <c r="AE25" s="28">
        <v>260</v>
      </c>
      <c r="AF25" s="28">
        <v>0</v>
      </c>
      <c r="AG25" s="28">
        <v>0</v>
      </c>
      <c r="AH25" s="28">
        <v>0</v>
      </c>
      <c r="AI25" s="28">
        <v>1338444.0498120002</v>
      </c>
      <c r="AJ25" s="28">
        <v>35197.547218162283</v>
      </c>
      <c r="AK25" s="28">
        <v>0</v>
      </c>
      <c r="AL25" s="28">
        <v>0</v>
      </c>
      <c r="AM25" s="28">
        <v>6749063.1694939798</v>
      </c>
      <c r="AN25" s="28">
        <v>1763994.5462640927</v>
      </c>
    </row>
    <row r="26" spans="1:40" customFormat="1" ht="15" customHeight="1"/>
    <row r="27" spans="1:40" s="42" customFormat="1" ht="14.4">
      <c r="B27" s="46" t="s">
        <v>47</v>
      </c>
    </row>
    <row r="28" spans="1:40" s="42" customFormat="1" ht="20.25" customHeight="1">
      <c r="B28" s="85" t="s">
        <v>76</v>
      </c>
      <c r="C28" s="85"/>
      <c r="D28" s="85"/>
      <c r="E28" s="85"/>
      <c r="F28" s="85"/>
      <c r="G28" s="85"/>
      <c r="H28" s="85"/>
      <c r="I28" s="85"/>
      <c r="J28" s="85"/>
      <c r="K28" s="85"/>
      <c r="L28" s="85"/>
      <c r="M28" s="85"/>
      <c r="N28" s="85"/>
    </row>
    <row r="29" spans="1:40" s="42" customFormat="1" ht="15" customHeight="1">
      <c r="B29" s="85"/>
      <c r="C29" s="85"/>
      <c r="D29" s="85"/>
      <c r="E29" s="85"/>
      <c r="F29" s="85"/>
      <c r="G29" s="85"/>
      <c r="H29" s="85"/>
      <c r="I29" s="85"/>
      <c r="J29" s="85"/>
      <c r="K29" s="85"/>
      <c r="L29" s="85"/>
      <c r="M29" s="85"/>
      <c r="N29" s="85"/>
    </row>
    <row r="30" spans="1:40" customFormat="1"/>
    <row r="31" spans="1:40" customFormat="1"/>
    <row r="32" spans="1:40" customFormat="1">
      <c r="C32" s="4"/>
      <c r="D32" s="4"/>
      <c r="E32" s="4"/>
      <c r="F32" s="4"/>
      <c r="G32" s="4"/>
      <c r="H32" s="4"/>
      <c r="I32" s="4"/>
      <c r="J32" s="4"/>
      <c r="K32" s="4"/>
    </row>
  </sheetData>
  <sortState xmlns:xlrd2="http://schemas.microsoft.com/office/spreadsheetml/2017/richdata2" ref="B9:AN23">
    <sortCondition descending="1" ref="AM7:AM23"/>
  </sortState>
  <mergeCells count="22">
    <mergeCell ref="AM4:AN4"/>
    <mergeCell ref="W4:X4"/>
    <mergeCell ref="Y4:Z4"/>
    <mergeCell ref="AA4:AB4"/>
    <mergeCell ref="AC4:AD4"/>
    <mergeCell ref="AE4:AF4"/>
    <mergeCell ref="AG4:AH4"/>
    <mergeCell ref="S4:T4"/>
    <mergeCell ref="U4:V4"/>
    <mergeCell ref="AI4:AJ4"/>
    <mergeCell ref="AK4:AL4"/>
    <mergeCell ref="I4:J4"/>
    <mergeCell ref="K4:L4"/>
    <mergeCell ref="M4:N4"/>
    <mergeCell ref="O4:P4"/>
    <mergeCell ref="Q4:R4"/>
    <mergeCell ref="B28:N29"/>
    <mergeCell ref="A4:A6"/>
    <mergeCell ref="B4:B6"/>
    <mergeCell ref="C4:D4"/>
    <mergeCell ref="E4:F4"/>
    <mergeCell ref="G4: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6"/>
  </sheetPr>
  <dimension ref="A1:AN30"/>
  <sheetViews>
    <sheetView zoomScale="90" zoomScaleNormal="90" workbookViewId="0">
      <pane xSplit="2" ySplit="5" topLeftCell="C18" activePane="bottomRight" state="frozen"/>
      <selection activeCell="A4" sqref="A4"/>
      <selection pane="topRight" activeCell="A4" sqref="A4"/>
      <selection pane="bottomLeft" activeCell="A4" sqref="A4"/>
      <selection pane="bottomRight" activeCell="A6" sqref="A6:XFD24"/>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10" width="10.109375" style="10" bestFit="1" customWidth="1"/>
    <col min="11" max="20" width="9.6640625" style="10" customWidth="1"/>
    <col min="21" max="21" width="11" style="10" customWidth="1"/>
    <col min="22" max="26" width="9.6640625" style="10" customWidth="1"/>
    <col min="27" max="27" width="11" style="10" customWidth="1"/>
    <col min="28" max="28" width="10.44140625" style="10" customWidth="1"/>
    <col min="29" max="38" width="9.6640625" style="10" customWidth="1"/>
    <col min="39" max="39" width="12.6640625" style="10" customWidth="1"/>
    <col min="40" max="40" width="11.88671875" style="10" customWidth="1"/>
    <col min="41" max="16384" width="9.109375" style="10"/>
  </cols>
  <sheetData>
    <row r="1" spans="1:40" s="42" customFormat="1" ht="16.5" customHeight="1">
      <c r="A1" s="88" t="s">
        <v>77</v>
      </c>
      <c r="B1" s="88"/>
      <c r="C1" s="88"/>
      <c r="D1" s="88"/>
      <c r="E1" s="88"/>
      <c r="F1" s="88"/>
      <c r="G1" s="88"/>
      <c r="H1" s="88"/>
      <c r="I1" s="88"/>
      <c r="J1" s="88"/>
      <c r="K1" s="88"/>
      <c r="L1" s="88"/>
      <c r="M1" s="88"/>
      <c r="N1" s="88"/>
      <c r="W1" s="50"/>
    </row>
    <row r="2" spans="1:40" s="42" customFormat="1" ht="16.5" customHeight="1">
      <c r="A2" s="60" t="str">
        <f>'Fin. Accept Re Prem. &amp; Retroces'!A2</f>
        <v>Reporting period: 1 January 2022 - 30 September 2022</v>
      </c>
      <c r="B2" s="60"/>
      <c r="C2" s="60"/>
      <c r="D2" s="60"/>
      <c r="E2" s="60"/>
      <c r="F2" s="60"/>
      <c r="G2" s="60"/>
      <c r="H2" s="60"/>
      <c r="I2" s="60"/>
      <c r="J2" s="60"/>
      <c r="K2" s="60"/>
      <c r="L2" s="60"/>
      <c r="M2" s="60"/>
      <c r="N2" s="60"/>
      <c r="W2" s="50"/>
    </row>
    <row r="3" spans="1:40" s="42" customFormat="1" ht="18.75" customHeight="1">
      <c r="A3" s="42" t="s">
        <v>71</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row>
    <row r="4" spans="1:40" s="42" customFormat="1" ht="94.5" customHeight="1">
      <c r="A4" s="80" t="s">
        <v>0</v>
      </c>
      <c r="B4" s="80" t="s">
        <v>3</v>
      </c>
      <c r="C4" s="89" t="s">
        <v>4</v>
      </c>
      <c r="D4" s="89"/>
      <c r="E4" s="83" t="s">
        <v>5</v>
      </c>
      <c r="F4" s="84"/>
      <c r="G4" s="83" t="s">
        <v>6</v>
      </c>
      <c r="H4" s="84"/>
      <c r="I4" s="83" t="s">
        <v>7</v>
      </c>
      <c r="J4" s="84"/>
      <c r="K4" s="83" t="s">
        <v>8</v>
      </c>
      <c r="L4" s="84"/>
      <c r="M4" s="83" t="s">
        <v>9</v>
      </c>
      <c r="N4" s="84"/>
      <c r="O4" s="83" t="s">
        <v>10</v>
      </c>
      <c r="P4" s="84"/>
      <c r="Q4" s="83" t="s">
        <v>11</v>
      </c>
      <c r="R4" s="84"/>
      <c r="S4" s="83" t="s">
        <v>12</v>
      </c>
      <c r="T4" s="84"/>
      <c r="U4" s="83" t="s">
        <v>13</v>
      </c>
      <c r="V4" s="84"/>
      <c r="W4" s="83" t="s">
        <v>14</v>
      </c>
      <c r="X4" s="84"/>
      <c r="Y4" s="83" t="s">
        <v>15</v>
      </c>
      <c r="Z4" s="84"/>
      <c r="AA4" s="83" t="s">
        <v>16</v>
      </c>
      <c r="AB4" s="84"/>
      <c r="AC4" s="83" t="s">
        <v>17</v>
      </c>
      <c r="AD4" s="84"/>
      <c r="AE4" s="77" t="s">
        <v>18</v>
      </c>
      <c r="AF4" s="79"/>
      <c r="AG4" s="77" t="s">
        <v>19</v>
      </c>
      <c r="AH4" s="79"/>
      <c r="AI4" s="86" t="s">
        <v>20</v>
      </c>
      <c r="AJ4" s="87"/>
      <c r="AK4" s="86" t="s">
        <v>21</v>
      </c>
      <c r="AL4" s="87"/>
      <c r="AM4" s="86" t="s">
        <v>22</v>
      </c>
      <c r="AN4" s="87"/>
    </row>
    <row r="5" spans="1:40" s="42" customFormat="1" ht="55.5" customHeight="1">
      <c r="A5" s="82"/>
      <c r="B5" s="82"/>
      <c r="C5" s="52" t="s">
        <v>51</v>
      </c>
      <c r="D5" s="52" t="s">
        <v>52</v>
      </c>
      <c r="E5" s="52" t="s">
        <v>51</v>
      </c>
      <c r="F5" s="52" t="s">
        <v>52</v>
      </c>
      <c r="G5" s="52" t="s">
        <v>51</v>
      </c>
      <c r="H5" s="52" t="s">
        <v>52</v>
      </c>
      <c r="I5" s="52" t="s">
        <v>51</v>
      </c>
      <c r="J5" s="52" t="s">
        <v>52</v>
      </c>
      <c r="K5" s="52" t="s">
        <v>51</v>
      </c>
      <c r="L5" s="52" t="s">
        <v>52</v>
      </c>
      <c r="M5" s="52" t="s">
        <v>51</v>
      </c>
      <c r="N5" s="52" t="s">
        <v>52</v>
      </c>
      <c r="O5" s="52" t="s">
        <v>51</v>
      </c>
      <c r="P5" s="52" t="s">
        <v>52</v>
      </c>
      <c r="Q5" s="52" t="s">
        <v>51</v>
      </c>
      <c r="R5" s="52" t="s">
        <v>52</v>
      </c>
      <c r="S5" s="52" t="s">
        <v>51</v>
      </c>
      <c r="T5" s="52" t="s">
        <v>52</v>
      </c>
      <c r="U5" s="52" t="s">
        <v>51</v>
      </c>
      <c r="V5" s="52" t="s">
        <v>52</v>
      </c>
      <c r="W5" s="52" t="s">
        <v>51</v>
      </c>
      <c r="X5" s="52" t="s">
        <v>52</v>
      </c>
      <c r="Y5" s="52" t="s">
        <v>51</v>
      </c>
      <c r="Z5" s="52" t="s">
        <v>52</v>
      </c>
      <c r="AA5" s="52" t="s">
        <v>51</v>
      </c>
      <c r="AB5" s="52" t="s">
        <v>52</v>
      </c>
      <c r="AC5" s="52" t="s">
        <v>51</v>
      </c>
      <c r="AD5" s="52" t="s">
        <v>52</v>
      </c>
      <c r="AE5" s="52" t="s">
        <v>51</v>
      </c>
      <c r="AF5" s="52" t="s">
        <v>52</v>
      </c>
      <c r="AG5" s="52" t="s">
        <v>51</v>
      </c>
      <c r="AH5" s="52" t="s">
        <v>52</v>
      </c>
      <c r="AI5" s="52" t="s">
        <v>51</v>
      </c>
      <c r="AJ5" s="52" t="s">
        <v>52</v>
      </c>
      <c r="AK5" s="52" t="s">
        <v>51</v>
      </c>
      <c r="AL5" s="52" t="s">
        <v>52</v>
      </c>
      <c r="AM5" s="52" t="s">
        <v>51</v>
      </c>
      <c r="AN5" s="52" t="s">
        <v>52</v>
      </c>
    </row>
    <row r="6" spans="1:40" customFormat="1" ht="24.9" customHeight="1">
      <c r="A6" s="18">
        <v>1</v>
      </c>
      <c r="B6" s="70" t="s">
        <v>29</v>
      </c>
      <c r="C6" s="26">
        <v>894448.77852100006</v>
      </c>
      <c r="D6" s="26">
        <v>894448.77852100006</v>
      </c>
      <c r="E6" s="26">
        <v>0</v>
      </c>
      <c r="F6" s="26">
        <v>0</v>
      </c>
      <c r="G6" s="26">
        <v>0</v>
      </c>
      <c r="H6" s="26">
        <v>0</v>
      </c>
      <c r="I6" s="26">
        <v>30824.827719000044</v>
      </c>
      <c r="J6" s="26">
        <v>30824.827719000044</v>
      </c>
      <c r="K6" s="26">
        <v>0</v>
      </c>
      <c r="L6" s="26">
        <v>0</v>
      </c>
      <c r="M6" s="26">
        <v>0</v>
      </c>
      <c r="N6" s="26">
        <v>0</v>
      </c>
      <c r="O6" s="26">
        <v>0</v>
      </c>
      <c r="P6" s="26">
        <v>0</v>
      </c>
      <c r="Q6" s="26">
        <v>0</v>
      </c>
      <c r="R6" s="26">
        <v>0</v>
      </c>
      <c r="S6" s="26">
        <v>0</v>
      </c>
      <c r="T6" s="26">
        <v>0</v>
      </c>
      <c r="U6" s="26">
        <v>0</v>
      </c>
      <c r="V6" s="26">
        <v>0</v>
      </c>
      <c r="W6" s="26">
        <v>0</v>
      </c>
      <c r="X6" s="26">
        <v>0</v>
      </c>
      <c r="Y6" s="26">
        <v>0</v>
      </c>
      <c r="Z6" s="26">
        <v>0</v>
      </c>
      <c r="AA6" s="26">
        <v>51873.769990999892</v>
      </c>
      <c r="AB6" s="26">
        <v>51873.769990999892</v>
      </c>
      <c r="AC6" s="26">
        <v>0</v>
      </c>
      <c r="AD6" s="26">
        <v>0</v>
      </c>
      <c r="AE6" s="26">
        <v>0</v>
      </c>
      <c r="AF6" s="26">
        <v>0</v>
      </c>
      <c r="AG6" s="26">
        <v>0</v>
      </c>
      <c r="AH6" s="26">
        <v>0</v>
      </c>
      <c r="AI6" s="26">
        <v>1269957.2763120001</v>
      </c>
      <c r="AJ6" s="26">
        <v>1269957.2763120001</v>
      </c>
      <c r="AK6" s="26">
        <v>0</v>
      </c>
      <c r="AL6" s="26">
        <v>0</v>
      </c>
      <c r="AM6" s="27">
        <v>2247104.6525429999</v>
      </c>
      <c r="AN6" s="27">
        <v>2247104.6525429999</v>
      </c>
    </row>
    <row r="7" spans="1:40" customFormat="1" ht="24.9" customHeight="1">
      <c r="A7" s="18">
        <v>2</v>
      </c>
      <c r="B7" s="70" t="s">
        <v>34</v>
      </c>
      <c r="C7" s="26">
        <v>0</v>
      </c>
      <c r="D7" s="26">
        <v>0</v>
      </c>
      <c r="E7" s="26">
        <v>0</v>
      </c>
      <c r="F7" s="26">
        <v>0</v>
      </c>
      <c r="G7" s="26">
        <v>0</v>
      </c>
      <c r="H7" s="26">
        <v>0</v>
      </c>
      <c r="I7" s="26">
        <v>0</v>
      </c>
      <c r="J7" s="26">
        <v>0</v>
      </c>
      <c r="K7" s="26">
        <v>557838.53983517271</v>
      </c>
      <c r="L7" s="26">
        <v>549974.13</v>
      </c>
      <c r="M7" s="26">
        <v>35331.9375</v>
      </c>
      <c r="N7" s="26">
        <v>32788.04</v>
      </c>
      <c r="O7" s="26">
        <v>0</v>
      </c>
      <c r="P7" s="26">
        <v>0</v>
      </c>
      <c r="Q7" s="26">
        <v>0</v>
      </c>
      <c r="R7" s="26">
        <v>0</v>
      </c>
      <c r="S7" s="26">
        <v>0</v>
      </c>
      <c r="T7" s="26">
        <v>0</v>
      </c>
      <c r="U7" s="26">
        <v>10327.861894736841</v>
      </c>
      <c r="V7" s="26">
        <v>8606.18</v>
      </c>
      <c r="W7" s="26">
        <v>0</v>
      </c>
      <c r="X7" s="26">
        <v>0</v>
      </c>
      <c r="Y7" s="26">
        <v>21626.948185280497</v>
      </c>
      <c r="Z7" s="26">
        <v>11960.43567941419</v>
      </c>
      <c r="AA7" s="26">
        <v>390624.91873024491</v>
      </c>
      <c r="AB7" s="26">
        <v>17720.830000000002</v>
      </c>
      <c r="AC7" s="26">
        <v>1662.6079482738987</v>
      </c>
      <c r="AD7" s="26">
        <v>365.02</v>
      </c>
      <c r="AE7" s="26">
        <v>0</v>
      </c>
      <c r="AF7" s="26">
        <v>0</v>
      </c>
      <c r="AG7" s="26">
        <v>0</v>
      </c>
      <c r="AH7" s="26">
        <v>0</v>
      </c>
      <c r="AI7" s="26">
        <v>33587.002340914318</v>
      </c>
      <c r="AJ7" s="26">
        <v>19601.36</v>
      </c>
      <c r="AK7" s="26">
        <v>0</v>
      </c>
      <c r="AL7" s="26">
        <v>0</v>
      </c>
      <c r="AM7" s="27">
        <v>1050999.8164346232</v>
      </c>
      <c r="AN7" s="27">
        <v>641015.99567941425</v>
      </c>
    </row>
    <row r="8" spans="1:40" customFormat="1" ht="24.9" customHeight="1">
      <c r="A8" s="18">
        <v>3</v>
      </c>
      <c r="B8" s="70" t="s">
        <v>30</v>
      </c>
      <c r="C8" s="26">
        <v>50721.96</v>
      </c>
      <c r="D8" s="26">
        <v>50721.96</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479946.16854100768</v>
      </c>
      <c r="AB8" s="26">
        <v>34921.615234591998</v>
      </c>
      <c r="AC8" s="26">
        <v>0</v>
      </c>
      <c r="AD8" s="26">
        <v>0</v>
      </c>
      <c r="AE8" s="26">
        <v>0</v>
      </c>
      <c r="AF8" s="26">
        <v>0</v>
      </c>
      <c r="AG8" s="26">
        <v>0</v>
      </c>
      <c r="AH8" s="26">
        <v>0</v>
      </c>
      <c r="AI8" s="26">
        <v>1495.2228749999999</v>
      </c>
      <c r="AJ8" s="26">
        <v>1355.78266810128</v>
      </c>
      <c r="AK8" s="26">
        <v>0</v>
      </c>
      <c r="AL8" s="26">
        <v>0</v>
      </c>
      <c r="AM8" s="27">
        <v>532163.35141600762</v>
      </c>
      <c r="AN8" s="27">
        <v>86999.357902693271</v>
      </c>
    </row>
    <row r="9" spans="1:40" customFormat="1" ht="24.9" customHeight="1">
      <c r="A9" s="18">
        <v>4</v>
      </c>
      <c r="B9" s="70" t="s">
        <v>28</v>
      </c>
      <c r="C9" s="26">
        <v>195509.1</v>
      </c>
      <c r="D9" s="26">
        <v>195509.1</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168.71337551163111</v>
      </c>
      <c r="AB9" s="26">
        <v>168.71337551163111</v>
      </c>
      <c r="AC9" s="26">
        <v>0</v>
      </c>
      <c r="AD9" s="26">
        <v>0</v>
      </c>
      <c r="AE9" s="26">
        <v>93.533123028391174</v>
      </c>
      <c r="AF9" s="26">
        <v>93.533123028391174</v>
      </c>
      <c r="AG9" s="26">
        <v>0</v>
      </c>
      <c r="AH9" s="26">
        <v>0</v>
      </c>
      <c r="AI9" s="26">
        <v>0</v>
      </c>
      <c r="AJ9" s="26">
        <v>0</v>
      </c>
      <c r="AK9" s="26">
        <v>0</v>
      </c>
      <c r="AL9" s="26">
        <v>0</v>
      </c>
      <c r="AM9" s="27">
        <v>195771.34649854002</v>
      </c>
      <c r="AN9" s="27">
        <v>195771.34649854002</v>
      </c>
    </row>
    <row r="10" spans="1:40" customFormat="1" ht="24.9" customHeight="1">
      <c r="A10" s="18">
        <v>5</v>
      </c>
      <c r="B10" s="70" t="s">
        <v>32</v>
      </c>
      <c r="C10" s="26">
        <v>151603.36237045994</v>
      </c>
      <c r="D10" s="26">
        <v>96357.442370459961</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364.45958791999999</v>
      </c>
      <c r="AB10" s="26">
        <v>335.05958792000001</v>
      </c>
      <c r="AC10" s="26">
        <v>0</v>
      </c>
      <c r="AD10" s="26">
        <v>0</v>
      </c>
      <c r="AE10" s="26">
        <v>0</v>
      </c>
      <c r="AF10" s="26">
        <v>0</v>
      </c>
      <c r="AG10" s="26">
        <v>0</v>
      </c>
      <c r="AH10" s="26">
        <v>0</v>
      </c>
      <c r="AI10" s="26">
        <v>0</v>
      </c>
      <c r="AJ10" s="26">
        <v>0</v>
      </c>
      <c r="AK10" s="26">
        <v>0</v>
      </c>
      <c r="AL10" s="26">
        <v>0</v>
      </c>
      <c r="AM10" s="27">
        <v>151967.82195837994</v>
      </c>
      <c r="AN10" s="27">
        <v>96692.501958379959</v>
      </c>
    </row>
    <row r="11" spans="1:40" customFormat="1" ht="24.9" customHeight="1">
      <c r="A11" s="18">
        <v>6</v>
      </c>
      <c r="B11" s="70" t="s">
        <v>87</v>
      </c>
      <c r="C11" s="26">
        <v>0</v>
      </c>
      <c r="D11" s="26">
        <v>0</v>
      </c>
      <c r="E11" s="26">
        <v>0</v>
      </c>
      <c r="F11" s="26">
        <v>0</v>
      </c>
      <c r="G11" s="26">
        <v>0</v>
      </c>
      <c r="H11" s="26">
        <v>0</v>
      </c>
      <c r="I11" s="26">
        <v>40080.025176684932</v>
      </c>
      <c r="J11" s="26">
        <v>7509.3664046301456</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40080.025176684932</v>
      </c>
      <c r="AN11" s="27">
        <v>7509.3664046301456</v>
      </c>
    </row>
    <row r="12" spans="1:40" customFormat="1" ht="24.9" customHeight="1">
      <c r="A12" s="18">
        <v>7</v>
      </c>
      <c r="B12" s="70" t="s">
        <v>38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137.13940700000001</v>
      </c>
      <c r="AB12" s="26">
        <v>137.13940700000001</v>
      </c>
      <c r="AC12" s="26">
        <v>0</v>
      </c>
      <c r="AD12" s="26">
        <v>0</v>
      </c>
      <c r="AE12" s="26">
        <v>49.890523587786262</v>
      </c>
      <c r="AF12" s="26">
        <v>49.890523587786262</v>
      </c>
      <c r="AG12" s="26">
        <v>0</v>
      </c>
      <c r="AH12" s="26">
        <v>0</v>
      </c>
      <c r="AI12" s="26">
        <v>8</v>
      </c>
      <c r="AJ12" s="26">
        <v>8</v>
      </c>
      <c r="AK12" s="26">
        <v>0</v>
      </c>
      <c r="AL12" s="26">
        <v>0</v>
      </c>
      <c r="AM12" s="27">
        <v>195.02993058778628</v>
      </c>
      <c r="AN12" s="27">
        <v>195.02993058778628</v>
      </c>
    </row>
    <row r="13" spans="1:40" customFormat="1" ht="24.9" customHeight="1">
      <c r="A13" s="18">
        <v>8</v>
      </c>
      <c r="B13" s="70" t="s">
        <v>33</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9</v>
      </c>
      <c r="B14" s="70" t="s">
        <v>86</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10</v>
      </c>
      <c r="B15" s="70"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11</v>
      </c>
      <c r="B16" s="70" t="s">
        <v>35</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12</v>
      </c>
      <c r="B17" s="70" t="s">
        <v>94</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13</v>
      </c>
      <c r="B18" s="70" t="s">
        <v>39</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14</v>
      </c>
      <c r="B19" s="70" t="s">
        <v>36</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15</v>
      </c>
      <c r="B20" s="70" t="s">
        <v>88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16</v>
      </c>
      <c r="B21" s="70" t="s">
        <v>37</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17</v>
      </c>
      <c r="B22" s="70" t="s">
        <v>90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18</v>
      </c>
      <c r="B23" s="70" t="s">
        <v>89</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3.8">
      <c r="A24" s="11"/>
      <c r="B24" s="72" t="s">
        <v>22</v>
      </c>
      <c r="C24" s="28">
        <v>1292283.2008914598</v>
      </c>
      <c r="D24" s="28">
        <v>1237037.2808914599</v>
      </c>
      <c r="E24" s="28">
        <v>0</v>
      </c>
      <c r="F24" s="28">
        <v>0</v>
      </c>
      <c r="G24" s="28">
        <v>0</v>
      </c>
      <c r="H24" s="28">
        <v>0</v>
      </c>
      <c r="I24" s="28">
        <v>70904.852895684977</v>
      </c>
      <c r="J24" s="28">
        <v>38334.194123630194</v>
      </c>
      <c r="K24" s="28">
        <v>557838.53983517271</v>
      </c>
      <c r="L24" s="28">
        <v>549974.13</v>
      </c>
      <c r="M24" s="28">
        <v>35331.9375</v>
      </c>
      <c r="N24" s="28">
        <v>32788.04</v>
      </c>
      <c r="O24" s="28">
        <v>0</v>
      </c>
      <c r="P24" s="28">
        <v>0</v>
      </c>
      <c r="Q24" s="28">
        <v>0</v>
      </c>
      <c r="R24" s="28">
        <v>0</v>
      </c>
      <c r="S24" s="28">
        <v>0</v>
      </c>
      <c r="T24" s="28">
        <v>0</v>
      </c>
      <c r="U24" s="28">
        <v>10327.861894736841</v>
      </c>
      <c r="V24" s="28">
        <v>8606.18</v>
      </c>
      <c r="W24" s="28">
        <v>0</v>
      </c>
      <c r="X24" s="28">
        <v>0</v>
      </c>
      <c r="Y24" s="28">
        <v>21626.948185280497</v>
      </c>
      <c r="Z24" s="28">
        <v>11960.43567941419</v>
      </c>
      <c r="AA24" s="28">
        <v>923115.16963268409</v>
      </c>
      <c r="AB24" s="28">
        <v>105157.12759602352</v>
      </c>
      <c r="AC24" s="28">
        <v>1662.6079482738987</v>
      </c>
      <c r="AD24" s="28">
        <v>365.02</v>
      </c>
      <c r="AE24" s="28">
        <v>143.42364661617745</v>
      </c>
      <c r="AF24" s="28">
        <v>143.42364661617745</v>
      </c>
      <c r="AG24" s="28">
        <v>0</v>
      </c>
      <c r="AH24" s="28">
        <v>0</v>
      </c>
      <c r="AI24" s="28">
        <v>1305047.5015279143</v>
      </c>
      <c r="AJ24" s="28">
        <v>1290922.4189801016</v>
      </c>
      <c r="AK24" s="28">
        <v>0</v>
      </c>
      <c r="AL24" s="28">
        <v>0</v>
      </c>
      <c r="AM24" s="28">
        <v>4218282.0439578239</v>
      </c>
      <c r="AN24" s="28">
        <v>3275288.2509172456</v>
      </c>
    </row>
    <row r="26" spans="1:40" s="42" customFormat="1" ht="14.4">
      <c r="B26" s="46" t="s">
        <v>47</v>
      </c>
      <c r="AM26" s="50"/>
      <c r="AN26" s="50"/>
    </row>
    <row r="27" spans="1:40" s="42" customFormat="1" ht="12.75" customHeight="1">
      <c r="B27" s="91" t="s">
        <v>78</v>
      </c>
      <c r="C27" s="91"/>
      <c r="D27" s="91"/>
      <c r="E27" s="91"/>
      <c r="F27" s="91"/>
      <c r="G27" s="91"/>
      <c r="H27" s="91"/>
      <c r="I27" s="91"/>
      <c r="J27" s="91"/>
      <c r="K27" s="91"/>
      <c r="L27" s="91"/>
      <c r="M27" s="91"/>
      <c r="N27" s="91"/>
      <c r="O27" s="91"/>
      <c r="P27" s="91"/>
      <c r="Q27" s="91"/>
      <c r="R27" s="91"/>
    </row>
    <row r="28" spans="1:40" s="42" customFormat="1" ht="14.4">
      <c r="B28" s="41"/>
      <c r="C28" s="41"/>
      <c r="D28" s="41"/>
      <c r="E28" s="41"/>
      <c r="F28" s="41"/>
      <c r="G28" s="41"/>
      <c r="H28" s="41"/>
      <c r="I28" s="41"/>
      <c r="J28" s="41"/>
      <c r="K28" s="41"/>
      <c r="L28" s="41"/>
      <c r="M28" s="41"/>
      <c r="N28" s="41"/>
      <c r="AM28" s="50"/>
      <c r="AN28" s="50"/>
    </row>
    <row r="29" spans="1:40" s="42" customFormat="1" ht="14.4">
      <c r="B29" s="53" t="s">
        <v>79</v>
      </c>
    </row>
    <row r="30" spans="1:40" s="42" customFormat="1" ht="14.4">
      <c r="B30" s="53" t="s">
        <v>55</v>
      </c>
    </row>
  </sheetData>
  <sortState xmlns:xlrd2="http://schemas.microsoft.com/office/spreadsheetml/2017/richdata2" ref="B7:AN22">
    <sortCondition descending="1" ref="AM6:AM22"/>
  </sortState>
  <mergeCells count="23">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 ref="M4:N4"/>
    <mergeCell ref="A1:N1"/>
    <mergeCell ref="A4:A5"/>
    <mergeCell ref="B4:B5"/>
    <mergeCell ref="C4:D4"/>
    <mergeCell ref="E4:F4"/>
    <mergeCell ref="G4:H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N31"/>
  <sheetViews>
    <sheetView zoomScale="90" zoomScaleNormal="90" workbookViewId="0">
      <pane xSplit="2" ySplit="6" topLeftCell="C19" activePane="bottomRight" state="frozen"/>
      <selection activeCell="A4" sqref="A4"/>
      <selection pane="topRight" activeCell="A4" sqref="A4"/>
      <selection pane="bottomLeft" activeCell="A4" sqref="A4"/>
      <selection pane="bottomRight" activeCell="A7" sqref="A7:XFD25"/>
    </sheetView>
  </sheetViews>
  <sheetFormatPr defaultColWidth="9.109375" defaultRowHeight="13.2"/>
  <cols>
    <col min="1" max="1" width="4" style="10" customWidth="1"/>
    <col min="2" max="2" width="47.44140625" style="10" customWidth="1"/>
    <col min="3" max="6" width="9.6640625" style="10" customWidth="1"/>
    <col min="7" max="7" width="12" style="10" customWidth="1"/>
    <col min="8" max="8" width="11.88671875" style="10" customWidth="1"/>
    <col min="9" max="9" width="12.109375" style="10" customWidth="1"/>
    <col min="10" max="10" width="10.109375" style="10" bestFit="1" customWidth="1"/>
    <col min="11" max="12" width="9.6640625" style="10" customWidth="1"/>
    <col min="13" max="13" width="10.88671875" style="10" customWidth="1"/>
    <col min="14" max="14" width="11.5546875" style="10" customWidth="1"/>
    <col min="15" max="20" width="9.6640625" style="10" customWidth="1"/>
    <col min="21" max="21" width="11" style="10" customWidth="1"/>
    <col min="22" max="26" width="9.6640625" style="10" customWidth="1"/>
    <col min="27" max="27" width="11.88671875" style="10" customWidth="1"/>
    <col min="28" max="28" width="12.6640625" style="10" customWidth="1"/>
    <col min="29" max="38" width="9.6640625" style="10" customWidth="1"/>
    <col min="39" max="39" width="12.6640625" style="10" customWidth="1"/>
    <col min="40" max="40" width="11.88671875" style="10" customWidth="1"/>
    <col min="41" max="16384" width="9.109375" style="10"/>
  </cols>
  <sheetData>
    <row r="1" spans="1:40" s="42" customFormat="1" ht="19.5" customHeight="1">
      <c r="A1" s="46" t="s">
        <v>80</v>
      </c>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row>
    <row r="2" spans="1:40" s="42" customFormat="1" ht="19.5" customHeight="1">
      <c r="A2" s="46" t="str">
        <f>'Accept. Re. Earned Premiums'!A2</f>
        <v>Reporting period: 1 January 2022 - 30 September 2022</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row>
    <row r="3" spans="1:40" s="42" customFormat="1" ht="19.5" customHeight="1">
      <c r="A3" s="46"/>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row>
    <row r="4" spans="1:40" s="42" customFormat="1" ht="19.5" customHeight="1">
      <c r="A4" s="42" t="s">
        <v>71</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40" s="42" customFormat="1" ht="94.5" customHeight="1">
      <c r="A5" s="80" t="s">
        <v>0</v>
      </c>
      <c r="B5" s="80" t="s">
        <v>3</v>
      </c>
      <c r="C5" s="89" t="s">
        <v>4</v>
      </c>
      <c r="D5" s="89"/>
      <c r="E5" s="83" t="s">
        <v>5</v>
      </c>
      <c r="F5" s="84"/>
      <c r="G5" s="83" t="s">
        <v>6</v>
      </c>
      <c r="H5" s="84"/>
      <c r="I5" s="83" t="s">
        <v>7</v>
      </c>
      <c r="J5" s="84"/>
      <c r="K5" s="83" t="s">
        <v>8</v>
      </c>
      <c r="L5" s="84"/>
      <c r="M5" s="83" t="s">
        <v>9</v>
      </c>
      <c r="N5" s="84"/>
      <c r="O5" s="83" t="s">
        <v>10</v>
      </c>
      <c r="P5" s="84"/>
      <c r="Q5" s="83" t="s">
        <v>11</v>
      </c>
      <c r="R5" s="84"/>
      <c r="S5" s="83" t="s">
        <v>12</v>
      </c>
      <c r="T5" s="84"/>
      <c r="U5" s="83" t="s">
        <v>13</v>
      </c>
      <c r="V5" s="84"/>
      <c r="W5" s="83" t="s">
        <v>14</v>
      </c>
      <c r="X5" s="84"/>
      <c r="Y5" s="83" t="s">
        <v>15</v>
      </c>
      <c r="Z5" s="84"/>
      <c r="AA5" s="83" t="s">
        <v>16</v>
      </c>
      <c r="AB5" s="84"/>
      <c r="AC5" s="83" t="s">
        <v>17</v>
      </c>
      <c r="AD5" s="84"/>
      <c r="AE5" s="77" t="s">
        <v>18</v>
      </c>
      <c r="AF5" s="79"/>
      <c r="AG5" s="77" t="s">
        <v>19</v>
      </c>
      <c r="AH5" s="79"/>
      <c r="AI5" s="86" t="s">
        <v>20</v>
      </c>
      <c r="AJ5" s="87"/>
      <c r="AK5" s="86" t="s">
        <v>21</v>
      </c>
      <c r="AL5" s="87"/>
      <c r="AM5" s="86" t="s">
        <v>22</v>
      </c>
      <c r="AN5" s="87"/>
    </row>
    <row r="6" spans="1:40" s="42" customFormat="1" ht="45.75" customHeight="1">
      <c r="A6" s="82"/>
      <c r="B6" s="82"/>
      <c r="C6" s="69" t="s">
        <v>57</v>
      </c>
      <c r="D6" s="69" t="s">
        <v>58</v>
      </c>
      <c r="E6" s="69" t="s">
        <v>57</v>
      </c>
      <c r="F6" s="69" t="s">
        <v>58</v>
      </c>
      <c r="G6" s="69" t="s">
        <v>57</v>
      </c>
      <c r="H6" s="69" t="s">
        <v>58</v>
      </c>
      <c r="I6" s="69" t="s">
        <v>57</v>
      </c>
      <c r="J6" s="69" t="s">
        <v>58</v>
      </c>
      <c r="K6" s="69" t="s">
        <v>57</v>
      </c>
      <c r="L6" s="69" t="s">
        <v>58</v>
      </c>
      <c r="M6" s="69" t="s">
        <v>57</v>
      </c>
      <c r="N6" s="69" t="s">
        <v>58</v>
      </c>
      <c r="O6" s="69" t="s">
        <v>57</v>
      </c>
      <c r="P6" s="69" t="s">
        <v>58</v>
      </c>
      <c r="Q6" s="69" t="s">
        <v>57</v>
      </c>
      <c r="R6" s="69" t="s">
        <v>58</v>
      </c>
      <c r="S6" s="69" t="s">
        <v>57</v>
      </c>
      <c r="T6" s="69" t="s">
        <v>58</v>
      </c>
      <c r="U6" s="69" t="s">
        <v>57</v>
      </c>
      <c r="V6" s="69" t="s">
        <v>58</v>
      </c>
      <c r="W6" s="69" t="s">
        <v>57</v>
      </c>
      <c r="X6" s="69" t="s">
        <v>58</v>
      </c>
      <c r="Y6" s="69" t="s">
        <v>57</v>
      </c>
      <c r="Z6" s="69" t="s">
        <v>58</v>
      </c>
      <c r="AA6" s="69" t="s">
        <v>57</v>
      </c>
      <c r="AB6" s="69" t="s">
        <v>58</v>
      </c>
      <c r="AC6" s="69" t="s">
        <v>57</v>
      </c>
      <c r="AD6" s="69" t="s">
        <v>58</v>
      </c>
      <c r="AE6" s="69" t="s">
        <v>57</v>
      </c>
      <c r="AF6" s="69" t="s">
        <v>58</v>
      </c>
      <c r="AG6" s="69" t="s">
        <v>57</v>
      </c>
      <c r="AH6" s="69" t="s">
        <v>58</v>
      </c>
      <c r="AI6" s="69" t="s">
        <v>57</v>
      </c>
      <c r="AJ6" s="69" t="s">
        <v>58</v>
      </c>
      <c r="AK6" s="69" t="s">
        <v>57</v>
      </c>
      <c r="AL6" s="69" t="s">
        <v>58</v>
      </c>
      <c r="AM6" s="69" t="s">
        <v>57</v>
      </c>
      <c r="AN6" s="69" t="s">
        <v>58</v>
      </c>
    </row>
    <row r="7" spans="1:40" customFormat="1" ht="24.9" customHeight="1">
      <c r="A7" s="18">
        <v>1</v>
      </c>
      <c r="B7" s="70" t="s">
        <v>87</v>
      </c>
      <c r="C7" s="26">
        <v>0</v>
      </c>
      <c r="D7" s="26">
        <v>0</v>
      </c>
      <c r="E7" s="26">
        <v>0</v>
      </c>
      <c r="F7" s="26">
        <v>0</v>
      </c>
      <c r="G7" s="26">
        <v>0</v>
      </c>
      <c r="H7" s="26">
        <v>0</v>
      </c>
      <c r="I7" s="26">
        <v>780833.19</v>
      </c>
      <c r="J7" s="26">
        <v>780833.19</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7">
        <v>780833.19</v>
      </c>
      <c r="AN7" s="27">
        <v>780833.19</v>
      </c>
    </row>
    <row r="8" spans="1:40" customFormat="1" ht="24.9" customHeight="1">
      <c r="A8" s="18">
        <v>2</v>
      </c>
      <c r="B8" s="70" t="s">
        <v>34</v>
      </c>
      <c r="C8" s="26">
        <v>0</v>
      </c>
      <c r="D8" s="26">
        <v>0</v>
      </c>
      <c r="E8" s="26">
        <v>0</v>
      </c>
      <c r="F8" s="26">
        <v>0</v>
      </c>
      <c r="G8" s="26">
        <v>0</v>
      </c>
      <c r="H8" s="26">
        <v>0</v>
      </c>
      <c r="I8" s="26">
        <v>0</v>
      </c>
      <c r="J8" s="26">
        <v>0</v>
      </c>
      <c r="K8" s="26">
        <v>149345.18000000005</v>
      </c>
      <c r="L8" s="26">
        <v>149345.18000000005</v>
      </c>
      <c r="M8" s="26">
        <v>66660.2</v>
      </c>
      <c r="N8" s="26">
        <v>66660.2</v>
      </c>
      <c r="O8" s="26">
        <v>0</v>
      </c>
      <c r="P8" s="26">
        <v>0</v>
      </c>
      <c r="Q8" s="26">
        <v>0</v>
      </c>
      <c r="R8" s="26">
        <v>0</v>
      </c>
      <c r="S8" s="26">
        <v>0</v>
      </c>
      <c r="T8" s="26">
        <v>0</v>
      </c>
      <c r="U8" s="26">
        <v>0</v>
      </c>
      <c r="V8" s="26">
        <v>0</v>
      </c>
      <c r="W8" s="26">
        <v>0</v>
      </c>
      <c r="X8" s="26">
        <v>0</v>
      </c>
      <c r="Y8" s="26">
        <v>0</v>
      </c>
      <c r="Z8" s="26">
        <v>0</v>
      </c>
      <c r="AA8" s="26">
        <v>-6.8212102632969618E-13</v>
      </c>
      <c r="AB8" s="26">
        <v>-3.865352482534945E-12</v>
      </c>
      <c r="AC8" s="26">
        <v>0</v>
      </c>
      <c r="AD8" s="26">
        <v>0</v>
      </c>
      <c r="AE8" s="26">
        <v>0</v>
      </c>
      <c r="AF8" s="26">
        <v>0</v>
      </c>
      <c r="AG8" s="26">
        <v>0</v>
      </c>
      <c r="AH8" s="26">
        <v>0</v>
      </c>
      <c r="AI8" s="26">
        <v>0</v>
      </c>
      <c r="AJ8" s="26">
        <v>0</v>
      </c>
      <c r="AK8" s="26">
        <v>0</v>
      </c>
      <c r="AL8" s="26">
        <v>0</v>
      </c>
      <c r="AM8" s="27">
        <v>216005.38000000006</v>
      </c>
      <c r="AN8" s="27">
        <v>216005.38000000006</v>
      </c>
    </row>
    <row r="9" spans="1:40" customFormat="1" ht="24.9" customHeight="1">
      <c r="A9" s="18">
        <v>3</v>
      </c>
      <c r="B9" s="70" t="s">
        <v>29</v>
      </c>
      <c r="C9" s="26">
        <v>91868.139999999985</v>
      </c>
      <c r="D9" s="26">
        <v>91868.139999999985</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0</v>
      </c>
      <c r="AJ9" s="26">
        <v>0</v>
      </c>
      <c r="AK9" s="26">
        <v>0</v>
      </c>
      <c r="AL9" s="26">
        <v>0</v>
      </c>
      <c r="AM9" s="27">
        <v>91868.139999999985</v>
      </c>
      <c r="AN9" s="27">
        <v>91868.139999999985</v>
      </c>
    </row>
    <row r="10" spans="1:40" customFormat="1" ht="24.9" customHeight="1">
      <c r="A10" s="18">
        <v>4</v>
      </c>
      <c r="B10" s="70" t="s">
        <v>32</v>
      </c>
      <c r="C10" s="26">
        <v>36296.49</v>
      </c>
      <c r="D10" s="26">
        <v>9074.1224999999977</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36296.49</v>
      </c>
      <c r="AN10" s="27">
        <v>9074.1224999999977</v>
      </c>
    </row>
    <row r="11" spans="1:40" customFormat="1" ht="24.9" customHeight="1">
      <c r="A11" s="18">
        <v>5</v>
      </c>
      <c r="B11" s="70" t="s">
        <v>30</v>
      </c>
      <c r="C11" s="26">
        <v>0</v>
      </c>
      <c r="D11" s="26">
        <v>0</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6930.63</v>
      </c>
      <c r="AB11" s="26">
        <v>3.2100000000000364</v>
      </c>
      <c r="AC11" s="26">
        <v>0</v>
      </c>
      <c r="AD11" s="26">
        <v>0</v>
      </c>
      <c r="AE11" s="26">
        <v>0</v>
      </c>
      <c r="AF11" s="26">
        <v>0</v>
      </c>
      <c r="AG11" s="26">
        <v>0</v>
      </c>
      <c r="AH11" s="26">
        <v>0</v>
      </c>
      <c r="AI11" s="26">
        <v>0</v>
      </c>
      <c r="AJ11" s="26">
        <v>0</v>
      </c>
      <c r="AK11" s="26">
        <v>0</v>
      </c>
      <c r="AL11" s="26">
        <v>0</v>
      </c>
      <c r="AM11" s="27">
        <v>6930.63</v>
      </c>
      <c r="AN11" s="27">
        <v>3.2100000000000364</v>
      </c>
    </row>
    <row r="12" spans="1:40" customFormat="1" ht="24.9" customHeight="1">
      <c r="A12" s="18">
        <v>6</v>
      </c>
      <c r="B12" s="70" t="s">
        <v>33</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0</v>
      </c>
      <c r="AN12" s="27">
        <v>0</v>
      </c>
    </row>
    <row r="13" spans="1:40" customFormat="1" ht="24.9" customHeight="1">
      <c r="A13" s="18">
        <v>7</v>
      </c>
      <c r="B13" s="70" t="s">
        <v>86</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customFormat="1" ht="24.9" customHeight="1">
      <c r="A14" s="18">
        <v>8</v>
      </c>
      <c r="B14" s="70" t="s">
        <v>31</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customFormat="1" ht="24.9" customHeight="1">
      <c r="A15" s="18">
        <v>9</v>
      </c>
      <c r="B15" s="70" t="s">
        <v>35</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customFormat="1" ht="24.9" customHeight="1">
      <c r="A16" s="18">
        <v>10</v>
      </c>
      <c r="B16" s="70" t="s">
        <v>94</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customFormat="1" ht="24.9" customHeight="1">
      <c r="A17" s="18">
        <v>11</v>
      </c>
      <c r="B17" s="70" t="s">
        <v>39</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customFormat="1" ht="24.9" customHeight="1">
      <c r="A18" s="18">
        <v>12</v>
      </c>
      <c r="B18" s="70" t="s">
        <v>38</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customFormat="1" ht="24.9" customHeight="1">
      <c r="A19" s="18">
        <v>13</v>
      </c>
      <c r="B19" s="70" t="s">
        <v>36</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customFormat="1" ht="24.9" customHeight="1">
      <c r="A20" s="18">
        <v>14</v>
      </c>
      <c r="B20" s="70" t="s">
        <v>88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customFormat="1" ht="24.9" customHeight="1">
      <c r="A21" s="18">
        <v>15</v>
      </c>
      <c r="B21" s="70" t="s">
        <v>28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customFormat="1" ht="24.9" customHeight="1">
      <c r="A22" s="18">
        <v>16</v>
      </c>
      <c r="B22" s="70" t="s">
        <v>37</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customFormat="1" ht="24.9" customHeight="1">
      <c r="A23" s="18">
        <v>17</v>
      </c>
      <c r="B23" s="70" t="s">
        <v>90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customFormat="1" ht="24.9" customHeight="1">
      <c r="A24" s="18">
        <v>18</v>
      </c>
      <c r="B24" s="70" t="s">
        <v>89</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7">
        <v>0</v>
      </c>
      <c r="AN24" s="27">
        <v>0</v>
      </c>
    </row>
    <row r="25" spans="1:40" ht="13.8">
      <c r="A25" s="11"/>
      <c r="B25" s="72" t="s">
        <v>22</v>
      </c>
      <c r="C25" s="31">
        <v>128164.62999999998</v>
      </c>
      <c r="D25" s="31">
        <v>100942.26249999998</v>
      </c>
      <c r="E25" s="31">
        <v>0</v>
      </c>
      <c r="F25" s="31">
        <v>0</v>
      </c>
      <c r="G25" s="31">
        <v>0</v>
      </c>
      <c r="H25" s="31">
        <v>0</v>
      </c>
      <c r="I25" s="31">
        <v>780833.19</v>
      </c>
      <c r="J25" s="31">
        <v>780833.19</v>
      </c>
      <c r="K25" s="31">
        <v>149345.18000000005</v>
      </c>
      <c r="L25" s="31">
        <v>149345.18000000005</v>
      </c>
      <c r="M25" s="31">
        <v>66660.2</v>
      </c>
      <c r="N25" s="31">
        <v>66660.2</v>
      </c>
      <c r="O25" s="31">
        <v>0</v>
      </c>
      <c r="P25" s="31">
        <v>0</v>
      </c>
      <c r="Q25" s="31">
        <v>0</v>
      </c>
      <c r="R25" s="31">
        <v>0</v>
      </c>
      <c r="S25" s="31">
        <v>0</v>
      </c>
      <c r="T25" s="31">
        <v>0</v>
      </c>
      <c r="U25" s="31">
        <v>0</v>
      </c>
      <c r="V25" s="31">
        <v>0</v>
      </c>
      <c r="W25" s="31">
        <v>0</v>
      </c>
      <c r="X25" s="31">
        <v>0</v>
      </c>
      <c r="Y25" s="31">
        <v>0</v>
      </c>
      <c r="Z25" s="31">
        <v>0</v>
      </c>
      <c r="AA25" s="31">
        <v>6930.6299999999992</v>
      </c>
      <c r="AB25" s="31">
        <v>3.209999999996171</v>
      </c>
      <c r="AC25" s="31">
        <v>0</v>
      </c>
      <c r="AD25" s="31">
        <v>0</v>
      </c>
      <c r="AE25" s="31">
        <v>0</v>
      </c>
      <c r="AF25" s="31">
        <v>0</v>
      </c>
      <c r="AG25" s="31">
        <v>0</v>
      </c>
      <c r="AH25" s="31">
        <v>0</v>
      </c>
      <c r="AI25" s="31">
        <v>0</v>
      </c>
      <c r="AJ25" s="31">
        <v>0</v>
      </c>
      <c r="AK25" s="31">
        <v>0</v>
      </c>
      <c r="AL25" s="31">
        <v>0</v>
      </c>
      <c r="AM25" s="28">
        <v>1131933.8299999998</v>
      </c>
      <c r="AN25" s="28">
        <v>1097784.0425</v>
      </c>
    </row>
    <row r="27" spans="1:40" s="42" customFormat="1" ht="14.4">
      <c r="B27" s="42" t="s">
        <v>47</v>
      </c>
    </row>
    <row r="28" spans="1:40" s="42" customFormat="1" ht="14.4">
      <c r="B28" s="42" t="s">
        <v>81</v>
      </c>
    </row>
    <row r="29" spans="1:40" s="42" customFormat="1" ht="14.4"/>
    <row r="30" spans="1:40" s="42" customFormat="1" ht="14.4">
      <c r="B30" s="42" t="s">
        <v>82</v>
      </c>
    </row>
    <row r="31" spans="1:40" s="42" customFormat="1" ht="14.4">
      <c r="B31" s="42" t="s">
        <v>83</v>
      </c>
    </row>
  </sheetData>
  <sortState xmlns:xlrd2="http://schemas.microsoft.com/office/spreadsheetml/2017/richdata2" ref="B7:AN23">
    <sortCondition descending="1" ref="AM7:AM23"/>
  </sortState>
  <mergeCells count="21">
    <mergeCell ref="Y5:Z5"/>
    <mergeCell ref="AM5:AN5"/>
    <mergeCell ref="AA5:AB5"/>
    <mergeCell ref="AC5:AD5"/>
    <mergeCell ref="AE5:AF5"/>
    <mergeCell ref="AG5:AH5"/>
    <mergeCell ref="AI5:AJ5"/>
    <mergeCell ref="AK5:AL5"/>
    <mergeCell ref="O5:P5"/>
    <mergeCell ref="Q5:R5"/>
    <mergeCell ref="S5:T5"/>
    <mergeCell ref="U5:V5"/>
    <mergeCell ref="W5:X5"/>
    <mergeCell ref="K5:L5"/>
    <mergeCell ref="M5:N5"/>
    <mergeCell ref="A5:A6"/>
    <mergeCell ref="B5:B6"/>
    <mergeCell ref="C5:D5"/>
    <mergeCell ref="E5:F5"/>
    <mergeCell ref="G5:H5"/>
    <mergeCell ref="I5:J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N32"/>
  <sheetViews>
    <sheetView zoomScale="90" zoomScaleNormal="90" workbookViewId="0">
      <pane xSplit="2" ySplit="6" topLeftCell="C21" activePane="bottomRight" state="frozen"/>
      <selection activeCell="A4" sqref="A4"/>
      <selection pane="topRight" activeCell="A4" sqref="A4"/>
      <selection pane="bottomLeft" activeCell="A4" sqref="A4"/>
      <selection pane="bottomRight" activeCell="A7" sqref="A7:XFD25"/>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0" s="42" customFormat="1" ht="14.4">
      <c r="A1" s="88" t="s">
        <v>84</v>
      </c>
      <c r="B1" s="88"/>
      <c r="C1" s="88"/>
      <c r="D1" s="88"/>
      <c r="E1" s="88"/>
      <c r="F1" s="88"/>
      <c r="G1" s="88"/>
      <c r="H1" s="88"/>
      <c r="I1" s="88"/>
      <c r="J1" s="88"/>
      <c r="K1" s="88"/>
      <c r="L1" s="88"/>
      <c r="M1" s="46"/>
      <c r="N1" s="46"/>
      <c r="O1" s="46"/>
      <c r="P1" s="46"/>
      <c r="Q1" s="46"/>
      <c r="R1" s="46"/>
      <c r="S1" s="46"/>
    </row>
    <row r="2" spans="1:40" s="42" customFormat="1" ht="14.4">
      <c r="A2" s="60"/>
      <c r="B2" s="60"/>
      <c r="C2" s="60"/>
      <c r="D2" s="60"/>
      <c r="E2" s="60"/>
      <c r="F2" s="60"/>
      <c r="G2" s="60"/>
      <c r="H2" s="60"/>
      <c r="I2" s="60"/>
      <c r="J2" s="60"/>
      <c r="K2" s="60"/>
      <c r="L2" s="60"/>
      <c r="M2" s="46"/>
      <c r="N2" s="46"/>
      <c r="O2" s="46"/>
      <c r="P2" s="46"/>
      <c r="Q2" s="46"/>
      <c r="R2" s="46"/>
      <c r="S2" s="46"/>
    </row>
    <row r="3" spans="1:40" s="42" customFormat="1" ht="14.4">
      <c r="A3" s="60" t="str">
        <f>'Accept. Re. Earned Premiums'!A2</f>
        <v>Reporting period: 1 January 2022 - 30 September 2022</v>
      </c>
      <c r="B3" s="54"/>
      <c r="C3" s="54"/>
      <c r="D3" s="54"/>
      <c r="E3" s="54"/>
      <c r="F3" s="54"/>
      <c r="G3" s="54"/>
      <c r="H3" s="54"/>
      <c r="I3" s="54"/>
      <c r="J3" s="54"/>
      <c r="K3" s="54"/>
      <c r="L3" s="54"/>
    </row>
    <row r="4" spans="1:40" s="42" customFormat="1" ht="15" customHeight="1">
      <c r="A4" s="42" t="s">
        <v>71</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40" s="42" customFormat="1" ht="90" customHeight="1">
      <c r="A5" s="80" t="s">
        <v>0</v>
      </c>
      <c r="B5" s="80" t="s">
        <v>3</v>
      </c>
      <c r="C5" s="89" t="s">
        <v>4</v>
      </c>
      <c r="D5" s="89"/>
      <c r="E5" s="83" t="s">
        <v>5</v>
      </c>
      <c r="F5" s="84"/>
      <c r="G5" s="83" t="s">
        <v>6</v>
      </c>
      <c r="H5" s="84"/>
      <c r="I5" s="83" t="s">
        <v>7</v>
      </c>
      <c r="J5" s="84"/>
      <c r="K5" s="83" t="s">
        <v>8</v>
      </c>
      <c r="L5" s="84"/>
      <c r="M5" s="83" t="s">
        <v>9</v>
      </c>
      <c r="N5" s="84"/>
      <c r="O5" s="83" t="s">
        <v>10</v>
      </c>
      <c r="P5" s="84"/>
      <c r="Q5" s="83" t="s">
        <v>11</v>
      </c>
      <c r="R5" s="84"/>
      <c r="S5" s="83" t="s">
        <v>12</v>
      </c>
      <c r="T5" s="84"/>
      <c r="U5" s="83" t="s">
        <v>13</v>
      </c>
      <c r="V5" s="84"/>
      <c r="W5" s="83" t="s">
        <v>14</v>
      </c>
      <c r="X5" s="84"/>
      <c r="Y5" s="83" t="s">
        <v>15</v>
      </c>
      <c r="Z5" s="84"/>
      <c r="AA5" s="83" t="s">
        <v>16</v>
      </c>
      <c r="AB5" s="84"/>
      <c r="AC5" s="83" t="s">
        <v>17</v>
      </c>
      <c r="AD5" s="84"/>
      <c r="AE5" s="77" t="s">
        <v>18</v>
      </c>
      <c r="AF5" s="79"/>
      <c r="AG5" s="77" t="s">
        <v>19</v>
      </c>
      <c r="AH5" s="79"/>
      <c r="AI5" s="86" t="s">
        <v>20</v>
      </c>
      <c r="AJ5" s="87"/>
      <c r="AK5" s="86" t="s">
        <v>21</v>
      </c>
      <c r="AL5" s="87"/>
      <c r="AM5" s="86" t="s">
        <v>22</v>
      </c>
      <c r="AN5" s="87"/>
    </row>
    <row r="6" spans="1:40" s="42" customFormat="1" ht="93" customHeight="1">
      <c r="A6" s="82"/>
      <c r="B6" s="82"/>
      <c r="C6" s="49" t="s">
        <v>63</v>
      </c>
      <c r="D6" s="49" t="s">
        <v>64</v>
      </c>
      <c r="E6" s="49" t="s">
        <v>63</v>
      </c>
      <c r="F6" s="49" t="s">
        <v>64</v>
      </c>
      <c r="G6" s="49" t="s">
        <v>63</v>
      </c>
      <c r="H6" s="49" t="s">
        <v>64</v>
      </c>
      <c r="I6" s="49" t="s">
        <v>63</v>
      </c>
      <c r="J6" s="49" t="s">
        <v>64</v>
      </c>
      <c r="K6" s="49" t="s">
        <v>63</v>
      </c>
      <c r="L6" s="49" t="s">
        <v>64</v>
      </c>
      <c r="M6" s="49" t="s">
        <v>63</v>
      </c>
      <c r="N6" s="49" t="s">
        <v>64</v>
      </c>
      <c r="O6" s="49" t="s">
        <v>63</v>
      </c>
      <c r="P6" s="49" t="s">
        <v>64</v>
      </c>
      <c r="Q6" s="49" t="s">
        <v>63</v>
      </c>
      <c r="R6" s="49" t="s">
        <v>64</v>
      </c>
      <c r="S6" s="49" t="s">
        <v>63</v>
      </c>
      <c r="T6" s="49" t="s">
        <v>64</v>
      </c>
      <c r="U6" s="49" t="s">
        <v>63</v>
      </c>
      <c r="V6" s="49" t="s">
        <v>64</v>
      </c>
      <c r="W6" s="49" t="s">
        <v>63</v>
      </c>
      <c r="X6" s="49" t="s">
        <v>64</v>
      </c>
      <c r="Y6" s="49" t="s">
        <v>63</v>
      </c>
      <c r="Z6" s="49" t="s">
        <v>64</v>
      </c>
      <c r="AA6" s="49" t="s">
        <v>63</v>
      </c>
      <c r="AB6" s="49" t="s">
        <v>64</v>
      </c>
      <c r="AC6" s="49" t="s">
        <v>63</v>
      </c>
      <c r="AD6" s="49" t="s">
        <v>64</v>
      </c>
      <c r="AE6" s="49" t="s">
        <v>63</v>
      </c>
      <c r="AF6" s="49" t="s">
        <v>64</v>
      </c>
      <c r="AG6" s="49" t="s">
        <v>63</v>
      </c>
      <c r="AH6" s="49" t="s">
        <v>64</v>
      </c>
      <c r="AI6" s="49" t="s">
        <v>63</v>
      </c>
      <c r="AJ6" s="49" t="s">
        <v>64</v>
      </c>
      <c r="AK6" s="49" t="s">
        <v>63</v>
      </c>
      <c r="AL6" s="49" t="s">
        <v>64</v>
      </c>
      <c r="AM6" s="49" t="s">
        <v>63</v>
      </c>
      <c r="AN6" s="49" t="s">
        <v>64</v>
      </c>
    </row>
    <row r="7" spans="1:40" ht="24.9" customHeight="1">
      <c r="A7" s="18">
        <v>1</v>
      </c>
      <c r="B7" s="70" t="s">
        <v>87</v>
      </c>
      <c r="C7" s="26">
        <v>0</v>
      </c>
      <c r="D7" s="26">
        <v>0</v>
      </c>
      <c r="E7" s="26">
        <v>0</v>
      </c>
      <c r="F7" s="26">
        <v>0</v>
      </c>
      <c r="G7" s="26">
        <v>0</v>
      </c>
      <c r="H7" s="26">
        <v>0</v>
      </c>
      <c r="I7" s="26">
        <v>720833.19</v>
      </c>
      <c r="J7" s="26">
        <v>720833.19</v>
      </c>
      <c r="K7" s="26">
        <v>0</v>
      </c>
      <c r="L7" s="26">
        <v>0</v>
      </c>
      <c r="M7" s="26">
        <v>0</v>
      </c>
      <c r="N7" s="26">
        <v>0</v>
      </c>
      <c r="O7" s="26">
        <v>0</v>
      </c>
      <c r="P7" s="26">
        <v>0</v>
      </c>
      <c r="Q7" s="26">
        <v>0</v>
      </c>
      <c r="R7" s="26">
        <v>0</v>
      </c>
      <c r="S7" s="26">
        <v>0</v>
      </c>
      <c r="T7" s="26">
        <v>0</v>
      </c>
      <c r="U7" s="26">
        <v>0</v>
      </c>
      <c r="V7" s="26">
        <v>0</v>
      </c>
      <c r="W7" s="26">
        <v>0</v>
      </c>
      <c r="X7" s="26">
        <v>0</v>
      </c>
      <c r="Y7" s="26">
        <v>0</v>
      </c>
      <c r="Z7" s="26">
        <v>0</v>
      </c>
      <c r="AA7" s="26">
        <v>0</v>
      </c>
      <c r="AB7" s="26">
        <v>0</v>
      </c>
      <c r="AC7" s="26">
        <v>0</v>
      </c>
      <c r="AD7" s="26">
        <v>0</v>
      </c>
      <c r="AE7" s="26">
        <v>0</v>
      </c>
      <c r="AF7" s="26">
        <v>0</v>
      </c>
      <c r="AG7" s="26">
        <v>0</v>
      </c>
      <c r="AH7" s="26">
        <v>0</v>
      </c>
      <c r="AI7" s="26">
        <v>0</v>
      </c>
      <c r="AJ7" s="26">
        <v>0</v>
      </c>
      <c r="AK7" s="26">
        <v>0</v>
      </c>
      <c r="AL7" s="26">
        <v>0</v>
      </c>
      <c r="AM7" s="27">
        <v>720833.19</v>
      </c>
      <c r="AN7" s="27">
        <v>720833.19</v>
      </c>
    </row>
    <row r="8" spans="1:40" ht="24.9" customHeight="1">
      <c r="A8" s="18">
        <v>2</v>
      </c>
      <c r="B8" s="70" t="s">
        <v>34</v>
      </c>
      <c r="C8" s="26">
        <v>0</v>
      </c>
      <c r="D8" s="26">
        <v>0</v>
      </c>
      <c r="E8" s="26">
        <v>0</v>
      </c>
      <c r="F8" s="26">
        <v>0</v>
      </c>
      <c r="G8" s="26">
        <v>0</v>
      </c>
      <c r="H8" s="26">
        <v>0</v>
      </c>
      <c r="I8" s="26">
        <v>0</v>
      </c>
      <c r="J8" s="26">
        <v>0</v>
      </c>
      <c r="K8" s="26">
        <v>598304.28</v>
      </c>
      <c r="L8" s="26">
        <v>598304.28</v>
      </c>
      <c r="M8" s="26">
        <v>96326.2</v>
      </c>
      <c r="N8" s="26">
        <v>96326.2</v>
      </c>
      <c r="O8" s="26">
        <v>0</v>
      </c>
      <c r="P8" s="26">
        <v>0</v>
      </c>
      <c r="Q8" s="26">
        <v>0</v>
      </c>
      <c r="R8" s="26">
        <v>0</v>
      </c>
      <c r="S8" s="26">
        <v>0</v>
      </c>
      <c r="T8" s="26">
        <v>0</v>
      </c>
      <c r="U8" s="26">
        <v>0</v>
      </c>
      <c r="V8" s="26">
        <v>0</v>
      </c>
      <c r="W8" s="26">
        <v>0</v>
      </c>
      <c r="X8" s="26">
        <v>0</v>
      </c>
      <c r="Y8" s="26">
        <v>0</v>
      </c>
      <c r="Z8" s="26">
        <v>0</v>
      </c>
      <c r="AA8" s="26">
        <v>-1577.55</v>
      </c>
      <c r="AB8" s="26">
        <v>-186.06999999999994</v>
      </c>
      <c r="AC8" s="26">
        <v>0</v>
      </c>
      <c r="AD8" s="26">
        <v>0</v>
      </c>
      <c r="AE8" s="26">
        <v>0</v>
      </c>
      <c r="AF8" s="26">
        <v>0</v>
      </c>
      <c r="AG8" s="26">
        <v>0</v>
      </c>
      <c r="AH8" s="26">
        <v>0</v>
      </c>
      <c r="AI8" s="26">
        <v>0</v>
      </c>
      <c r="AJ8" s="26">
        <v>0</v>
      </c>
      <c r="AK8" s="26">
        <v>0</v>
      </c>
      <c r="AL8" s="26">
        <v>0</v>
      </c>
      <c r="AM8" s="27">
        <v>693052.92999999993</v>
      </c>
      <c r="AN8" s="27">
        <v>694444.41</v>
      </c>
    </row>
    <row r="9" spans="1:40" ht="24.9" customHeight="1">
      <c r="A9" s="18">
        <v>3</v>
      </c>
      <c r="B9" s="70" t="s">
        <v>29</v>
      </c>
      <c r="C9" s="26">
        <v>214602.71471999999</v>
      </c>
      <c r="D9" s="26">
        <v>214602.71471999999</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0</v>
      </c>
      <c r="AB9" s="26">
        <v>0</v>
      </c>
      <c r="AC9" s="26">
        <v>0</v>
      </c>
      <c r="AD9" s="26">
        <v>0</v>
      </c>
      <c r="AE9" s="26">
        <v>0</v>
      </c>
      <c r="AF9" s="26">
        <v>0</v>
      </c>
      <c r="AG9" s="26">
        <v>0</v>
      </c>
      <c r="AH9" s="26">
        <v>0</v>
      </c>
      <c r="AI9" s="26">
        <v>-2743.58</v>
      </c>
      <c r="AJ9" s="26">
        <v>-2743.58</v>
      </c>
      <c r="AK9" s="26">
        <v>0</v>
      </c>
      <c r="AL9" s="26">
        <v>0</v>
      </c>
      <c r="AM9" s="27">
        <v>211859.13472</v>
      </c>
      <c r="AN9" s="27">
        <v>211859.13472</v>
      </c>
    </row>
    <row r="10" spans="1:40" ht="24.9" customHeight="1">
      <c r="A10" s="18">
        <v>4</v>
      </c>
      <c r="B10" s="70" t="s">
        <v>28</v>
      </c>
      <c r="C10" s="26">
        <v>85526.536214399996</v>
      </c>
      <c r="D10" s="26">
        <v>85526.536214399996</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0</v>
      </c>
      <c r="AB10" s="26">
        <v>0</v>
      </c>
      <c r="AC10" s="26">
        <v>0</v>
      </c>
      <c r="AD10" s="26">
        <v>0</v>
      </c>
      <c r="AE10" s="26">
        <v>0</v>
      </c>
      <c r="AF10" s="26">
        <v>0</v>
      </c>
      <c r="AG10" s="26">
        <v>0</v>
      </c>
      <c r="AH10" s="26">
        <v>0</v>
      </c>
      <c r="AI10" s="26">
        <v>0</v>
      </c>
      <c r="AJ10" s="26">
        <v>0</v>
      </c>
      <c r="AK10" s="26">
        <v>0</v>
      </c>
      <c r="AL10" s="26">
        <v>0</v>
      </c>
      <c r="AM10" s="27">
        <v>85526.536214399996</v>
      </c>
      <c r="AN10" s="27">
        <v>85526.536214399996</v>
      </c>
    </row>
    <row r="11" spans="1:40" ht="24.9" customHeight="1">
      <c r="A11" s="18">
        <v>5</v>
      </c>
      <c r="B11" s="70" t="s">
        <v>32</v>
      </c>
      <c r="C11" s="26">
        <v>38796.49</v>
      </c>
      <c r="D11" s="26">
        <v>9699.1224999999977</v>
      </c>
      <c r="E11" s="26">
        <v>0</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38796.49</v>
      </c>
      <c r="AN11" s="27">
        <v>9699.1224999999977</v>
      </c>
    </row>
    <row r="12" spans="1:40" ht="24.9" customHeight="1">
      <c r="A12" s="18">
        <v>6</v>
      </c>
      <c r="B12" s="70" t="s">
        <v>30</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6933.49</v>
      </c>
      <c r="AB12" s="26">
        <v>6.069999999999709</v>
      </c>
      <c r="AC12" s="26">
        <v>0</v>
      </c>
      <c r="AD12" s="26">
        <v>0</v>
      </c>
      <c r="AE12" s="26">
        <v>0</v>
      </c>
      <c r="AF12" s="26">
        <v>0</v>
      </c>
      <c r="AG12" s="26">
        <v>0</v>
      </c>
      <c r="AH12" s="26">
        <v>0</v>
      </c>
      <c r="AI12" s="26">
        <v>0</v>
      </c>
      <c r="AJ12" s="26">
        <v>0</v>
      </c>
      <c r="AK12" s="26">
        <v>0</v>
      </c>
      <c r="AL12" s="26">
        <v>0</v>
      </c>
      <c r="AM12" s="27">
        <v>6933.49</v>
      </c>
      <c r="AN12" s="27">
        <v>6.069999999999709</v>
      </c>
    </row>
    <row r="13" spans="1:40" ht="24.9" customHeight="1">
      <c r="A13" s="18">
        <v>7</v>
      </c>
      <c r="B13" s="70" t="s">
        <v>33</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8</v>
      </c>
      <c r="B14" s="70" t="s">
        <v>86</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9</v>
      </c>
      <c r="B15" s="70"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10</v>
      </c>
      <c r="B16" s="70" t="s">
        <v>35</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11</v>
      </c>
      <c r="B17" s="70" t="s">
        <v>94</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12</v>
      </c>
      <c r="B18" s="70" t="s">
        <v>39</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13</v>
      </c>
      <c r="B19" s="70" t="s">
        <v>38</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14</v>
      </c>
      <c r="B20" s="70" t="s">
        <v>36</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15</v>
      </c>
      <c r="B21" s="70" t="s">
        <v>88</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16</v>
      </c>
      <c r="B22" s="70" t="s">
        <v>37</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17</v>
      </c>
      <c r="B23" s="70" t="s">
        <v>90</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24.9" customHeight="1">
      <c r="A24" s="18">
        <v>18</v>
      </c>
      <c r="B24" s="70" t="s">
        <v>89</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0</v>
      </c>
      <c r="AJ24" s="26">
        <v>0</v>
      </c>
      <c r="AK24" s="26">
        <v>0</v>
      </c>
      <c r="AL24" s="26">
        <v>0</v>
      </c>
      <c r="AM24" s="27">
        <v>0</v>
      </c>
      <c r="AN24" s="27">
        <v>0</v>
      </c>
    </row>
    <row r="25" spans="1:40" ht="13.8">
      <c r="A25" s="11"/>
      <c r="B25" s="72" t="s">
        <v>22</v>
      </c>
      <c r="C25" s="28">
        <v>338925.7409344</v>
      </c>
      <c r="D25" s="28">
        <v>309828.37343440001</v>
      </c>
      <c r="E25" s="28">
        <v>0</v>
      </c>
      <c r="F25" s="28">
        <v>0</v>
      </c>
      <c r="G25" s="28">
        <v>0</v>
      </c>
      <c r="H25" s="28">
        <v>0</v>
      </c>
      <c r="I25" s="28">
        <v>720833.19</v>
      </c>
      <c r="J25" s="28">
        <v>720833.19</v>
      </c>
      <c r="K25" s="28">
        <v>598304.28</v>
      </c>
      <c r="L25" s="28">
        <v>598304.28</v>
      </c>
      <c r="M25" s="28">
        <v>96326.2</v>
      </c>
      <c r="N25" s="28">
        <v>96326.2</v>
      </c>
      <c r="O25" s="28">
        <v>0</v>
      </c>
      <c r="P25" s="28">
        <v>0</v>
      </c>
      <c r="Q25" s="28">
        <v>0</v>
      </c>
      <c r="R25" s="28">
        <v>0</v>
      </c>
      <c r="S25" s="28">
        <v>0</v>
      </c>
      <c r="T25" s="28">
        <v>0</v>
      </c>
      <c r="U25" s="28">
        <v>0</v>
      </c>
      <c r="V25" s="28">
        <v>0</v>
      </c>
      <c r="W25" s="28">
        <v>0</v>
      </c>
      <c r="X25" s="28">
        <v>0</v>
      </c>
      <c r="Y25" s="28">
        <v>0</v>
      </c>
      <c r="Z25" s="28">
        <v>0</v>
      </c>
      <c r="AA25" s="28">
        <v>5355.94</v>
      </c>
      <c r="AB25" s="28">
        <v>-180.00000000000023</v>
      </c>
      <c r="AC25" s="28">
        <v>0</v>
      </c>
      <c r="AD25" s="28">
        <v>0</v>
      </c>
      <c r="AE25" s="28">
        <v>0</v>
      </c>
      <c r="AF25" s="28">
        <v>0</v>
      </c>
      <c r="AG25" s="28">
        <v>0</v>
      </c>
      <c r="AH25" s="28">
        <v>0</v>
      </c>
      <c r="AI25" s="28">
        <v>-2743.58</v>
      </c>
      <c r="AJ25" s="28">
        <v>-2743.58</v>
      </c>
      <c r="AK25" s="28">
        <v>0</v>
      </c>
      <c r="AL25" s="28">
        <v>0</v>
      </c>
      <c r="AM25" s="28">
        <v>1757001.7709343999</v>
      </c>
      <c r="AN25" s="28">
        <v>1722368.4634344003</v>
      </c>
    </row>
    <row r="26" spans="1:40" s="42" customFormat="1" ht="14.4">
      <c r="B26" s="46" t="s">
        <v>47</v>
      </c>
    </row>
    <row r="27" spans="1:40" s="42" customFormat="1" ht="14.4">
      <c r="B27" s="85" t="s">
        <v>92</v>
      </c>
      <c r="C27" s="85"/>
      <c r="D27" s="85"/>
      <c r="E27" s="85"/>
      <c r="F27" s="85"/>
      <c r="G27" s="85"/>
      <c r="H27" s="85"/>
      <c r="I27" s="85"/>
      <c r="J27" s="85"/>
      <c r="K27" s="85"/>
      <c r="L27" s="85"/>
      <c r="M27" s="85"/>
      <c r="N27" s="85"/>
    </row>
    <row r="28" spans="1:40" s="42" customFormat="1" ht="14.4">
      <c r="B28" s="85"/>
      <c r="C28" s="85"/>
      <c r="D28" s="85"/>
      <c r="E28" s="85"/>
      <c r="F28" s="85"/>
      <c r="G28" s="85"/>
      <c r="H28" s="85"/>
      <c r="I28" s="85"/>
      <c r="J28" s="85"/>
      <c r="K28" s="85"/>
      <c r="L28" s="85"/>
      <c r="M28" s="85"/>
      <c r="N28" s="85"/>
    </row>
    <row r="29" spans="1:40" s="42" customFormat="1" ht="9" customHeight="1">
      <c r="B29" s="61"/>
      <c r="C29" s="61"/>
      <c r="D29" s="61"/>
      <c r="E29" s="61"/>
      <c r="F29" s="61"/>
      <c r="G29" s="61"/>
      <c r="H29" s="61"/>
      <c r="I29" s="61"/>
      <c r="J29" s="61"/>
      <c r="K29" s="61"/>
      <c r="L29" s="61"/>
      <c r="M29" s="61"/>
      <c r="N29" s="61"/>
    </row>
    <row r="30" spans="1:40" s="42" customFormat="1" ht="14.4">
      <c r="B30" s="53" t="s">
        <v>85</v>
      </c>
    </row>
    <row r="31" spans="1:40" s="42" customFormat="1" ht="14.4">
      <c r="B31" s="53" t="s">
        <v>66</v>
      </c>
    </row>
    <row r="32" spans="1:40">
      <c r="AM32" s="15"/>
      <c r="AN32" s="15"/>
    </row>
  </sheetData>
  <sortState xmlns:xlrd2="http://schemas.microsoft.com/office/spreadsheetml/2017/richdata2" ref="B8:AN23">
    <sortCondition descending="1" ref="AM7:AM23"/>
  </sortState>
  <mergeCells count="23">
    <mergeCell ref="K5:L5"/>
    <mergeCell ref="A5:A6"/>
    <mergeCell ref="B5:B6"/>
    <mergeCell ref="C5:D5"/>
    <mergeCell ref="E5:F5"/>
    <mergeCell ref="G5:H5"/>
    <mergeCell ref="I5:J5"/>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38"/>
  </sheetPr>
  <dimension ref="A1:E28"/>
  <sheetViews>
    <sheetView zoomScale="90" zoomScaleNormal="90" workbookViewId="0">
      <pane xSplit="2" ySplit="6" topLeftCell="C7" activePane="bottomRight" state="frozen"/>
      <selection activeCell="A4" sqref="A4"/>
      <selection pane="topRight" activeCell="A4" sqref="A4"/>
      <selection pane="bottomLeft" activeCell="A4" sqref="A4"/>
      <selection pane="bottomRight" activeCell="H27" sqref="H27"/>
    </sheetView>
  </sheetViews>
  <sheetFormatPr defaultRowHeight="13.2"/>
  <cols>
    <col min="1" max="1" width="4.44140625" customWidth="1"/>
    <col min="2" max="2" width="56.33203125" customWidth="1"/>
    <col min="3" max="3" width="13" customWidth="1"/>
    <col min="4" max="4" width="10.6640625" customWidth="1"/>
  </cols>
  <sheetData>
    <row r="1" spans="1:5" ht="14.4">
      <c r="A1" s="66"/>
      <c r="B1" s="66"/>
      <c r="C1" s="66"/>
      <c r="D1" s="66"/>
    </row>
    <row r="2" spans="1:5" ht="12.75" customHeight="1">
      <c r="A2" s="90" t="s">
        <v>93</v>
      </c>
      <c r="B2" s="90"/>
      <c r="C2" s="90"/>
      <c r="D2" s="90"/>
    </row>
    <row r="3" spans="1:5" ht="12.75" customHeight="1">
      <c r="A3" s="90"/>
      <c r="B3" s="90"/>
      <c r="C3" s="90"/>
      <c r="D3" s="90"/>
      <c r="E3" s="2"/>
    </row>
    <row r="4" spans="1:5">
      <c r="A4" s="90"/>
      <c r="B4" s="90"/>
      <c r="C4" s="90"/>
      <c r="D4" s="90"/>
      <c r="E4" s="2"/>
    </row>
    <row r="5" spans="1:5" ht="14.4">
      <c r="A5" s="66"/>
      <c r="B5" s="66"/>
      <c r="C5" s="66"/>
      <c r="D5" s="66"/>
    </row>
    <row r="6" spans="1:5" ht="43.5" customHeight="1">
      <c r="A6" s="63" t="s">
        <v>0</v>
      </c>
      <c r="B6" s="63" t="s">
        <v>67</v>
      </c>
      <c r="C6" s="63" t="s">
        <v>68</v>
      </c>
      <c r="D6" s="63" t="s">
        <v>69</v>
      </c>
    </row>
    <row r="7" spans="1:5" ht="27" customHeight="1">
      <c r="A7" s="6">
        <v>1</v>
      </c>
      <c r="B7" s="64" t="s">
        <v>4</v>
      </c>
      <c r="C7" s="30">
        <f>HLOOKUP(B7,'Accept. Re Prem. &amp; Retrocession'!$4:$24,21,FALSE)</f>
        <v>1292283.2008914598</v>
      </c>
      <c r="D7" s="24">
        <f>C7/$C$25</f>
        <v>0.19096648799101409</v>
      </c>
    </row>
    <row r="8" spans="1:5" ht="27" customHeight="1">
      <c r="A8" s="6">
        <v>2</v>
      </c>
      <c r="B8" s="64" t="s">
        <v>5</v>
      </c>
      <c r="C8" s="30">
        <f>HLOOKUP(B8,'Accept. Re Prem. &amp; Retrocession'!$4:$24,21,FALSE)</f>
        <v>0</v>
      </c>
      <c r="D8" s="24">
        <f t="shared" ref="D8:D21" si="0">C8/$C$25</f>
        <v>0</v>
      </c>
    </row>
    <row r="9" spans="1:5" ht="27" customHeight="1">
      <c r="A9" s="6">
        <v>3</v>
      </c>
      <c r="B9" s="64" t="s">
        <v>6</v>
      </c>
      <c r="C9" s="30">
        <f>HLOOKUP(B9,'Accept. Re Prem. &amp; Retrocession'!$4:$24,21,FALSE)</f>
        <v>0</v>
      </c>
      <c r="D9" s="24">
        <f t="shared" si="0"/>
        <v>0</v>
      </c>
    </row>
    <row r="10" spans="1:5" ht="27" customHeight="1">
      <c r="A10" s="6">
        <v>4</v>
      </c>
      <c r="B10" s="64" t="s">
        <v>7</v>
      </c>
      <c r="C10" s="30">
        <f>HLOOKUP(B10,'Accept. Re Prem. &amp; Retrocession'!$4:$24,21,FALSE)</f>
        <v>26138.497350000005</v>
      </c>
      <c r="D10" s="24">
        <f t="shared" si="0"/>
        <v>3.8626030554669241E-3</v>
      </c>
    </row>
    <row r="11" spans="1:5" ht="27" customHeight="1">
      <c r="A11" s="6">
        <v>5</v>
      </c>
      <c r="B11" s="64" t="s">
        <v>8</v>
      </c>
      <c r="C11" s="30">
        <f>HLOOKUP(B11,'Accept. Re Prem. &amp; Retrocession'!$4:$24,21,FALSE)</f>
        <v>2148799.7202399997</v>
      </c>
      <c r="D11" s="24">
        <f t="shared" si="0"/>
        <v>0.3175377778549115</v>
      </c>
    </row>
    <row r="12" spans="1:5" ht="27" customHeight="1">
      <c r="A12" s="6">
        <v>6</v>
      </c>
      <c r="B12" s="64" t="s">
        <v>9</v>
      </c>
      <c r="C12" s="30">
        <f>HLOOKUP(B12,'Accept. Re Prem. &amp; Retrocession'!$4:$24,21,FALSE)</f>
        <v>141327.75</v>
      </c>
      <c r="D12" s="24">
        <f t="shared" si="0"/>
        <v>2.0884635855789372E-2</v>
      </c>
    </row>
    <row r="13" spans="1:5" ht="27" customHeight="1">
      <c r="A13" s="6">
        <v>7</v>
      </c>
      <c r="B13" s="64" t="s">
        <v>10</v>
      </c>
      <c r="C13" s="30">
        <f>HLOOKUP(B13,'Accept. Re Prem. &amp; Retrocession'!$4:$24,21,FALSE)</f>
        <v>0</v>
      </c>
      <c r="D13" s="24">
        <f t="shared" si="0"/>
        <v>0</v>
      </c>
    </row>
    <row r="14" spans="1:5" ht="27" customHeight="1">
      <c r="A14" s="6">
        <v>8</v>
      </c>
      <c r="B14" s="64" t="s">
        <v>11</v>
      </c>
      <c r="C14" s="30">
        <f>HLOOKUP(B14,'Accept. Re Prem. &amp; Retrocession'!$4:$24,21,FALSE)</f>
        <v>0</v>
      </c>
      <c r="D14" s="24">
        <f t="shared" si="0"/>
        <v>0</v>
      </c>
    </row>
    <row r="15" spans="1:5" ht="27" customHeight="1">
      <c r="A15" s="6">
        <v>9</v>
      </c>
      <c r="B15" s="64" t="s">
        <v>12</v>
      </c>
      <c r="C15" s="30">
        <f>HLOOKUP(B15,'Accept. Re Prem. &amp; Retrocession'!$4:$24,21,FALSE)</f>
        <v>0</v>
      </c>
      <c r="D15" s="24">
        <f t="shared" si="0"/>
        <v>0</v>
      </c>
    </row>
    <row r="16" spans="1:5" ht="27" customHeight="1">
      <c r="A16" s="6">
        <v>10</v>
      </c>
      <c r="B16" s="64" t="s">
        <v>13</v>
      </c>
      <c r="C16" s="30">
        <f>HLOOKUP(B16,'Accept. Re Prem. &amp; Retrocession'!$4:$24,21,FALSE)</f>
        <v>30714.163199999999</v>
      </c>
      <c r="D16" s="24">
        <f t="shared" si="0"/>
        <v>4.538769732393577E-3</v>
      </c>
    </row>
    <row r="17" spans="1:4" ht="27" customHeight="1">
      <c r="A17" s="6">
        <v>11</v>
      </c>
      <c r="B17" s="64" t="s">
        <v>14</v>
      </c>
      <c r="C17" s="30">
        <f>HLOOKUP(B17,'Accept. Re Prem. &amp; Retrocession'!$4:$24,21,FALSE)</f>
        <v>0</v>
      </c>
      <c r="D17" s="24">
        <f t="shared" si="0"/>
        <v>0</v>
      </c>
    </row>
    <row r="18" spans="1:4" ht="27" customHeight="1">
      <c r="A18" s="6">
        <v>12</v>
      </c>
      <c r="B18" s="64" t="s">
        <v>15</v>
      </c>
      <c r="C18" s="30">
        <f>HLOOKUP(B18,'Accept. Re Prem. &amp; Retrocession'!$4:$24,21,FALSE)</f>
        <v>35961.976611999999</v>
      </c>
      <c r="D18" s="24">
        <f t="shared" si="0"/>
        <v>5.3142626709618878E-3</v>
      </c>
    </row>
    <row r="19" spans="1:4" ht="27" customHeight="1">
      <c r="A19" s="6">
        <v>13</v>
      </c>
      <c r="B19" s="64" t="s">
        <v>16</v>
      </c>
      <c r="C19" s="30">
        <f>HLOOKUP(B19,'Accept. Re Prem. &amp; Retrocession'!$4:$24,21,FALSE)</f>
        <v>1748711.7661549198</v>
      </c>
      <c r="D19" s="24">
        <f t="shared" si="0"/>
        <v>0.25841498540010577</v>
      </c>
    </row>
    <row r="20" spans="1:4" ht="27" customHeight="1">
      <c r="A20" s="6">
        <v>14</v>
      </c>
      <c r="B20" s="64" t="s">
        <v>17</v>
      </c>
      <c r="C20" s="30">
        <f>HLOOKUP(B20,'Accept. Re Prem. &amp; Retrocession'!$4:$24,21,FALSE)</f>
        <v>4426.8282710000003</v>
      </c>
      <c r="D20" s="24">
        <f t="shared" si="0"/>
        <v>6.5417227993758251E-4</v>
      </c>
    </row>
    <row r="21" spans="1:4" ht="27" customHeight="1">
      <c r="A21" s="6">
        <v>15</v>
      </c>
      <c r="B21" s="64" t="s">
        <v>18</v>
      </c>
      <c r="C21" s="30">
        <f>HLOOKUP(B21,'Accept. Re Prem. &amp; Retrocession'!$4:$24,21,FALSE)</f>
        <v>260</v>
      </c>
      <c r="D21" s="24">
        <f t="shared" si="0"/>
        <v>3.8421366805211547E-5</v>
      </c>
    </row>
    <row r="22" spans="1:4" ht="27" customHeight="1">
      <c r="A22" s="6">
        <v>16</v>
      </c>
      <c r="B22" s="64" t="s">
        <v>19</v>
      </c>
      <c r="C22" s="30">
        <f>HLOOKUP(B22,'Accept. Re Prem. &amp; Retrocession'!$4:$24,21,FALSE)</f>
        <v>0</v>
      </c>
      <c r="D22" s="24">
        <f>C22/$C$25</f>
        <v>0</v>
      </c>
    </row>
    <row r="23" spans="1:4" ht="27" customHeight="1">
      <c r="A23" s="6">
        <v>17</v>
      </c>
      <c r="B23" s="64" t="s">
        <v>20</v>
      </c>
      <c r="C23" s="30">
        <f>HLOOKUP(B23,'Accept. Re Prem. &amp; Retrocession'!$4:$24,21,FALSE)</f>
        <v>1338444.0498120002</v>
      </c>
      <c r="D23" s="24">
        <f>C23/$C$25</f>
        <v>0.19778788379261422</v>
      </c>
    </row>
    <row r="24" spans="1:4" ht="27" customHeight="1">
      <c r="A24" s="6">
        <v>18</v>
      </c>
      <c r="B24" s="64" t="s">
        <v>21</v>
      </c>
      <c r="C24" s="30">
        <f>HLOOKUP(B24,'Accept. Re Prem. &amp; Retrocession'!$4:$24,21,FALSE)</f>
        <v>0</v>
      </c>
      <c r="D24" s="24">
        <f>C24/$C$25</f>
        <v>0</v>
      </c>
    </row>
    <row r="25" spans="1:4" ht="27" customHeight="1">
      <c r="A25" s="3"/>
      <c r="B25" s="65" t="s">
        <v>22</v>
      </c>
      <c r="C25" s="22">
        <f>SUM(C7:C24)</f>
        <v>6767067.9525313787</v>
      </c>
      <c r="D25" s="23">
        <f>SUM(D7:D24)</f>
        <v>1</v>
      </c>
    </row>
    <row r="26" spans="1:4">
      <c r="C26" s="1"/>
    </row>
    <row r="27" spans="1:4">
      <c r="C27" s="1"/>
    </row>
    <row r="28" spans="1:4">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K26"/>
  <sheetViews>
    <sheetView zoomScale="90" zoomScaleNormal="90" workbookViewId="0">
      <pane xSplit="2" ySplit="4" topLeftCell="C13" activePane="bottomRight" state="frozen"/>
      <selection activeCell="B1" sqref="B1"/>
      <selection pane="topRight" activeCell="B1" sqref="B1"/>
      <selection pane="bottomLeft" activeCell="B1" sqref="B1"/>
      <selection pane="bottomRight" activeCell="A5" sqref="A5:XFD23"/>
    </sheetView>
  </sheetViews>
  <sheetFormatPr defaultColWidth="9.109375" defaultRowHeight="13.2"/>
  <cols>
    <col min="1" max="1" width="5.88671875" style="10" customWidth="1"/>
    <col min="2" max="2" width="49.5546875" style="10" customWidth="1"/>
    <col min="3" max="8" width="20" style="10" customWidth="1"/>
    <col min="9" max="16384" width="9.109375" style="10"/>
  </cols>
  <sheetData>
    <row r="1" spans="1:11" s="42" customFormat="1" ht="28.5" customHeight="1">
      <c r="A1" s="46" t="s">
        <v>40</v>
      </c>
      <c r="B1" s="41"/>
    </row>
    <row r="2" spans="1:11" s="42" customFormat="1" ht="28.5" customHeight="1">
      <c r="A2" s="46" t="str">
        <f>'Number of Policies'!A2</f>
        <v>Reporting period: 1 January 2022 - 30 September 2022</v>
      </c>
      <c r="B2" s="41"/>
    </row>
    <row r="3" spans="1:11" s="42" customFormat="1" ht="18" customHeight="1">
      <c r="A3" s="42" t="s">
        <v>2</v>
      </c>
      <c r="B3" s="41"/>
    </row>
    <row r="4" spans="1:11" s="42" customFormat="1" ht="89.25" customHeight="1">
      <c r="A4" s="47" t="s">
        <v>0</v>
      </c>
      <c r="B4" s="47" t="s">
        <v>3</v>
      </c>
      <c r="C4" s="44" t="s">
        <v>8</v>
      </c>
      <c r="D4" s="44" t="s">
        <v>41</v>
      </c>
      <c r="E4" s="44" t="s">
        <v>42</v>
      </c>
      <c r="F4" s="44" t="s">
        <v>43</v>
      </c>
      <c r="G4" s="44" t="s">
        <v>13</v>
      </c>
      <c r="H4" s="44" t="s">
        <v>22</v>
      </c>
    </row>
    <row r="5" spans="1:11" ht="24.9" customHeight="1">
      <c r="A5" s="18">
        <v>1</v>
      </c>
      <c r="B5" s="70" t="s">
        <v>29</v>
      </c>
      <c r="C5" s="26">
        <v>17305</v>
      </c>
      <c r="D5" s="26">
        <v>0</v>
      </c>
      <c r="E5" s="26">
        <v>699919</v>
      </c>
      <c r="F5" s="26">
        <v>12</v>
      </c>
      <c r="G5" s="26">
        <v>5</v>
      </c>
      <c r="H5" s="27">
        <v>717241</v>
      </c>
      <c r="K5" s="37"/>
    </row>
    <row r="6" spans="1:11" s="9" customFormat="1" ht="24.9" customHeight="1">
      <c r="A6" s="18">
        <v>2</v>
      </c>
      <c r="B6" s="70" t="s">
        <v>32</v>
      </c>
      <c r="C6" s="26">
        <v>22393</v>
      </c>
      <c r="D6" s="26">
        <v>0</v>
      </c>
      <c r="E6" s="26">
        <v>682515</v>
      </c>
      <c r="F6" s="26">
        <v>0</v>
      </c>
      <c r="G6" s="26">
        <v>1</v>
      </c>
      <c r="H6" s="27">
        <v>704909</v>
      </c>
      <c r="J6" s="10"/>
      <c r="K6" s="37"/>
    </row>
    <row r="7" spans="1:11" ht="24.9" customHeight="1">
      <c r="A7" s="18">
        <v>3</v>
      </c>
      <c r="B7" s="70" t="s">
        <v>30</v>
      </c>
      <c r="C7" s="26">
        <v>18062</v>
      </c>
      <c r="D7" s="26">
        <v>0</v>
      </c>
      <c r="E7" s="26">
        <v>679870</v>
      </c>
      <c r="F7" s="26">
        <v>0</v>
      </c>
      <c r="G7" s="26">
        <v>3</v>
      </c>
      <c r="H7" s="27">
        <v>697935</v>
      </c>
      <c r="K7" s="37"/>
    </row>
    <row r="8" spans="1:11" ht="24.9" customHeight="1">
      <c r="A8" s="18">
        <v>4</v>
      </c>
      <c r="B8" s="70" t="s">
        <v>94</v>
      </c>
      <c r="C8" s="26">
        <v>6574</v>
      </c>
      <c r="D8" s="26">
        <v>0</v>
      </c>
      <c r="E8" s="26">
        <v>666164</v>
      </c>
      <c r="F8" s="26">
        <v>0</v>
      </c>
      <c r="G8" s="26">
        <v>0</v>
      </c>
      <c r="H8" s="27">
        <v>672738</v>
      </c>
      <c r="K8" s="37"/>
    </row>
    <row r="9" spans="1:11" ht="24.9" customHeight="1">
      <c r="A9" s="18">
        <v>5</v>
      </c>
      <c r="B9" s="70" t="s">
        <v>89</v>
      </c>
      <c r="C9" s="26">
        <v>6539</v>
      </c>
      <c r="D9" s="26">
        <v>0</v>
      </c>
      <c r="E9" s="26">
        <v>666104</v>
      </c>
      <c r="F9" s="26">
        <v>0</v>
      </c>
      <c r="G9" s="26">
        <v>0</v>
      </c>
      <c r="H9" s="27">
        <v>672643</v>
      </c>
      <c r="K9" s="37"/>
    </row>
    <row r="10" spans="1:11" ht="24.9" customHeight="1">
      <c r="A10" s="18">
        <v>6</v>
      </c>
      <c r="B10" s="70" t="s">
        <v>34</v>
      </c>
      <c r="C10" s="26">
        <v>5405</v>
      </c>
      <c r="D10" s="26">
        <v>0</v>
      </c>
      <c r="E10" s="26">
        <v>665654</v>
      </c>
      <c r="F10" s="26">
        <v>0</v>
      </c>
      <c r="G10" s="26">
        <v>0</v>
      </c>
      <c r="H10" s="27">
        <v>671059</v>
      </c>
      <c r="K10" s="37"/>
    </row>
    <row r="11" spans="1:11" ht="24.9" customHeight="1">
      <c r="A11" s="18">
        <v>7</v>
      </c>
      <c r="B11" s="70" t="s">
        <v>35</v>
      </c>
      <c r="C11" s="26">
        <v>4929</v>
      </c>
      <c r="D11" s="26">
        <v>0</v>
      </c>
      <c r="E11" s="26">
        <v>664496</v>
      </c>
      <c r="F11" s="26">
        <v>8</v>
      </c>
      <c r="G11" s="26">
        <v>2</v>
      </c>
      <c r="H11" s="27">
        <v>669435</v>
      </c>
      <c r="K11" s="37"/>
    </row>
    <row r="12" spans="1:11" ht="24.9" customHeight="1">
      <c r="A12" s="18">
        <v>8</v>
      </c>
      <c r="B12" s="70" t="s">
        <v>33</v>
      </c>
      <c r="C12" s="26">
        <v>4788</v>
      </c>
      <c r="D12" s="26">
        <v>0</v>
      </c>
      <c r="E12" s="26">
        <v>664370</v>
      </c>
      <c r="F12" s="26">
        <v>1</v>
      </c>
      <c r="G12" s="26">
        <v>0</v>
      </c>
      <c r="H12" s="27">
        <v>669159</v>
      </c>
      <c r="K12" s="37"/>
    </row>
    <row r="13" spans="1:11" ht="24.9" customHeight="1">
      <c r="A13" s="18">
        <v>9</v>
      </c>
      <c r="B13" s="70" t="s">
        <v>31</v>
      </c>
      <c r="C13" s="26">
        <v>4264</v>
      </c>
      <c r="D13" s="26">
        <v>0</v>
      </c>
      <c r="E13" s="26">
        <v>663824</v>
      </c>
      <c r="F13" s="26">
        <v>2</v>
      </c>
      <c r="G13" s="26">
        <v>0</v>
      </c>
      <c r="H13" s="27">
        <v>668090</v>
      </c>
      <c r="K13" s="37"/>
    </row>
    <row r="14" spans="1:11" ht="24.9" customHeight="1">
      <c r="A14" s="18">
        <v>10</v>
      </c>
      <c r="B14" s="70" t="s">
        <v>86</v>
      </c>
      <c r="C14" s="26">
        <v>4065</v>
      </c>
      <c r="D14" s="26">
        <v>0</v>
      </c>
      <c r="E14" s="26">
        <v>663518</v>
      </c>
      <c r="F14" s="26">
        <v>1</v>
      </c>
      <c r="G14" s="26">
        <v>0</v>
      </c>
      <c r="H14" s="27">
        <v>667584</v>
      </c>
      <c r="K14" s="37"/>
    </row>
    <row r="15" spans="1:11" ht="24.9" customHeight="1">
      <c r="A15" s="18">
        <v>11</v>
      </c>
      <c r="B15" s="70" t="s">
        <v>37</v>
      </c>
      <c r="C15" s="26">
        <v>1906</v>
      </c>
      <c r="D15" s="26">
        <v>0</v>
      </c>
      <c r="E15" s="26">
        <v>661467</v>
      </c>
      <c r="F15" s="26">
        <v>0</v>
      </c>
      <c r="G15" s="26">
        <v>0</v>
      </c>
      <c r="H15" s="27">
        <v>663373</v>
      </c>
      <c r="K15" s="37"/>
    </row>
    <row r="16" spans="1:11" ht="24.9" customHeight="1">
      <c r="A16" s="18">
        <v>12</v>
      </c>
      <c r="B16" s="70" t="s">
        <v>36</v>
      </c>
      <c r="C16" s="26">
        <v>1720</v>
      </c>
      <c r="D16" s="26">
        <v>0</v>
      </c>
      <c r="E16" s="26">
        <v>661240</v>
      </c>
      <c r="F16" s="26">
        <v>2</v>
      </c>
      <c r="G16" s="26">
        <v>0</v>
      </c>
      <c r="H16" s="27">
        <v>662962</v>
      </c>
      <c r="K16" s="37"/>
    </row>
    <row r="17" spans="1:11" ht="24.9" customHeight="1">
      <c r="A17" s="18">
        <v>13</v>
      </c>
      <c r="B17" s="70" t="s">
        <v>90</v>
      </c>
      <c r="C17" s="26">
        <v>2177</v>
      </c>
      <c r="D17" s="26">
        <v>0</v>
      </c>
      <c r="E17" s="26">
        <v>660351</v>
      </c>
      <c r="F17" s="26">
        <v>51</v>
      </c>
      <c r="G17" s="26">
        <v>0</v>
      </c>
      <c r="H17" s="27">
        <v>662579</v>
      </c>
      <c r="K17" s="37"/>
    </row>
    <row r="18" spans="1:11" ht="24.9" customHeight="1">
      <c r="A18" s="18">
        <v>14</v>
      </c>
      <c r="B18" s="70" t="s">
        <v>87</v>
      </c>
      <c r="C18" s="26">
        <v>1296</v>
      </c>
      <c r="D18" s="26">
        <v>0</v>
      </c>
      <c r="E18" s="26">
        <v>660859</v>
      </c>
      <c r="F18" s="26">
        <v>0</v>
      </c>
      <c r="G18" s="26">
        <v>0</v>
      </c>
      <c r="H18" s="27">
        <v>662155</v>
      </c>
      <c r="K18" s="37"/>
    </row>
    <row r="19" spans="1:11" ht="24.9" customHeight="1">
      <c r="A19" s="18">
        <v>15</v>
      </c>
      <c r="B19" s="70" t="s">
        <v>38</v>
      </c>
      <c r="C19" s="26">
        <v>1453</v>
      </c>
      <c r="D19" s="26">
        <v>0</v>
      </c>
      <c r="E19" s="26">
        <v>659902</v>
      </c>
      <c r="F19" s="26">
        <v>0</v>
      </c>
      <c r="G19" s="26">
        <v>0</v>
      </c>
      <c r="H19" s="27">
        <v>661355</v>
      </c>
      <c r="K19" s="37"/>
    </row>
    <row r="20" spans="1:11" ht="24.9" customHeight="1">
      <c r="A20" s="18">
        <v>16</v>
      </c>
      <c r="B20" s="70" t="s">
        <v>88</v>
      </c>
      <c r="C20" s="26">
        <v>418</v>
      </c>
      <c r="D20" s="26">
        <v>27</v>
      </c>
      <c r="E20" s="26">
        <v>660001</v>
      </c>
      <c r="F20" s="26">
        <v>0</v>
      </c>
      <c r="G20" s="26">
        <v>0</v>
      </c>
      <c r="H20" s="27">
        <v>660446</v>
      </c>
      <c r="K20" s="37"/>
    </row>
    <row r="21" spans="1:11" ht="24.9" customHeight="1">
      <c r="A21" s="18">
        <v>17</v>
      </c>
      <c r="B21" s="70" t="s">
        <v>39</v>
      </c>
      <c r="C21" s="26">
        <v>201</v>
      </c>
      <c r="D21" s="26">
        <v>0</v>
      </c>
      <c r="E21" s="26">
        <v>659740</v>
      </c>
      <c r="F21" s="26">
        <v>1</v>
      </c>
      <c r="G21" s="26">
        <v>0</v>
      </c>
      <c r="H21" s="27">
        <v>659942</v>
      </c>
      <c r="K21" s="37"/>
    </row>
    <row r="22" spans="1:11" ht="24.9" customHeight="1">
      <c r="A22" s="18">
        <v>18</v>
      </c>
      <c r="B22" s="70" t="s">
        <v>28</v>
      </c>
      <c r="C22" s="26">
        <v>0</v>
      </c>
      <c r="D22" s="26">
        <v>0</v>
      </c>
      <c r="E22" s="26">
        <v>659555</v>
      </c>
      <c r="F22" s="26">
        <v>0</v>
      </c>
      <c r="G22" s="26">
        <v>0</v>
      </c>
      <c r="H22" s="27">
        <v>659555</v>
      </c>
      <c r="K22" s="37"/>
    </row>
    <row r="23" spans="1:11" ht="13.8">
      <c r="A23" s="19"/>
      <c r="B23" s="71" t="s">
        <v>22</v>
      </c>
      <c r="C23" s="28">
        <f>SUM(C5:C22)</f>
        <v>103495</v>
      </c>
      <c r="D23" s="28">
        <f>SUM(D5:D22)</f>
        <v>27</v>
      </c>
      <c r="E23" s="28">
        <f>SUM(E5:E22)-659555*17</f>
        <v>787114</v>
      </c>
      <c r="F23" s="28">
        <f>SUM(F5:F22)</f>
        <v>78</v>
      </c>
      <c r="G23" s="28">
        <f>SUM(G5:G22)</f>
        <v>11</v>
      </c>
      <c r="H23" s="28">
        <f>SUM(H5:H22)-659555*17</f>
        <v>890725</v>
      </c>
    </row>
    <row r="24" spans="1:11" ht="12.75" customHeight="1">
      <c r="C24" s="37"/>
      <c r="D24" s="37"/>
      <c r="E24" s="37"/>
      <c r="F24" s="37"/>
      <c r="G24" s="37"/>
      <c r="H24" s="37"/>
      <c r="J24" s="37"/>
    </row>
    <row r="26" spans="1:11">
      <c r="C26" s="14"/>
      <c r="D26" s="14"/>
      <c r="E26" s="14"/>
      <c r="F26" s="14"/>
      <c r="G26" s="14"/>
      <c r="H26" s="14"/>
    </row>
  </sheetData>
  <sortState xmlns:xlrd2="http://schemas.microsoft.com/office/spreadsheetml/2017/richdata2"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AN53"/>
  <sheetViews>
    <sheetView zoomScale="85" zoomScaleNormal="85" workbookViewId="0">
      <pane xSplit="2" ySplit="5" topLeftCell="C22" activePane="bottomRight" state="frozen"/>
      <selection activeCell="A4" sqref="A4"/>
      <selection pane="topRight" activeCell="A4" sqref="A4"/>
      <selection pane="bottomLeft" activeCell="A4" sqref="A4"/>
      <selection pane="bottomRight" activeCell="A6" sqref="A6:XFD24"/>
    </sheetView>
  </sheetViews>
  <sheetFormatPr defaultColWidth="9.109375" defaultRowHeight="13.2"/>
  <cols>
    <col min="1" max="1" width="5.88671875" style="10" customWidth="1"/>
    <col min="2" max="2" width="49.5546875" style="10" customWidth="1"/>
    <col min="3" max="40" width="12.6640625" style="10" customWidth="1"/>
    <col min="41" max="16384" width="9.109375" style="10"/>
  </cols>
  <sheetData>
    <row r="1" spans="1:40" s="42" customFormat="1" ht="28.5" customHeight="1">
      <c r="A1" s="46" t="s">
        <v>44</v>
      </c>
      <c r="B1" s="41"/>
      <c r="C1" s="41"/>
      <c r="D1" s="41"/>
      <c r="E1" s="41"/>
      <c r="F1" s="41"/>
      <c r="G1" s="41"/>
      <c r="H1" s="41"/>
      <c r="I1" s="48"/>
      <c r="J1" s="48"/>
    </row>
    <row r="2" spans="1:40" s="42" customFormat="1" ht="28.5" customHeight="1">
      <c r="A2" s="46" t="str">
        <f>'Number of Policies'!A2</f>
        <v>Reporting period: 1 January 2022 - 30 September 2022</v>
      </c>
      <c r="B2" s="41"/>
      <c r="C2" s="41"/>
      <c r="D2" s="41"/>
      <c r="E2" s="41"/>
      <c r="F2" s="41"/>
      <c r="G2" s="41"/>
      <c r="H2" s="41"/>
      <c r="I2" s="48"/>
      <c r="J2" s="48"/>
    </row>
    <row r="3" spans="1:40" s="42" customFormat="1" ht="18" customHeight="1">
      <c r="A3" s="42" t="s">
        <v>2</v>
      </c>
      <c r="B3" s="41"/>
      <c r="C3" s="41"/>
      <c r="D3" s="41"/>
      <c r="E3" s="41"/>
      <c r="F3" s="41"/>
      <c r="G3" s="41"/>
      <c r="H3" s="41"/>
      <c r="I3" s="48"/>
      <c r="J3" s="48"/>
    </row>
    <row r="4" spans="1:40" s="42" customFormat="1" ht="89.25" customHeight="1">
      <c r="A4" s="80" t="s">
        <v>0</v>
      </c>
      <c r="B4" s="80" t="s">
        <v>3</v>
      </c>
      <c r="C4" s="83" t="s">
        <v>4</v>
      </c>
      <c r="D4" s="84"/>
      <c r="E4" s="83" t="s">
        <v>5</v>
      </c>
      <c r="F4" s="84"/>
      <c r="G4" s="83" t="s">
        <v>6</v>
      </c>
      <c r="H4" s="84"/>
      <c r="I4" s="83" t="s">
        <v>7</v>
      </c>
      <c r="J4" s="84"/>
      <c r="K4" s="83" t="s">
        <v>8</v>
      </c>
      <c r="L4" s="84"/>
      <c r="M4" s="83" t="s">
        <v>9</v>
      </c>
      <c r="N4" s="84"/>
      <c r="O4" s="83" t="s">
        <v>10</v>
      </c>
      <c r="P4" s="84"/>
      <c r="Q4" s="83" t="s">
        <v>11</v>
      </c>
      <c r="R4" s="84"/>
      <c r="S4" s="83" t="s">
        <v>12</v>
      </c>
      <c r="T4" s="84"/>
      <c r="U4" s="83" t="s">
        <v>13</v>
      </c>
      <c r="V4" s="84"/>
      <c r="W4" s="83" t="s">
        <v>14</v>
      </c>
      <c r="X4" s="84"/>
      <c r="Y4" s="83" t="s">
        <v>15</v>
      </c>
      <c r="Z4" s="84"/>
      <c r="AA4" s="77" t="s">
        <v>16</v>
      </c>
      <c r="AB4" s="79"/>
      <c r="AC4" s="77" t="s">
        <v>17</v>
      </c>
      <c r="AD4" s="79"/>
      <c r="AE4" s="77" t="s">
        <v>18</v>
      </c>
      <c r="AF4" s="79"/>
      <c r="AG4" s="77" t="s">
        <v>19</v>
      </c>
      <c r="AH4" s="79"/>
      <c r="AI4" s="77" t="s">
        <v>20</v>
      </c>
      <c r="AJ4" s="79"/>
      <c r="AK4" s="77" t="s">
        <v>21</v>
      </c>
      <c r="AL4" s="79"/>
      <c r="AM4" s="77" t="s">
        <v>22</v>
      </c>
      <c r="AN4" s="79"/>
    </row>
    <row r="5" spans="1:40" s="42" customFormat="1" ht="43.2">
      <c r="A5" s="82"/>
      <c r="B5" s="82"/>
      <c r="C5" s="49" t="s">
        <v>45</v>
      </c>
      <c r="D5" s="49" t="s">
        <v>46</v>
      </c>
      <c r="E5" s="49" t="s">
        <v>45</v>
      </c>
      <c r="F5" s="49" t="s">
        <v>46</v>
      </c>
      <c r="G5" s="49" t="s">
        <v>45</v>
      </c>
      <c r="H5" s="49" t="s">
        <v>46</v>
      </c>
      <c r="I5" s="49" t="s">
        <v>45</v>
      </c>
      <c r="J5" s="49" t="s">
        <v>46</v>
      </c>
      <c r="K5" s="49" t="s">
        <v>45</v>
      </c>
      <c r="L5" s="49" t="s">
        <v>46</v>
      </c>
      <c r="M5" s="49" t="s">
        <v>45</v>
      </c>
      <c r="N5" s="49" t="s">
        <v>46</v>
      </c>
      <c r="O5" s="49" t="s">
        <v>45</v>
      </c>
      <c r="P5" s="49" t="s">
        <v>46</v>
      </c>
      <c r="Q5" s="49" t="s">
        <v>45</v>
      </c>
      <c r="R5" s="49" t="s">
        <v>46</v>
      </c>
      <c r="S5" s="49" t="s">
        <v>45</v>
      </c>
      <c r="T5" s="49" t="s">
        <v>46</v>
      </c>
      <c r="U5" s="49" t="s">
        <v>45</v>
      </c>
      <c r="V5" s="49" t="s">
        <v>46</v>
      </c>
      <c r="W5" s="49" t="s">
        <v>45</v>
      </c>
      <c r="X5" s="49" t="s">
        <v>46</v>
      </c>
      <c r="Y5" s="49" t="s">
        <v>45</v>
      </c>
      <c r="Z5" s="49" t="s">
        <v>46</v>
      </c>
      <c r="AA5" s="49" t="s">
        <v>45</v>
      </c>
      <c r="AB5" s="49" t="s">
        <v>46</v>
      </c>
      <c r="AC5" s="49" t="s">
        <v>45</v>
      </c>
      <c r="AD5" s="49" t="s">
        <v>46</v>
      </c>
      <c r="AE5" s="49" t="s">
        <v>45</v>
      </c>
      <c r="AF5" s="49" t="s">
        <v>46</v>
      </c>
      <c r="AG5" s="49" t="s">
        <v>45</v>
      </c>
      <c r="AH5" s="49" t="s">
        <v>46</v>
      </c>
      <c r="AI5" s="49" t="s">
        <v>45</v>
      </c>
      <c r="AJ5" s="49" t="s">
        <v>46</v>
      </c>
      <c r="AK5" s="49" t="s">
        <v>45</v>
      </c>
      <c r="AL5" s="49" t="s">
        <v>46</v>
      </c>
      <c r="AM5" s="49" t="s">
        <v>45</v>
      </c>
      <c r="AN5" s="49" t="s">
        <v>46</v>
      </c>
    </row>
    <row r="6" spans="1:40" ht="24.9" customHeight="1">
      <c r="A6" s="18">
        <v>1</v>
      </c>
      <c r="B6" s="70" t="s">
        <v>30</v>
      </c>
      <c r="C6" s="26">
        <v>1824932.8860960004</v>
      </c>
      <c r="D6" s="26">
        <v>720107.22390309989</v>
      </c>
      <c r="E6" s="26">
        <v>2765500.1090359995</v>
      </c>
      <c r="F6" s="26">
        <v>0</v>
      </c>
      <c r="G6" s="26">
        <v>1151707.1075077499</v>
      </c>
      <c r="H6" s="26">
        <v>55574.06</v>
      </c>
      <c r="I6" s="26">
        <v>81673448.70040001</v>
      </c>
      <c r="J6" s="26">
        <v>64402317.944045357</v>
      </c>
      <c r="K6" s="26">
        <v>17629631.888592899</v>
      </c>
      <c r="L6" s="26">
        <v>382440.43544999999</v>
      </c>
      <c r="M6" s="26">
        <v>4678826.6852727784</v>
      </c>
      <c r="N6" s="26">
        <v>252672.43519918009</v>
      </c>
      <c r="O6" s="26">
        <v>40233.902580000002</v>
      </c>
      <c r="P6" s="26">
        <v>21645.809412072002</v>
      </c>
      <c r="Q6" s="26">
        <v>0</v>
      </c>
      <c r="R6" s="26">
        <v>0</v>
      </c>
      <c r="S6" s="26">
        <v>0</v>
      </c>
      <c r="T6" s="26">
        <v>0</v>
      </c>
      <c r="U6" s="26">
        <v>204442.50992600003</v>
      </c>
      <c r="V6" s="26">
        <v>147763.69298561951</v>
      </c>
      <c r="W6" s="26">
        <v>0</v>
      </c>
      <c r="X6" s="26">
        <v>0</v>
      </c>
      <c r="Y6" s="26">
        <v>1486753.9925900002</v>
      </c>
      <c r="Z6" s="26">
        <v>1190426.6738626433</v>
      </c>
      <c r="AA6" s="26">
        <v>10500923.227247002</v>
      </c>
      <c r="AB6" s="26">
        <v>8713691.7922061328</v>
      </c>
      <c r="AC6" s="26">
        <v>2117713.4802799998</v>
      </c>
      <c r="AD6" s="26">
        <v>2058077.930834</v>
      </c>
      <c r="AE6" s="26">
        <v>2887158.7791999998</v>
      </c>
      <c r="AF6" s="26">
        <v>2309727.02336</v>
      </c>
      <c r="AG6" s="26">
        <v>0</v>
      </c>
      <c r="AH6" s="26">
        <v>0</v>
      </c>
      <c r="AI6" s="26">
        <v>5570668.9586620005</v>
      </c>
      <c r="AJ6" s="26">
        <v>5083988.0554963872</v>
      </c>
      <c r="AK6" s="26">
        <v>0</v>
      </c>
      <c r="AL6" s="26">
        <v>0</v>
      </c>
      <c r="AM6" s="27">
        <v>132531942.22739044</v>
      </c>
      <c r="AN6" s="27">
        <v>85338433.076754481</v>
      </c>
    </row>
    <row r="7" spans="1:40" s="9" customFormat="1" ht="24.9" customHeight="1">
      <c r="A7" s="18">
        <v>2</v>
      </c>
      <c r="B7" s="70" t="s">
        <v>32</v>
      </c>
      <c r="C7" s="26">
        <v>27965781.301438637</v>
      </c>
      <c r="D7" s="26">
        <v>5578705.3499999968</v>
      </c>
      <c r="E7" s="26">
        <v>1351015.3526000048</v>
      </c>
      <c r="F7" s="26">
        <v>0</v>
      </c>
      <c r="G7" s="26">
        <v>1702633.7444336619</v>
      </c>
      <c r="H7" s="26">
        <v>73106.36</v>
      </c>
      <c r="I7" s="26">
        <v>20311381.015665919</v>
      </c>
      <c r="J7" s="26">
        <v>0</v>
      </c>
      <c r="K7" s="26">
        <v>37617096.742796674</v>
      </c>
      <c r="L7" s="26">
        <v>4034314.2250000513</v>
      </c>
      <c r="M7" s="26">
        <v>4908597.0644068327</v>
      </c>
      <c r="N7" s="26">
        <v>203994.36999999997</v>
      </c>
      <c r="O7" s="26">
        <v>0</v>
      </c>
      <c r="P7" s="26">
        <v>0</v>
      </c>
      <c r="Q7" s="26">
        <v>0</v>
      </c>
      <c r="R7" s="26">
        <v>0</v>
      </c>
      <c r="S7" s="26">
        <v>0</v>
      </c>
      <c r="T7" s="26">
        <v>0</v>
      </c>
      <c r="U7" s="26">
        <v>91110.096000000005</v>
      </c>
      <c r="V7" s="26">
        <v>16334.23</v>
      </c>
      <c r="W7" s="26">
        <v>0</v>
      </c>
      <c r="X7" s="26">
        <v>0</v>
      </c>
      <c r="Y7" s="26">
        <v>1117907.5113239982</v>
      </c>
      <c r="Z7" s="26">
        <v>78070.89999999998</v>
      </c>
      <c r="AA7" s="26">
        <v>16545158.280748805</v>
      </c>
      <c r="AB7" s="26">
        <v>5310701.9800000004</v>
      </c>
      <c r="AC7" s="26">
        <v>1117148.4336619999</v>
      </c>
      <c r="AD7" s="26">
        <v>1107606.55</v>
      </c>
      <c r="AE7" s="26">
        <v>384499.09750399995</v>
      </c>
      <c r="AF7" s="26">
        <v>345979.48750400002</v>
      </c>
      <c r="AG7" s="26">
        <v>20633.520319999971</v>
      </c>
      <c r="AH7" s="26">
        <v>0</v>
      </c>
      <c r="AI7" s="26">
        <v>1283491.4446979999</v>
      </c>
      <c r="AJ7" s="26">
        <v>761438.66</v>
      </c>
      <c r="AK7" s="26">
        <v>0</v>
      </c>
      <c r="AL7" s="26">
        <v>0</v>
      </c>
      <c r="AM7" s="27">
        <v>114416453.60559852</v>
      </c>
      <c r="AN7" s="27">
        <v>17510252.11250405</v>
      </c>
    </row>
    <row r="8" spans="1:40" ht="24.9" customHeight="1">
      <c r="A8" s="18">
        <v>3</v>
      </c>
      <c r="B8" s="70" t="s">
        <v>29</v>
      </c>
      <c r="C8" s="26">
        <v>16710252.400665555</v>
      </c>
      <c r="D8" s="26">
        <v>263213.64112982195</v>
      </c>
      <c r="E8" s="26">
        <v>220146.603699</v>
      </c>
      <c r="F8" s="26">
        <v>0</v>
      </c>
      <c r="G8" s="26">
        <v>2096758.8510780241</v>
      </c>
      <c r="H8" s="26">
        <v>759709.11650821147</v>
      </c>
      <c r="I8" s="26">
        <v>445529.63003099739</v>
      </c>
      <c r="J8" s="26">
        <v>173152.61498908533</v>
      </c>
      <c r="K8" s="26">
        <v>23521322.228781939</v>
      </c>
      <c r="L8" s="26">
        <v>417307.5989187964</v>
      </c>
      <c r="M8" s="26">
        <v>6971262.4548527217</v>
      </c>
      <c r="N8" s="26">
        <v>361044.2702252834</v>
      </c>
      <c r="O8" s="26">
        <v>0</v>
      </c>
      <c r="P8" s="26">
        <v>0</v>
      </c>
      <c r="Q8" s="26">
        <v>603759.19456600002</v>
      </c>
      <c r="R8" s="26">
        <v>603759.16369100008</v>
      </c>
      <c r="S8" s="26">
        <v>0</v>
      </c>
      <c r="T8" s="26">
        <v>0</v>
      </c>
      <c r="U8" s="26">
        <v>63715.448350000006</v>
      </c>
      <c r="V8" s="26">
        <v>484.84076666666675</v>
      </c>
      <c r="W8" s="26">
        <v>0</v>
      </c>
      <c r="X8" s="26">
        <v>0</v>
      </c>
      <c r="Y8" s="26">
        <v>2747298.529327001</v>
      </c>
      <c r="Z8" s="26">
        <v>260018.00738722226</v>
      </c>
      <c r="AA8" s="26">
        <v>38542473.737137385</v>
      </c>
      <c r="AB8" s="26">
        <v>26360473.945554212</v>
      </c>
      <c r="AC8" s="26">
        <v>381195.85139999999</v>
      </c>
      <c r="AD8" s="26">
        <v>373375.31936300005</v>
      </c>
      <c r="AE8" s="26">
        <v>1345952.6664999998</v>
      </c>
      <c r="AF8" s="26">
        <v>605325.77506933629</v>
      </c>
      <c r="AG8" s="26">
        <v>54000</v>
      </c>
      <c r="AH8" s="26">
        <v>26999.990436</v>
      </c>
      <c r="AI8" s="26">
        <v>9760008.9404750019</v>
      </c>
      <c r="AJ8" s="26">
        <v>5872783.4644571114</v>
      </c>
      <c r="AK8" s="26">
        <v>0</v>
      </c>
      <c r="AL8" s="26">
        <v>0</v>
      </c>
      <c r="AM8" s="27">
        <v>103463676.53686363</v>
      </c>
      <c r="AN8" s="27">
        <v>36077647.74849575</v>
      </c>
    </row>
    <row r="9" spans="1:40" ht="24.9" customHeight="1">
      <c r="A9" s="18">
        <v>4</v>
      </c>
      <c r="B9" s="70" t="s">
        <v>28</v>
      </c>
      <c r="C9" s="26">
        <v>5211775.7640700638</v>
      </c>
      <c r="D9" s="26">
        <v>67390.020000000019</v>
      </c>
      <c r="E9" s="26">
        <v>1156184.4720780526</v>
      </c>
      <c r="F9" s="26">
        <v>0</v>
      </c>
      <c r="G9" s="26">
        <v>2543111.9312430187</v>
      </c>
      <c r="H9" s="26">
        <v>0</v>
      </c>
      <c r="I9" s="26">
        <v>54087244.950829484</v>
      </c>
      <c r="J9" s="26">
        <v>0</v>
      </c>
      <c r="K9" s="26">
        <v>0</v>
      </c>
      <c r="L9" s="26">
        <v>0</v>
      </c>
      <c r="M9" s="26">
        <v>1672893.7777777791</v>
      </c>
      <c r="N9" s="26">
        <v>0</v>
      </c>
      <c r="O9" s="26">
        <v>0</v>
      </c>
      <c r="P9" s="26">
        <v>0</v>
      </c>
      <c r="Q9" s="26">
        <v>0</v>
      </c>
      <c r="R9" s="26">
        <v>0</v>
      </c>
      <c r="S9" s="26">
        <v>0</v>
      </c>
      <c r="T9" s="26">
        <v>0</v>
      </c>
      <c r="U9" s="26">
        <v>0</v>
      </c>
      <c r="V9" s="26">
        <v>0</v>
      </c>
      <c r="W9" s="26">
        <v>0</v>
      </c>
      <c r="X9" s="26">
        <v>0</v>
      </c>
      <c r="Y9" s="26">
        <v>0</v>
      </c>
      <c r="Z9" s="26">
        <v>0</v>
      </c>
      <c r="AA9" s="26">
        <v>51290.002455999675</v>
      </c>
      <c r="AB9" s="26">
        <v>51290.002455999675</v>
      </c>
      <c r="AC9" s="26">
        <v>0</v>
      </c>
      <c r="AD9" s="26">
        <v>0</v>
      </c>
      <c r="AE9" s="26">
        <v>19578.36</v>
      </c>
      <c r="AF9" s="26">
        <v>0</v>
      </c>
      <c r="AG9" s="26">
        <v>0</v>
      </c>
      <c r="AH9" s="26">
        <v>0</v>
      </c>
      <c r="AI9" s="26">
        <v>536022.28053101094</v>
      </c>
      <c r="AJ9" s="26">
        <v>536022.28053101094</v>
      </c>
      <c r="AK9" s="26">
        <v>0</v>
      </c>
      <c r="AL9" s="26">
        <v>0</v>
      </c>
      <c r="AM9" s="27">
        <v>65278101.538985409</v>
      </c>
      <c r="AN9" s="27">
        <v>654702.30298701068</v>
      </c>
    </row>
    <row r="10" spans="1:40" ht="24.9" customHeight="1">
      <c r="A10" s="18">
        <v>5</v>
      </c>
      <c r="B10" s="70" t="s">
        <v>86</v>
      </c>
      <c r="C10" s="26">
        <v>413383.21257299784</v>
      </c>
      <c r="D10" s="26">
        <v>154091.5305107747</v>
      </c>
      <c r="E10" s="26">
        <v>443531.66000000021</v>
      </c>
      <c r="F10" s="26">
        <v>0</v>
      </c>
      <c r="G10" s="26">
        <v>832333.87103699287</v>
      </c>
      <c r="H10" s="26">
        <v>32728.577496027399</v>
      </c>
      <c r="I10" s="26">
        <v>50140846.276944913</v>
      </c>
      <c r="J10" s="26">
        <v>0</v>
      </c>
      <c r="K10" s="26">
        <v>5566216.5901799919</v>
      </c>
      <c r="L10" s="26">
        <v>372625.77846884541</v>
      </c>
      <c r="M10" s="26">
        <v>2324664.868075781</v>
      </c>
      <c r="N10" s="26">
        <v>0</v>
      </c>
      <c r="O10" s="26">
        <v>0</v>
      </c>
      <c r="P10" s="26">
        <v>0</v>
      </c>
      <c r="Q10" s="26">
        <v>119217</v>
      </c>
      <c r="R10" s="26">
        <v>13113.869999999999</v>
      </c>
      <c r="S10" s="26">
        <v>66704.75</v>
      </c>
      <c r="T10" s="26">
        <v>59608.499999999993</v>
      </c>
      <c r="U10" s="26">
        <v>0</v>
      </c>
      <c r="V10" s="26">
        <v>0</v>
      </c>
      <c r="W10" s="26">
        <v>0</v>
      </c>
      <c r="X10" s="26">
        <v>0</v>
      </c>
      <c r="Y10" s="26">
        <v>264554.00112900004</v>
      </c>
      <c r="Z10" s="26">
        <v>55635.256319999993</v>
      </c>
      <c r="AA10" s="26">
        <v>1495636.1670540012</v>
      </c>
      <c r="AB10" s="26">
        <v>484672.80257599999</v>
      </c>
      <c r="AC10" s="26">
        <v>75343.751905999437</v>
      </c>
      <c r="AD10" s="26">
        <v>6979.2</v>
      </c>
      <c r="AE10" s="26">
        <v>1268472.2585</v>
      </c>
      <c r="AF10" s="26">
        <v>902994.40955078718</v>
      </c>
      <c r="AG10" s="26">
        <v>0</v>
      </c>
      <c r="AH10" s="26">
        <v>0</v>
      </c>
      <c r="AI10" s="26">
        <v>755067.44264699984</v>
      </c>
      <c r="AJ10" s="26">
        <v>123185.555528</v>
      </c>
      <c r="AK10" s="26">
        <v>0</v>
      </c>
      <c r="AL10" s="26">
        <v>0</v>
      </c>
      <c r="AM10" s="27">
        <v>63765971.850046687</v>
      </c>
      <c r="AN10" s="27">
        <v>2205635.4804504346</v>
      </c>
    </row>
    <row r="11" spans="1:40" ht="24.9" customHeight="1">
      <c r="A11" s="18">
        <v>6</v>
      </c>
      <c r="B11" s="70" t="s">
        <v>35</v>
      </c>
      <c r="C11" s="26">
        <v>214260</v>
      </c>
      <c r="D11" s="26">
        <v>0</v>
      </c>
      <c r="E11" s="26">
        <v>489657</v>
      </c>
      <c r="F11" s="26">
        <v>37476.535395000952</v>
      </c>
      <c r="G11" s="26">
        <v>374024</v>
      </c>
      <c r="H11" s="26">
        <v>5624.6032629000001</v>
      </c>
      <c r="I11" s="26">
        <v>10944647</v>
      </c>
      <c r="J11" s="26">
        <v>0</v>
      </c>
      <c r="K11" s="26">
        <v>4172866</v>
      </c>
      <c r="L11" s="26">
        <v>76095.151488000003</v>
      </c>
      <c r="M11" s="26">
        <v>1959504.7777777791</v>
      </c>
      <c r="N11" s="26">
        <v>19700.531500000005</v>
      </c>
      <c r="O11" s="26">
        <v>74389</v>
      </c>
      <c r="P11" s="26">
        <v>0</v>
      </c>
      <c r="Q11" s="26">
        <v>3057292</v>
      </c>
      <c r="R11" s="26">
        <v>2854054.3014411838</v>
      </c>
      <c r="S11" s="26">
        <v>4259721</v>
      </c>
      <c r="T11" s="26">
        <v>3068774.2306684996</v>
      </c>
      <c r="U11" s="26">
        <v>30983</v>
      </c>
      <c r="V11" s="26">
        <v>17790.309800000003</v>
      </c>
      <c r="W11" s="26">
        <v>5011</v>
      </c>
      <c r="X11" s="26">
        <v>2505.4799999999996</v>
      </c>
      <c r="Y11" s="26">
        <v>581945</v>
      </c>
      <c r="Z11" s="26">
        <v>385413.30420699995</v>
      </c>
      <c r="AA11" s="26">
        <v>15389687</v>
      </c>
      <c r="AB11" s="26">
        <v>13375362.374879017</v>
      </c>
      <c r="AC11" s="26">
        <v>1881341</v>
      </c>
      <c r="AD11" s="26">
        <v>1614311.7192278996</v>
      </c>
      <c r="AE11" s="26">
        <v>1320312</v>
      </c>
      <c r="AF11" s="26">
        <v>881293.20259999961</v>
      </c>
      <c r="AG11" s="26">
        <v>0</v>
      </c>
      <c r="AH11" s="26">
        <v>0</v>
      </c>
      <c r="AI11" s="26">
        <v>2792719</v>
      </c>
      <c r="AJ11" s="26">
        <v>2257757.515684966</v>
      </c>
      <c r="AK11" s="26">
        <v>0</v>
      </c>
      <c r="AL11" s="26">
        <v>0</v>
      </c>
      <c r="AM11" s="27">
        <v>47548358.777777776</v>
      </c>
      <c r="AN11" s="27">
        <v>24596159.260154467</v>
      </c>
    </row>
    <row r="12" spans="1:40" ht="24.9" customHeight="1">
      <c r="A12" s="18">
        <v>7</v>
      </c>
      <c r="B12" s="70" t="s">
        <v>34</v>
      </c>
      <c r="C12" s="26">
        <v>1190112.5935210001</v>
      </c>
      <c r="D12" s="26">
        <v>644039.65110864164</v>
      </c>
      <c r="E12" s="26">
        <v>398597.55079999997</v>
      </c>
      <c r="F12" s="26">
        <v>14682.986318587986</v>
      </c>
      <c r="G12" s="26">
        <v>993049.43797800003</v>
      </c>
      <c r="H12" s="26">
        <v>203745.70886546222</v>
      </c>
      <c r="I12" s="26">
        <v>22560712.525792003</v>
      </c>
      <c r="J12" s="26">
        <v>0</v>
      </c>
      <c r="K12" s="26">
        <v>7155549.4892369993</v>
      </c>
      <c r="L12" s="26">
        <v>122741.9881055345</v>
      </c>
      <c r="M12" s="26">
        <v>2674182.9945650003</v>
      </c>
      <c r="N12" s="26">
        <v>202239.90082051867</v>
      </c>
      <c r="O12" s="26">
        <v>0</v>
      </c>
      <c r="P12" s="26">
        <v>0</v>
      </c>
      <c r="Q12" s="26">
        <v>0</v>
      </c>
      <c r="R12" s="26">
        <v>0</v>
      </c>
      <c r="S12" s="26">
        <v>0</v>
      </c>
      <c r="T12" s="26">
        <v>0</v>
      </c>
      <c r="U12" s="26">
        <v>0</v>
      </c>
      <c r="V12" s="26">
        <v>1175.9489688179999</v>
      </c>
      <c r="W12" s="26">
        <v>0</v>
      </c>
      <c r="X12" s="26">
        <v>0</v>
      </c>
      <c r="Y12" s="26">
        <v>1606176.0914429999</v>
      </c>
      <c r="Z12" s="26">
        <v>334301.60331623693</v>
      </c>
      <c r="AA12" s="26">
        <v>4776992.4598400006</v>
      </c>
      <c r="AB12" s="26">
        <v>4310708.498800545</v>
      </c>
      <c r="AC12" s="26">
        <v>491562.48158500006</v>
      </c>
      <c r="AD12" s="26">
        <v>391916.66228643741</v>
      </c>
      <c r="AE12" s="26">
        <v>427893.76000000001</v>
      </c>
      <c r="AF12" s="26">
        <v>343312.38400000002</v>
      </c>
      <c r="AG12" s="26">
        <v>0</v>
      </c>
      <c r="AH12" s="26">
        <v>0</v>
      </c>
      <c r="AI12" s="26">
        <v>1213115.8977060001</v>
      </c>
      <c r="AJ12" s="26">
        <v>1188551.3918170412</v>
      </c>
      <c r="AK12" s="26">
        <v>0</v>
      </c>
      <c r="AL12" s="26">
        <v>0</v>
      </c>
      <c r="AM12" s="27">
        <v>43487945.282467008</v>
      </c>
      <c r="AN12" s="27">
        <v>7757416.7244078238</v>
      </c>
    </row>
    <row r="13" spans="1:40" ht="24.9" customHeight="1">
      <c r="A13" s="18">
        <v>8</v>
      </c>
      <c r="B13" s="70" t="s">
        <v>94</v>
      </c>
      <c r="C13" s="26">
        <v>121692.99390000172</v>
      </c>
      <c r="D13" s="26">
        <v>0</v>
      </c>
      <c r="E13" s="26">
        <v>94772.333900001075</v>
      </c>
      <c r="F13" s="26">
        <v>0</v>
      </c>
      <c r="G13" s="26">
        <v>308769.15740116715</v>
      </c>
      <c r="H13" s="26">
        <v>0</v>
      </c>
      <c r="I13" s="26">
        <v>16324692.369305396</v>
      </c>
      <c r="J13" s="26">
        <v>89.82999999995809</v>
      </c>
      <c r="K13" s="26">
        <v>6327590.1499608904</v>
      </c>
      <c r="L13" s="26">
        <v>2055473.7849979158</v>
      </c>
      <c r="M13" s="26">
        <v>2392798.777458515</v>
      </c>
      <c r="N13" s="26">
        <v>236893.57444765035</v>
      </c>
      <c r="O13" s="26">
        <v>0</v>
      </c>
      <c r="P13" s="26">
        <v>0</v>
      </c>
      <c r="Q13" s="26">
        <v>0</v>
      </c>
      <c r="R13" s="26">
        <v>0</v>
      </c>
      <c r="S13" s="26">
        <v>0</v>
      </c>
      <c r="T13" s="26">
        <v>0</v>
      </c>
      <c r="U13" s="26">
        <v>0</v>
      </c>
      <c r="V13" s="26">
        <v>0</v>
      </c>
      <c r="W13" s="26">
        <v>0</v>
      </c>
      <c r="X13" s="26">
        <v>0</v>
      </c>
      <c r="Y13" s="26">
        <v>5124.1666220000006</v>
      </c>
      <c r="Z13" s="26">
        <v>4131.5701477000002</v>
      </c>
      <c r="AA13" s="26">
        <v>168519.42000000004</v>
      </c>
      <c r="AB13" s="26">
        <v>145959.32600566154</v>
      </c>
      <c r="AC13" s="26">
        <v>0</v>
      </c>
      <c r="AD13" s="26">
        <v>0</v>
      </c>
      <c r="AE13" s="26">
        <v>0</v>
      </c>
      <c r="AF13" s="26">
        <v>0</v>
      </c>
      <c r="AG13" s="26">
        <v>0</v>
      </c>
      <c r="AH13" s="26">
        <v>0</v>
      </c>
      <c r="AI13" s="26">
        <v>10607.500000000002</v>
      </c>
      <c r="AJ13" s="26">
        <v>0</v>
      </c>
      <c r="AK13" s="26">
        <v>0</v>
      </c>
      <c r="AL13" s="26">
        <v>0</v>
      </c>
      <c r="AM13" s="27">
        <v>25754566.868547976</v>
      </c>
      <c r="AN13" s="27">
        <v>2442548.0855989279</v>
      </c>
    </row>
    <row r="14" spans="1:40" ht="24.9" customHeight="1">
      <c r="A14" s="18">
        <v>9</v>
      </c>
      <c r="B14" s="70" t="s">
        <v>87</v>
      </c>
      <c r="C14" s="26">
        <v>142242.8484592211</v>
      </c>
      <c r="D14" s="26">
        <v>14387.37510761122</v>
      </c>
      <c r="E14" s="26">
        <v>68974.677970000252</v>
      </c>
      <c r="F14" s="26">
        <v>0</v>
      </c>
      <c r="G14" s="26">
        <v>137949.49358707506</v>
      </c>
      <c r="H14" s="26">
        <v>22590.498562667115</v>
      </c>
      <c r="I14" s="26">
        <v>12120068.353860367</v>
      </c>
      <c r="J14" s="26">
        <v>188650.3611832</v>
      </c>
      <c r="K14" s="26">
        <v>1508588.2127290654</v>
      </c>
      <c r="L14" s="26">
        <v>402669.75261993828</v>
      </c>
      <c r="M14" s="26">
        <v>1866393.2011802723</v>
      </c>
      <c r="N14" s="26">
        <v>17649.262651270335</v>
      </c>
      <c r="O14" s="26">
        <v>0</v>
      </c>
      <c r="P14" s="26">
        <v>0</v>
      </c>
      <c r="Q14" s="26">
        <v>0</v>
      </c>
      <c r="R14" s="26">
        <v>0</v>
      </c>
      <c r="S14" s="26">
        <v>0</v>
      </c>
      <c r="T14" s="26">
        <v>0</v>
      </c>
      <c r="U14" s="26">
        <v>0</v>
      </c>
      <c r="V14" s="26">
        <v>0</v>
      </c>
      <c r="W14" s="26">
        <v>0</v>
      </c>
      <c r="X14" s="26">
        <v>0</v>
      </c>
      <c r="Y14" s="26">
        <v>13450.451480099202</v>
      </c>
      <c r="Z14" s="26">
        <v>6514.2365209769168</v>
      </c>
      <c r="AA14" s="26">
        <v>1215410.754843046</v>
      </c>
      <c r="AB14" s="26">
        <v>501260.72139163711</v>
      </c>
      <c r="AC14" s="26">
        <v>134745.596185</v>
      </c>
      <c r="AD14" s="26">
        <v>92860.465031159445</v>
      </c>
      <c r="AE14" s="26">
        <v>5935</v>
      </c>
      <c r="AF14" s="26">
        <v>0</v>
      </c>
      <c r="AG14" s="26">
        <v>0</v>
      </c>
      <c r="AH14" s="26">
        <v>0</v>
      </c>
      <c r="AI14" s="26">
        <v>27351.714999999997</v>
      </c>
      <c r="AJ14" s="26">
        <v>8530.5726379999996</v>
      </c>
      <c r="AK14" s="26">
        <v>0</v>
      </c>
      <c r="AL14" s="26">
        <v>0</v>
      </c>
      <c r="AM14" s="27">
        <v>17241110.305294145</v>
      </c>
      <c r="AN14" s="27">
        <v>1255113.2457064602</v>
      </c>
    </row>
    <row r="15" spans="1:40" ht="24.9" customHeight="1">
      <c r="A15" s="18">
        <v>10</v>
      </c>
      <c r="B15" s="70" t="s">
        <v>37</v>
      </c>
      <c r="C15" s="26">
        <v>19648.199999999997</v>
      </c>
      <c r="D15" s="26">
        <v>0</v>
      </c>
      <c r="E15" s="26">
        <v>10551.499999999996</v>
      </c>
      <c r="F15" s="26">
        <v>0</v>
      </c>
      <c r="G15" s="26">
        <v>41157.14</v>
      </c>
      <c r="H15" s="26">
        <v>22279.84</v>
      </c>
      <c r="I15" s="26">
        <v>12269012.42</v>
      </c>
      <c r="J15" s="26">
        <v>0</v>
      </c>
      <c r="K15" s="26">
        <v>1530407.5799999998</v>
      </c>
      <c r="L15" s="26">
        <v>1071285.31</v>
      </c>
      <c r="M15" s="26">
        <v>2010172.55</v>
      </c>
      <c r="N15" s="26">
        <v>236095.13999999998</v>
      </c>
      <c r="O15" s="26">
        <v>0</v>
      </c>
      <c r="P15" s="26">
        <v>0</v>
      </c>
      <c r="Q15" s="26">
        <v>0</v>
      </c>
      <c r="R15" s="26">
        <v>0</v>
      </c>
      <c r="S15" s="26">
        <v>0</v>
      </c>
      <c r="T15" s="26">
        <v>0</v>
      </c>
      <c r="U15" s="26">
        <v>0</v>
      </c>
      <c r="V15" s="26">
        <v>0</v>
      </c>
      <c r="W15" s="26">
        <v>0</v>
      </c>
      <c r="X15" s="26">
        <v>0</v>
      </c>
      <c r="Y15" s="26">
        <v>10799.869999999999</v>
      </c>
      <c r="Z15" s="26">
        <v>9179.89</v>
      </c>
      <c r="AA15" s="26">
        <v>22946.93</v>
      </c>
      <c r="AB15" s="26">
        <v>19504.89</v>
      </c>
      <c r="AC15" s="26">
        <v>0</v>
      </c>
      <c r="AD15" s="26">
        <v>0</v>
      </c>
      <c r="AE15" s="26">
        <v>23279.75</v>
      </c>
      <c r="AF15" s="26">
        <v>0</v>
      </c>
      <c r="AG15" s="26">
        <v>0</v>
      </c>
      <c r="AH15" s="26">
        <v>0</v>
      </c>
      <c r="AI15" s="26">
        <v>267789.02999999997</v>
      </c>
      <c r="AJ15" s="26">
        <v>0</v>
      </c>
      <c r="AK15" s="26">
        <v>0</v>
      </c>
      <c r="AL15" s="26">
        <v>0</v>
      </c>
      <c r="AM15" s="27">
        <v>16205764.969999999</v>
      </c>
      <c r="AN15" s="27">
        <v>1358345.0699999998</v>
      </c>
    </row>
    <row r="16" spans="1:40" ht="24.9" customHeight="1">
      <c r="A16" s="18">
        <v>11</v>
      </c>
      <c r="B16" s="70" t="s">
        <v>90</v>
      </c>
      <c r="C16" s="26">
        <v>846721.76620799978</v>
      </c>
      <c r="D16" s="26">
        <v>325237.79200000002</v>
      </c>
      <c r="E16" s="26">
        <v>0</v>
      </c>
      <c r="F16" s="26">
        <v>0</v>
      </c>
      <c r="G16" s="26">
        <v>274117.65118199994</v>
      </c>
      <c r="H16" s="26">
        <v>214500.23539400002</v>
      </c>
      <c r="I16" s="26">
        <v>0</v>
      </c>
      <c r="J16" s="26">
        <v>0</v>
      </c>
      <c r="K16" s="26">
        <v>1915528.6198349823</v>
      </c>
      <c r="L16" s="26">
        <v>1099287.84896811</v>
      </c>
      <c r="M16" s="26">
        <v>1780440.8574177788</v>
      </c>
      <c r="N16" s="26">
        <v>45055.485183199999</v>
      </c>
      <c r="O16" s="26">
        <v>0</v>
      </c>
      <c r="P16" s="26">
        <v>0</v>
      </c>
      <c r="Q16" s="26">
        <v>5692494.0159960659</v>
      </c>
      <c r="R16" s="26">
        <v>5692494.0159960659</v>
      </c>
      <c r="S16" s="26">
        <v>2984252.0780940028</v>
      </c>
      <c r="T16" s="26">
        <v>2984252.0780940028</v>
      </c>
      <c r="U16" s="26">
        <v>0</v>
      </c>
      <c r="V16" s="26">
        <v>0</v>
      </c>
      <c r="W16" s="26">
        <v>0</v>
      </c>
      <c r="X16" s="26">
        <v>0</v>
      </c>
      <c r="Y16" s="26">
        <v>19907.021999999997</v>
      </c>
      <c r="Z16" s="26">
        <v>15778.56</v>
      </c>
      <c r="AA16" s="26">
        <v>603399.41769690509</v>
      </c>
      <c r="AB16" s="26">
        <v>463274.73383287102</v>
      </c>
      <c r="AC16" s="26">
        <v>1059277.2608170956</v>
      </c>
      <c r="AD16" s="26">
        <v>631134.88558776001</v>
      </c>
      <c r="AE16" s="26">
        <v>0</v>
      </c>
      <c r="AF16" s="26">
        <v>0</v>
      </c>
      <c r="AG16" s="26">
        <v>0</v>
      </c>
      <c r="AH16" s="26">
        <v>0</v>
      </c>
      <c r="AI16" s="26">
        <v>139204.66330999995</v>
      </c>
      <c r="AJ16" s="26">
        <v>108932.05088999969</v>
      </c>
      <c r="AK16" s="26">
        <v>0</v>
      </c>
      <c r="AL16" s="26">
        <v>0</v>
      </c>
      <c r="AM16" s="27">
        <v>15315343.35255683</v>
      </c>
      <c r="AN16" s="27">
        <v>11579947.685946012</v>
      </c>
    </row>
    <row r="17" spans="1:40" ht="24.9" customHeight="1">
      <c r="A17" s="18">
        <v>12</v>
      </c>
      <c r="B17" s="70" t="s">
        <v>33</v>
      </c>
      <c r="C17" s="26">
        <v>333036.20291476842</v>
      </c>
      <c r="D17" s="26">
        <v>0</v>
      </c>
      <c r="E17" s="26">
        <v>988200.6376825422</v>
      </c>
      <c r="F17" s="26">
        <v>0</v>
      </c>
      <c r="G17" s="26">
        <v>238841.45921453342</v>
      </c>
      <c r="H17" s="26">
        <v>2605.9239254198469</v>
      </c>
      <c r="I17" s="26">
        <v>4447183.4693771852</v>
      </c>
      <c r="J17" s="26">
        <v>2449354.689226713</v>
      </c>
      <c r="K17" s="26">
        <v>4289188.8886070829</v>
      </c>
      <c r="L17" s="26">
        <v>2552231.4319057725</v>
      </c>
      <c r="M17" s="26">
        <v>2316138.7211072585</v>
      </c>
      <c r="N17" s="26">
        <v>29567.757921428572</v>
      </c>
      <c r="O17" s="26">
        <v>0</v>
      </c>
      <c r="P17" s="26">
        <v>0</v>
      </c>
      <c r="Q17" s="26">
        <v>102816.476</v>
      </c>
      <c r="R17" s="26">
        <v>93207.844645572521</v>
      </c>
      <c r="S17" s="26">
        <v>46457.599999999999</v>
      </c>
      <c r="T17" s="26">
        <v>42115.942229007633</v>
      </c>
      <c r="U17" s="26">
        <v>0</v>
      </c>
      <c r="V17" s="26">
        <v>0</v>
      </c>
      <c r="W17" s="26">
        <v>0</v>
      </c>
      <c r="X17" s="26">
        <v>0</v>
      </c>
      <c r="Y17" s="26">
        <v>356906.73934518296</v>
      </c>
      <c r="Z17" s="26">
        <v>208505.12155884001</v>
      </c>
      <c r="AA17" s="26">
        <v>717758.79935909132</v>
      </c>
      <c r="AB17" s="26">
        <v>463637.27044517861</v>
      </c>
      <c r="AC17" s="26">
        <v>209663.31419459041</v>
      </c>
      <c r="AD17" s="26">
        <v>85386</v>
      </c>
      <c r="AE17" s="26">
        <v>207018.97039999999</v>
      </c>
      <c r="AF17" s="26">
        <v>163959.02455679962</v>
      </c>
      <c r="AG17" s="26">
        <v>0</v>
      </c>
      <c r="AH17" s="26">
        <v>0</v>
      </c>
      <c r="AI17" s="26">
        <v>161353.17107808217</v>
      </c>
      <c r="AJ17" s="26">
        <v>49999.241414937496</v>
      </c>
      <c r="AK17" s="26">
        <v>0</v>
      </c>
      <c r="AL17" s="26">
        <v>0</v>
      </c>
      <c r="AM17" s="27">
        <v>14414564.449280316</v>
      </c>
      <c r="AN17" s="27">
        <v>6140570.2478296701</v>
      </c>
    </row>
    <row r="18" spans="1:40" ht="24.9" customHeight="1">
      <c r="A18" s="18">
        <v>13</v>
      </c>
      <c r="B18" s="70" t="s">
        <v>31</v>
      </c>
      <c r="C18" s="26">
        <v>14058.19</v>
      </c>
      <c r="D18" s="26">
        <v>651.59</v>
      </c>
      <c r="E18" s="26">
        <v>244756.40000001492</v>
      </c>
      <c r="F18" s="26">
        <v>0</v>
      </c>
      <c r="G18" s="26">
        <v>301888.06999999512</v>
      </c>
      <c r="H18" s="26">
        <v>0</v>
      </c>
      <c r="I18" s="26">
        <v>4522623.5999997463</v>
      </c>
      <c r="J18" s="26">
        <v>0</v>
      </c>
      <c r="K18" s="26">
        <v>5337187.270000021</v>
      </c>
      <c r="L18" s="26">
        <v>2387650.5600000052</v>
      </c>
      <c r="M18" s="26">
        <v>2304235.2777777826</v>
      </c>
      <c r="N18" s="26">
        <v>284255.40999999928</v>
      </c>
      <c r="O18" s="26">
        <v>0</v>
      </c>
      <c r="P18" s="26">
        <v>0</v>
      </c>
      <c r="Q18" s="26">
        <v>72519.56</v>
      </c>
      <c r="R18" s="26">
        <v>72519.56</v>
      </c>
      <c r="S18" s="26">
        <v>38143.86</v>
      </c>
      <c r="T18" s="26">
        <v>38143.86</v>
      </c>
      <c r="U18" s="26">
        <v>0</v>
      </c>
      <c r="V18" s="26">
        <v>0</v>
      </c>
      <c r="W18" s="26">
        <v>0</v>
      </c>
      <c r="X18" s="26">
        <v>0</v>
      </c>
      <c r="Y18" s="26">
        <v>162558.55999999991</v>
      </c>
      <c r="Z18" s="26">
        <v>143140.3300000001</v>
      </c>
      <c r="AA18" s="26">
        <v>528521.91999999993</v>
      </c>
      <c r="AB18" s="26">
        <v>314487.37000000046</v>
      </c>
      <c r="AC18" s="26">
        <v>8463.6500000000015</v>
      </c>
      <c r="AD18" s="26">
        <v>5326.84</v>
      </c>
      <c r="AE18" s="26">
        <v>40897</v>
      </c>
      <c r="AF18" s="26">
        <v>20063.750000000004</v>
      </c>
      <c r="AG18" s="26">
        <v>0</v>
      </c>
      <c r="AH18" s="26">
        <v>0</v>
      </c>
      <c r="AI18" s="26">
        <v>620381.61</v>
      </c>
      <c r="AJ18" s="26">
        <v>291408.86</v>
      </c>
      <c r="AK18" s="26">
        <v>0</v>
      </c>
      <c r="AL18" s="26">
        <v>0</v>
      </c>
      <c r="AM18" s="27">
        <v>14196234.967777561</v>
      </c>
      <c r="AN18" s="27">
        <v>3557648.1300000045</v>
      </c>
    </row>
    <row r="19" spans="1:40" ht="24.9" customHeight="1">
      <c r="A19" s="18">
        <v>14</v>
      </c>
      <c r="B19" s="70" t="s">
        <v>89</v>
      </c>
      <c r="C19" s="26">
        <v>1463.0299999999997</v>
      </c>
      <c r="D19" s="26">
        <v>0</v>
      </c>
      <c r="E19" s="26">
        <v>31586.76</v>
      </c>
      <c r="F19" s="26">
        <v>0</v>
      </c>
      <c r="G19" s="26">
        <v>106179.62852799994</v>
      </c>
      <c r="H19" s="26">
        <v>0</v>
      </c>
      <c r="I19" s="26">
        <v>1986147.8900000001</v>
      </c>
      <c r="J19" s="26">
        <v>0</v>
      </c>
      <c r="K19" s="26">
        <v>5800517.7870839993</v>
      </c>
      <c r="L19" s="26">
        <v>0</v>
      </c>
      <c r="M19" s="26">
        <v>2103482.6683867793</v>
      </c>
      <c r="N19" s="26">
        <v>0</v>
      </c>
      <c r="O19" s="26">
        <v>0</v>
      </c>
      <c r="P19" s="26">
        <v>0</v>
      </c>
      <c r="Q19" s="26">
        <v>0</v>
      </c>
      <c r="R19" s="26">
        <v>0</v>
      </c>
      <c r="S19" s="26">
        <v>0</v>
      </c>
      <c r="T19" s="26">
        <v>0</v>
      </c>
      <c r="U19" s="26">
        <v>0</v>
      </c>
      <c r="V19" s="26">
        <v>0</v>
      </c>
      <c r="W19" s="26">
        <v>0</v>
      </c>
      <c r="X19" s="26">
        <v>0</v>
      </c>
      <c r="Y19" s="26">
        <v>6438.3590610000001</v>
      </c>
      <c r="Z19" s="26">
        <v>0</v>
      </c>
      <c r="AA19" s="26">
        <v>1609512.3075000001</v>
      </c>
      <c r="AB19" s="26">
        <v>0</v>
      </c>
      <c r="AC19" s="26">
        <v>138345</v>
      </c>
      <c r="AD19" s="26">
        <v>0</v>
      </c>
      <c r="AE19" s="26">
        <v>330909.18</v>
      </c>
      <c r="AF19" s="26">
        <v>0</v>
      </c>
      <c r="AG19" s="26">
        <v>0</v>
      </c>
      <c r="AH19" s="26">
        <v>0</v>
      </c>
      <c r="AI19" s="26">
        <v>39827.709999999992</v>
      </c>
      <c r="AJ19" s="26">
        <v>0</v>
      </c>
      <c r="AK19" s="26">
        <v>0</v>
      </c>
      <c r="AL19" s="26">
        <v>0</v>
      </c>
      <c r="AM19" s="27">
        <v>12154410.320559781</v>
      </c>
      <c r="AN19" s="27">
        <v>0</v>
      </c>
    </row>
    <row r="20" spans="1:40" ht="24.9" customHeight="1">
      <c r="A20" s="18">
        <v>15</v>
      </c>
      <c r="B20" s="70" t="s">
        <v>36</v>
      </c>
      <c r="C20" s="26">
        <v>54008.640000000007</v>
      </c>
      <c r="D20" s="26">
        <v>0</v>
      </c>
      <c r="E20" s="26">
        <v>20519.400000000023</v>
      </c>
      <c r="F20" s="26">
        <v>0</v>
      </c>
      <c r="G20" s="26">
        <v>128229.88331825999</v>
      </c>
      <c r="H20" s="26">
        <v>51328.803336534998</v>
      </c>
      <c r="I20" s="26">
        <v>2680328.9230167102</v>
      </c>
      <c r="J20" s="26">
        <v>0</v>
      </c>
      <c r="K20" s="26">
        <v>1590064.2504276601</v>
      </c>
      <c r="L20" s="26">
        <v>488187.47559425095</v>
      </c>
      <c r="M20" s="26">
        <v>1963740.5031835691</v>
      </c>
      <c r="N20" s="26">
        <v>114767.89477471089</v>
      </c>
      <c r="O20" s="26">
        <v>0</v>
      </c>
      <c r="P20" s="26">
        <v>0</v>
      </c>
      <c r="Q20" s="26">
        <v>170125.5</v>
      </c>
      <c r="R20" s="26">
        <v>170125.5</v>
      </c>
      <c r="S20" s="26">
        <v>77680.48000000001</v>
      </c>
      <c r="T20" s="26">
        <v>77680.48000000001</v>
      </c>
      <c r="U20" s="26">
        <v>0</v>
      </c>
      <c r="V20" s="26">
        <v>0</v>
      </c>
      <c r="W20" s="26">
        <v>0</v>
      </c>
      <c r="X20" s="26">
        <v>0</v>
      </c>
      <c r="Y20" s="26">
        <v>125003.70038867</v>
      </c>
      <c r="Z20" s="26">
        <v>96769.429954136504</v>
      </c>
      <c r="AA20" s="26">
        <v>445681.34765599947</v>
      </c>
      <c r="AB20" s="26">
        <v>90505.241919149994</v>
      </c>
      <c r="AC20" s="26">
        <v>0</v>
      </c>
      <c r="AD20" s="26">
        <v>0</v>
      </c>
      <c r="AE20" s="26">
        <v>285219.64299999998</v>
      </c>
      <c r="AF20" s="26">
        <v>0</v>
      </c>
      <c r="AG20" s="26">
        <v>0</v>
      </c>
      <c r="AH20" s="26">
        <v>0</v>
      </c>
      <c r="AI20" s="26">
        <v>329580.16928000003</v>
      </c>
      <c r="AJ20" s="26">
        <v>193135.18925000002</v>
      </c>
      <c r="AK20" s="26">
        <v>0</v>
      </c>
      <c r="AL20" s="26">
        <v>0</v>
      </c>
      <c r="AM20" s="27">
        <v>7870182.4402708691</v>
      </c>
      <c r="AN20" s="27">
        <v>1282500.0148287832</v>
      </c>
    </row>
    <row r="21" spans="1:40" ht="24.9" customHeight="1">
      <c r="A21" s="18">
        <v>16</v>
      </c>
      <c r="B21" s="70" t="s">
        <v>39</v>
      </c>
      <c r="C21" s="26">
        <v>0</v>
      </c>
      <c r="D21" s="26">
        <v>0</v>
      </c>
      <c r="E21" s="26">
        <v>70</v>
      </c>
      <c r="F21" s="26">
        <v>0</v>
      </c>
      <c r="G21" s="26">
        <v>32831.070168591752</v>
      </c>
      <c r="H21" s="26">
        <v>14425.147982082774</v>
      </c>
      <c r="I21" s="26">
        <v>1322509.5232822564</v>
      </c>
      <c r="J21" s="26">
        <v>0</v>
      </c>
      <c r="K21" s="26">
        <v>819876.92870473955</v>
      </c>
      <c r="L21" s="26">
        <v>85336.321015451875</v>
      </c>
      <c r="M21" s="26">
        <v>1724382.8167572313</v>
      </c>
      <c r="N21" s="26">
        <v>10800.367748277744</v>
      </c>
      <c r="O21" s="26">
        <v>0</v>
      </c>
      <c r="P21" s="26">
        <v>0</v>
      </c>
      <c r="Q21" s="26">
        <v>575473.6</v>
      </c>
      <c r="R21" s="26">
        <v>532956.88159999996</v>
      </c>
      <c r="S21" s="26">
        <v>30661.88</v>
      </c>
      <c r="T21" s="26">
        <v>22153.455999999998</v>
      </c>
      <c r="U21" s="26">
        <v>0</v>
      </c>
      <c r="V21" s="26">
        <v>0</v>
      </c>
      <c r="W21" s="26">
        <v>0</v>
      </c>
      <c r="X21" s="26">
        <v>0</v>
      </c>
      <c r="Y21" s="26">
        <v>125307.44705949991</v>
      </c>
      <c r="Z21" s="26">
        <v>100210.72025816058</v>
      </c>
      <c r="AA21" s="26">
        <v>214891.27845659168</v>
      </c>
      <c r="AB21" s="26">
        <v>194826.73630300548</v>
      </c>
      <c r="AC21" s="26">
        <v>0</v>
      </c>
      <c r="AD21" s="26">
        <v>0</v>
      </c>
      <c r="AE21" s="26">
        <v>0</v>
      </c>
      <c r="AF21" s="26">
        <v>0</v>
      </c>
      <c r="AG21" s="26">
        <v>0</v>
      </c>
      <c r="AH21" s="26">
        <v>0</v>
      </c>
      <c r="AI21" s="26">
        <v>93398.92</v>
      </c>
      <c r="AJ21" s="26">
        <v>62720.642099999997</v>
      </c>
      <c r="AK21" s="26">
        <v>0</v>
      </c>
      <c r="AL21" s="26">
        <v>0</v>
      </c>
      <c r="AM21" s="27">
        <v>4939403.4644289101</v>
      </c>
      <c r="AN21" s="27">
        <v>1023430.2730069784</v>
      </c>
    </row>
    <row r="22" spans="1:40" ht="24.9" customHeight="1">
      <c r="A22" s="18">
        <v>17</v>
      </c>
      <c r="B22" s="70" t="s">
        <v>38</v>
      </c>
      <c r="C22" s="26">
        <v>1107</v>
      </c>
      <c r="D22" s="26">
        <v>0</v>
      </c>
      <c r="E22" s="26">
        <v>0</v>
      </c>
      <c r="F22" s="26">
        <v>0</v>
      </c>
      <c r="G22" s="26">
        <v>10028.886161000008</v>
      </c>
      <c r="H22" s="26">
        <v>0</v>
      </c>
      <c r="I22" s="26">
        <v>0</v>
      </c>
      <c r="J22" s="26">
        <v>0</v>
      </c>
      <c r="K22" s="26">
        <v>1341320.8626409983</v>
      </c>
      <c r="L22" s="26">
        <v>0</v>
      </c>
      <c r="M22" s="26">
        <v>1719869.8329967791</v>
      </c>
      <c r="N22" s="26">
        <v>0</v>
      </c>
      <c r="O22" s="26">
        <v>0</v>
      </c>
      <c r="P22" s="26">
        <v>0</v>
      </c>
      <c r="Q22" s="26">
        <v>0</v>
      </c>
      <c r="R22" s="26">
        <v>0</v>
      </c>
      <c r="S22" s="26">
        <v>0</v>
      </c>
      <c r="T22" s="26">
        <v>0</v>
      </c>
      <c r="U22" s="26">
        <v>0</v>
      </c>
      <c r="V22" s="26">
        <v>0</v>
      </c>
      <c r="W22" s="26">
        <v>0</v>
      </c>
      <c r="X22" s="26">
        <v>0</v>
      </c>
      <c r="Y22" s="26">
        <v>0</v>
      </c>
      <c r="Z22" s="26">
        <v>0</v>
      </c>
      <c r="AA22" s="26">
        <v>42</v>
      </c>
      <c r="AB22" s="26">
        <v>0</v>
      </c>
      <c r="AC22" s="26">
        <v>0</v>
      </c>
      <c r="AD22" s="26">
        <v>0</v>
      </c>
      <c r="AE22" s="26">
        <v>80722.588000000003</v>
      </c>
      <c r="AF22" s="26">
        <v>0</v>
      </c>
      <c r="AG22" s="26">
        <v>161</v>
      </c>
      <c r="AH22" s="26">
        <v>0</v>
      </c>
      <c r="AI22" s="26">
        <v>0</v>
      </c>
      <c r="AJ22" s="26">
        <v>0</v>
      </c>
      <c r="AK22" s="26">
        <v>0</v>
      </c>
      <c r="AL22" s="26">
        <v>0</v>
      </c>
      <c r="AM22" s="27">
        <v>3153252.1697987774</v>
      </c>
      <c r="AN22" s="27">
        <v>0</v>
      </c>
    </row>
    <row r="23" spans="1:40" ht="24.9" customHeight="1">
      <c r="A23" s="18">
        <v>18</v>
      </c>
      <c r="B23" s="70" t="s">
        <v>88</v>
      </c>
      <c r="C23" s="26">
        <v>1317.3429452054795</v>
      </c>
      <c r="D23" s="26">
        <v>0</v>
      </c>
      <c r="E23" s="26">
        <v>120</v>
      </c>
      <c r="F23" s="26">
        <v>0</v>
      </c>
      <c r="G23" s="26">
        <v>29451.245124849462</v>
      </c>
      <c r="H23" s="26">
        <v>0</v>
      </c>
      <c r="I23" s="26">
        <v>0</v>
      </c>
      <c r="J23" s="26">
        <v>0</v>
      </c>
      <c r="K23" s="26">
        <v>400914.73406725237</v>
      </c>
      <c r="L23" s="26">
        <v>1535.0039999999999</v>
      </c>
      <c r="M23" s="26">
        <v>1736099.7772659841</v>
      </c>
      <c r="N23" s="26">
        <v>8714.2970000000005</v>
      </c>
      <c r="O23" s="26">
        <v>0</v>
      </c>
      <c r="P23" s="26">
        <v>0</v>
      </c>
      <c r="Q23" s="26">
        <v>0</v>
      </c>
      <c r="R23" s="26">
        <v>0</v>
      </c>
      <c r="S23" s="26">
        <v>0</v>
      </c>
      <c r="T23" s="26">
        <v>0</v>
      </c>
      <c r="U23" s="26">
        <v>0</v>
      </c>
      <c r="V23" s="26">
        <v>0</v>
      </c>
      <c r="W23" s="26">
        <v>0</v>
      </c>
      <c r="X23" s="26">
        <v>0</v>
      </c>
      <c r="Y23" s="26">
        <v>40773.179119999972</v>
      </c>
      <c r="Z23" s="26">
        <v>37276.020677413457</v>
      </c>
      <c r="AA23" s="26">
        <v>198234.24900000001</v>
      </c>
      <c r="AB23" s="26">
        <v>191629.73139590016</v>
      </c>
      <c r="AC23" s="26">
        <v>0</v>
      </c>
      <c r="AD23" s="26">
        <v>0</v>
      </c>
      <c r="AE23" s="26">
        <v>143355.07834186326</v>
      </c>
      <c r="AF23" s="26">
        <v>0</v>
      </c>
      <c r="AG23" s="26">
        <v>0</v>
      </c>
      <c r="AH23" s="26">
        <v>0</v>
      </c>
      <c r="AI23" s="26">
        <v>187647.5</v>
      </c>
      <c r="AJ23" s="26">
        <v>171666.05121450376</v>
      </c>
      <c r="AK23" s="26">
        <v>0</v>
      </c>
      <c r="AL23" s="26">
        <v>0</v>
      </c>
      <c r="AM23" s="27">
        <v>2737913.1058651544</v>
      </c>
      <c r="AN23" s="27">
        <v>410821.10428781738</v>
      </c>
    </row>
    <row r="24" spans="1:40" ht="13.8">
      <c r="A24" s="19"/>
      <c r="B24" s="71" t="s">
        <v>22</v>
      </c>
      <c r="C24" s="28">
        <v>55065794.372791454</v>
      </c>
      <c r="D24" s="28">
        <v>7767824.1737599466</v>
      </c>
      <c r="E24" s="28">
        <v>8284184.4577656155</v>
      </c>
      <c r="F24" s="28">
        <v>52159.52171358894</v>
      </c>
      <c r="G24" s="28">
        <v>11303062.627962919</v>
      </c>
      <c r="H24" s="28">
        <v>1458218.8753333059</v>
      </c>
      <c r="I24" s="28">
        <v>295836376.64850491</v>
      </c>
      <c r="J24" s="28">
        <v>67213565.439444348</v>
      </c>
      <c r="K24" s="28">
        <v>126523868.2236452</v>
      </c>
      <c r="L24" s="28">
        <v>15549182.666532671</v>
      </c>
      <c r="M24" s="28">
        <v>47107687.606260613</v>
      </c>
      <c r="N24" s="28">
        <v>2023450.6974715192</v>
      </c>
      <c r="O24" s="28">
        <v>114622.90257999999</v>
      </c>
      <c r="P24" s="28">
        <v>21645.809412072002</v>
      </c>
      <c r="Q24" s="28">
        <v>10393697.346562065</v>
      </c>
      <c r="R24" s="28">
        <v>10032231.137373824</v>
      </c>
      <c r="S24" s="28">
        <v>7503621.6480940031</v>
      </c>
      <c r="T24" s="28">
        <v>6292728.5469915103</v>
      </c>
      <c r="U24" s="28">
        <v>390251.05427600007</v>
      </c>
      <c r="V24" s="28">
        <v>183549.0225211042</v>
      </c>
      <c r="W24" s="28">
        <v>5011</v>
      </c>
      <c r="X24" s="28">
        <v>2505.4799999999996</v>
      </c>
      <c r="Y24" s="28">
        <v>8670904.6208894514</v>
      </c>
      <c r="Z24" s="28">
        <v>2925371.6242103297</v>
      </c>
      <c r="AA24" s="28">
        <v>93027079.298994854</v>
      </c>
      <c r="AB24" s="28">
        <v>60991987.417765319</v>
      </c>
      <c r="AC24" s="28">
        <v>7614799.8200296853</v>
      </c>
      <c r="AD24" s="28">
        <v>6366975.572330256</v>
      </c>
      <c r="AE24" s="28">
        <v>8771204.1314458624</v>
      </c>
      <c r="AF24" s="28">
        <v>5572655.0566409221</v>
      </c>
      <c r="AG24" s="28">
        <v>74794.520319999967</v>
      </c>
      <c r="AH24" s="28">
        <v>26999.990436</v>
      </c>
      <c r="AI24" s="28">
        <v>23788235.953387097</v>
      </c>
      <c r="AJ24" s="28">
        <v>16710119.531021958</v>
      </c>
      <c r="AK24" s="28">
        <v>0</v>
      </c>
      <c r="AL24" s="28">
        <v>0</v>
      </c>
      <c r="AM24" s="28">
        <v>704475196.23350966</v>
      </c>
      <c r="AN24" s="28">
        <v>203191170.5629586</v>
      </c>
    </row>
    <row r="25" spans="1:40" s="12" customFormat="1" ht="12.75" customHeight="1"/>
    <row r="26" spans="1:40" s="42" customFormat="1" ht="14.4">
      <c r="B26" s="46" t="s">
        <v>47</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row>
    <row r="27" spans="1:40" s="42" customFormat="1" ht="12.75" customHeight="1">
      <c r="B27" s="85" t="s">
        <v>91</v>
      </c>
      <c r="C27" s="85"/>
      <c r="D27" s="85"/>
      <c r="E27" s="85"/>
      <c r="F27" s="85"/>
      <c r="G27" s="85"/>
      <c r="H27" s="85"/>
      <c r="I27" s="85"/>
      <c r="J27" s="85"/>
      <c r="K27" s="85"/>
      <c r="L27" s="85"/>
      <c r="M27" s="85"/>
      <c r="N27" s="85"/>
      <c r="AM27" s="50"/>
      <c r="AN27" s="50"/>
    </row>
    <row r="28" spans="1:40" s="42" customFormat="1" ht="17.25" customHeight="1">
      <c r="B28" s="85"/>
      <c r="C28" s="85"/>
      <c r="D28" s="85"/>
      <c r="E28" s="85"/>
      <c r="F28" s="85"/>
      <c r="G28" s="85"/>
      <c r="H28" s="85"/>
      <c r="I28" s="85"/>
      <c r="J28" s="85"/>
      <c r="K28" s="85"/>
      <c r="L28" s="85"/>
      <c r="M28" s="85"/>
      <c r="N28" s="85"/>
      <c r="O28" s="51"/>
      <c r="P28" s="51"/>
      <c r="Q28" s="50"/>
      <c r="R28" s="50"/>
      <c r="AN28" s="50"/>
    </row>
    <row r="29" spans="1:40" ht="12.75" customHeight="1">
      <c r="O29" s="5"/>
      <c r="P29" s="5"/>
    </row>
    <row r="31" spans="1:4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row>
    <row r="36" spans="2:3" ht="13.8">
      <c r="B36" s="76"/>
    </row>
    <row r="37" spans="2:3" ht="13.8">
      <c r="B37" s="76"/>
      <c r="C37"/>
    </row>
    <row r="38" spans="2:3" ht="13.8">
      <c r="B38" s="76"/>
      <c r="C38"/>
    </row>
    <row r="39" spans="2:3" ht="13.8">
      <c r="B39" s="76"/>
      <c r="C39"/>
    </row>
    <row r="40" spans="2:3" ht="13.8">
      <c r="B40" s="76"/>
      <c r="C40"/>
    </row>
    <row r="41" spans="2:3" ht="13.8">
      <c r="B41" s="76"/>
      <c r="C41"/>
    </row>
    <row r="42" spans="2:3" ht="13.8">
      <c r="B42" s="76"/>
      <c r="C42"/>
    </row>
    <row r="43" spans="2:3" ht="13.8">
      <c r="B43" s="76"/>
      <c r="C43"/>
    </row>
    <row r="44" spans="2:3" ht="13.8">
      <c r="B44" s="76"/>
      <c r="C44"/>
    </row>
    <row r="45" spans="2:3" ht="13.8">
      <c r="B45" s="76"/>
      <c r="C45"/>
    </row>
    <row r="46" spans="2:3" ht="13.8">
      <c r="B46" s="76"/>
      <c r="C46"/>
    </row>
    <row r="47" spans="2:3" ht="13.8">
      <c r="B47" s="76"/>
      <c r="C47"/>
    </row>
    <row r="48" spans="2:3" ht="13.8">
      <c r="B48" s="76"/>
      <c r="C48"/>
    </row>
    <row r="49" spans="2:3" ht="13.8">
      <c r="B49" s="76"/>
      <c r="C49"/>
    </row>
    <row r="50" spans="2:3" ht="13.8">
      <c r="B50" s="76"/>
      <c r="C50"/>
    </row>
    <row r="51" spans="2:3" ht="13.8">
      <c r="B51" s="76"/>
      <c r="C51"/>
    </row>
    <row r="52" spans="2:3" ht="13.8">
      <c r="B52" s="76"/>
      <c r="C52"/>
    </row>
    <row r="53" spans="2:3" ht="13.8">
      <c r="B53" s="76"/>
      <c r="C53"/>
    </row>
  </sheetData>
  <sortState xmlns:xlrd2="http://schemas.microsoft.com/office/spreadsheetml/2017/richdata2" ref="B7:AN22">
    <sortCondition descending="1" ref="AM6:AM22"/>
  </sortState>
  <mergeCells count="22">
    <mergeCell ref="B27:N28"/>
    <mergeCell ref="I4:J4"/>
    <mergeCell ref="K4:L4"/>
    <mergeCell ref="M4:N4"/>
    <mergeCell ref="O4:P4"/>
    <mergeCell ref="Q4:R4"/>
    <mergeCell ref="U4:V4"/>
    <mergeCell ref="W4:X4"/>
    <mergeCell ref="AG4:AH4"/>
    <mergeCell ref="AK4:AL4"/>
    <mergeCell ref="AI4:AJ4"/>
    <mergeCell ref="S4:T4"/>
    <mergeCell ref="AM4:AN4"/>
    <mergeCell ref="Y4:Z4"/>
    <mergeCell ref="AA4:AB4"/>
    <mergeCell ref="AC4:AD4"/>
    <mergeCell ref="AE4:AF4"/>
    <mergeCell ref="A4:A5"/>
    <mergeCell ref="B4:B5"/>
    <mergeCell ref="C4:D4"/>
    <mergeCell ref="E4:F4"/>
    <mergeCell ref="G4:H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S33"/>
  <sheetViews>
    <sheetView zoomScale="85" zoomScaleNormal="85" workbookViewId="0">
      <pane xSplit="2" ySplit="6" topLeftCell="C20" activePane="bottomRight" state="frozen"/>
      <selection activeCell="A4" sqref="A4"/>
      <selection pane="topRight" activeCell="A4" sqref="A4"/>
      <selection pane="bottomLeft" activeCell="A4" sqref="A4"/>
      <selection pane="bottomRight" activeCell="A7" sqref="A7:XFD25"/>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7" width="16" style="10" customWidth="1"/>
    <col min="8" max="10" width="12.6640625" style="10" customWidth="1" outlineLevel="1"/>
    <col min="11" max="11" width="15.109375" style="10" customWidth="1"/>
    <col min="12" max="12" width="12.6640625" style="10" customWidth="1"/>
    <col min="13" max="15" width="12.6640625" style="10" customWidth="1" outlineLevel="1"/>
    <col min="16" max="16" width="15.109375" style="10" customWidth="1"/>
    <col min="17" max="17" width="12.6640625" style="10" customWidth="1"/>
    <col min="18" max="20" width="12.6640625" style="10" customWidth="1" outlineLevel="1"/>
    <col min="21" max="21" width="15.109375" style="10" customWidth="1"/>
    <col min="22" max="22" width="12.6640625" style="10" customWidth="1"/>
    <col min="23" max="25" width="12.6640625" style="10" customWidth="1" outlineLevel="1"/>
    <col min="26" max="26" width="15.109375" style="10" customWidth="1"/>
    <col min="27" max="27" width="12.6640625" style="10" customWidth="1"/>
    <col min="28" max="30" width="12.6640625" style="10" customWidth="1" outlineLevel="1"/>
    <col min="31" max="31" width="15.109375" style="10" customWidth="1"/>
    <col min="32" max="32" width="12.6640625" style="10" customWidth="1"/>
    <col min="33" max="35" width="12.6640625" style="10" customWidth="1" outlineLevel="1"/>
    <col min="36" max="36" width="15.109375" style="10" customWidth="1"/>
    <col min="37" max="37" width="12.6640625" style="10" customWidth="1"/>
    <col min="38" max="40" width="12.6640625" style="10" customWidth="1" outlineLevel="1"/>
    <col min="41" max="41" width="15.109375" style="10" customWidth="1"/>
    <col min="42" max="42" width="12.6640625" style="10" customWidth="1"/>
    <col min="43" max="45" width="12.6640625" style="10" customWidth="1" outlineLevel="1"/>
    <col min="46" max="46" width="15.109375" style="10" customWidth="1"/>
    <col min="47" max="47" width="12.6640625" style="10" customWidth="1"/>
    <col min="48" max="50" width="12.6640625" style="10" customWidth="1" outlineLevel="1"/>
    <col min="51" max="51" width="15.109375" style="10" customWidth="1"/>
    <col min="52" max="52" width="12.6640625" style="10" customWidth="1"/>
    <col min="53" max="55" width="12.6640625" style="10" customWidth="1" outlineLevel="1"/>
    <col min="56" max="56" width="15.109375" style="10" customWidth="1"/>
    <col min="57" max="57" width="12.6640625" style="10" customWidth="1"/>
    <col min="58" max="60" width="12.6640625" style="10" customWidth="1" outlineLevel="1"/>
    <col min="61" max="61" width="15.109375" style="10" customWidth="1"/>
    <col min="62" max="62" width="12.6640625" style="10" customWidth="1"/>
    <col min="63" max="65" width="12.6640625" style="10" customWidth="1" outlineLevel="1"/>
    <col min="66" max="66" width="15.109375" style="10" customWidth="1"/>
    <col min="67" max="67" width="12.6640625" style="10" customWidth="1"/>
    <col min="68" max="70" width="12.6640625" style="10" customWidth="1" outlineLevel="1"/>
    <col min="71" max="71" width="15.109375" style="10" customWidth="1"/>
    <col min="72" max="72" width="12.6640625" style="10" customWidth="1"/>
    <col min="73" max="75" width="12.6640625" style="10" customWidth="1" outlineLevel="1"/>
    <col min="76" max="76" width="15.109375" style="10" customWidth="1"/>
    <col min="77" max="77" width="12.6640625" style="10" customWidth="1"/>
    <col min="78" max="80" width="12.6640625" style="10" customWidth="1" outlineLevel="1"/>
    <col min="81" max="81" width="15.109375" style="10" customWidth="1"/>
    <col min="82" max="82" width="12.6640625" style="10" customWidth="1"/>
    <col min="83" max="85" width="12.6640625" style="10" customWidth="1" outlineLevel="1"/>
    <col min="86" max="86" width="15.109375" style="10" customWidth="1"/>
    <col min="87" max="87" width="12.6640625" style="10" customWidth="1"/>
    <col min="88" max="90" width="12.6640625" style="10" customWidth="1" outlineLevel="1"/>
    <col min="91" max="91" width="15.109375" style="10" customWidth="1"/>
    <col min="92" max="92" width="12.6640625" style="10" customWidth="1"/>
    <col min="93" max="95" width="12.6640625" style="10" customWidth="1" outlineLevel="1"/>
    <col min="96" max="96" width="15.109375" style="10" customWidth="1"/>
    <col min="97" max="97" width="12.6640625" style="10" customWidth="1"/>
    <col min="98" max="16384" width="9.109375" style="10"/>
  </cols>
  <sheetData>
    <row r="1" spans="1:97" s="42" customFormat="1" ht="28.5" customHeight="1">
      <c r="A1" s="46" t="s">
        <v>48</v>
      </c>
      <c r="B1" s="41"/>
      <c r="C1" s="41"/>
      <c r="D1" s="41"/>
      <c r="E1" s="41"/>
      <c r="F1" s="41"/>
      <c r="G1" s="48"/>
    </row>
    <row r="2" spans="1:97" s="42" customFormat="1" ht="28.5" customHeight="1">
      <c r="A2" s="46" t="str">
        <f>'Number of Policies'!A2</f>
        <v>Reporting period: 1 January 2022 - 30 September 2022</v>
      </c>
      <c r="B2" s="41"/>
      <c r="C2" s="41"/>
      <c r="D2" s="41"/>
      <c r="E2" s="41"/>
      <c r="F2" s="41"/>
      <c r="G2" s="48"/>
    </row>
    <row r="3" spans="1:97" s="42" customFormat="1" ht="18" customHeight="1">
      <c r="A3" s="42" t="s">
        <v>2</v>
      </c>
      <c r="B3" s="41"/>
      <c r="C3" s="41"/>
      <c r="D3" s="41"/>
      <c r="E3" s="41"/>
      <c r="F3" s="41"/>
      <c r="G3" s="48"/>
    </row>
    <row r="4" spans="1:97" s="42" customFormat="1" ht="57.75" customHeight="1">
      <c r="A4" s="80" t="s">
        <v>0</v>
      </c>
      <c r="B4" s="80" t="s">
        <v>3</v>
      </c>
      <c r="C4" s="77" t="s">
        <v>4</v>
      </c>
      <c r="D4" s="78"/>
      <c r="E4" s="78"/>
      <c r="F4" s="78"/>
      <c r="G4" s="79"/>
      <c r="H4" s="77" t="s">
        <v>5</v>
      </c>
      <c r="I4" s="78"/>
      <c r="J4" s="78"/>
      <c r="K4" s="78"/>
      <c r="L4" s="79"/>
      <c r="M4" s="77" t="s">
        <v>6</v>
      </c>
      <c r="N4" s="78"/>
      <c r="O4" s="78"/>
      <c r="P4" s="78"/>
      <c r="Q4" s="79"/>
      <c r="R4" s="77" t="s">
        <v>7</v>
      </c>
      <c r="S4" s="78"/>
      <c r="T4" s="78"/>
      <c r="U4" s="78"/>
      <c r="V4" s="79"/>
      <c r="W4" s="77" t="s">
        <v>8</v>
      </c>
      <c r="X4" s="78"/>
      <c r="Y4" s="78"/>
      <c r="Z4" s="78"/>
      <c r="AA4" s="79"/>
      <c r="AB4" s="77" t="s">
        <v>9</v>
      </c>
      <c r="AC4" s="78"/>
      <c r="AD4" s="78"/>
      <c r="AE4" s="78"/>
      <c r="AF4" s="79"/>
      <c r="AG4" s="77" t="s">
        <v>10</v>
      </c>
      <c r="AH4" s="78"/>
      <c r="AI4" s="78"/>
      <c r="AJ4" s="78"/>
      <c r="AK4" s="79"/>
      <c r="AL4" s="77" t="s">
        <v>11</v>
      </c>
      <c r="AM4" s="78"/>
      <c r="AN4" s="78"/>
      <c r="AO4" s="78"/>
      <c r="AP4" s="79"/>
      <c r="AQ4" s="77" t="s">
        <v>12</v>
      </c>
      <c r="AR4" s="78"/>
      <c r="AS4" s="78"/>
      <c r="AT4" s="78"/>
      <c r="AU4" s="79"/>
      <c r="AV4" s="77" t="s">
        <v>13</v>
      </c>
      <c r="AW4" s="78"/>
      <c r="AX4" s="78"/>
      <c r="AY4" s="78"/>
      <c r="AZ4" s="79"/>
      <c r="BA4" s="77" t="s">
        <v>14</v>
      </c>
      <c r="BB4" s="78"/>
      <c r="BC4" s="78"/>
      <c r="BD4" s="78"/>
      <c r="BE4" s="79"/>
      <c r="BF4" s="77" t="s">
        <v>15</v>
      </c>
      <c r="BG4" s="78"/>
      <c r="BH4" s="78"/>
      <c r="BI4" s="78"/>
      <c r="BJ4" s="79"/>
      <c r="BK4" s="77" t="s">
        <v>16</v>
      </c>
      <c r="BL4" s="78"/>
      <c r="BM4" s="78"/>
      <c r="BN4" s="78"/>
      <c r="BO4" s="79"/>
      <c r="BP4" s="77" t="s">
        <v>17</v>
      </c>
      <c r="BQ4" s="78"/>
      <c r="BR4" s="78"/>
      <c r="BS4" s="78"/>
      <c r="BT4" s="79"/>
      <c r="BU4" s="77" t="s">
        <v>18</v>
      </c>
      <c r="BV4" s="78"/>
      <c r="BW4" s="78"/>
      <c r="BX4" s="78"/>
      <c r="BY4" s="79"/>
      <c r="BZ4" s="77" t="s">
        <v>19</v>
      </c>
      <c r="CA4" s="78"/>
      <c r="CB4" s="78"/>
      <c r="CC4" s="78"/>
      <c r="CD4" s="79"/>
      <c r="CE4" s="77" t="s">
        <v>20</v>
      </c>
      <c r="CF4" s="78"/>
      <c r="CG4" s="78"/>
      <c r="CH4" s="78"/>
      <c r="CI4" s="79"/>
      <c r="CJ4" s="77" t="s">
        <v>21</v>
      </c>
      <c r="CK4" s="78"/>
      <c r="CL4" s="78"/>
      <c r="CM4" s="78"/>
      <c r="CN4" s="79"/>
      <c r="CO4" s="77" t="s">
        <v>22</v>
      </c>
      <c r="CP4" s="78"/>
      <c r="CQ4" s="78"/>
      <c r="CR4" s="78"/>
      <c r="CS4" s="79"/>
    </row>
    <row r="5" spans="1:97" s="42" customFormat="1" ht="42" customHeight="1">
      <c r="A5" s="81"/>
      <c r="B5" s="81"/>
      <c r="C5" s="77" t="s">
        <v>45</v>
      </c>
      <c r="D5" s="78"/>
      <c r="E5" s="78"/>
      <c r="F5" s="79"/>
      <c r="G5" s="44" t="s">
        <v>46</v>
      </c>
      <c r="H5" s="77" t="s">
        <v>45</v>
      </c>
      <c r="I5" s="78"/>
      <c r="J5" s="78"/>
      <c r="K5" s="79"/>
      <c r="L5" s="44" t="s">
        <v>46</v>
      </c>
      <c r="M5" s="77" t="s">
        <v>45</v>
      </c>
      <c r="N5" s="78"/>
      <c r="O5" s="78"/>
      <c r="P5" s="79"/>
      <c r="Q5" s="44" t="s">
        <v>46</v>
      </c>
      <c r="R5" s="77" t="s">
        <v>45</v>
      </c>
      <c r="S5" s="78"/>
      <c r="T5" s="78"/>
      <c r="U5" s="79"/>
      <c r="V5" s="44" t="s">
        <v>46</v>
      </c>
      <c r="W5" s="77" t="s">
        <v>45</v>
      </c>
      <c r="X5" s="78"/>
      <c r="Y5" s="78"/>
      <c r="Z5" s="79"/>
      <c r="AA5" s="44" t="s">
        <v>46</v>
      </c>
      <c r="AB5" s="77" t="s">
        <v>45</v>
      </c>
      <c r="AC5" s="78"/>
      <c r="AD5" s="78"/>
      <c r="AE5" s="79"/>
      <c r="AF5" s="44" t="s">
        <v>46</v>
      </c>
      <c r="AG5" s="77" t="s">
        <v>45</v>
      </c>
      <c r="AH5" s="78"/>
      <c r="AI5" s="78"/>
      <c r="AJ5" s="79"/>
      <c r="AK5" s="44" t="s">
        <v>46</v>
      </c>
      <c r="AL5" s="77" t="s">
        <v>45</v>
      </c>
      <c r="AM5" s="78"/>
      <c r="AN5" s="78"/>
      <c r="AO5" s="79"/>
      <c r="AP5" s="44" t="s">
        <v>46</v>
      </c>
      <c r="AQ5" s="77" t="s">
        <v>45</v>
      </c>
      <c r="AR5" s="78"/>
      <c r="AS5" s="78"/>
      <c r="AT5" s="79"/>
      <c r="AU5" s="44" t="s">
        <v>46</v>
      </c>
      <c r="AV5" s="77" t="s">
        <v>45</v>
      </c>
      <c r="AW5" s="78"/>
      <c r="AX5" s="78"/>
      <c r="AY5" s="79"/>
      <c r="AZ5" s="44" t="s">
        <v>46</v>
      </c>
      <c r="BA5" s="77" t="s">
        <v>45</v>
      </c>
      <c r="BB5" s="78"/>
      <c r="BC5" s="78"/>
      <c r="BD5" s="79"/>
      <c r="BE5" s="44" t="s">
        <v>46</v>
      </c>
      <c r="BF5" s="77" t="s">
        <v>45</v>
      </c>
      <c r="BG5" s="78"/>
      <c r="BH5" s="78"/>
      <c r="BI5" s="79"/>
      <c r="BJ5" s="44" t="s">
        <v>46</v>
      </c>
      <c r="BK5" s="77" t="s">
        <v>45</v>
      </c>
      <c r="BL5" s="78"/>
      <c r="BM5" s="78"/>
      <c r="BN5" s="79"/>
      <c r="BO5" s="44" t="s">
        <v>46</v>
      </c>
      <c r="BP5" s="77" t="s">
        <v>45</v>
      </c>
      <c r="BQ5" s="78"/>
      <c r="BR5" s="78"/>
      <c r="BS5" s="79"/>
      <c r="BT5" s="44" t="s">
        <v>46</v>
      </c>
      <c r="BU5" s="77" t="s">
        <v>45</v>
      </c>
      <c r="BV5" s="78"/>
      <c r="BW5" s="78"/>
      <c r="BX5" s="79"/>
      <c r="BY5" s="44" t="s">
        <v>46</v>
      </c>
      <c r="BZ5" s="77" t="s">
        <v>45</v>
      </c>
      <c r="CA5" s="78"/>
      <c r="CB5" s="78"/>
      <c r="CC5" s="79"/>
      <c r="CD5" s="44" t="s">
        <v>46</v>
      </c>
      <c r="CE5" s="77" t="s">
        <v>45</v>
      </c>
      <c r="CF5" s="78"/>
      <c r="CG5" s="78"/>
      <c r="CH5" s="79"/>
      <c r="CI5" s="44" t="s">
        <v>46</v>
      </c>
      <c r="CJ5" s="77" t="s">
        <v>45</v>
      </c>
      <c r="CK5" s="78"/>
      <c r="CL5" s="78"/>
      <c r="CM5" s="79"/>
      <c r="CN5" s="44" t="s">
        <v>46</v>
      </c>
      <c r="CO5" s="77" t="s">
        <v>45</v>
      </c>
      <c r="CP5" s="78"/>
      <c r="CQ5" s="78"/>
      <c r="CR5" s="79"/>
      <c r="CS5" s="44" t="s">
        <v>46</v>
      </c>
    </row>
    <row r="6" spans="1:97" s="42" customFormat="1" ht="60.75" customHeight="1">
      <c r="A6" s="82"/>
      <c r="B6" s="82"/>
      <c r="C6" s="45" t="s">
        <v>25</v>
      </c>
      <c r="D6" s="45" t="s">
        <v>26</v>
      </c>
      <c r="E6" s="45" t="s">
        <v>27</v>
      </c>
      <c r="F6" s="45" t="s">
        <v>22</v>
      </c>
      <c r="G6" s="45" t="s">
        <v>22</v>
      </c>
      <c r="H6" s="45" t="s">
        <v>25</v>
      </c>
      <c r="I6" s="45" t="s">
        <v>26</v>
      </c>
      <c r="J6" s="45" t="s">
        <v>27</v>
      </c>
      <c r="K6" s="45" t="s">
        <v>22</v>
      </c>
      <c r="L6" s="45" t="s">
        <v>22</v>
      </c>
      <c r="M6" s="45" t="s">
        <v>25</v>
      </c>
      <c r="N6" s="45" t="s">
        <v>26</v>
      </c>
      <c r="O6" s="45" t="s">
        <v>27</v>
      </c>
      <c r="P6" s="45" t="s">
        <v>22</v>
      </c>
      <c r="Q6" s="45" t="s">
        <v>22</v>
      </c>
      <c r="R6" s="45" t="s">
        <v>25</v>
      </c>
      <c r="S6" s="45" t="s">
        <v>26</v>
      </c>
      <c r="T6" s="45" t="s">
        <v>27</v>
      </c>
      <c r="U6" s="45" t="s">
        <v>22</v>
      </c>
      <c r="V6" s="45" t="s">
        <v>22</v>
      </c>
      <c r="W6" s="45" t="s">
        <v>25</v>
      </c>
      <c r="X6" s="45" t="s">
        <v>26</v>
      </c>
      <c r="Y6" s="45" t="s">
        <v>27</v>
      </c>
      <c r="Z6" s="45" t="s">
        <v>22</v>
      </c>
      <c r="AA6" s="45" t="s">
        <v>22</v>
      </c>
      <c r="AB6" s="45" t="s">
        <v>25</v>
      </c>
      <c r="AC6" s="45" t="s">
        <v>26</v>
      </c>
      <c r="AD6" s="45" t="s">
        <v>27</v>
      </c>
      <c r="AE6" s="45" t="s">
        <v>22</v>
      </c>
      <c r="AF6" s="45" t="s">
        <v>22</v>
      </c>
      <c r="AG6" s="45" t="s">
        <v>25</v>
      </c>
      <c r="AH6" s="45" t="s">
        <v>26</v>
      </c>
      <c r="AI6" s="45" t="s">
        <v>27</v>
      </c>
      <c r="AJ6" s="45" t="s">
        <v>22</v>
      </c>
      <c r="AK6" s="45" t="s">
        <v>22</v>
      </c>
      <c r="AL6" s="45" t="s">
        <v>25</v>
      </c>
      <c r="AM6" s="45" t="s">
        <v>26</v>
      </c>
      <c r="AN6" s="45" t="s">
        <v>27</v>
      </c>
      <c r="AO6" s="45" t="s">
        <v>22</v>
      </c>
      <c r="AP6" s="45" t="s">
        <v>22</v>
      </c>
      <c r="AQ6" s="45" t="s">
        <v>25</v>
      </c>
      <c r="AR6" s="45" t="s">
        <v>26</v>
      </c>
      <c r="AS6" s="45" t="s">
        <v>27</v>
      </c>
      <c r="AT6" s="45" t="s">
        <v>22</v>
      </c>
      <c r="AU6" s="45" t="s">
        <v>22</v>
      </c>
      <c r="AV6" s="45" t="s">
        <v>25</v>
      </c>
      <c r="AW6" s="45" t="s">
        <v>26</v>
      </c>
      <c r="AX6" s="45" t="s">
        <v>27</v>
      </c>
      <c r="AY6" s="45" t="s">
        <v>22</v>
      </c>
      <c r="AZ6" s="45" t="s">
        <v>22</v>
      </c>
      <c r="BA6" s="45" t="s">
        <v>25</v>
      </c>
      <c r="BB6" s="45" t="s">
        <v>26</v>
      </c>
      <c r="BC6" s="45" t="s">
        <v>27</v>
      </c>
      <c r="BD6" s="45" t="s">
        <v>22</v>
      </c>
      <c r="BE6" s="45" t="s">
        <v>22</v>
      </c>
      <c r="BF6" s="45" t="s">
        <v>25</v>
      </c>
      <c r="BG6" s="45" t="s">
        <v>26</v>
      </c>
      <c r="BH6" s="45" t="s">
        <v>27</v>
      </c>
      <c r="BI6" s="45" t="s">
        <v>22</v>
      </c>
      <c r="BJ6" s="45" t="s">
        <v>22</v>
      </c>
      <c r="BK6" s="45" t="s">
        <v>25</v>
      </c>
      <c r="BL6" s="45" t="s">
        <v>26</v>
      </c>
      <c r="BM6" s="45" t="s">
        <v>27</v>
      </c>
      <c r="BN6" s="45" t="s">
        <v>22</v>
      </c>
      <c r="BO6" s="45" t="s">
        <v>22</v>
      </c>
      <c r="BP6" s="45" t="s">
        <v>25</v>
      </c>
      <c r="BQ6" s="45" t="s">
        <v>26</v>
      </c>
      <c r="BR6" s="45" t="s">
        <v>27</v>
      </c>
      <c r="BS6" s="45" t="s">
        <v>22</v>
      </c>
      <c r="BT6" s="45" t="s">
        <v>22</v>
      </c>
      <c r="BU6" s="45" t="s">
        <v>25</v>
      </c>
      <c r="BV6" s="45" t="s">
        <v>26</v>
      </c>
      <c r="BW6" s="45" t="s">
        <v>27</v>
      </c>
      <c r="BX6" s="45" t="s">
        <v>22</v>
      </c>
      <c r="BY6" s="45" t="s">
        <v>22</v>
      </c>
      <c r="BZ6" s="45" t="s">
        <v>25</v>
      </c>
      <c r="CA6" s="45" t="s">
        <v>26</v>
      </c>
      <c r="CB6" s="45" t="s">
        <v>27</v>
      </c>
      <c r="CC6" s="45" t="s">
        <v>22</v>
      </c>
      <c r="CD6" s="45" t="s">
        <v>22</v>
      </c>
      <c r="CE6" s="45" t="s">
        <v>25</v>
      </c>
      <c r="CF6" s="45" t="s">
        <v>26</v>
      </c>
      <c r="CG6" s="45" t="s">
        <v>27</v>
      </c>
      <c r="CH6" s="45" t="s">
        <v>22</v>
      </c>
      <c r="CI6" s="45" t="s">
        <v>22</v>
      </c>
      <c r="CJ6" s="45" t="s">
        <v>25</v>
      </c>
      <c r="CK6" s="45" t="s">
        <v>26</v>
      </c>
      <c r="CL6" s="45" t="s">
        <v>27</v>
      </c>
      <c r="CM6" s="45" t="s">
        <v>22</v>
      </c>
      <c r="CN6" s="45" t="s">
        <v>22</v>
      </c>
      <c r="CO6" s="45" t="s">
        <v>25</v>
      </c>
      <c r="CP6" s="45" t="s">
        <v>26</v>
      </c>
      <c r="CQ6" s="45" t="s">
        <v>27</v>
      </c>
      <c r="CR6" s="45" t="s">
        <v>22</v>
      </c>
      <c r="CS6" s="45" t="s">
        <v>22</v>
      </c>
    </row>
    <row r="7" spans="1:97" ht="24.9" customHeight="1">
      <c r="A7" s="18">
        <v>1</v>
      </c>
      <c r="B7" s="74" t="s">
        <v>30</v>
      </c>
      <c r="C7" s="26">
        <v>1184772.0967679999</v>
      </c>
      <c r="D7" s="26">
        <v>486258.79687700002</v>
      </c>
      <c r="E7" s="26">
        <v>83318.34</v>
      </c>
      <c r="F7" s="26">
        <v>1754349.233645</v>
      </c>
      <c r="G7" s="26">
        <v>690867.74579860002</v>
      </c>
      <c r="H7" s="26">
        <v>2242460.7091359999</v>
      </c>
      <c r="I7" s="26">
        <v>514847.39989999996</v>
      </c>
      <c r="J7" s="26">
        <v>0</v>
      </c>
      <c r="K7" s="26">
        <v>2757308.109036</v>
      </c>
      <c r="L7" s="26">
        <v>0</v>
      </c>
      <c r="M7" s="26">
        <v>933771.92597400013</v>
      </c>
      <c r="N7" s="26">
        <v>191804.12966374998</v>
      </c>
      <c r="O7" s="26">
        <v>0</v>
      </c>
      <c r="P7" s="26">
        <v>1125576.0556377501</v>
      </c>
      <c r="Q7" s="26">
        <v>55574.06</v>
      </c>
      <c r="R7" s="26">
        <v>41080410.42369999</v>
      </c>
      <c r="S7" s="26">
        <v>14159660.1141</v>
      </c>
      <c r="T7" s="26">
        <v>23935253.400000002</v>
      </c>
      <c r="U7" s="26">
        <v>79175323.93779999</v>
      </c>
      <c r="V7" s="26">
        <v>64402317.944045357</v>
      </c>
      <c r="W7" s="26">
        <v>8394376.7109739985</v>
      </c>
      <c r="X7" s="26">
        <v>8164889.7133030398</v>
      </c>
      <c r="Y7" s="26">
        <v>11857.78</v>
      </c>
      <c r="Z7" s="26">
        <v>16571124.204277037</v>
      </c>
      <c r="AA7" s="26">
        <v>382260.39649299998</v>
      </c>
      <c r="AB7" s="26">
        <v>1534454.1961137764</v>
      </c>
      <c r="AC7" s="26">
        <v>2975442.7749832235</v>
      </c>
      <c r="AD7" s="26">
        <v>0.01</v>
      </c>
      <c r="AE7" s="26">
        <v>4509896.9810969997</v>
      </c>
      <c r="AF7" s="26">
        <v>252672.43519918009</v>
      </c>
      <c r="AG7" s="26">
        <v>40233.902580000002</v>
      </c>
      <c r="AH7" s="26">
        <v>0</v>
      </c>
      <c r="AI7" s="26">
        <v>0</v>
      </c>
      <c r="AJ7" s="26">
        <v>40233.902580000002</v>
      </c>
      <c r="AK7" s="26">
        <v>21645.809412072002</v>
      </c>
      <c r="AL7" s="26">
        <v>0</v>
      </c>
      <c r="AM7" s="26">
        <v>0</v>
      </c>
      <c r="AN7" s="26">
        <v>0</v>
      </c>
      <c r="AO7" s="26">
        <v>0</v>
      </c>
      <c r="AP7" s="26">
        <v>0</v>
      </c>
      <c r="AQ7" s="26">
        <v>0</v>
      </c>
      <c r="AR7" s="26">
        <v>0</v>
      </c>
      <c r="AS7" s="26">
        <v>0</v>
      </c>
      <c r="AT7" s="26">
        <v>0</v>
      </c>
      <c r="AU7" s="26">
        <v>0</v>
      </c>
      <c r="AV7" s="26">
        <v>204442.509926</v>
      </c>
      <c r="AW7" s="26">
        <v>0</v>
      </c>
      <c r="AX7" s="26">
        <v>0</v>
      </c>
      <c r="AY7" s="26">
        <v>204442.509926</v>
      </c>
      <c r="AZ7" s="26">
        <v>147763.69298561951</v>
      </c>
      <c r="BA7" s="26">
        <v>0</v>
      </c>
      <c r="BB7" s="26">
        <v>0</v>
      </c>
      <c r="BC7" s="26">
        <v>0</v>
      </c>
      <c r="BD7" s="26">
        <v>0</v>
      </c>
      <c r="BE7" s="26">
        <v>0</v>
      </c>
      <c r="BF7" s="26">
        <v>1430190.9761949999</v>
      </c>
      <c r="BG7" s="26">
        <v>56525.476794999995</v>
      </c>
      <c r="BH7" s="26">
        <v>0</v>
      </c>
      <c r="BI7" s="26">
        <v>1486716.4529899999</v>
      </c>
      <c r="BJ7" s="26">
        <v>1190426.6738626433</v>
      </c>
      <c r="BK7" s="26">
        <v>8830996.509579001</v>
      </c>
      <c r="BL7" s="26">
        <v>1480784.361422</v>
      </c>
      <c r="BM7" s="26">
        <v>63591.519999999997</v>
      </c>
      <c r="BN7" s="26">
        <v>10375372.391001001</v>
      </c>
      <c r="BO7" s="26">
        <v>8647953.8895438965</v>
      </c>
      <c r="BP7" s="26">
        <v>2117713.4802799998</v>
      </c>
      <c r="BQ7" s="26">
        <v>0</v>
      </c>
      <c r="BR7" s="26">
        <v>0</v>
      </c>
      <c r="BS7" s="26">
        <v>2117713.4802799998</v>
      </c>
      <c r="BT7" s="26">
        <v>2058077.930834</v>
      </c>
      <c r="BU7" s="26">
        <v>2855425.1791999997</v>
      </c>
      <c r="BV7" s="26">
        <v>22204</v>
      </c>
      <c r="BW7" s="26">
        <v>0</v>
      </c>
      <c r="BX7" s="26">
        <v>2877629.1791999997</v>
      </c>
      <c r="BY7" s="26">
        <v>2302103.3433599998</v>
      </c>
      <c r="BZ7" s="26">
        <v>0</v>
      </c>
      <c r="CA7" s="26">
        <v>0</v>
      </c>
      <c r="CB7" s="26">
        <v>0</v>
      </c>
      <c r="CC7" s="26">
        <v>0</v>
      </c>
      <c r="CD7" s="26">
        <v>0</v>
      </c>
      <c r="CE7" s="26">
        <v>5384363.4386249995</v>
      </c>
      <c r="CF7" s="26">
        <v>178694.872</v>
      </c>
      <c r="CG7" s="26">
        <v>0</v>
      </c>
      <c r="CH7" s="26">
        <v>5563058.3106249999</v>
      </c>
      <c r="CI7" s="26">
        <v>5083988.0554963872</v>
      </c>
      <c r="CJ7" s="26">
        <v>0</v>
      </c>
      <c r="CK7" s="26">
        <v>0</v>
      </c>
      <c r="CL7" s="26">
        <v>0</v>
      </c>
      <c r="CM7" s="26">
        <v>0</v>
      </c>
      <c r="CN7" s="26">
        <v>0</v>
      </c>
      <c r="CO7" s="26">
        <v>76233612.059050754</v>
      </c>
      <c r="CP7" s="26">
        <v>28231111.639044013</v>
      </c>
      <c r="CQ7" s="26">
        <v>24094021.050000004</v>
      </c>
      <c r="CR7" s="26">
        <v>128558744.74809477</v>
      </c>
      <c r="CS7" s="26">
        <v>85235651.977030754</v>
      </c>
    </row>
    <row r="8" spans="1:97" s="9" customFormat="1" ht="24.9" customHeight="1">
      <c r="A8" s="18">
        <v>2</v>
      </c>
      <c r="B8" s="74" t="s">
        <v>32</v>
      </c>
      <c r="C8" s="26">
        <v>7239198.2000718564</v>
      </c>
      <c r="D8" s="26">
        <v>20632278.431775998</v>
      </c>
      <c r="E8" s="26">
        <v>0</v>
      </c>
      <c r="F8" s="26">
        <v>27871476.631847855</v>
      </c>
      <c r="G8" s="26">
        <v>5544739.9678999772</v>
      </c>
      <c r="H8" s="26">
        <v>63</v>
      </c>
      <c r="I8" s="26">
        <v>1350952.3526000935</v>
      </c>
      <c r="J8" s="26">
        <v>0</v>
      </c>
      <c r="K8" s="26">
        <v>1351015.3526000935</v>
      </c>
      <c r="L8" s="26">
        <v>0</v>
      </c>
      <c r="M8" s="26">
        <v>358299.10028418165</v>
      </c>
      <c r="N8" s="26">
        <v>1279122.2630366343</v>
      </c>
      <c r="O8" s="26">
        <v>209.0736000003817</v>
      </c>
      <c r="P8" s="26">
        <v>1637630.4369208163</v>
      </c>
      <c r="Q8" s="26">
        <v>73106.360000000132</v>
      </c>
      <c r="R8" s="26">
        <v>19189111.089997839</v>
      </c>
      <c r="S8" s="26">
        <v>263040.12</v>
      </c>
      <c r="T8" s="26">
        <v>0</v>
      </c>
      <c r="U8" s="26">
        <v>19452151.20999784</v>
      </c>
      <c r="V8" s="26">
        <v>0</v>
      </c>
      <c r="W8" s="26">
        <v>11480181.468935139</v>
      </c>
      <c r="X8" s="26">
        <v>19381916.458380342</v>
      </c>
      <c r="Y8" s="26">
        <v>2825171.146880147</v>
      </c>
      <c r="Z8" s="26">
        <v>33687269.074195631</v>
      </c>
      <c r="AA8" s="26">
        <v>3088554.4199999622</v>
      </c>
      <c r="AB8" s="26">
        <v>972359.12032067042</v>
      </c>
      <c r="AC8" s="26">
        <v>3514991.2165873609</v>
      </c>
      <c r="AD8" s="26">
        <v>99756.623799999856</v>
      </c>
      <c r="AE8" s="26">
        <v>4587106.9607080314</v>
      </c>
      <c r="AF8" s="26">
        <v>141274.37000027858</v>
      </c>
      <c r="AG8" s="26">
        <v>0</v>
      </c>
      <c r="AH8" s="26">
        <v>0</v>
      </c>
      <c r="AI8" s="26">
        <v>0</v>
      </c>
      <c r="AJ8" s="26">
        <v>0</v>
      </c>
      <c r="AK8" s="26">
        <v>0</v>
      </c>
      <c r="AL8" s="26">
        <v>0</v>
      </c>
      <c r="AM8" s="26">
        <v>0</v>
      </c>
      <c r="AN8" s="26">
        <v>0</v>
      </c>
      <c r="AO8" s="26">
        <v>0</v>
      </c>
      <c r="AP8" s="26">
        <v>0</v>
      </c>
      <c r="AQ8" s="26">
        <v>0</v>
      </c>
      <c r="AR8" s="26">
        <v>0</v>
      </c>
      <c r="AS8" s="26">
        <v>0</v>
      </c>
      <c r="AT8" s="26">
        <v>0</v>
      </c>
      <c r="AU8" s="26">
        <v>0</v>
      </c>
      <c r="AV8" s="26">
        <v>91110.096000000005</v>
      </c>
      <c r="AW8" s="26">
        <v>0</v>
      </c>
      <c r="AX8" s="26">
        <v>0</v>
      </c>
      <c r="AY8" s="26">
        <v>91110.096000000005</v>
      </c>
      <c r="AZ8" s="26">
        <v>16334.23</v>
      </c>
      <c r="BA8" s="26">
        <v>0</v>
      </c>
      <c r="BB8" s="26">
        <v>0</v>
      </c>
      <c r="BC8" s="26">
        <v>0</v>
      </c>
      <c r="BD8" s="26">
        <v>0</v>
      </c>
      <c r="BE8" s="26">
        <v>0</v>
      </c>
      <c r="BF8" s="26">
        <v>1110781.4913240471</v>
      </c>
      <c r="BG8" s="26">
        <v>0</v>
      </c>
      <c r="BH8" s="26">
        <v>0</v>
      </c>
      <c r="BI8" s="26">
        <v>1110781.4913240471</v>
      </c>
      <c r="BJ8" s="26">
        <v>75334.48999999935</v>
      </c>
      <c r="BK8" s="26">
        <v>11891079.019101989</v>
      </c>
      <c r="BL8" s="26">
        <v>4394596.4111279808</v>
      </c>
      <c r="BM8" s="26">
        <v>0</v>
      </c>
      <c r="BN8" s="26">
        <v>16285675.430229969</v>
      </c>
      <c r="BO8" s="26">
        <v>4397538.7269285358</v>
      </c>
      <c r="BP8" s="26">
        <v>1117148.4336619999</v>
      </c>
      <c r="BQ8" s="26">
        <v>0</v>
      </c>
      <c r="BR8" s="26">
        <v>0</v>
      </c>
      <c r="BS8" s="26">
        <v>1117148.4336619999</v>
      </c>
      <c r="BT8" s="26">
        <v>1107606.55</v>
      </c>
      <c r="BU8" s="26">
        <v>383624.09750399995</v>
      </c>
      <c r="BV8" s="26">
        <v>875</v>
      </c>
      <c r="BW8" s="26">
        <v>0</v>
      </c>
      <c r="BX8" s="26">
        <v>384499.09750399995</v>
      </c>
      <c r="BY8" s="26">
        <v>345979.48750400002</v>
      </c>
      <c r="BZ8" s="26">
        <v>0</v>
      </c>
      <c r="CA8" s="26">
        <v>12266.530319607118</v>
      </c>
      <c r="CB8" s="26">
        <v>0</v>
      </c>
      <c r="CC8" s="26">
        <v>12266.530319607118</v>
      </c>
      <c r="CD8" s="26">
        <v>0</v>
      </c>
      <c r="CE8" s="26">
        <v>1260222.3050979769</v>
      </c>
      <c r="CF8" s="26">
        <v>-313.57039999999961</v>
      </c>
      <c r="CG8" s="26">
        <v>0</v>
      </c>
      <c r="CH8" s="26">
        <v>1259908.7346979768</v>
      </c>
      <c r="CI8" s="26">
        <v>708502.94000000949</v>
      </c>
      <c r="CJ8" s="26">
        <v>0</v>
      </c>
      <c r="CK8" s="26">
        <v>0</v>
      </c>
      <c r="CL8" s="26">
        <v>0</v>
      </c>
      <c r="CM8" s="26">
        <v>0</v>
      </c>
      <c r="CN8" s="26">
        <v>0</v>
      </c>
      <c r="CO8" s="26">
        <v>55093177.422299698</v>
      </c>
      <c r="CP8" s="26">
        <v>50829725.213428028</v>
      </c>
      <c r="CQ8" s="26">
        <v>2925136.844280147</v>
      </c>
      <c r="CR8" s="26">
        <v>108848039.48000789</v>
      </c>
      <c r="CS8" s="26">
        <v>15498971.542332765</v>
      </c>
    </row>
    <row r="9" spans="1:97" ht="24.9" customHeight="1">
      <c r="A9" s="18">
        <v>3</v>
      </c>
      <c r="B9" s="74" t="s">
        <v>29</v>
      </c>
      <c r="C9" s="26">
        <v>150355.06712399982</v>
      </c>
      <c r="D9" s="26">
        <v>16549610.580677554</v>
      </c>
      <c r="E9" s="26">
        <v>0</v>
      </c>
      <c r="F9" s="26">
        <v>16699965.647801554</v>
      </c>
      <c r="G9" s="26">
        <v>259360.99253382208</v>
      </c>
      <c r="H9" s="26">
        <v>0</v>
      </c>
      <c r="I9" s="26">
        <v>219512.603699</v>
      </c>
      <c r="J9" s="26">
        <v>0</v>
      </c>
      <c r="K9" s="26">
        <v>219512.603699</v>
      </c>
      <c r="L9" s="26">
        <v>0</v>
      </c>
      <c r="M9" s="26">
        <v>1644670.8136180111</v>
      </c>
      <c r="N9" s="26">
        <v>377130.10968500061</v>
      </c>
      <c r="O9" s="26">
        <v>9451.9121019999275</v>
      </c>
      <c r="P9" s="26">
        <v>2031252.8354050117</v>
      </c>
      <c r="Q9" s="26">
        <v>754018.02371920948</v>
      </c>
      <c r="R9" s="26">
        <v>244927.2479819982</v>
      </c>
      <c r="S9" s="26">
        <v>189213.46023899995</v>
      </c>
      <c r="T9" s="26">
        <v>0</v>
      </c>
      <c r="U9" s="26">
        <v>434140.70822099817</v>
      </c>
      <c r="V9" s="26">
        <v>170484.07580708514</v>
      </c>
      <c r="W9" s="26">
        <v>8866893.1116689388</v>
      </c>
      <c r="X9" s="26">
        <v>13482143.013976034</v>
      </c>
      <c r="Y9" s="26">
        <v>221548.38000000035</v>
      </c>
      <c r="Z9" s="26">
        <v>22570584.505644973</v>
      </c>
      <c r="AA9" s="26">
        <v>396901.93008579646</v>
      </c>
      <c r="AB9" s="26">
        <v>2245360.8380195489</v>
      </c>
      <c r="AC9" s="26">
        <v>4454701.7449812163</v>
      </c>
      <c r="AD9" s="26">
        <v>26476.508875</v>
      </c>
      <c r="AE9" s="26">
        <v>6726539.0918757655</v>
      </c>
      <c r="AF9" s="26">
        <v>360807.58869028342</v>
      </c>
      <c r="AG9" s="26">
        <v>0</v>
      </c>
      <c r="AH9" s="26">
        <v>0</v>
      </c>
      <c r="AI9" s="26">
        <v>0</v>
      </c>
      <c r="AJ9" s="26">
        <v>0</v>
      </c>
      <c r="AK9" s="26">
        <v>0</v>
      </c>
      <c r="AL9" s="26">
        <v>328078.98656599998</v>
      </c>
      <c r="AM9" s="26">
        <v>0</v>
      </c>
      <c r="AN9" s="26">
        <v>275680.20799999998</v>
      </c>
      <c r="AO9" s="26">
        <v>603759.19456600002</v>
      </c>
      <c r="AP9" s="26">
        <v>603759.16369100008</v>
      </c>
      <c r="AQ9" s="26">
        <v>0</v>
      </c>
      <c r="AR9" s="26">
        <v>0</v>
      </c>
      <c r="AS9" s="26">
        <v>0</v>
      </c>
      <c r="AT9" s="26">
        <v>0</v>
      </c>
      <c r="AU9" s="26">
        <v>0</v>
      </c>
      <c r="AV9" s="26">
        <v>63715.448350000006</v>
      </c>
      <c r="AW9" s="26">
        <v>0</v>
      </c>
      <c r="AX9" s="26">
        <v>0</v>
      </c>
      <c r="AY9" s="26">
        <v>63715.448350000006</v>
      </c>
      <c r="AZ9" s="26">
        <v>484.84076666666675</v>
      </c>
      <c r="BA9" s="26">
        <v>0</v>
      </c>
      <c r="BB9" s="26">
        <v>0</v>
      </c>
      <c r="BC9" s="26">
        <v>0</v>
      </c>
      <c r="BD9" s="26">
        <v>0</v>
      </c>
      <c r="BE9" s="26">
        <v>0</v>
      </c>
      <c r="BF9" s="26">
        <v>2529009.8949330011</v>
      </c>
      <c r="BG9" s="26">
        <v>25806.745113000001</v>
      </c>
      <c r="BH9" s="26">
        <v>176882.62712399999</v>
      </c>
      <c r="BI9" s="26">
        <v>2731699.2671700008</v>
      </c>
      <c r="BJ9" s="26">
        <v>260018.0073872222</v>
      </c>
      <c r="BK9" s="26">
        <v>22724920.381905209</v>
      </c>
      <c r="BL9" s="26">
        <v>14386539.848868251</v>
      </c>
      <c r="BM9" s="26">
        <v>113016.88912300002</v>
      </c>
      <c r="BN9" s="26">
        <v>37224477.119896464</v>
      </c>
      <c r="BO9" s="26">
        <v>25014523.807278227</v>
      </c>
      <c r="BP9" s="26">
        <v>381195.85139999999</v>
      </c>
      <c r="BQ9" s="26">
        <v>0</v>
      </c>
      <c r="BR9" s="26">
        <v>0</v>
      </c>
      <c r="BS9" s="26">
        <v>381195.85139999999</v>
      </c>
      <c r="BT9" s="26">
        <v>373375.31936300005</v>
      </c>
      <c r="BU9" s="26">
        <v>1343530.653738</v>
      </c>
      <c r="BV9" s="26">
        <v>0</v>
      </c>
      <c r="BW9" s="26">
        <v>820</v>
      </c>
      <c r="BX9" s="26">
        <v>1344350.653738</v>
      </c>
      <c r="BY9" s="26">
        <v>543097.07166933641</v>
      </c>
      <c r="BZ9" s="26">
        <v>25924.644809000001</v>
      </c>
      <c r="CA9" s="26">
        <v>0</v>
      </c>
      <c r="CB9" s="26">
        <v>0</v>
      </c>
      <c r="CC9" s="26">
        <v>25924.644809000001</v>
      </c>
      <c r="CD9" s="26">
        <v>17875.491164999999</v>
      </c>
      <c r="CE9" s="26">
        <v>7888355.2257519979</v>
      </c>
      <c r="CF9" s="26">
        <v>1463361.3684710001</v>
      </c>
      <c r="CG9" s="26">
        <v>389664.86777999997</v>
      </c>
      <c r="CH9" s="26">
        <v>9741381.4620029982</v>
      </c>
      <c r="CI9" s="26">
        <v>5864257.1047511119</v>
      </c>
      <c r="CJ9" s="26">
        <v>0</v>
      </c>
      <c r="CK9" s="26">
        <v>0</v>
      </c>
      <c r="CL9" s="26">
        <v>0</v>
      </c>
      <c r="CM9" s="26">
        <v>0</v>
      </c>
      <c r="CN9" s="26">
        <v>0</v>
      </c>
      <c r="CO9" s="26">
        <v>48436938.165865704</v>
      </c>
      <c r="CP9" s="26">
        <v>51148019.475710057</v>
      </c>
      <c r="CQ9" s="26">
        <v>1213541.3930040002</v>
      </c>
      <c r="CR9" s="26">
        <v>100798499.03457974</v>
      </c>
      <c r="CS9" s="26">
        <v>34618963.416907765</v>
      </c>
    </row>
    <row r="10" spans="1:97" ht="24.9" customHeight="1">
      <c r="A10" s="18">
        <v>4</v>
      </c>
      <c r="B10" s="74" t="s">
        <v>28</v>
      </c>
      <c r="C10" s="26">
        <v>2109309.6487150001</v>
      </c>
      <c r="D10" s="26">
        <v>485799.84548600001</v>
      </c>
      <c r="E10" s="26">
        <v>2607273.3483519955</v>
      </c>
      <c r="F10" s="26">
        <v>5202382.8425529953</v>
      </c>
      <c r="G10" s="26">
        <v>67390.020000000019</v>
      </c>
      <c r="H10" s="26">
        <v>0</v>
      </c>
      <c r="I10" s="26">
        <v>1155664.5542700526</v>
      </c>
      <c r="J10" s="26">
        <v>0</v>
      </c>
      <c r="K10" s="26">
        <v>1155664.5542700526</v>
      </c>
      <c r="L10" s="26">
        <v>0</v>
      </c>
      <c r="M10" s="26">
        <v>397967.95443000441</v>
      </c>
      <c r="N10" s="26">
        <v>2037684.8207500002</v>
      </c>
      <c r="O10" s="26">
        <v>-1.4410970000000001</v>
      </c>
      <c r="P10" s="26">
        <v>2435651.3340830044</v>
      </c>
      <c r="Q10" s="26">
        <v>0</v>
      </c>
      <c r="R10" s="26">
        <v>28679944.523960993</v>
      </c>
      <c r="S10" s="26">
        <v>371313.02477000037</v>
      </c>
      <c r="T10" s="26">
        <v>23834779.828736439</v>
      </c>
      <c r="U10" s="26">
        <v>52886037.377467431</v>
      </c>
      <c r="V10" s="26">
        <v>0</v>
      </c>
      <c r="W10" s="26">
        <v>0</v>
      </c>
      <c r="X10" s="26">
        <v>0</v>
      </c>
      <c r="Y10" s="26">
        <v>0</v>
      </c>
      <c r="Z10" s="26">
        <v>0</v>
      </c>
      <c r="AA10" s="26">
        <v>0</v>
      </c>
      <c r="AB10" s="26">
        <v>56860.555555555606</v>
      </c>
      <c r="AC10" s="26">
        <v>1616033.2222222236</v>
      </c>
      <c r="AD10" s="26">
        <v>0</v>
      </c>
      <c r="AE10" s="26">
        <v>1672893.7777777791</v>
      </c>
      <c r="AF10" s="26">
        <v>0</v>
      </c>
      <c r="AG10" s="26">
        <v>0</v>
      </c>
      <c r="AH10" s="26">
        <v>0</v>
      </c>
      <c r="AI10" s="26">
        <v>0</v>
      </c>
      <c r="AJ10" s="26">
        <v>0</v>
      </c>
      <c r="AK10" s="26">
        <v>0</v>
      </c>
      <c r="AL10" s="26">
        <v>0</v>
      </c>
      <c r="AM10" s="26">
        <v>0</v>
      </c>
      <c r="AN10" s="26">
        <v>0</v>
      </c>
      <c r="AO10" s="26">
        <v>0</v>
      </c>
      <c r="AP10" s="26">
        <v>0</v>
      </c>
      <c r="AQ10" s="26">
        <v>0</v>
      </c>
      <c r="AR10" s="26">
        <v>0</v>
      </c>
      <c r="AS10" s="26">
        <v>0</v>
      </c>
      <c r="AT10" s="26">
        <v>0</v>
      </c>
      <c r="AU10" s="26">
        <v>0</v>
      </c>
      <c r="AV10" s="26">
        <v>0</v>
      </c>
      <c r="AW10" s="26">
        <v>0</v>
      </c>
      <c r="AX10" s="26">
        <v>0</v>
      </c>
      <c r="AY10" s="26">
        <v>0</v>
      </c>
      <c r="AZ10" s="26">
        <v>0</v>
      </c>
      <c r="BA10" s="26">
        <v>0</v>
      </c>
      <c r="BB10" s="26">
        <v>0</v>
      </c>
      <c r="BC10" s="26">
        <v>0</v>
      </c>
      <c r="BD10" s="26">
        <v>0</v>
      </c>
      <c r="BE10" s="26">
        <v>0</v>
      </c>
      <c r="BF10" s="26">
        <v>0</v>
      </c>
      <c r="BG10" s="26">
        <v>0</v>
      </c>
      <c r="BH10" s="26">
        <v>0</v>
      </c>
      <c r="BI10" s="26">
        <v>0</v>
      </c>
      <c r="BJ10" s="26">
        <v>0</v>
      </c>
      <c r="BK10" s="26">
        <v>51290.002455999675</v>
      </c>
      <c r="BL10" s="26">
        <v>0</v>
      </c>
      <c r="BM10" s="26">
        <v>0</v>
      </c>
      <c r="BN10" s="26">
        <v>51290.002455999675</v>
      </c>
      <c r="BO10" s="26">
        <v>51290.002455999675</v>
      </c>
      <c r="BP10" s="26">
        <v>0</v>
      </c>
      <c r="BQ10" s="26">
        <v>0</v>
      </c>
      <c r="BR10" s="26">
        <v>0</v>
      </c>
      <c r="BS10" s="26">
        <v>0</v>
      </c>
      <c r="BT10" s="26">
        <v>0</v>
      </c>
      <c r="BU10" s="26">
        <v>19578.36</v>
      </c>
      <c r="BV10" s="26">
        <v>0</v>
      </c>
      <c r="BW10" s="26">
        <v>0</v>
      </c>
      <c r="BX10" s="26">
        <v>19578.36</v>
      </c>
      <c r="BY10" s="26">
        <v>0</v>
      </c>
      <c r="BZ10" s="26">
        <v>0</v>
      </c>
      <c r="CA10" s="26">
        <v>0</v>
      </c>
      <c r="CB10" s="26">
        <v>0</v>
      </c>
      <c r="CC10" s="26">
        <v>0</v>
      </c>
      <c r="CD10" s="26">
        <v>0</v>
      </c>
      <c r="CE10" s="26">
        <v>536022.28053101094</v>
      </c>
      <c r="CF10" s="26">
        <v>0</v>
      </c>
      <c r="CG10" s="26">
        <v>0</v>
      </c>
      <c r="CH10" s="26">
        <v>536022.28053101094</v>
      </c>
      <c r="CI10" s="26">
        <v>536022.28053101094</v>
      </c>
      <c r="CJ10" s="26">
        <v>0</v>
      </c>
      <c r="CK10" s="26">
        <v>0</v>
      </c>
      <c r="CL10" s="26">
        <v>0</v>
      </c>
      <c r="CM10" s="26">
        <v>0</v>
      </c>
      <c r="CN10" s="26">
        <v>0</v>
      </c>
      <c r="CO10" s="26">
        <v>31850973.325648561</v>
      </c>
      <c r="CP10" s="26">
        <v>5666495.4674982764</v>
      </c>
      <c r="CQ10" s="26">
        <v>26442051.735991433</v>
      </c>
      <c r="CR10" s="26">
        <v>63959520.529138274</v>
      </c>
      <c r="CS10" s="26">
        <v>654702.30298701068</v>
      </c>
    </row>
    <row r="11" spans="1:97" ht="24.9" customHeight="1">
      <c r="A11" s="18">
        <v>5</v>
      </c>
      <c r="B11" s="74" t="s">
        <v>86</v>
      </c>
      <c r="C11" s="26">
        <v>118944.6</v>
      </c>
      <c r="D11" s="26">
        <v>-2016.91</v>
      </c>
      <c r="E11" s="26">
        <v>8676.8799999999992</v>
      </c>
      <c r="F11" s="26">
        <v>125604.57</v>
      </c>
      <c r="G11" s="26">
        <v>71568.105171127347</v>
      </c>
      <c r="H11" s="26">
        <v>87499.3</v>
      </c>
      <c r="I11" s="26">
        <v>340267.9</v>
      </c>
      <c r="J11" s="26">
        <v>7670.9</v>
      </c>
      <c r="K11" s="26">
        <v>435438.10000000003</v>
      </c>
      <c r="L11" s="26">
        <v>0</v>
      </c>
      <c r="M11" s="26">
        <v>522749.04000000004</v>
      </c>
      <c r="N11" s="26">
        <v>56244.7</v>
      </c>
      <c r="O11" s="26">
        <v>103872.79999999999</v>
      </c>
      <c r="P11" s="26">
        <v>682866.54</v>
      </c>
      <c r="Q11" s="26">
        <v>32728.577496027385</v>
      </c>
      <c r="R11" s="26">
        <v>32105655.920000002</v>
      </c>
      <c r="S11" s="26">
        <v>3132004.16</v>
      </c>
      <c r="T11" s="26">
        <v>6635145.9400000004</v>
      </c>
      <c r="U11" s="26">
        <v>41872806.019999996</v>
      </c>
      <c r="V11" s="26">
        <v>0</v>
      </c>
      <c r="W11" s="26">
        <v>1723019.39</v>
      </c>
      <c r="X11" s="26">
        <v>2752787.27</v>
      </c>
      <c r="Y11" s="26">
        <v>10815.88</v>
      </c>
      <c r="Z11" s="26">
        <v>4486622.54</v>
      </c>
      <c r="AA11" s="26">
        <v>333298.85586014978</v>
      </c>
      <c r="AB11" s="26">
        <v>282537.55555555562</v>
      </c>
      <c r="AC11" s="26">
        <v>1912433.1622222236</v>
      </c>
      <c r="AD11" s="26">
        <v>1474.05</v>
      </c>
      <c r="AE11" s="26">
        <v>2196444.7677777791</v>
      </c>
      <c r="AF11" s="26">
        <v>0</v>
      </c>
      <c r="AG11" s="26">
        <v>0</v>
      </c>
      <c r="AH11" s="26">
        <v>0</v>
      </c>
      <c r="AI11" s="26">
        <v>0</v>
      </c>
      <c r="AJ11" s="26">
        <v>0</v>
      </c>
      <c r="AK11" s="26">
        <v>0</v>
      </c>
      <c r="AL11" s="26">
        <v>98503.97</v>
      </c>
      <c r="AM11" s="26">
        <v>0</v>
      </c>
      <c r="AN11" s="26">
        <v>0</v>
      </c>
      <c r="AO11" s="26">
        <v>98503.97</v>
      </c>
      <c r="AP11" s="26">
        <v>-3594.0793150684949</v>
      </c>
      <c r="AQ11" s="26">
        <v>66704.75</v>
      </c>
      <c r="AR11" s="26">
        <v>0</v>
      </c>
      <c r="AS11" s="26">
        <v>0</v>
      </c>
      <c r="AT11" s="26">
        <v>66704.75</v>
      </c>
      <c r="AU11" s="26">
        <v>59608.499999999993</v>
      </c>
      <c r="AV11" s="26">
        <v>-2065.11</v>
      </c>
      <c r="AW11" s="26">
        <v>0</v>
      </c>
      <c r="AX11" s="26">
        <v>0</v>
      </c>
      <c r="AY11" s="26">
        <v>-2065.11</v>
      </c>
      <c r="AZ11" s="26">
        <v>-1236.0843013698629</v>
      </c>
      <c r="BA11" s="26">
        <v>0</v>
      </c>
      <c r="BB11" s="26">
        <v>0</v>
      </c>
      <c r="BC11" s="26">
        <v>0</v>
      </c>
      <c r="BD11" s="26">
        <v>0</v>
      </c>
      <c r="BE11" s="26">
        <v>0</v>
      </c>
      <c r="BF11" s="26">
        <v>263954.87</v>
      </c>
      <c r="BG11" s="26">
        <v>366.18</v>
      </c>
      <c r="BH11" s="26">
        <v>0</v>
      </c>
      <c r="BI11" s="26">
        <v>264321.05</v>
      </c>
      <c r="BJ11" s="26">
        <v>55635.256319999993</v>
      </c>
      <c r="BK11" s="26">
        <v>1349580.7</v>
      </c>
      <c r="BL11" s="26">
        <v>65622.880000000005</v>
      </c>
      <c r="BM11" s="26">
        <v>0</v>
      </c>
      <c r="BN11" s="26">
        <v>1415203.58</v>
      </c>
      <c r="BO11" s="26">
        <v>484672.80257599999</v>
      </c>
      <c r="BP11" s="26">
        <v>20069.849999999999</v>
      </c>
      <c r="BQ11" s="26">
        <v>49462.61</v>
      </c>
      <c r="BR11" s="26">
        <v>20.05</v>
      </c>
      <c r="BS11" s="26">
        <v>69552.509999999995</v>
      </c>
      <c r="BT11" s="26">
        <v>6979.2</v>
      </c>
      <c r="BU11" s="26">
        <v>1261362.3499999999</v>
      </c>
      <c r="BV11" s="26">
        <v>1130.58</v>
      </c>
      <c r="BW11" s="26">
        <v>0</v>
      </c>
      <c r="BX11" s="26">
        <v>1262492.93</v>
      </c>
      <c r="BY11" s="26">
        <v>901846.46928354271</v>
      </c>
      <c r="BZ11" s="26">
        <v>0</v>
      </c>
      <c r="CA11" s="26">
        <v>0</v>
      </c>
      <c r="CB11" s="26">
        <v>0</v>
      </c>
      <c r="CC11" s="26">
        <v>0</v>
      </c>
      <c r="CD11" s="26">
        <v>0</v>
      </c>
      <c r="CE11" s="26">
        <v>710694.13</v>
      </c>
      <c r="CF11" s="26">
        <v>20702.059999999998</v>
      </c>
      <c r="CG11" s="26">
        <v>7645.01</v>
      </c>
      <c r="CH11" s="26">
        <v>739041.2</v>
      </c>
      <c r="CI11" s="26">
        <v>123185.555528</v>
      </c>
      <c r="CJ11" s="26">
        <v>0</v>
      </c>
      <c r="CK11" s="26">
        <v>0</v>
      </c>
      <c r="CL11" s="26">
        <v>0</v>
      </c>
      <c r="CM11" s="26">
        <v>0</v>
      </c>
      <c r="CN11" s="26">
        <v>0</v>
      </c>
      <c r="CO11" s="26">
        <v>38609211.315555558</v>
      </c>
      <c r="CP11" s="26">
        <v>8329004.5922222231</v>
      </c>
      <c r="CQ11" s="26">
        <v>6775321.5099999998</v>
      </c>
      <c r="CR11" s="26">
        <v>53713537.417777769</v>
      </c>
      <c r="CS11" s="26">
        <v>2064693.1586184087</v>
      </c>
    </row>
    <row r="12" spans="1:97" ht="24.9" customHeight="1">
      <c r="A12" s="18">
        <v>6</v>
      </c>
      <c r="B12" s="74" t="s">
        <v>35</v>
      </c>
      <c r="C12" s="26">
        <v>94989</v>
      </c>
      <c r="D12" s="26">
        <v>-40794</v>
      </c>
      <c r="E12" s="26">
        <v>106585</v>
      </c>
      <c r="F12" s="26">
        <v>160780</v>
      </c>
      <c r="G12" s="26">
        <v>0</v>
      </c>
      <c r="H12" s="26">
        <v>411</v>
      </c>
      <c r="I12" s="26">
        <v>488986</v>
      </c>
      <c r="J12" s="26">
        <v>260</v>
      </c>
      <c r="K12" s="26">
        <v>489657</v>
      </c>
      <c r="L12" s="26">
        <v>37476.535395000952</v>
      </c>
      <c r="M12" s="26">
        <v>268753</v>
      </c>
      <c r="N12" s="26">
        <v>3242</v>
      </c>
      <c r="O12" s="26">
        <v>83011</v>
      </c>
      <c r="P12" s="26">
        <v>355006</v>
      </c>
      <c r="Q12" s="26">
        <v>3183.5907791500003</v>
      </c>
      <c r="R12" s="26">
        <v>4765069</v>
      </c>
      <c r="S12" s="26">
        <v>454081</v>
      </c>
      <c r="T12" s="26">
        <v>5268568</v>
      </c>
      <c r="U12" s="26">
        <v>10487718</v>
      </c>
      <c r="V12" s="26">
        <v>0</v>
      </c>
      <c r="W12" s="26">
        <v>590308</v>
      </c>
      <c r="X12" s="26">
        <v>884251</v>
      </c>
      <c r="Y12" s="26">
        <v>2604588</v>
      </c>
      <c r="Z12" s="26">
        <v>4079147</v>
      </c>
      <c r="AA12" s="26">
        <v>56915.0037156822</v>
      </c>
      <c r="AB12" s="26">
        <v>196937.55555555562</v>
      </c>
      <c r="AC12" s="26">
        <v>1716698.2222222236</v>
      </c>
      <c r="AD12" s="26">
        <v>34059</v>
      </c>
      <c r="AE12" s="26">
        <v>1947694.7777777794</v>
      </c>
      <c r="AF12" s="26">
        <v>18564.166881335623</v>
      </c>
      <c r="AG12" s="26">
        <v>0</v>
      </c>
      <c r="AH12" s="26">
        <v>0</v>
      </c>
      <c r="AI12" s="26">
        <v>74389</v>
      </c>
      <c r="AJ12" s="26">
        <v>74389</v>
      </c>
      <c r="AK12" s="26">
        <v>0</v>
      </c>
      <c r="AL12" s="26">
        <v>2079744</v>
      </c>
      <c r="AM12" s="26">
        <v>0</v>
      </c>
      <c r="AN12" s="26">
        <v>411090</v>
      </c>
      <c r="AO12" s="26">
        <v>2490834</v>
      </c>
      <c r="AP12" s="26">
        <v>2315919.1907688319</v>
      </c>
      <c r="AQ12" s="26">
        <v>1690232</v>
      </c>
      <c r="AR12" s="26">
        <v>0</v>
      </c>
      <c r="AS12" s="26">
        <v>2045396</v>
      </c>
      <c r="AT12" s="26">
        <v>3735628</v>
      </c>
      <c r="AU12" s="26">
        <v>2570886.1028776378</v>
      </c>
      <c r="AV12" s="26">
        <v>30769</v>
      </c>
      <c r="AW12" s="26">
        <v>215</v>
      </c>
      <c r="AX12" s="26">
        <v>0</v>
      </c>
      <c r="AY12" s="26">
        <v>30984</v>
      </c>
      <c r="AZ12" s="26">
        <v>17210.995932602742</v>
      </c>
      <c r="BA12" s="26">
        <v>5011</v>
      </c>
      <c r="BB12" s="26">
        <v>0</v>
      </c>
      <c r="BC12" s="26">
        <v>0</v>
      </c>
      <c r="BD12" s="26">
        <v>5011</v>
      </c>
      <c r="BE12" s="26">
        <v>2505.4799999999996</v>
      </c>
      <c r="BF12" s="26">
        <v>258648</v>
      </c>
      <c r="BG12" s="26">
        <v>6443</v>
      </c>
      <c r="BH12" s="26">
        <v>309416</v>
      </c>
      <c r="BI12" s="26">
        <v>574507</v>
      </c>
      <c r="BJ12" s="26">
        <v>381834.81648201367</v>
      </c>
      <c r="BK12" s="26">
        <v>13751368</v>
      </c>
      <c r="BL12" s="26">
        <v>726677</v>
      </c>
      <c r="BM12" s="26">
        <v>737877</v>
      </c>
      <c r="BN12" s="26">
        <v>15215922</v>
      </c>
      <c r="BO12" s="26">
        <v>13297457.901059082</v>
      </c>
      <c r="BP12" s="26">
        <v>1735819</v>
      </c>
      <c r="BQ12" s="26">
        <v>-29633</v>
      </c>
      <c r="BR12" s="26">
        <v>143680</v>
      </c>
      <c r="BS12" s="26">
        <v>1849866</v>
      </c>
      <c r="BT12" s="26">
        <v>1612380.6730032421</v>
      </c>
      <c r="BU12" s="26">
        <v>1206523</v>
      </c>
      <c r="BV12" s="26">
        <v>0</v>
      </c>
      <c r="BW12" s="26">
        <v>0</v>
      </c>
      <c r="BX12" s="26">
        <v>1206523</v>
      </c>
      <c r="BY12" s="26">
        <v>787249.2328379798</v>
      </c>
      <c r="BZ12" s="26">
        <v>0</v>
      </c>
      <c r="CA12" s="26">
        <v>0</v>
      </c>
      <c r="CB12" s="26">
        <v>0</v>
      </c>
      <c r="CC12" s="26">
        <v>0</v>
      </c>
      <c r="CD12" s="26">
        <v>0</v>
      </c>
      <c r="CE12" s="26">
        <v>2644937</v>
      </c>
      <c r="CF12" s="26">
        <v>33083</v>
      </c>
      <c r="CG12" s="26">
        <v>97382</v>
      </c>
      <c r="CH12" s="26">
        <v>2775402</v>
      </c>
      <c r="CI12" s="26">
        <v>2250478.3296566769</v>
      </c>
      <c r="CJ12" s="26">
        <v>0</v>
      </c>
      <c r="CK12" s="26">
        <v>0</v>
      </c>
      <c r="CL12" s="26">
        <v>0</v>
      </c>
      <c r="CM12" s="26">
        <v>0</v>
      </c>
      <c r="CN12" s="26">
        <v>0</v>
      </c>
      <c r="CO12" s="26">
        <v>29319518.555555556</v>
      </c>
      <c r="CP12" s="26">
        <v>4243249.2222222239</v>
      </c>
      <c r="CQ12" s="26">
        <v>11916301</v>
      </c>
      <c r="CR12" s="26">
        <v>45479068.777777776</v>
      </c>
      <c r="CS12" s="26">
        <v>23352062.019389231</v>
      </c>
    </row>
    <row r="13" spans="1:97" ht="24.9" customHeight="1">
      <c r="A13" s="18">
        <v>7</v>
      </c>
      <c r="B13" s="74" t="s">
        <v>34</v>
      </c>
      <c r="C13" s="26">
        <v>1183126.253521</v>
      </c>
      <c r="D13" s="26">
        <v>2315.64</v>
      </c>
      <c r="E13" s="26">
        <v>494.87</v>
      </c>
      <c r="F13" s="26">
        <v>1185936.763521</v>
      </c>
      <c r="G13" s="26">
        <v>644039.65110864164</v>
      </c>
      <c r="H13" s="26">
        <v>35523.999999999942</v>
      </c>
      <c r="I13" s="26">
        <v>362391.05080000003</v>
      </c>
      <c r="J13" s="26">
        <v>498</v>
      </c>
      <c r="K13" s="26">
        <v>398413.05079999997</v>
      </c>
      <c r="L13" s="26">
        <v>14682.986318587986</v>
      </c>
      <c r="M13" s="26">
        <v>912291.56499800005</v>
      </c>
      <c r="N13" s="26">
        <v>48564.931722000008</v>
      </c>
      <c r="O13" s="26">
        <v>13725.523955999999</v>
      </c>
      <c r="P13" s="26">
        <v>974582.02067600004</v>
      </c>
      <c r="Q13" s="26">
        <v>203745.70886546222</v>
      </c>
      <c r="R13" s="26">
        <v>18357021.575792</v>
      </c>
      <c r="S13" s="26">
        <v>2261145.25</v>
      </c>
      <c r="T13" s="26">
        <v>1363988.48</v>
      </c>
      <c r="U13" s="26">
        <v>21982155.305792</v>
      </c>
      <c r="V13" s="26">
        <v>0</v>
      </c>
      <c r="W13" s="26">
        <v>2493788.6066139997</v>
      </c>
      <c r="X13" s="26">
        <v>4206643.1797390003</v>
      </c>
      <c r="Y13" s="26">
        <v>35700.707001000002</v>
      </c>
      <c r="Z13" s="26">
        <v>6736132.4933539992</v>
      </c>
      <c r="AA13" s="26">
        <v>122741.9881055345</v>
      </c>
      <c r="AB13" s="26">
        <v>588689.05752977636</v>
      </c>
      <c r="AC13" s="26">
        <v>2010508.2374222234</v>
      </c>
      <c r="AD13" s="26">
        <v>3489.421225</v>
      </c>
      <c r="AE13" s="26">
        <v>2602686.7161769997</v>
      </c>
      <c r="AF13" s="26">
        <v>202239.90082051867</v>
      </c>
      <c r="AG13" s="26">
        <v>0</v>
      </c>
      <c r="AH13" s="26">
        <v>0</v>
      </c>
      <c r="AI13" s="26">
        <v>0</v>
      </c>
      <c r="AJ13" s="26">
        <v>0</v>
      </c>
      <c r="AK13" s="26">
        <v>0</v>
      </c>
      <c r="AL13" s="26">
        <v>0</v>
      </c>
      <c r="AM13" s="26">
        <v>0</v>
      </c>
      <c r="AN13" s="26">
        <v>0</v>
      </c>
      <c r="AO13" s="26">
        <v>0</v>
      </c>
      <c r="AP13" s="26">
        <v>0</v>
      </c>
      <c r="AQ13" s="26">
        <v>0</v>
      </c>
      <c r="AR13" s="26">
        <v>0</v>
      </c>
      <c r="AS13" s="26">
        <v>0</v>
      </c>
      <c r="AT13" s="26">
        <v>0</v>
      </c>
      <c r="AU13" s="26">
        <v>0</v>
      </c>
      <c r="AV13" s="26">
        <v>-5245.665696</v>
      </c>
      <c r="AW13" s="26">
        <v>0</v>
      </c>
      <c r="AX13" s="26">
        <v>0</v>
      </c>
      <c r="AY13" s="26">
        <v>-5245.665696</v>
      </c>
      <c r="AZ13" s="26">
        <v>-1515.0775053551999</v>
      </c>
      <c r="BA13" s="26">
        <v>0</v>
      </c>
      <c r="BB13" s="26">
        <v>0</v>
      </c>
      <c r="BC13" s="26">
        <v>0</v>
      </c>
      <c r="BD13" s="26">
        <v>0</v>
      </c>
      <c r="BE13" s="26">
        <v>0</v>
      </c>
      <c r="BF13" s="26">
        <v>1584732.8097290001</v>
      </c>
      <c r="BG13" s="26">
        <v>13184.307663</v>
      </c>
      <c r="BH13" s="26">
        <v>6415.2640000000001</v>
      </c>
      <c r="BI13" s="26">
        <v>1604332.381392</v>
      </c>
      <c r="BJ13" s="26">
        <v>334301.60331623693</v>
      </c>
      <c r="BK13" s="26">
        <v>4459126.8939360008</v>
      </c>
      <c r="BL13" s="26">
        <v>216815.416245</v>
      </c>
      <c r="BM13" s="26">
        <v>11713.143395999999</v>
      </c>
      <c r="BN13" s="26">
        <v>4687655.4535770016</v>
      </c>
      <c r="BO13" s="26">
        <v>4262534.2193272933</v>
      </c>
      <c r="BP13" s="26">
        <v>484859.24676200002</v>
      </c>
      <c r="BQ13" s="26">
        <v>0</v>
      </c>
      <c r="BR13" s="26">
        <v>0</v>
      </c>
      <c r="BS13" s="26">
        <v>484859.24676200002</v>
      </c>
      <c r="BT13" s="26">
        <v>387514.9273032574</v>
      </c>
      <c r="BU13" s="26">
        <v>392048.76</v>
      </c>
      <c r="BV13" s="26">
        <v>17966.14</v>
      </c>
      <c r="BW13" s="26">
        <v>0</v>
      </c>
      <c r="BX13" s="26">
        <v>410014.9</v>
      </c>
      <c r="BY13" s="26">
        <v>330054.18200000003</v>
      </c>
      <c r="BZ13" s="26">
        <v>0</v>
      </c>
      <c r="CA13" s="26">
        <v>0</v>
      </c>
      <c r="CB13" s="26">
        <v>0</v>
      </c>
      <c r="CC13" s="26">
        <v>0</v>
      </c>
      <c r="CD13" s="26">
        <v>0</v>
      </c>
      <c r="CE13" s="26">
        <v>1181420.9267560001</v>
      </c>
      <c r="CF13" s="26">
        <v>21755.730950000001</v>
      </c>
      <c r="CG13" s="26">
        <v>4739.5200000000004</v>
      </c>
      <c r="CH13" s="26">
        <v>1207916.1777060002</v>
      </c>
      <c r="CI13" s="26">
        <v>1187273.8869280415</v>
      </c>
      <c r="CJ13" s="26">
        <v>0</v>
      </c>
      <c r="CK13" s="26">
        <v>0</v>
      </c>
      <c r="CL13" s="26">
        <v>0</v>
      </c>
      <c r="CM13" s="26">
        <v>0</v>
      </c>
      <c r="CN13" s="26">
        <v>0</v>
      </c>
      <c r="CO13" s="26">
        <v>31667384.029941782</v>
      </c>
      <c r="CP13" s="26">
        <v>9161289.8845412247</v>
      </c>
      <c r="CQ13" s="26">
        <v>1440764.9295779997</v>
      </c>
      <c r="CR13" s="26">
        <v>42269438.84406101</v>
      </c>
      <c r="CS13" s="26">
        <v>7687613.9765882194</v>
      </c>
    </row>
    <row r="14" spans="1:97" ht="24.9" customHeight="1">
      <c r="A14" s="18">
        <v>8</v>
      </c>
      <c r="B14" s="74" t="s">
        <v>94</v>
      </c>
      <c r="C14" s="26">
        <v>67357.763700001437</v>
      </c>
      <c r="D14" s="26">
        <v>76.25</v>
      </c>
      <c r="E14" s="26">
        <v>27592.535000000276</v>
      </c>
      <c r="F14" s="26">
        <v>95026.548700001716</v>
      </c>
      <c r="G14" s="26">
        <v>0</v>
      </c>
      <c r="H14" s="26">
        <v>41141.830400000967</v>
      </c>
      <c r="I14" s="26">
        <v>19809.838699999993</v>
      </c>
      <c r="J14" s="26">
        <v>12767.722300000136</v>
      </c>
      <c r="K14" s="26">
        <v>73719.391400001099</v>
      </c>
      <c r="L14" s="26">
        <v>0</v>
      </c>
      <c r="M14" s="26">
        <v>160097.45598198927</v>
      </c>
      <c r="N14" s="26">
        <v>122560.86065205473</v>
      </c>
      <c r="O14" s="26">
        <v>4210.6599999999835</v>
      </c>
      <c r="P14" s="26">
        <v>286868.97663404397</v>
      </c>
      <c r="Q14" s="26">
        <v>-1.2945205479452078</v>
      </c>
      <c r="R14" s="26">
        <v>12240772.923205361</v>
      </c>
      <c r="S14" s="26">
        <v>374722.6951000017</v>
      </c>
      <c r="T14" s="26">
        <v>2955161.3397000413</v>
      </c>
      <c r="U14" s="26">
        <v>15570656.958005404</v>
      </c>
      <c r="V14" s="26">
        <v>89.82999999995809</v>
      </c>
      <c r="W14" s="26">
        <v>535971.02550685813</v>
      </c>
      <c r="X14" s="26">
        <v>1929789.1918367986</v>
      </c>
      <c r="Y14" s="26">
        <v>3798253.3399517569</v>
      </c>
      <c r="Z14" s="26">
        <v>6264013.5572954137</v>
      </c>
      <c r="AA14" s="26">
        <v>2055457.9361828475</v>
      </c>
      <c r="AB14" s="26">
        <v>127569.018236287</v>
      </c>
      <c r="AC14" s="26">
        <v>1828169.0161290732</v>
      </c>
      <c r="AD14" s="26">
        <v>429756.26722740167</v>
      </c>
      <c r="AE14" s="26">
        <v>2385494.3015927617</v>
      </c>
      <c r="AF14" s="26">
        <v>236891.41691340375</v>
      </c>
      <c r="AG14" s="26">
        <v>0</v>
      </c>
      <c r="AH14" s="26">
        <v>0</v>
      </c>
      <c r="AI14" s="26">
        <v>0</v>
      </c>
      <c r="AJ14" s="26">
        <v>0</v>
      </c>
      <c r="AK14" s="26">
        <v>0</v>
      </c>
      <c r="AL14" s="26">
        <v>0</v>
      </c>
      <c r="AM14" s="26">
        <v>0</v>
      </c>
      <c r="AN14" s="26">
        <v>0</v>
      </c>
      <c r="AO14" s="26">
        <v>0</v>
      </c>
      <c r="AP14" s="26">
        <v>0</v>
      </c>
      <c r="AQ14" s="26">
        <v>0</v>
      </c>
      <c r="AR14" s="26">
        <v>0</v>
      </c>
      <c r="AS14" s="26">
        <v>0</v>
      </c>
      <c r="AT14" s="26">
        <v>0</v>
      </c>
      <c r="AU14" s="26">
        <v>0</v>
      </c>
      <c r="AV14" s="26">
        <v>0</v>
      </c>
      <c r="AW14" s="26">
        <v>0</v>
      </c>
      <c r="AX14" s="26">
        <v>0</v>
      </c>
      <c r="AY14" s="26">
        <v>0</v>
      </c>
      <c r="AZ14" s="26">
        <v>0</v>
      </c>
      <c r="BA14" s="26">
        <v>0</v>
      </c>
      <c r="BB14" s="26">
        <v>0</v>
      </c>
      <c r="BC14" s="26">
        <v>0</v>
      </c>
      <c r="BD14" s="26">
        <v>0</v>
      </c>
      <c r="BE14" s="26">
        <v>0</v>
      </c>
      <c r="BF14" s="26">
        <v>3674.2216220000009</v>
      </c>
      <c r="BG14" s="26">
        <v>1449.9449999999999</v>
      </c>
      <c r="BH14" s="26">
        <v>0</v>
      </c>
      <c r="BI14" s="26">
        <v>5124.1666220000006</v>
      </c>
      <c r="BJ14" s="26">
        <v>4131.5701477000002</v>
      </c>
      <c r="BK14" s="26">
        <v>168519.42000000004</v>
      </c>
      <c r="BL14" s="26">
        <v>0</v>
      </c>
      <c r="BM14" s="26">
        <v>0</v>
      </c>
      <c r="BN14" s="26">
        <v>168519.42000000004</v>
      </c>
      <c r="BO14" s="26">
        <v>145959.32600566154</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10607.500000000002</v>
      </c>
      <c r="CF14" s="26">
        <v>0</v>
      </c>
      <c r="CG14" s="26">
        <v>0</v>
      </c>
      <c r="CH14" s="26">
        <v>10607.500000000002</v>
      </c>
      <c r="CI14" s="26">
        <v>0</v>
      </c>
      <c r="CJ14" s="26">
        <v>0</v>
      </c>
      <c r="CK14" s="26">
        <v>0</v>
      </c>
      <c r="CL14" s="26">
        <v>0</v>
      </c>
      <c r="CM14" s="26">
        <v>0</v>
      </c>
      <c r="CN14" s="26">
        <v>0</v>
      </c>
      <c r="CO14" s="26">
        <v>13355711.158652497</v>
      </c>
      <c r="CP14" s="26">
        <v>4276577.7974179285</v>
      </c>
      <c r="CQ14" s="26">
        <v>7227741.8641792005</v>
      </c>
      <c r="CR14" s="26">
        <v>24860030.820249628</v>
      </c>
      <c r="CS14" s="26">
        <v>2442528.7847290649</v>
      </c>
    </row>
    <row r="15" spans="1:97" ht="24.9" customHeight="1">
      <c r="A15" s="18">
        <v>9</v>
      </c>
      <c r="B15" s="74" t="s">
        <v>87</v>
      </c>
      <c r="C15" s="26">
        <v>52838.945876067606</v>
      </c>
      <c r="D15" s="26">
        <v>4294.9894999999997</v>
      </c>
      <c r="E15" s="26">
        <v>83184.478622312308</v>
      </c>
      <c r="F15" s="26">
        <v>140318.4139983799</v>
      </c>
      <c r="G15" s="26">
        <v>14209.495107611199</v>
      </c>
      <c r="H15" s="26">
        <v>45681.44670000016</v>
      </c>
      <c r="I15" s="26">
        <v>23293.231270000007</v>
      </c>
      <c r="J15" s="26">
        <v>0</v>
      </c>
      <c r="K15" s="26">
        <v>68974.677970000164</v>
      </c>
      <c r="L15" s="26">
        <v>0</v>
      </c>
      <c r="M15" s="26">
        <v>113409.46100673868</v>
      </c>
      <c r="N15" s="26">
        <v>7124.7230022465765</v>
      </c>
      <c r="O15" s="26">
        <v>11810.654614402099</v>
      </c>
      <c r="P15" s="26">
        <v>132344.83862338736</v>
      </c>
      <c r="Q15" s="26">
        <v>21375.19889143424</v>
      </c>
      <c r="R15" s="26">
        <v>4835771.4984539049</v>
      </c>
      <c r="S15" s="26">
        <v>449655.48380162951</v>
      </c>
      <c r="T15" s="26">
        <v>6629327.6111931521</v>
      </c>
      <c r="U15" s="26">
        <v>11914754.593448687</v>
      </c>
      <c r="V15" s="26">
        <v>188650.3611832</v>
      </c>
      <c r="W15" s="26">
        <v>1056406.247348655</v>
      </c>
      <c r="X15" s="26">
        <v>319678.12787716993</v>
      </c>
      <c r="Y15" s="26">
        <v>76095.459999999992</v>
      </c>
      <c r="Z15" s="26">
        <v>1452179.835225825</v>
      </c>
      <c r="AA15" s="26">
        <v>377320.10419961362</v>
      </c>
      <c r="AB15" s="26">
        <v>216279.64008626784</v>
      </c>
      <c r="AC15" s="26">
        <v>1644105.5286962783</v>
      </c>
      <c r="AD15" s="26">
        <v>1700</v>
      </c>
      <c r="AE15" s="26">
        <v>1862085.1687825462</v>
      </c>
      <c r="AF15" s="26">
        <v>17649.262651270335</v>
      </c>
      <c r="AG15" s="26">
        <v>0</v>
      </c>
      <c r="AH15" s="26">
        <v>0</v>
      </c>
      <c r="AI15" s="26">
        <v>0</v>
      </c>
      <c r="AJ15" s="26">
        <v>0</v>
      </c>
      <c r="AK15" s="26">
        <v>0</v>
      </c>
      <c r="AL15" s="26">
        <v>0</v>
      </c>
      <c r="AM15" s="26">
        <v>0</v>
      </c>
      <c r="AN15" s="26">
        <v>0</v>
      </c>
      <c r="AO15" s="26">
        <v>0</v>
      </c>
      <c r="AP15" s="26">
        <v>0</v>
      </c>
      <c r="AQ15" s="26">
        <v>0</v>
      </c>
      <c r="AR15" s="26">
        <v>0</v>
      </c>
      <c r="AS15" s="26">
        <v>0</v>
      </c>
      <c r="AT15" s="26">
        <v>0</v>
      </c>
      <c r="AU15" s="26">
        <v>0</v>
      </c>
      <c r="AV15" s="26">
        <v>0</v>
      </c>
      <c r="AW15" s="26">
        <v>0</v>
      </c>
      <c r="AX15" s="26">
        <v>0</v>
      </c>
      <c r="AY15" s="26">
        <v>0</v>
      </c>
      <c r="AZ15" s="26">
        <v>0</v>
      </c>
      <c r="BA15" s="26">
        <v>0</v>
      </c>
      <c r="BB15" s="26">
        <v>0</v>
      </c>
      <c r="BC15" s="26">
        <v>0</v>
      </c>
      <c r="BD15" s="26">
        <v>0</v>
      </c>
      <c r="BE15" s="26">
        <v>0</v>
      </c>
      <c r="BF15" s="26">
        <v>13450.451480099202</v>
      </c>
      <c r="BG15" s="26">
        <v>0</v>
      </c>
      <c r="BH15" s="26">
        <v>0</v>
      </c>
      <c r="BI15" s="26">
        <v>13450.451480099202</v>
      </c>
      <c r="BJ15" s="26">
        <v>6514.2365209769168</v>
      </c>
      <c r="BK15" s="26">
        <v>1181994.016937644</v>
      </c>
      <c r="BL15" s="26">
        <v>0</v>
      </c>
      <c r="BM15" s="26">
        <v>0</v>
      </c>
      <c r="BN15" s="26">
        <v>1181994.016937644</v>
      </c>
      <c r="BO15" s="26">
        <v>482991.66058552399</v>
      </c>
      <c r="BP15" s="26">
        <v>125240.84396582193</v>
      </c>
      <c r="BQ15" s="26">
        <v>0</v>
      </c>
      <c r="BR15" s="26">
        <v>0</v>
      </c>
      <c r="BS15" s="26">
        <v>125240.84396582193</v>
      </c>
      <c r="BT15" s="26">
        <v>84623.013107871782</v>
      </c>
      <c r="BU15" s="26">
        <v>5935</v>
      </c>
      <c r="BV15" s="26">
        <v>0</v>
      </c>
      <c r="BW15" s="26">
        <v>0</v>
      </c>
      <c r="BX15" s="26">
        <v>5935</v>
      </c>
      <c r="BY15" s="26">
        <v>0</v>
      </c>
      <c r="BZ15" s="26">
        <v>0</v>
      </c>
      <c r="CA15" s="26">
        <v>0</v>
      </c>
      <c r="CB15" s="26">
        <v>0</v>
      </c>
      <c r="CC15" s="26">
        <v>0</v>
      </c>
      <c r="CD15" s="26">
        <v>0</v>
      </c>
      <c r="CE15" s="26">
        <v>24826.714999999997</v>
      </c>
      <c r="CF15" s="26">
        <v>0</v>
      </c>
      <c r="CG15" s="26">
        <v>2295</v>
      </c>
      <c r="CH15" s="26">
        <v>27121.714999999997</v>
      </c>
      <c r="CI15" s="26">
        <v>8530.5726379999996</v>
      </c>
      <c r="CJ15" s="26">
        <v>0</v>
      </c>
      <c r="CK15" s="26">
        <v>0</v>
      </c>
      <c r="CL15" s="26">
        <v>0</v>
      </c>
      <c r="CM15" s="26">
        <v>0</v>
      </c>
      <c r="CN15" s="26">
        <v>0</v>
      </c>
      <c r="CO15" s="26">
        <v>7671834.2668551998</v>
      </c>
      <c r="CP15" s="26">
        <v>2448152.0841473243</v>
      </c>
      <c r="CQ15" s="26">
        <v>6804413.2044298667</v>
      </c>
      <c r="CR15" s="26">
        <v>16924399.55543239</v>
      </c>
      <c r="CS15" s="26">
        <v>1201863.9048855021</v>
      </c>
    </row>
    <row r="16" spans="1:97" ht="24.9" customHeight="1">
      <c r="A16" s="18">
        <v>10</v>
      </c>
      <c r="B16" s="74" t="s">
        <v>37</v>
      </c>
      <c r="C16" s="26">
        <v>0</v>
      </c>
      <c r="D16" s="26">
        <v>0</v>
      </c>
      <c r="E16" s="26">
        <v>19135.799999999996</v>
      </c>
      <c r="F16" s="26">
        <v>19135.799999999996</v>
      </c>
      <c r="G16" s="26">
        <v>0</v>
      </c>
      <c r="H16" s="26">
        <v>0</v>
      </c>
      <c r="I16" s="26">
        <v>8278</v>
      </c>
      <c r="J16" s="26">
        <v>2273.4999999999968</v>
      </c>
      <c r="K16" s="26">
        <v>10551.499999999996</v>
      </c>
      <c r="L16" s="26">
        <v>0</v>
      </c>
      <c r="M16" s="26">
        <v>10811.099999999999</v>
      </c>
      <c r="N16" s="26">
        <v>30322.04</v>
      </c>
      <c r="O16" s="26">
        <v>0</v>
      </c>
      <c r="P16" s="26">
        <v>41133.14</v>
      </c>
      <c r="Q16" s="26">
        <v>22279.84</v>
      </c>
      <c r="R16" s="26">
        <v>73532.479999999996</v>
      </c>
      <c r="S16" s="26">
        <v>21658.31</v>
      </c>
      <c r="T16" s="26">
        <v>12136002.779999999</v>
      </c>
      <c r="U16" s="26">
        <v>12231193.569999998</v>
      </c>
      <c r="V16" s="26">
        <v>0</v>
      </c>
      <c r="W16" s="26">
        <v>94115.44</v>
      </c>
      <c r="X16" s="26">
        <v>1436292.14</v>
      </c>
      <c r="Y16" s="26">
        <v>0</v>
      </c>
      <c r="Z16" s="26">
        <v>1530407.5799999998</v>
      </c>
      <c r="AA16" s="26">
        <v>1071285.31</v>
      </c>
      <c r="AB16" s="26">
        <v>146902.32</v>
      </c>
      <c r="AC16" s="26">
        <v>1863270.23</v>
      </c>
      <c r="AD16" s="26">
        <v>0</v>
      </c>
      <c r="AE16" s="26">
        <v>2010172.55</v>
      </c>
      <c r="AF16" s="26">
        <v>236095.13999999998</v>
      </c>
      <c r="AG16" s="26">
        <v>0</v>
      </c>
      <c r="AH16" s="26">
        <v>0</v>
      </c>
      <c r="AI16" s="26">
        <v>0</v>
      </c>
      <c r="AJ16" s="26">
        <v>0</v>
      </c>
      <c r="AK16" s="26">
        <v>0</v>
      </c>
      <c r="AL16" s="26">
        <v>0</v>
      </c>
      <c r="AM16" s="26">
        <v>0</v>
      </c>
      <c r="AN16" s="26">
        <v>0</v>
      </c>
      <c r="AO16" s="26">
        <v>0</v>
      </c>
      <c r="AP16" s="26">
        <v>0</v>
      </c>
      <c r="AQ16" s="26">
        <v>0</v>
      </c>
      <c r="AR16" s="26">
        <v>0</v>
      </c>
      <c r="AS16" s="26">
        <v>0</v>
      </c>
      <c r="AT16" s="26">
        <v>0</v>
      </c>
      <c r="AU16" s="26">
        <v>0</v>
      </c>
      <c r="AV16" s="26">
        <v>0</v>
      </c>
      <c r="AW16" s="26">
        <v>0</v>
      </c>
      <c r="AX16" s="26">
        <v>0</v>
      </c>
      <c r="AY16" s="26">
        <v>0</v>
      </c>
      <c r="AZ16" s="26">
        <v>0</v>
      </c>
      <c r="BA16" s="26">
        <v>0</v>
      </c>
      <c r="BB16" s="26">
        <v>0</v>
      </c>
      <c r="BC16" s="26">
        <v>0</v>
      </c>
      <c r="BD16" s="26">
        <v>0</v>
      </c>
      <c r="BE16" s="26">
        <v>0</v>
      </c>
      <c r="BF16" s="26">
        <v>3268.17</v>
      </c>
      <c r="BG16" s="26">
        <v>7531.7</v>
      </c>
      <c r="BH16" s="26">
        <v>0</v>
      </c>
      <c r="BI16" s="26">
        <v>10799.869999999999</v>
      </c>
      <c r="BJ16" s="26">
        <v>9179.89</v>
      </c>
      <c r="BK16" s="26">
        <v>12187.18</v>
      </c>
      <c r="BL16" s="26">
        <v>10759.75</v>
      </c>
      <c r="BM16" s="26">
        <v>0</v>
      </c>
      <c r="BN16" s="26">
        <v>22946.93</v>
      </c>
      <c r="BO16" s="26">
        <v>19504.89</v>
      </c>
      <c r="BP16" s="26">
        <v>0</v>
      </c>
      <c r="BQ16" s="26">
        <v>0</v>
      </c>
      <c r="BR16" s="26">
        <v>0</v>
      </c>
      <c r="BS16" s="26">
        <v>0</v>
      </c>
      <c r="BT16" s="26">
        <v>0</v>
      </c>
      <c r="BU16" s="26">
        <v>23279.75</v>
      </c>
      <c r="BV16" s="26">
        <v>0</v>
      </c>
      <c r="BW16" s="26">
        <v>0</v>
      </c>
      <c r="BX16" s="26">
        <v>23279.75</v>
      </c>
      <c r="BY16" s="26">
        <v>0</v>
      </c>
      <c r="BZ16" s="26">
        <v>0</v>
      </c>
      <c r="CA16" s="26">
        <v>0</v>
      </c>
      <c r="CB16" s="26">
        <v>0</v>
      </c>
      <c r="CC16" s="26">
        <v>0</v>
      </c>
      <c r="CD16" s="26">
        <v>0</v>
      </c>
      <c r="CE16" s="26">
        <v>238513.05</v>
      </c>
      <c r="CF16" s="26">
        <v>29275.98</v>
      </c>
      <c r="CG16" s="26">
        <v>0</v>
      </c>
      <c r="CH16" s="26">
        <v>267789.02999999997</v>
      </c>
      <c r="CI16" s="26">
        <v>0</v>
      </c>
      <c r="CJ16" s="26">
        <v>0</v>
      </c>
      <c r="CK16" s="26">
        <v>0</v>
      </c>
      <c r="CL16" s="26">
        <v>0</v>
      </c>
      <c r="CM16" s="26">
        <v>0</v>
      </c>
      <c r="CN16" s="26">
        <v>0</v>
      </c>
      <c r="CO16" s="26">
        <v>602609.49</v>
      </c>
      <c r="CP16" s="26">
        <v>3407388.15</v>
      </c>
      <c r="CQ16" s="26">
        <v>12157412.08</v>
      </c>
      <c r="CR16" s="26">
        <v>16167409.719999997</v>
      </c>
      <c r="CS16" s="26">
        <v>1358345.0699999998</v>
      </c>
    </row>
    <row r="17" spans="1:97" ht="24.9" customHeight="1">
      <c r="A17" s="18">
        <v>11</v>
      </c>
      <c r="B17" s="74" t="s">
        <v>90</v>
      </c>
      <c r="C17" s="26">
        <v>846721.76620799978</v>
      </c>
      <c r="D17" s="26">
        <v>0</v>
      </c>
      <c r="E17" s="26">
        <v>0</v>
      </c>
      <c r="F17" s="26">
        <v>846721.76620799978</v>
      </c>
      <c r="G17" s="26">
        <v>325237.79199500021</v>
      </c>
      <c r="H17" s="26">
        <v>0</v>
      </c>
      <c r="I17" s="26">
        <v>0</v>
      </c>
      <c r="J17" s="26">
        <v>0</v>
      </c>
      <c r="K17" s="26">
        <v>0</v>
      </c>
      <c r="L17" s="26">
        <v>0</v>
      </c>
      <c r="M17" s="26">
        <v>229726.83441999988</v>
      </c>
      <c r="N17" s="26">
        <v>11688.224328000033</v>
      </c>
      <c r="O17" s="26">
        <v>31050.199999999997</v>
      </c>
      <c r="P17" s="26">
        <v>272465.25874799991</v>
      </c>
      <c r="Q17" s="26">
        <v>214500.2353939999</v>
      </c>
      <c r="R17" s="26">
        <v>0</v>
      </c>
      <c r="S17" s="26">
        <v>0</v>
      </c>
      <c r="T17" s="26">
        <v>0</v>
      </c>
      <c r="U17" s="26">
        <v>0</v>
      </c>
      <c r="V17" s="26">
        <v>0</v>
      </c>
      <c r="W17" s="26">
        <v>1081412.6298363553</v>
      </c>
      <c r="X17" s="26">
        <v>530893.03161199694</v>
      </c>
      <c r="Y17" s="26">
        <v>0</v>
      </c>
      <c r="Z17" s="26">
        <v>1612305.6614483523</v>
      </c>
      <c r="AA17" s="26">
        <v>908903.0617105104</v>
      </c>
      <c r="AB17" s="26">
        <v>94561.226337555432</v>
      </c>
      <c r="AC17" s="26">
        <v>1674730.7442212235</v>
      </c>
      <c r="AD17" s="26">
        <v>0</v>
      </c>
      <c r="AE17" s="26">
        <v>1769291.9705587788</v>
      </c>
      <c r="AF17" s="26">
        <v>40020.131051200042</v>
      </c>
      <c r="AG17" s="26">
        <v>0</v>
      </c>
      <c r="AH17" s="26">
        <v>0</v>
      </c>
      <c r="AI17" s="26">
        <v>0</v>
      </c>
      <c r="AJ17" s="26">
        <v>0</v>
      </c>
      <c r="AK17" s="26">
        <v>0</v>
      </c>
      <c r="AL17" s="26">
        <v>5467573.64140906</v>
      </c>
      <c r="AM17" s="26">
        <v>0</v>
      </c>
      <c r="AN17" s="26">
        <v>0</v>
      </c>
      <c r="AO17" s="26">
        <v>5467573.64140906</v>
      </c>
      <c r="AP17" s="26">
        <v>5471737.7931975406</v>
      </c>
      <c r="AQ17" s="26">
        <v>2909353.4929060051</v>
      </c>
      <c r="AR17" s="26">
        <v>0</v>
      </c>
      <c r="AS17" s="26">
        <v>0</v>
      </c>
      <c r="AT17" s="26">
        <v>2909353.4929060051</v>
      </c>
      <c r="AU17" s="26">
        <v>2910288.3587243864</v>
      </c>
      <c r="AV17" s="26">
        <v>0</v>
      </c>
      <c r="AW17" s="26">
        <v>0</v>
      </c>
      <c r="AX17" s="26">
        <v>0</v>
      </c>
      <c r="AY17" s="26">
        <v>0</v>
      </c>
      <c r="AZ17" s="26">
        <v>0</v>
      </c>
      <c r="BA17" s="26">
        <v>0</v>
      </c>
      <c r="BB17" s="26">
        <v>0</v>
      </c>
      <c r="BC17" s="26">
        <v>0</v>
      </c>
      <c r="BD17" s="26">
        <v>0</v>
      </c>
      <c r="BE17" s="26">
        <v>0</v>
      </c>
      <c r="BF17" s="26">
        <v>5547.8220000000001</v>
      </c>
      <c r="BG17" s="26">
        <v>14359.199999999997</v>
      </c>
      <c r="BH17" s="26">
        <v>0</v>
      </c>
      <c r="BI17" s="26">
        <v>19907.021999999997</v>
      </c>
      <c r="BJ17" s="26">
        <v>15778.559999999998</v>
      </c>
      <c r="BK17" s="26">
        <v>571319.79618990514</v>
      </c>
      <c r="BL17" s="26">
        <v>26754.820400999932</v>
      </c>
      <c r="BM17" s="26">
        <v>0</v>
      </c>
      <c r="BN17" s="26">
        <v>598074.61659090512</v>
      </c>
      <c r="BO17" s="26">
        <v>458652.39689277112</v>
      </c>
      <c r="BP17" s="26">
        <v>1059277.2608170956</v>
      </c>
      <c r="BQ17" s="26">
        <v>0</v>
      </c>
      <c r="BR17" s="26">
        <v>0</v>
      </c>
      <c r="BS17" s="26">
        <v>1059277.2608170956</v>
      </c>
      <c r="BT17" s="26">
        <v>631134.88558776025</v>
      </c>
      <c r="BU17" s="26">
        <v>0</v>
      </c>
      <c r="BV17" s="26">
        <v>0</v>
      </c>
      <c r="BW17" s="26">
        <v>0</v>
      </c>
      <c r="BX17" s="26">
        <v>0</v>
      </c>
      <c r="BY17" s="26">
        <v>0</v>
      </c>
      <c r="BZ17" s="26">
        <v>0</v>
      </c>
      <c r="CA17" s="26">
        <v>0</v>
      </c>
      <c r="CB17" s="26">
        <v>0</v>
      </c>
      <c r="CC17" s="26">
        <v>0</v>
      </c>
      <c r="CD17" s="26">
        <v>0</v>
      </c>
      <c r="CE17" s="26">
        <v>127304.03370999995</v>
      </c>
      <c r="CF17" s="26">
        <v>8991.9995999999937</v>
      </c>
      <c r="CG17" s="26">
        <v>2855.9</v>
      </c>
      <c r="CH17" s="26">
        <v>139151.93330999993</v>
      </c>
      <c r="CI17" s="26">
        <v>108889.86588999968</v>
      </c>
      <c r="CJ17" s="26">
        <v>0</v>
      </c>
      <c r="CK17" s="26">
        <v>0</v>
      </c>
      <c r="CL17" s="26">
        <v>0</v>
      </c>
      <c r="CM17" s="26">
        <v>0</v>
      </c>
      <c r="CN17" s="26">
        <v>0</v>
      </c>
      <c r="CO17" s="26">
        <v>12392798.503833976</v>
      </c>
      <c r="CP17" s="26">
        <v>2267418.0201622206</v>
      </c>
      <c r="CQ17" s="26">
        <v>33906.1</v>
      </c>
      <c r="CR17" s="26">
        <v>14694122.623996196</v>
      </c>
      <c r="CS17" s="26">
        <v>11085143.08044317</v>
      </c>
    </row>
    <row r="18" spans="1:97" ht="24.9" customHeight="1">
      <c r="A18" s="18">
        <v>12</v>
      </c>
      <c r="B18" s="74" t="s">
        <v>33</v>
      </c>
      <c r="C18" s="26">
        <v>45538.4032427372</v>
      </c>
      <c r="D18" s="26">
        <v>261329.46312449666</v>
      </c>
      <c r="E18" s="26">
        <v>5784.6672486489006</v>
      </c>
      <c r="F18" s="26">
        <v>312652.53361588274</v>
      </c>
      <c r="G18" s="26">
        <v>0</v>
      </c>
      <c r="H18" s="26">
        <v>8104.1758630686818</v>
      </c>
      <c r="I18" s="26">
        <v>978323.24</v>
      </c>
      <c r="J18" s="26">
        <v>1442.9844990788347</v>
      </c>
      <c r="K18" s="26">
        <v>987870.40036214748</v>
      </c>
      <c r="L18" s="26">
        <v>0</v>
      </c>
      <c r="M18" s="26">
        <v>130351.51418110161</v>
      </c>
      <c r="N18" s="26">
        <v>55550.9871955743</v>
      </c>
      <c r="O18" s="26">
        <v>42609.114140858219</v>
      </c>
      <c r="P18" s="26">
        <v>228511.61551753414</v>
      </c>
      <c r="Q18" s="26">
        <v>2605.9239254198469</v>
      </c>
      <c r="R18" s="26">
        <v>3254240.8951263311</v>
      </c>
      <c r="S18" s="26">
        <v>26725.4</v>
      </c>
      <c r="T18" s="26">
        <v>1079712.1377044271</v>
      </c>
      <c r="U18" s="26">
        <v>4360678.4328307584</v>
      </c>
      <c r="V18" s="26">
        <v>2423876.1601558011</v>
      </c>
      <c r="W18" s="26">
        <v>1025586.6140108211</v>
      </c>
      <c r="X18" s="26">
        <v>2260049.1653921599</v>
      </c>
      <c r="Y18" s="26">
        <v>814217.62430136988</v>
      </c>
      <c r="Z18" s="26">
        <v>4099853.4037043508</v>
      </c>
      <c r="AA18" s="26">
        <v>2311023.8108799555</v>
      </c>
      <c r="AB18" s="26">
        <v>237433.1831114188</v>
      </c>
      <c r="AC18" s="26">
        <v>1928580.3951729173</v>
      </c>
      <c r="AD18" s="26">
        <v>121499.68882191816</v>
      </c>
      <c r="AE18" s="26">
        <v>2287513.2671062546</v>
      </c>
      <c r="AF18" s="26">
        <v>29567.757921428572</v>
      </c>
      <c r="AG18" s="26">
        <v>0</v>
      </c>
      <c r="AH18" s="26">
        <v>0</v>
      </c>
      <c r="AI18" s="26">
        <v>0</v>
      </c>
      <c r="AJ18" s="26">
        <v>0</v>
      </c>
      <c r="AK18" s="26">
        <v>0</v>
      </c>
      <c r="AL18" s="26">
        <v>102816.476</v>
      </c>
      <c r="AM18" s="26">
        <v>0</v>
      </c>
      <c r="AN18" s="26">
        <v>0</v>
      </c>
      <c r="AO18" s="26">
        <v>102816.476</v>
      </c>
      <c r="AP18" s="26">
        <v>93207.844645572521</v>
      </c>
      <c r="AQ18" s="26">
        <v>46457.599999999999</v>
      </c>
      <c r="AR18" s="26">
        <v>0</v>
      </c>
      <c r="AS18" s="26">
        <v>0</v>
      </c>
      <c r="AT18" s="26">
        <v>46457.599999999999</v>
      </c>
      <c r="AU18" s="26">
        <v>42115.942229007633</v>
      </c>
      <c r="AV18" s="26">
        <v>0</v>
      </c>
      <c r="AW18" s="26">
        <v>0</v>
      </c>
      <c r="AX18" s="26">
        <v>0</v>
      </c>
      <c r="AY18" s="26">
        <v>0</v>
      </c>
      <c r="AZ18" s="26">
        <v>0</v>
      </c>
      <c r="BA18" s="26">
        <v>0</v>
      </c>
      <c r="BB18" s="26">
        <v>0</v>
      </c>
      <c r="BC18" s="26">
        <v>0</v>
      </c>
      <c r="BD18" s="26">
        <v>0</v>
      </c>
      <c r="BE18" s="26">
        <v>0</v>
      </c>
      <c r="BF18" s="26">
        <v>346598.84672918258</v>
      </c>
      <c r="BG18" s="26">
        <v>7196.8926160000028</v>
      </c>
      <c r="BH18" s="26">
        <v>3111</v>
      </c>
      <c r="BI18" s="26">
        <v>356906.73934518261</v>
      </c>
      <c r="BJ18" s="26">
        <v>208505.12155883983</v>
      </c>
      <c r="BK18" s="26">
        <v>396747.56725786027</v>
      </c>
      <c r="BL18" s="26">
        <v>282880.92200312001</v>
      </c>
      <c r="BM18" s="26">
        <v>16703.86</v>
      </c>
      <c r="BN18" s="26">
        <v>696332.34926098026</v>
      </c>
      <c r="BO18" s="26">
        <v>454377.78165492625</v>
      </c>
      <c r="BP18" s="26">
        <v>88232.2</v>
      </c>
      <c r="BQ18" s="26">
        <v>110546.17642321074</v>
      </c>
      <c r="BR18" s="26">
        <v>0</v>
      </c>
      <c r="BS18" s="26">
        <v>198778.37642321072</v>
      </c>
      <c r="BT18" s="26">
        <v>85386</v>
      </c>
      <c r="BU18" s="26">
        <v>205318.71362169058</v>
      </c>
      <c r="BV18" s="26">
        <v>1700</v>
      </c>
      <c r="BW18" s="26">
        <v>0</v>
      </c>
      <c r="BX18" s="26">
        <v>207018.71362169058</v>
      </c>
      <c r="BY18" s="26">
        <v>163958.82118837861</v>
      </c>
      <c r="BZ18" s="26">
        <v>0</v>
      </c>
      <c r="CA18" s="26">
        <v>0</v>
      </c>
      <c r="CB18" s="26">
        <v>0</v>
      </c>
      <c r="CC18" s="26">
        <v>0</v>
      </c>
      <c r="CD18" s="26">
        <v>0</v>
      </c>
      <c r="CE18" s="26">
        <v>150798.31244794518</v>
      </c>
      <c r="CF18" s="26">
        <v>10383.898089802131</v>
      </c>
      <c r="CG18" s="26">
        <v>0</v>
      </c>
      <c r="CH18" s="26">
        <v>161182.21053774731</v>
      </c>
      <c r="CI18" s="26">
        <v>49999.241414937496</v>
      </c>
      <c r="CJ18" s="26">
        <v>0</v>
      </c>
      <c r="CK18" s="26">
        <v>0</v>
      </c>
      <c r="CL18" s="26">
        <v>0</v>
      </c>
      <c r="CM18" s="26">
        <v>0</v>
      </c>
      <c r="CN18" s="26">
        <v>0</v>
      </c>
      <c r="CO18" s="26">
        <v>6038224.5015921574</v>
      </c>
      <c r="CP18" s="26">
        <v>5923266.5400172807</v>
      </c>
      <c r="CQ18" s="26">
        <v>2085081.076716301</v>
      </c>
      <c r="CR18" s="26">
        <v>14046572.118325736</v>
      </c>
      <c r="CS18" s="26">
        <v>5864624.4055742668</v>
      </c>
    </row>
    <row r="19" spans="1:97" ht="24.9" customHeight="1">
      <c r="A19" s="18">
        <v>13</v>
      </c>
      <c r="B19" s="74" t="s">
        <v>31</v>
      </c>
      <c r="C19" s="26">
        <v>7823.0800000000008</v>
      </c>
      <c r="D19" s="26">
        <v>1893.19</v>
      </c>
      <c r="E19" s="26">
        <v>3944.2700000000004</v>
      </c>
      <c r="F19" s="26">
        <v>13660.54</v>
      </c>
      <c r="G19" s="26">
        <v>651.59</v>
      </c>
      <c r="H19" s="26">
        <v>53109.0299999993</v>
      </c>
      <c r="I19" s="26">
        <v>188955.26</v>
      </c>
      <c r="J19" s="26">
        <v>1063.7400000000162</v>
      </c>
      <c r="K19" s="26">
        <v>243128.02999999933</v>
      </c>
      <c r="L19" s="26">
        <v>0</v>
      </c>
      <c r="M19" s="26">
        <v>140075.9599999967</v>
      </c>
      <c r="N19" s="26">
        <v>80816.789999999921</v>
      </c>
      <c r="O19" s="26">
        <v>16843.759999999998</v>
      </c>
      <c r="P19" s="26">
        <v>237736.50999999663</v>
      </c>
      <c r="Q19" s="26">
        <v>0</v>
      </c>
      <c r="R19" s="26">
        <v>3350288.4399998751</v>
      </c>
      <c r="S19" s="26">
        <v>7011.7000000000007</v>
      </c>
      <c r="T19" s="26">
        <v>873441.05000001693</v>
      </c>
      <c r="U19" s="26">
        <v>4230741.1899998924</v>
      </c>
      <c r="V19" s="26">
        <v>0</v>
      </c>
      <c r="W19" s="26">
        <v>995456.67999999947</v>
      </c>
      <c r="X19" s="26">
        <v>2405753.3800000008</v>
      </c>
      <c r="Y19" s="26">
        <v>742652</v>
      </c>
      <c r="Z19" s="26">
        <v>4143862.0600000005</v>
      </c>
      <c r="AA19" s="26">
        <v>1985460.2399999974</v>
      </c>
      <c r="AB19" s="26">
        <v>198854.61555555539</v>
      </c>
      <c r="AC19" s="26">
        <v>1935848.4722222234</v>
      </c>
      <c r="AD19" s="26">
        <v>9620</v>
      </c>
      <c r="AE19" s="26">
        <v>2144323.087777779</v>
      </c>
      <c r="AF19" s="26">
        <v>225878.45999999798</v>
      </c>
      <c r="AG19" s="26">
        <v>0</v>
      </c>
      <c r="AH19" s="26">
        <v>0</v>
      </c>
      <c r="AI19" s="26">
        <v>0</v>
      </c>
      <c r="AJ19" s="26">
        <v>0</v>
      </c>
      <c r="AK19" s="26">
        <v>0</v>
      </c>
      <c r="AL19" s="26">
        <v>72519.56</v>
      </c>
      <c r="AM19" s="26">
        <v>0</v>
      </c>
      <c r="AN19" s="26">
        <v>0</v>
      </c>
      <c r="AO19" s="26">
        <v>72519.56</v>
      </c>
      <c r="AP19" s="26">
        <v>72519.56</v>
      </c>
      <c r="AQ19" s="26">
        <v>38143.86</v>
      </c>
      <c r="AR19" s="26">
        <v>0</v>
      </c>
      <c r="AS19" s="26">
        <v>0</v>
      </c>
      <c r="AT19" s="26">
        <v>38143.86</v>
      </c>
      <c r="AU19" s="26">
        <v>38143.86</v>
      </c>
      <c r="AV19" s="26">
        <v>0</v>
      </c>
      <c r="AW19" s="26">
        <v>0</v>
      </c>
      <c r="AX19" s="26">
        <v>0</v>
      </c>
      <c r="AY19" s="26">
        <v>0</v>
      </c>
      <c r="AZ19" s="26">
        <v>0</v>
      </c>
      <c r="BA19" s="26">
        <v>0</v>
      </c>
      <c r="BB19" s="26">
        <v>0</v>
      </c>
      <c r="BC19" s="26">
        <v>0</v>
      </c>
      <c r="BD19" s="26">
        <v>0</v>
      </c>
      <c r="BE19" s="26">
        <v>0</v>
      </c>
      <c r="BF19" s="26">
        <v>153809.81</v>
      </c>
      <c r="BG19" s="26">
        <v>0</v>
      </c>
      <c r="BH19" s="26">
        <v>0</v>
      </c>
      <c r="BI19" s="26">
        <v>153809.81</v>
      </c>
      <c r="BJ19" s="26">
        <v>135583.60000000012</v>
      </c>
      <c r="BK19" s="26">
        <v>449473.92999999976</v>
      </c>
      <c r="BL19" s="26">
        <v>13578.6</v>
      </c>
      <c r="BM19" s="26">
        <v>21015.5</v>
      </c>
      <c r="BN19" s="26">
        <v>484068.02999999974</v>
      </c>
      <c r="BO19" s="26">
        <v>291028.17000000004</v>
      </c>
      <c r="BP19" s="26">
        <v>8463.6500000000015</v>
      </c>
      <c r="BQ19" s="26">
        <v>0</v>
      </c>
      <c r="BR19" s="26">
        <v>0</v>
      </c>
      <c r="BS19" s="26">
        <v>8463.6500000000015</v>
      </c>
      <c r="BT19" s="26">
        <v>5326.84</v>
      </c>
      <c r="BU19" s="26">
        <v>40697</v>
      </c>
      <c r="BV19" s="26">
        <v>200</v>
      </c>
      <c r="BW19" s="26">
        <v>0</v>
      </c>
      <c r="BX19" s="26">
        <v>40897</v>
      </c>
      <c r="BY19" s="26">
        <v>20063.750000000004</v>
      </c>
      <c r="BZ19" s="26">
        <v>0</v>
      </c>
      <c r="CA19" s="26">
        <v>0</v>
      </c>
      <c r="CB19" s="26">
        <v>0</v>
      </c>
      <c r="CC19" s="26">
        <v>0</v>
      </c>
      <c r="CD19" s="26">
        <v>0</v>
      </c>
      <c r="CE19" s="26">
        <v>435790.67999999993</v>
      </c>
      <c r="CF19" s="26">
        <v>118757.86</v>
      </c>
      <c r="CG19" s="26">
        <v>975</v>
      </c>
      <c r="CH19" s="26">
        <v>555523.53999999992</v>
      </c>
      <c r="CI19" s="26">
        <v>252709.95</v>
      </c>
      <c r="CJ19" s="26">
        <v>0</v>
      </c>
      <c r="CK19" s="26">
        <v>0</v>
      </c>
      <c r="CL19" s="26">
        <v>0</v>
      </c>
      <c r="CM19" s="26">
        <v>0</v>
      </c>
      <c r="CN19" s="26">
        <v>0</v>
      </c>
      <c r="CO19" s="26">
        <v>5944506.2955554258</v>
      </c>
      <c r="CP19" s="26">
        <v>4752815.2522222241</v>
      </c>
      <c r="CQ19" s="26">
        <v>1669555.3200000171</v>
      </c>
      <c r="CR19" s="26">
        <v>12366876.867777668</v>
      </c>
      <c r="CS19" s="26">
        <v>3027366.0199999954</v>
      </c>
    </row>
    <row r="20" spans="1:97" ht="24.9" customHeight="1">
      <c r="A20" s="18">
        <v>14</v>
      </c>
      <c r="B20" s="74" t="s">
        <v>89</v>
      </c>
      <c r="C20" s="26">
        <v>1246.8899999999999</v>
      </c>
      <c r="D20" s="26">
        <v>0</v>
      </c>
      <c r="E20" s="26">
        <v>216.14</v>
      </c>
      <c r="F20" s="26">
        <v>1463.0299999999997</v>
      </c>
      <c r="G20" s="26">
        <v>0</v>
      </c>
      <c r="H20" s="26">
        <v>2320.7500000000009</v>
      </c>
      <c r="I20" s="26">
        <v>28799.31</v>
      </c>
      <c r="J20" s="26">
        <v>292.67</v>
      </c>
      <c r="K20" s="26">
        <v>31412.73</v>
      </c>
      <c r="L20" s="26">
        <v>0</v>
      </c>
      <c r="M20" s="26">
        <v>29291.974077999992</v>
      </c>
      <c r="N20" s="26">
        <v>28866.679547999996</v>
      </c>
      <c r="O20" s="26">
        <v>32434.059999999998</v>
      </c>
      <c r="P20" s="26">
        <v>90592.713625999982</v>
      </c>
      <c r="Q20" s="26">
        <v>0</v>
      </c>
      <c r="R20" s="26">
        <v>813201.59000000008</v>
      </c>
      <c r="S20" s="26">
        <v>911242.49000000011</v>
      </c>
      <c r="T20" s="26">
        <v>189260.74</v>
      </c>
      <c r="U20" s="26">
        <v>1913704.82</v>
      </c>
      <c r="V20" s="26">
        <v>0</v>
      </c>
      <c r="W20" s="26">
        <v>63787.07808599998</v>
      </c>
      <c r="X20" s="26">
        <v>822573.71655100025</v>
      </c>
      <c r="Y20" s="26">
        <v>4541806.8500000015</v>
      </c>
      <c r="Z20" s="26">
        <v>5428167.6446370017</v>
      </c>
      <c r="AA20" s="26">
        <v>0</v>
      </c>
      <c r="AB20" s="26">
        <v>59840.570647555607</v>
      </c>
      <c r="AC20" s="26">
        <v>1754721.8994822237</v>
      </c>
      <c r="AD20" s="26">
        <v>220786.06999999998</v>
      </c>
      <c r="AE20" s="26">
        <v>2035348.5401297794</v>
      </c>
      <c r="AF20" s="26">
        <v>0</v>
      </c>
      <c r="AG20" s="26">
        <v>0</v>
      </c>
      <c r="AH20" s="26">
        <v>0</v>
      </c>
      <c r="AI20" s="26">
        <v>0</v>
      </c>
      <c r="AJ20" s="26">
        <v>0</v>
      </c>
      <c r="AK20" s="26">
        <v>0</v>
      </c>
      <c r="AL20" s="26">
        <v>0</v>
      </c>
      <c r="AM20" s="26">
        <v>0</v>
      </c>
      <c r="AN20" s="26">
        <v>0</v>
      </c>
      <c r="AO20" s="26">
        <v>0</v>
      </c>
      <c r="AP20" s="26">
        <v>0</v>
      </c>
      <c r="AQ20" s="26">
        <v>0</v>
      </c>
      <c r="AR20" s="26">
        <v>0</v>
      </c>
      <c r="AS20" s="26">
        <v>0</v>
      </c>
      <c r="AT20" s="26">
        <v>0</v>
      </c>
      <c r="AU20" s="26">
        <v>0</v>
      </c>
      <c r="AV20" s="26">
        <v>0</v>
      </c>
      <c r="AW20" s="26">
        <v>0</v>
      </c>
      <c r="AX20" s="26">
        <v>0</v>
      </c>
      <c r="AY20" s="26">
        <v>0</v>
      </c>
      <c r="AZ20" s="26">
        <v>0</v>
      </c>
      <c r="BA20" s="26">
        <v>0</v>
      </c>
      <c r="BB20" s="26">
        <v>0</v>
      </c>
      <c r="BC20" s="26">
        <v>0</v>
      </c>
      <c r="BD20" s="26">
        <v>0</v>
      </c>
      <c r="BE20" s="26">
        <v>0</v>
      </c>
      <c r="BF20" s="26">
        <v>6438.3590610000001</v>
      </c>
      <c r="BG20" s="26">
        <v>0</v>
      </c>
      <c r="BH20" s="26">
        <v>0</v>
      </c>
      <c r="BI20" s="26">
        <v>6438.3590610000001</v>
      </c>
      <c r="BJ20" s="26">
        <v>0</v>
      </c>
      <c r="BK20" s="26">
        <v>930.85252799999967</v>
      </c>
      <c r="BL20" s="26">
        <v>1602350.3075000001</v>
      </c>
      <c r="BM20" s="26">
        <v>4804.8</v>
      </c>
      <c r="BN20" s="26">
        <v>1608085.9600280002</v>
      </c>
      <c r="BO20" s="26">
        <v>0</v>
      </c>
      <c r="BP20" s="26">
        <v>138345</v>
      </c>
      <c r="BQ20" s="26">
        <v>0</v>
      </c>
      <c r="BR20" s="26">
        <v>0</v>
      </c>
      <c r="BS20" s="26">
        <v>138345</v>
      </c>
      <c r="BT20" s="26">
        <v>0</v>
      </c>
      <c r="BU20" s="26">
        <v>249322.72999999998</v>
      </c>
      <c r="BV20" s="26">
        <v>21515</v>
      </c>
      <c r="BW20" s="26">
        <v>60071.45</v>
      </c>
      <c r="BX20" s="26">
        <v>330909.18</v>
      </c>
      <c r="BY20" s="26">
        <v>0</v>
      </c>
      <c r="BZ20" s="26">
        <v>0</v>
      </c>
      <c r="CA20" s="26">
        <v>0</v>
      </c>
      <c r="CB20" s="26">
        <v>0</v>
      </c>
      <c r="CC20" s="26">
        <v>0</v>
      </c>
      <c r="CD20" s="26">
        <v>0</v>
      </c>
      <c r="CE20" s="26">
        <v>12722.64</v>
      </c>
      <c r="CF20" s="26">
        <v>10850.772532000001</v>
      </c>
      <c r="CG20" s="26">
        <v>13950</v>
      </c>
      <c r="CH20" s="26">
        <v>37523.412532000002</v>
      </c>
      <c r="CI20" s="26">
        <v>0</v>
      </c>
      <c r="CJ20" s="26">
        <v>0</v>
      </c>
      <c r="CK20" s="26">
        <v>0</v>
      </c>
      <c r="CL20" s="26">
        <v>0</v>
      </c>
      <c r="CM20" s="26">
        <v>0</v>
      </c>
      <c r="CN20" s="26">
        <v>0</v>
      </c>
      <c r="CO20" s="26">
        <v>1377448.4344005554</v>
      </c>
      <c r="CP20" s="26">
        <v>5180920.1756132245</v>
      </c>
      <c r="CQ20" s="26">
        <v>5063622.7800000021</v>
      </c>
      <c r="CR20" s="26">
        <v>11621991.390013782</v>
      </c>
      <c r="CS20" s="26">
        <v>0</v>
      </c>
    </row>
    <row r="21" spans="1:97" ht="24.9" customHeight="1">
      <c r="A21" s="18">
        <v>15</v>
      </c>
      <c r="B21" s="74" t="s">
        <v>36</v>
      </c>
      <c r="C21" s="26">
        <v>54008.640000000007</v>
      </c>
      <c r="D21" s="26">
        <v>0</v>
      </c>
      <c r="E21" s="26">
        <v>0</v>
      </c>
      <c r="F21" s="26">
        <v>54008.640000000007</v>
      </c>
      <c r="G21" s="26">
        <v>0</v>
      </c>
      <c r="H21" s="26">
        <v>12907.300000000008</v>
      </c>
      <c r="I21" s="26">
        <v>7607.100000000014</v>
      </c>
      <c r="J21" s="26">
        <v>5</v>
      </c>
      <c r="K21" s="26">
        <v>20519.400000000023</v>
      </c>
      <c r="L21" s="26">
        <v>0</v>
      </c>
      <c r="M21" s="26">
        <v>116693.48569095001</v>
      </c>
      <c r="N21" s="26">
        <v>8781.5242206000094</v>
      </c>
      <c r="O21" s="26">
        <v>0</v>
      </c>
      <c r="P21" s="26">
        <v>125475.00991155002</v>
      </c>
      <c r="Q21" s="26">
        <v>50326.920412700005</v>
      </c>
      <c r="R21" s="26">
        <v>2642920.7479454703</v>
      </c>
      <c r="S21" s="26">
        <v>0</v>
      </c>
      <c r="T21" s="26">
        <v>25579.393561639998</v>
      </c>
      <c r="U21" s="26">
        <v>2668500.1415071101</v>
      </c>
      <c r="V21" s="26">
        <v>0</v>
      </c>
      <c r="W21" s="26">
        <v>414468.36318852002</v>
      </c>
      <c r="X21" s="26">
        <v>1086499.5791827999</v>
      </c>
      <c r="Y21" s="26">
        <v>0</v>
      </c>
      <c r="Z21" s="26">
        <v>1500967.94237132</v>
      </c>
      <c r="AA21" s="26">
        <v>488187.46692530101</v>
      </c>
      <c r="AB21" s="26">
        <v>162128.83002741559</v>
      </c>
      <c r="AC21" s="26">
        <v>1787452.8895354036</v>
      </c>
      <c r="AD21" s="26">
        <v>0</v>
      </c>
      <c r="AE21" s="26">
        <v>1949581.7195628192</v>
      </c>
      <c r="AF21" s="26">
        <v>120962.03770346532</v>
      </c>
      <c r="AG21" s="26">
        <v>0</v>
      </c>
      <c r="AH21" s="26">
        <v>0</v>
      </c>
      <c r="AI21" s="26">
        <v>0</v>
      </c>
      <c r="AJ21" s="26">
        <v>0</v>
      </c>
      <c r="AK21" s="26">
        <v>0</v>
      </c>
      <c r="AL21" s="26">
        <v>170125.5</v>
      </c>
      <c r="AM21" s="26">
        <v>0</v>
      </c>
      <c r="AN21" s="26">
        <v>0</v>
      </c>
      <c r="AO21" s="26">
        <v>170125.5</v>
      </c>
      <c r="AP21" s="26">
        <v>170125.5</v>
      </c>
      <c r="AQ21" s="26">
        <v>42915.73</v>
      </c>
      <c r="AR21" s="26">
        <v>0</v>
      </c>
      <c r="AS21" s="26">
        <v>0</v>
      </c>
      <c r="AT21" s="26">
        <v>42915.73</v>
      </c>
      <c r="AU21" s="26">
        <v>42915.73</v>
      </c>
      <c r="AV21" s="26">
        <v>0</v>
      </c>
      <c r="AW21" s="26">
        <v>0</v>
      </c>
      <c r="AX21" s="26">
        <v>0</v>
      </c>
      <c r="AY21" s="26">
        <v>0</v>
      </c>
      <c r="AZ21" s="26">
        <v>0</v>
      </c>
      <c r="BA21" s="26">
        <v>0</v>
      </c>
      <c r="BB21" s="26">
        <v>0</v>
      </c>
      <c r="BC21" s="26">
        <v>0</v>
      </c>
      <c r="BD21" s="26">
        <v>0</v>
      </c>
      <c r="BE21" s="26">
        <v>0</v>
      </c>
      <c r="BF21" s="26">
        <v>123952.08780167</v>
      </c>
      <c r="BG21" s="26">
        <v>1051.6125870000001</v>
      </c>
      <c r="BH21" s="26">
        <v>0</v>
      </c>
      <c r="BI21" s="26">
        <v>125003.70038867</v>
      </c>
      <c r="BJ21" s="26">
        <v>105044.40934899633</v>
      </c>
      <c r="BK21" s="26">
        <v>283766.33895599947</v>
      </c>
      <c r="BL21" s="26">
        <v>161915.00869999998</v>
      </c>
      <c r="BM21" s="26">
        <v>0</v>
      </c>
      <c r="BN21" s="26">
        <v>445681.34765599947</v>
      </c>
      <c r="BO21" s="26">
        <v>98780.228813714348</v>
      </c>
      <c r="BP21" s="26">
        <v>0</v>
      </c>
      <c r="BQ21" s="26">
        <v>0</v>
      </c>
      <c r="BR21" s="26">
        <v>0</v>
      </c>
      <c r="BS21" s="26">
        <v>0</v>
      </c>
      <c r="BT21" s="26">
        <v>0</v>
      </c>
      <c r="BU21" s="26">
        <v>282215.95447540999</v>
      </c>
      <c r="BV21" s="26">
        <v>0</v>
      </c>
      <c r="BW21" s="26">
        <v>0</v>
      </c>
      <c r="BX21" s="26">
        <v>282215.95447540999</v>
      </c>
      <c r="BY21" s="26">
        <v>0</v>
      </c>
      <c r="BZ21" s="26">
        <v>0</v>
      </c>
      <c r="CA21" s="26">
        <v>0</v>
      </c>
      <c r="CB21" s="26">
        <v>0</v>
      </c>
      <c r="CC21" s="26">
        <v>0</v>
      </c>
      <c r="CD21" s="26">
        <v>0</v>
      </c>
      <c r="CE21" s="26">
        <v>290236.67918191949</v>
      </c>
      <c r="CF21" s="26">
        <v>6625.5783000000001</v>
      </c>
      <c r="CG21" s="26">
        <v>0</v>
      </c>
      <c r="CH21" s="26">
        <v>296862.25748191949</v>
      </c>
      <c r="CI21" s="26">
        <v>177267.27444445234</v>
      </c>
      <c r="CJ21" s="26">
        <v>0</v>
      </c>
      <c r="CK21" s="26">
        <v>0</v>
      </c>
      <c r="CL21" s="26">
        <v>0</v>
      </c>
      <c r="CM21" s="26">
        <v>0</v>
      </c>
      <c r="CN21" s="26">
        <v>0</v>
      </c>
      <c r="CO21" s="26">
        <v>4596339.6572673544</v>
      </c>
      <c r="CP21" s="26">
        <v>3059933.2925258037</v>
      </c>
      <c r="CQ21" s="26">
        <v>25584.393561639998</v>
      </c>
      <c r="CR21" s="26">
        <v>7681857.3433547998</v>
      </c>
      <c r="CS21" s="26">
        <v>1253609.5676486294</v>
      </c>
    </row>
    <row r="22" spans="1:97" ht="24.9" customHeight="1">
      <c r="A22" s="18">
        <v>16</v>
      </c>
      <c r="B22" s="74" t="s">
        <v>39</v>
      </c>
      <c r="C22" s="26">
        <v>0</v>
      </c>
      <c r="D22" s="26">
        <v>0</v>
      </c>
      <c r="E22" s="26">
        <v>0</v>
      </c>
      <c r="F22" s="26">
        <v>0</v>
      </c>
      <c r="G22" s="26">
        <v>0</v>
      </c>
      <c r="H22" s="26">
        <v>2</v>
      </c>
      <c r="I22" s="26">
        <v>68</v>
      </c>
      <c r="J22" s="26">
        <v>0</v>
      </c>
      <c r="K22" s="26">
        <v>70</v>
      </c>
      <c r="L22" s="26">
        <v>0</v>
      </c>
      <c r="M22" s="26">
        <v>32187.806988625314</v>
      </c>
      <c r="N22" s="26">
        <v>611.86353424657534</v>
      </c>
      <c r="O22" s="26">
        <v>0</v>
      </c>
      <c r="P22" s="26">
        <v>32799.670522871893</v>
      </c>
      <c r="Q22" s="26">
        <v>14425.147982082801</v>
      </c>
      <c r="R22" s="26">
        <v>983917.4921843193</v>
      </c>
      <c r="S22" s="26">
        <v>328924.98972602742</v>
      </c>
      <c r="T22" s="26">
        <v>0</v>
      </c>
      <c r="U22" s="26">
        <v>1312842.4819103468</v>
      </c>
      <c r="V22" s="26">
        <v>0</v>
      </c>
      <c r="W22" s="26">
        <v>798842.67120205448</v>
      </c>
      <c r="X22" s="26">
        <v>20422.074737753421</v>
      </c>
      <c r="Y22" s="26">
        <v>0</v>
      </c>
      <c r="Z22" s="26">
        <v>819264.74593980785</v>
      </c>
      <c r="AA22" s="26">
        <v>85114.994353437694</v>
      </c>
      <c r="AB22" s="26">
        <v>105288.90412404871</v>
      </c>
      <c r="AC22" s="26">
        <v>1619001.8407345524</v>
      </c>
      <c r="AD22" s="26">
        <v>0</v>
      </c>
      <c r="AE22" s="26">
        <v>1724290.7448586011</v>
      </c>
      <c r="AF22" s="26">
        <v>10738.241081469399</v>
      </c>
      <c r="AG22" s="26">
        <v>0</v>
      </c>
      <c r="AH22" s="26">
        <v>0</v>
      </c>
      <c r="AI22" s="26">
        <v>0</v>
      </c>
      <c r="AJ22" s="26">
        <v>0</v>
      </c>
      <c r="AK22" s="26">
        <v>0</v>
      </c>
      <c r="AL22" s="26">
        <v>575473.6</v>
      </c>
      <c r="AM22" s="26">
        <v>0</v>
      </c>
      <c r="AN22" s="26">
        <v>0</v>
      </c>
      <c r="AO22" s="26">
        <v>575473.6</v>
      </c>
      <c r="AP22" s="26">
        <v>532956.88159999996</v>
      </c>
      <c r="AQ22" s="26">
        <v>30649.319558459385</v>
      </c>
      <c r="AR22" s="26">
        <v>0</v>
      </c>
      <c r="AS22" s="26">
        <v>0</v>
      </c>
      <c r="AT22" s="26">
        <v>30649.319558459385</v>
      </c>
      <c r="AU22" s="26">
        <v>22153.455999999998</v>
      </c>
      <c r="AV22" s="26">
        <v>0</v>
      </c>
      <c r="AW22" s="26">
        <v>0</v>
      </c>
      <c r="AX22" s="26">
        <v>0</v>
      </c>
      <c r="AY22" s="26">
        <v>0</v>
      </c>
      <c r="AZ22" s="26">
        <v>0</v>
      </c>
      <c r="BA22" s="26">
        <v>0</v>
      </c>
      <c r="BB22" s="26">
        <v>0</v>
      </c>
      <c r="BC22" s="26">
        <v>0</v>
      </c>
      <c r="BD22" s="26">
        <v>0</v>
      </c>
      <c r="BE22" s="26">
        <v>0</v>
      </c>
      <c r="BF22" s="26">
        <v>125307.44705949991</v>
      </c>
      <c r="BG22" s="26">
        <v>0</v>
      </c>
      <c r="BH22" s="26">
        <v>0</v>
      </c>
      <c r="BI22" s="26">
        <v>125307.44705949991</v>
      </c>
      <c r="BJ22" s="26">
        <v>100210.720258161</v>
      </c>
      <c r="BK22" s="26">
        <v>214891.27845659168</v>
      </c>
      <c r="BL22" s="26">
        <v>0</v>
      </c>
      <c r="BM22" s="26">
        <v>0</v>
      </c>
      <c r="BN22" s="26">
        <v>214891.27845659168</v>
      </c>
      <c r="BO22" s="26">
        <v>194826.73630300499</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93398.92</v>
      </c>
      <c r="CF22" s="26">
        <v>0</v>
      </c>
      <c r="CG22" s="26">
        <v>0</v>
      </c>
      <c r="CH22" s="26">
        <v>93398.92</v>
      </c>
      <c r="CI22" s="26">
        <v>62720.642099999997</v>
      </c>
      <c r="CJ22" s="26">
        <v>0</v>
      </c>
      <c r="CK22" s="26">
        <v>0</v>
      </c>
      <c r="CL22" s="26">
        <v>0</v>
      </c>
      <c r="CM22" s="26">
        <v>0</v>
      </c>
      <c r="CN22" s="26">
        <v>0</v>
      </c>
      <c r="CO22" s="26">
        <v>2959959.4395735986</v>
      </c>
      <c r="CP22" s="26">
        <v>1969028.7687325799</v>
      </c>
      <c r="CQ22" s="26">
        <v>0</v>
      </c>
      <c r="CR22" s="26">
        <v>4928988.2083061785</v>
      </c>
      <c r="CS22" s="26">
        <v>1023146.8196781559</v>
      </c>
    </row>
    <row r="23" spans="1:97" ht="24.9" customHeight="1">
      <c r="A23" s="18">
        <v>17</v>
      </c>
      <c r="B23" s="74" t="s">
        <v>38</v>
      </c>
      <c r="C23" s="26">
        <v>0</v>
      </c>
      <c r="D23" s="26">
        <v>1107</v>
      </c>
      <c r="E23" s="26">
        <v>0</v>
      </c>
      <c r="F23" s="26">
        <v>1107</v>
      </c>
      <c r="G23" s="26">
        <v>0</v>
      </c>
      <c r="H23" s="26">
        <v>0</v>
      </c>
      <c r="I23" s="26">
        <v>0</v>
      </c>
      <c r="J23" s="26">
        <v>0</v>
      </c>
      <c r="K23" s="26">
        <v>0</v>
      </c>
      <c r="L23" s="26">
        <v>0</v>
      </c>
      <c r="M23" s="26">
        <v>9936.9912920000079</v>
      </c>
      <c r="N23" s="26">
        <v>0</v>
      </c>
      <c r="O23" s="26">
        <v>0</v>
      </c>
      <c r="P23" s="26">
        <v>9936.9912920000079</v>
      </c>
      <c r="Q23" s="26">
        <v>0</v>
      </c>
      <c r="R23" s="26">
        <v>0</v>
      </c>
      <c r="S23" s="26">
        <v>0</v>
      </c>
      <c r="T23" s="26">
        <v>0</v>
      </c>
      <c r="U23" s="26">
        <v>0</v>
      </c>
      <c r="V23" s="26">
        <v>0</v>
      </c>
      <c r="W23" s="26">
        <v>1066556.918178</v>
      </c>
      <c r="X23" s="26">
        <v>0</v>
      </c>
      <c r="Y23" s="26">
        <v>0</v>
      </c>
      <c r="Z23" s="26">
        <v>1066556.918178</v>
      </c>
      <c r="AA23" s="26">
        <v>0</v>
      </c>
      <c r="AB23" s="26">
        <v>94918.467810555594</v>
      </c>
      <c r="AC23" s="26">
        <v>1617003.7427702236</v>
      </c>
      <c r="AD23" s="26">
        <v>0</v>
      </c>
      <c r="AE23" s="26">
        <v>1711922.2105807792</v>
      </c>
      <c r="AF23" s="26">
        <v>0</v>
      </c>
      <c r="AG23" s="26">
        <v>0</v>
      </c>
      <c r="AH23" s="26">
        <v>0</v>
      </c>
      <c r="AI23" s="26">
        <v>0</v>
      </c>
      <c r="AJ23" s="26">
        <v>0</v>
      </c>
      <c r="AK23" s="26">
        <v>0</v>
      </c>
      <c r="AL23" s="26">
        <v>0</v>
      </c>
      <c r="AM23" s="26">
        <v>0</v>
      </c>
      <c r="AN23" s="26">
        <v>0</v>
      </c>
      <c r="AO23" s="26">
        <v>0</v>
      </c>
      <c r="AP23" s="26">
        <v>0</v>
      </c>
      <c r="AQ23" s="26">
        <v>0</v>
      </c>
      <c r="AR23" s="26">
        <v>0</v>
      </c>
      <c r="AS23" s="26">
        <v>0</v>
      </c>
      <c r="AT23" s="26">
        <v>0</v>
      </c>
      <c r="AU23" s="26">
        <v>0</v>
      </c>
      <c r="AV23" s="26">
        <v>0</v>
      </c>
      <c r="AW23" s="26">
        <v>0</v>
      </c>
      <c r="AX23" s="26">
        <v>0</v>
      </c>
      <c r="AY23" s="26">
        <v>0</v>
      </c>
      <c r="AZ23" s="26">
        <v>0</v>
      </c>
      <c r="BA23" s="26">
        <v>0</v>
      </c>
      <c r="BB23" s="26">
        <v>0</v>
      </c>
      <c r="BC23" s="26">
        <v>0</v>
      </c>
      <c r="BD23" s="26">
        <v>0</v>
      </c>
      <c r="BE23" s="26">
        <v>0</v>
      </c>
      <c r="BF23" s="26">
        <v>0</v>
      </c>
      <c r="BG23" s="26">
        <v>0</v>
      </c>
      <c r="BH23" s="26">
        <v>0</v>
      </c>
      <c r="BI23" s="26">
        <v>0</v>
      </c>
      <c r="BJ23" s="26">
        <v>0</v>
      </c>
      <c r="BK23" s="26">
        <v>0</v>
      </c>
      <c r="BL23" s="26">
        <v>42</v>
      </c>
      <c r="BM23" s="26">
        <v>0</v>
      </c>
      <c r="BN23" s="26">
        <v>42</v>
      </c>
      <c r="BO23" s="26">
        <v>0</v>
      </c>
      <c r="BP23" s="26">
        <v>0</v>
      </c>
      <c r="BQ23" s="26">
        <v>0</v>
      </c>
      <c r="BR23" s="26">
        <v>0</v>
      </c>
      <c r="BS23" s="26">
        <v>0</v>
      </c>
      <c r="BT23" s="26">
        <v>0</v>
      </c>
      <c r="BU23" s="26">
        <v>80722.588000000003</v>
      </c>
      <c r="BV23" s="26">
        <v>0</v>
      </c>
      <c r="BW23" s="26">
        <v>0</v>
      </c>
      <c r="BX23" s="26">
        <v>80722.588000000003</v>
      </c>
      <c r="BY23" s="26">
        <v>0</v>
      </c>
      <c r="BZ23" s="26">
        <v>0</v>
      </c>
      <c r="CA23" s="26">
        <v>161</v>
      </c>
      <c r="CB23" s="26">
        <v>0</v>
      </c>
      <c r="CC23" s="26">
        <v>161</v>
      </c>
      <c r="CD23" s="26">
        <v>0</v>
      </c>
      <c r="CE23" s="26">
        <v>0</v>
      </c>
      <c r="CF23" s="26">
        <v>0</v>
      </c>
      <c r="CG23" s="26">
        <v>0</v>
      </c>
      <c r="CH23" s="26">
        <v>0</v>
      </c>
      <c r="CI23" s="26">
        <v>0</v>
      </c>
      <c r="CJ23" s="26">
        <v>0</v>
      </c>
      <c r="CK23" s="26">
        <v>0</v>
      </c>
      <c r="CL23" s="26">
        <v>0</v>
      </c>
      <c r="CM23" s="26">
        <v>0</v>
      </c>
      <c r="CN23" s="26">
        <v>0</v>
      </c>
      <c r="CO23" s="26">
        <v>1252134.9652805557</v>
      </c>
      <c r="CP23" s="26">
        <v>1618313.7427702236</v>
      </c>
      <c r="CQ23" s="26">
        <v>0</v>
      </c>
      <c r="CR23" s="26">
        <v>2870448.7080507795</v>
      </c>
      <c r="CS23" s="26">
        <v>0</v>
      </c>
    </row>
    <row r="24" spans="1:97" ht="24.9" customHeight="1">
      <c r="A24" s="18">
        <v>18</v>
      </c>
      <c r="B24" s="74" t="s">
        <v>88</v>
      </c>
      <c r="C24" s="26">
        <v>761.89</v>
      </c>
      <c r="D24" s="26">
        <v>555.45000000000005</v>
      </c>
      <c r="E24" s="26">
        <v>0</v>
      </c>
      <c r="F24" s="26">
        <v>1317.3400000000001</v>
      </c>
      <c r="G24" s="26">
        <v>0</v>
      </c>
      <c r="H24" s="26">
        <v>0</v>
      </c>
      <c r="I24" s="26">
        <v>120</v>
      </c>
      <c r="J24" s="26">
        <v>0</v>
      </c>
      <c r="K24" s="26">
        <v>120</v>
      </c>
      <c r="L24" s="26">
        <v>0</v>
      </c>
      <c r="M24" s="26">
        <v>27314.629999999997</v>
      </c>
      <c r="N24" s="26">
        <v>1672.52</v>
      </c>
      <c r="O24" s="26">
        <v>0</v>
      </c>
      <c r="P24" s="26">
        <v>28987.149999999998</v>
      </c>
      <c r="Q24" s="26">
        <v>0</v>
      </c>
      <c r="R24" s="26">
        <v>0</v>
      </c>
      <c r="S24" s="26">
        <v>0</v>
      </c>
      <c r="T24" s="26">
        <v>0</v>
      </c>
      <c r="U24" s="26">
        <v>0</v>
      </c>
      <c r="V24" s="26">
        <v>0</v>
      </c>
      <c r="W24" s="26">
        <v>221744.65</v>
      </c>
      <c r="X24" s="26">
        <v>165735.08000000002</v>
      </c>
      <c r="Y24" s="26">
        <v>0</v>
      </c>
      <c r="Z24" s="26">
        <v>387479.73</v>
      </c>
      <c r="AA24" s="26">
        <v>1535</v>
      </c>
      <c r="AB24" s="26">
        <v>98980.395555555617</v>
      </c>
      <c r="AC24" s="26">
        <v>1635636.1122222235</v>
      </c>
      <c r="AD24" s="26">
        <v>0</v>
      </c>
      <c r="AE24" s="26">
        <v>1734616.5077777791</v>
      </c>
      <c r="AF24" s="26">
        <v>8714.2999999999993</v>
      </c>
      <c r="AG24" s="26">
        <v>0</v>
      </c>
      <c r="AH24" s="26">
        <v>0</v>
      </c>
      <c r="AI24" s="26">
        <v>0</v>
      </c>
      <c r="AJ24" s="26">
        <v>0</v>
      </c>
      <c r="AK24" s="26">
        <v>0</v>
      </c>
      <c r="AL24" s="26">
        <v>0</v>
      </c>
      <c r="AM24" s="26">
        <v>0</v>
      </c>
      <c r="AN24" s="26">
        <v>0</v>
      </c>
      <c r="AO24" s="26">
        <v>0</v>
      </c>
      <c r="AP24" s="26">
        <v>0</v>
      </c>
      <c r="AQ24" s="26">
        <v>0</v>
      </c>
      <c r="AR24" s="26">
        <v>0</v>
      </c>
      <c r="AS24" s="26">
        <v>0</v>
      </c>
      <c r="AT24" s="26">
        <v>0</v>
      </c>
      <c r="AU24" s="26">
        <v>0</v>
      </c>
      <c r="AV24" s="26">
        <v>0</v>
      </c>
      <c r="AW24" s="26">
        <v>0</v>
      </c>
      <c r="AX24" s="26">
        <v>0</v>
      </c>
      <c r="AY24" s="26">
        <v>0</v>
      </c>
      <c r="AZ24" s="26">
        <v>0</v>
      </c>
      <c r="BA24" s="26">
        <v>0</v>
      </c>
      <c r="BB24" s="26">
        <v>0</v>
      </c>
      <c r="BC24" s="26">
        <v>0</v>
      </c>
      <c r="BD24" s="26">
        <v>0</v>
      </c>
      <c r="BE24" s="26">
        <v>0</v>
      </c>
      <c r="BF24" s="26">
        <v>40773.18</v>
      </c>
      <c r="BG24" s="26">
        <v>0</v>
      </c>
      <c r="BH24" s="26">
        <v>0</v>
      </c>
      <c r="BI24" s="26">
        <v>40773.18</v>
      </c>
      <c r="BJ24" s="26">
        <v>37276.019999999997</v>
      </c>
      <c r="BK24" s="26">
        <v>195459.16</v>
      </c>
      <c r="BL24" s="26">
        <v>207.81</v>
      </c>
      <c r="BM24" s="26">
        <v>1300</v>
      </c>
      <c r="BN24" s="26">
        <v>196966.97</v>
      </c>
      <c r="BO24" s="26">
        <v>191629.73</v>
      </c>
      <c r="BP24" s="26">
        <v>0</v>
      </c>
      <c r="BQ24" s="26">
        <v>0</v>
      </c>
      <c r="BR24" s="26">
        <v>0</v>
      </c>
      <c r="BS24" s="26">
        <v>0</v>
      </c>
      <c r="BT24" s="26">
        <v>0</v>
      </c>
      <c r="BU24" s="26">
        <v>143355.09</v>
      </c>
      <c r="BV24" s="26">
        <v>0</v>
      </c>
      <c r="BW24" s="26">
        <v>0</v>
      </c>
      <c r="BX24" s="26">
        <v>143355.09</v>
      </c>
      <c r="BY24" s="26">
        <v>0</v>
      </c>
      <c r="BZ24" s="26">
        <v>0</v>
      </c>
      <c r="CA24" s="26">
        <v>0</v>
      </c>
      <c r="CB24" s="26">
        <v>0</v>
      </c>
      <c r="CC24" s="26">
        <v>0</v>
      </c>
      <c r="CD24" s="26">
        <v>0</v>
      </c>
      <c r="CE24" s="26">
        <v>187647.5</v>
      </c>
      <c r="CF24" s="26">
        <v>0</v>
      </c>
      <c r="CG24" s="26">
        <v>0</v>
      </c>
      <c r="CH24" s="26">
        <v>187647.5</v>
      </c>
      <c r="CI24" s="26">
        <v>171666.05000000002</v>
      </c>
      <c r="CJ24" s="26">
        <v>0</v>
      </c>
      <c r="CK24" s="26">
        <v>0</v>
      </c>
      <c r="CL24" s="26">
        <v>0</v>
      </c>
      <c r="CM24" s="26">
        <v>0</v>
      </c>
      <c r="CN24" s="26">
        <v>0</v>
      </c>
      <c r="CO24" s="26">
        <v>916036.49555555556</v>
      </c>
      <c r="CP24" s="26">
        <v>1803926.9722222236</v>
      </c>
      <c r="CQ24" s="26">
        <v>1300</v>
      </c>
      <c r="CR24" s="26">
        <v>2721263.4677777793</v>
      </c>
      <c r="CS24" s="26">
        <v>410821.1</v>
      </c>
    </row>
    <row r="25" spans="1:97" ht="13.8">
      <c r="A25" s="19"/>
      <c r="B25" s="71" t="s">
        <v>22</v>
      </c>
      <c r="C25" s="20">
        <v>13156992.245226663</v>
      </c>
      <c r="D25" s="20">
        <v>38382708.727441058</v>
      </c>
      <c r="E25" s="20">
        <v>2946206.3292229567</v>
      </c>
      <c r="F25" s="20">
        <v>54485907.301890671</v>
      </c>
      <c r="G25" s="20">
        <v>7618065.3596147783</v>
      </c>
      <c r="H25" s="20">
        <v>2529224.5420990684</v>
      </c>
      <c r="I25" s="20">
        <v>5687875.841239146</v>
      </c>
      <c r="J25" s="20">
        <v>26274.516799078978</v>
      </c>
      <c r="K25" s="20">
        <v>8243374.9001372941</v>
      </c>
      <c r="L25" s="20">
        <v>52159.52171358894</v>
      </c>
      <c r="M25" s="20">
        <v>6038400.6129435971</v>
      </c>
      <c r="N25" s="20">
        <v>4341789.1673381077</v>
      </c>
      <c r="O25" s="20">
        <v>349227.3173162606</v>
      </c>
      <c r="P25" s="20">
        <v>10729417.097597968</v>
      </c>
      <c r="Q25" s="20">
        <v>1447868.2929449382</v>
      </c>
      <c r="R25" s="20">
        <v>172616785.84834808</v>
      </c>
      <c r="S25" s="20">
        <v>22950398.197736654</v>
      </c>
      <c r="T25" s="20">
        <v>84926220.700895727</v>
      </c>
      <c r="U25" s="20">
        <v>280493404.74698043</v>
      </c>
      <c r="V25" s="20">
        <v>67185418.371191442</v>
      </c>
      <c r="W25" s="20">
        <v>40902915.60554935</v>
      </c>
      <c r="X25" s="20">
        <v>59850316.122588091</v>
      </c>
      <c r="Y25" s="20">
        <v>15682707.168134276</v>
      </c>
      <c r="Z25" s="20">
        <v>116435938.89627172</v>
      </c>
      <c r="AA25" s="20">
        <v>13664960.518511785</v>
      </c>
      <c r="AB25" s="20">
        <v>7419956.0501426561</v>
      </c>
      <c r="AC25" s="20">
        <v>37489329.451827042</v>
      </c>
      <c r="AD25" s="20">
        <v>948617.63994931953</v>
      </c>
      <c r="AE25" s="20">
        <v>45857903.141919017</v>
      </c>
      <c r="AF25" s="20">
        <v>1902075.2089138315</v>
      </c>
      <c r="AG25" s="20">
        <v>40233.902580000002</v>
      </c>
      <c r="AH25" s="20">
        <v>0</v>
      </c>
      <c r="AI25" s="20">
        <v>74389</v>
      </c>
      <c r="AJ25" s="20">
        <v>114622.90257999999</v>
      </c>
      <c r="AK25" s="20">
        <v>21645.809412072002</v>
      </c>
      <c r="AL25" s="20">
        <v>8894835.7339750603</v>
      </c>
      <c r="AM25" s="20">
        <v>0</v>
      </c>
      <c r="AN25" s="20">
        <v>686770.20799999998</v>
      </c>
      <c r="AO25" s="20">
        <v>9581605.9419750609</v>
      </c>
      <c r="AP25" s="20">
        <v>9256631.8545878772</v>
      </c>
      <c r="AQ25" s="20">
        <v>4824456.7524644649</v>
      </c>
      <c r="AR25" s="20">
        <v>0</v>
      </c>
      <c r="AS25" s="20">
        <v>2045396</v>
      </c>
      <c r="AT25" s="20">
        <v>6869852.7524644649</v>
      </c>
      <c r="AU25" s="20">
        <v>5686111.9498310331</v>
      </c>
      <c r="AV25" s="20">
        <v>382726.27858000004</v>
      </c>
      <c r="AW25" s="20">
        <v>215</v>
      </c>
      <c r="AX25" s="20">
        <v>0</v>
      </c>
      <c r="AY25" s="20">
        <v>382941.27858000004</v>
      </c>
      <c r="AZ25" s="20">
        <v>179042.59787816383</v>
      </c>
      <c r="BA25" s="20">
        <v>5011</v>
      </c>
      <c r="BB25" s="20">
        <v>0</v>
      </c>
      <c r="BC25" s="20">
        <v>0</v>
      </c>
      <c r="BD25" s="20">
        <v>5011</v>
      </c>
      <c r="BE25" s="20">
        <v>2505.4799999999996</v>
      </c>
      <c r="BF25" s="20">
        <v>8000138.4379344992</v>
      </c>
      <c r="BG25" s="20">
        <v>133915.05977399999</v>
      </c>
      <c r="BH25" s="20">
        <v>495824.89112400002</v>
      </c>
      <c r="BI25" s="20">
        <v>8629878.3888324983</v>
      </c>
      <c r="BJ25" s="20">
        <v>2919774.9752027895</v>
      </c>
      <c r="BK25" s="20">
        <v>66533651.047304191</v>
      </c>
      <c r="BL25" s="20">
        <v>23369525.136267349</v>
      </c>
      <c r="BM25" s="20">
        <v>970022.71251900005</v>
      </c>
      <c r="BN25" s="20">
        <v>90873198.896090582</v>
      </c>
      <c r="BO25" s="20">
        <v>58493722.269424632</v>
      </c>
      <c r="BP25" s="20">
        <v>7276364.8168869186</v>
      </c>
      <c r="BQ25" s="20">
        <v>130375.78642321074</v>
      </c>
      <c r="BR25" s="20">
        <v>143700.04999999999</v>
      </c>
      <c r="BS25" s="20">
        <v>7550440.6533101285</v>
      </c>
      <c r="BT25" s="20">
        <v>6352405.3391991314</v>
      </c>
      <c r="BU25" s="20">
        <v>8492939.2265391015</v>
      </c>
      <c r="BV25" s="20">
        <v>65590.720000000001</v>
      </c>
      <c r="BW25" s="20">
        <v>60891.45</v>
      </c>
      <c r="BX25" s="20">
        <v>8619421.3965390995</v>
      </c>
      <c r="BY25" s="20">
        <v>5394352.357843237</v>
      </c>
      <c r="BZ25" s="20">
        <v>25924.644809000001</v>
      </c>
      <c r="CA25" s="20">
        <v>12427.530319607118</v>
      </c>
      <c r="CB25" s="20">
        <v>0</v>
      </c>
      <c r="CC25" s="20">
        <v>38352.175128607123</v>
      </c>
      <c r="CD25" s="20">
        <v>17875.491164999999</v>
      </c>
      <c r="CE25" s="20">
        <v>21177861.337101854</v>
      </c>
      <c r="CF25" s="20">
        <v>1902169.5495428024</v>
      </c>
      <c r="CG25" s="20">
        <v>519507.29778000002</v>
      </c>
      <c r="CH25" s="20">
        <v>23599538.18442465</v>
      </c>
      <c r="CI25" s="20">
        <v>16585491.749378631</v>
      </c>
      <c r="CJ25" s="20">
        <v>0</v>
      </c>
      <c r="CK25" s="20">
        <v>0</v>
      </c>
      <c r="CL25" s="20">
        <v>0</v>
      </c>
      <c r="CM25" s="20">
        <v>0</v>
      </c>
      <c r="CN25" s="20">
        <v>0</v>
      </c>
      <c r="CO25" s="20">
        <v>368318418.08248442</v>
      </c>
      <c r="CP25" s="20">
        <v>194316636.29049706</v>
      </c>
      <c r="CQ25" s="20">
        <v>109875755.28174061</v>
      </c>
      <c r="CR25" s="20">
        <v>672510809.65472221</v>
      </c>
      <c r="CS25" s="20">
        <v>196780107.14681292</v>
      </c>
    </row>
    <row r="26" spans="1:97" s="12" customFormat="1" ht="12.75" customHeight="1">
      <c r="CR26" s="35"/>
    </row>
    <row r="27" spans="1:97" s="42" customFormat="1" ht="14.4">
      <c r="B27" s="46" t="s">
        <v>47</v>
      </c>
    </row>
    <row r="28" spans="1:97" s="42" customFormat="1" ht="20.25" customHeight="1">
      <c r="B28" s="85" t="s">
        <v>49</v>
      </c>
      <c r="C28" s="85"/>
      <c r="D28" s="85"/>
      <c r="E28" s="85"/>
      <c r="F28" s="85"/>
      <c r="G28" s="85"/>
      <c r="H28" s="85"/>
      <c r="I28" s="85"/>
      <c r="J28" s="85"/>
      <c r="K28" s="85"/>
      <c r="L28" s="85"/>
      <c r="M28" s="85"/>
      <c r="N28" s="85"/>
    </row>
    <row r="29" spans="1:97" s="42" customFormat="1" ht="15" customHeight="1">
      <c r="B29" s="85"/>
      <c r="C29" s="85"/>
      <c r="D29" s="85"/>
      <c r="E29" s="85"/>
      <c r="F29" s="85"/>
      <c r="G29" s="85"/>
      <c r="H29" s="85"/>
      <c r="I29" s="85"/>
      <c r="J29" s="85"/>
      <c r="K29" s="85"/>
      <c r="L29" s="85"/>
      <c r="M29" s="85"/>
      <c r="N29" s="85"/>
    </row>
    <row r="30" spans="1:97" ht="12.75" customHeight="1"/>
    <row r="33" spans="2:2" ht="13.8">
      <c r="B33" s="25"/>
    </row>
  </sheetData>
  <sortState xmlns:xlrd2="http://schemas.microsoft.com/office/spreadsheetml/2017/richdata2" ref="B9:CS23">
    <sortCondition descending="1" ref="CR7:CR23"/>
  </sortState>
  <mergeCells count="41">
    <mergeCell ref="AV5:AY5"/>
    <mergeCell ref="A4:A6"/>
    <mergeCell ref="B4:B6"/>
    <mergeCell ref="C4:G4"/>
    <mergeCell ref="H4:L4"/>
    <mergeCell ref="M4:Q4"/>
    <mergeCell ref="R4:V4"/>
    <mergeCell ref="C5:F5"/>
    <mergeCell ref="H5:K5"/>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AN32"/>
  <sheetViews>
    <sheetView zoomScale="85" zoomScaleNormal="85" workbookViewId="0">
      <pane xSplit="2" ySplit="5" topLeftCell="C17" activePane="bottomRight" state="frozen"/>
      <selection activeCell="A4" sqref="A4"/>
      <selection pane="topRight" activeCell="A4" sqref="A4"/>
      <selection pane="bottomLeft" activeCell="A4" sqref="A4"/>
      <selection pane="bottomRight" activeCell="A6" sqref="A6:XFD24"/>
    </sheetView>
  </sheetViews>
  <sheetFormatPr defaultColWidth="9.109375" defaultRowHeight="13.2"/>
  <cols>
    <col min="1" max="1" width="3.33203125" style="13" customWidth="1"/>
    <col min="2" max="2" width="50.33203125" style="13" customWidth="1"/>
    <col min="3" max="3" width="15.5546875" style="13" customWidth="1"/>
    <col min="4" max="4" width="12.6640625" style="13" customWidth="1"/>
    <col min="5" max="5" width="14.6640625" style="13" customWidth="1"/>
    <col min="6" max="6" width="12.6640625" style="13" customWidth="1"/>
    <col min="7" max="8" width="13.44140625" style="13" customWidth="1"/>
    <col min="9" max="28" width="12.6640625" style="13" customWidth="1"/>
    <col min="29" max="29" width="14.5546875" style="13" customWidth="1"/>
    <col min="30" max="38" width="12.6640625" style="13" customWidth="1"/>
    <col min="39" max="39" width="15.44140625" style="13" customWidth="1"/>
    <col min="40" max="40" width="14.109375" style="13" customWidth="1"/>
    <col min="41" max="16384" width="9.109375" style="13"/>
  </cols>
  <sheetData>
    <row r="1" spans="1:40" s="42" customFormat="1" ht="20.25" customHeight="1">
      <c r="A1" s="46" t="s">
        <v>50</v>
      </c>
    </row>
    <row r="2" spans="1:40" s="42" customFormat="1" ht="20.25" customHeight="1">
      <c r="A2" s="46" t="str">
        <f>'Number of Policies'!A2</f>
        <v>Reporting period: 1 January 2022 - 30 September 2022</v>
      </c>
    </row>
    <row r="3" spans="1:40" s="42" customFormat="1" ht="19.5" customHeight="1">
      <c r="A3" s="42" t="s">
        <v>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row>
    <row r="4" spans="1:40" s="42" customFormat="1" ht="82.5" customHeight="1">
      <c r="A4" s="80" t="s">
        <v>0</v>
      </c>
      <c r="B4" s="80" t="s">
        <v>3</v>
      </c>
      <c r="C4" s="83" t="s">
        <v>4</v>
      </c>
      <c r="D4" s="84"/>
      <c r="E4" s="83" t="s">
        <v>5</v>
      </c>
      <c r="F4" s="84"/>
      <c r="G4" s="83" t="s">
        <v>6</v>
      </c>
      <c r="H4" s="84"/>
      <c r="I4" s="83" t="s">
        <v>7</v>
      </c>
      <c r="J4" s="84"/>
      <c r="K4" s="83" t="s">
        <v>8</v>
      </c>
      <c r="L4" s="84"/>
      <c r="M4" s="83" t="s">
        <v>9</v>
      </c>
      <c r="N4" s="84"/>
      <c r="O4" s="83" t="s">
        <v>10</v>
      </c>
      <c r="P4" s="84"/>
      <c r="Q4" s="83" t="s">
        <v>11</v>
      </c>
      <c r="R4" s="84"/>
      <c r="S4" s="83" t="s">
        <v>12</v>
      </c>
      <c r="T4" s="84"/>
      <c r="U4" s="83" t="s">
        <v>13</v>
      </c>
      <c r="V4" s="84"/>
      <c r="W4" s="83" t="s">
        <v>14</v>
      </c>
      <c r="X4" s="84"/>
      <c r="Y4" s="83" t="s">
        <v>15</v>
      </c>
      <c r="Z4" s="84"/>
      <c r="AA4" s="83" t="s">
        <v>16</v>
      </c>
      <c r="AB4" s="84"/>
      <c r="AC4" s="77" t="s">
        <v>17</v>
      </c>
      <c r="AD4" s="79"/>
      <c r="AE4" s="77" t="s">
        <v>18</v>
      </c>
      <c r="AF4" s="79"/>
      <c r="AG4" s="77" t="s">
        <v>19</v>
      </c>
      <c r="AH4" s="79"/>
      <c r="AI4" s="77" t="s">
        <v>20</v>
      </c>
      <c r="AJ4" s="79"/>
      <c r="AK4" s="77" t="s">
        <v>21</v>
      </c>
      <c r="AL4" s="79"/>
      <c r="AM4" s="77" t="s">
        <v>22</v>
      </c>
      <c r="AN4" s="79"/>
    </row>
    <row r="5" spans="1:40" s="42" customFormat="1" ht="43.2">
      <c r="A5" s="82"/>
      <c r="B5" s="82"/>
      <c r="C5" s="52" t="s">
        <v>51</v>
      </c>
      <c r="D5" s="52" t="s">
        <v>52</v>
      </c>
      <c r="E5" s="52" t="s">
        <v>51</v>
      </c>
      <c r="F5" s="52" t="s">
        <v>52</v>
      </c>
      <c r="G5" s="52" t="s">
        <v>51</v>
      </c>
      <c r="H5" s="52" t="s">
        <v>52</v>
      </c>
      <c r="I5" s="52" t="s">
        <v>51</v>
      </c>
      <c r="J5" s="52" t="s">
        <v>52</v>
      </c>
      <c r="K5" s="52" t="s">
        <v>51</v>
      </c>
      <c r="L5" s="52" t="s">
        <v>52</v>
      </c>
      <c r="M5" s="52" t="s">
        <v>51</v>
      </c>
      <c r="N5" s="52" t="s">
        <v>52</v>
      </c>
      <c r="O5" s="52" t="s">
        <v>51</v>
      </c>
      <c r="P5" s="52" t="s">
        <v>52</v>
      </c>
      <c r="Q5" s="52" t="s">
        <v>51</v>
      </c>
      <c r="R5" s="52" t="s">
        <v>52</v>
      </c>
      <c r="S5" s="52" t="s">
        <v>51</v>
      </c>
      <c r="T5" s="52" t="s">
        <v>52</v>
      </c>
      <c r="U5" s="52" t="s">
        <v>51</v>
      </c>
      <c r="V5" s="52" t="s">
        <v>52</v>
      </c>
      <c r="W5" s="52" t="s">
        <v>51</v>
      </c>
      <c r="X5" s="52" t="s">
        <v>52</v>
      </c>
      <c r="Y5" s="52" t="s">
        <v>51</v>
      </c>
      <c r="Z5" s="52" t="s">
        <v>52</v>
      </c>
      <c r="AA5" s="52" t="s">
        <v>51</v>
      </c>
      <c r="AB5" s="52" t="s">
        <v>52</v>
      </c>
      <c r="AC5" s="52" t="s">
        <v>51</v>
      </c>
      <c r="AD5" s="52" t="s">
        <v>52</v>
      </c>
      <c r="AE5" s="52" t="s">
        <v>51</v>
      </c>
      <c r="AF5" s="52" t="s">
        <v>52</v>
      </c>
      <c r="AG5" s="52" t="s">
        <v>51</v>
      </c>
      <c r="AH5" s="52" t="s">
        <v>52</v>
      </c>
      <c r="AI5" s="52" t="s">
        <v>51</v>
      </c>
      <c r="AJ5" s="52" t="s">
        <v>52</v>
      </c>
      <c r="AK5" s="52" t="s">
        <v>51</v>
      </c>
      <c r="AL5" s="52" t="s">
        <v>52</v>
      </c>
      <c r="AM5" s="52" t="s">
        <v>51</v>
      </c>
      <c r="AN5" s="52" t="s">
        <v>52</v>
      </c>
    </row>
    <row r="6" spans="1:40" ht="24.9" customHeight="1">
      <c r="A6" s="18">
        <v>1</v>
      </c>
      <c r="B6" s="70" t="s">
        <v>30</v>
      </c>
      <c r="C6" s="26">
        <v>1851860.8694742955</v>
      </c>
      <c r="D6" s="26">
        <v>1113969.1238699728</v>
      </c>
      <c r="E6" s="26">
        <v>2310861.0930200433</v>
      </c>
      <c r="F6" s="26">
        <v>2310861.0930200433</v>
      </c>
      <c r="G6" s="26">
        <v>985088.06435458723</v>
      </c>
      <c r="H6" s="26">
        <v>928517.83587632631</v>
      </c>
      <c r="I6" s="26">
        <v>67276234.063777357</v>
      </c>
      <c r="J6" s="26">
        <v>20331654.15323481</v>
      </c>
      <c r="K6" s="26">
        <v>16018762.80356648</v>
      </c>
      <c r="L6" s="26">
        <v>15707916.957501138</v>
      </c>
      <c r="M6" s="26">
        <v>4213342.5458762646</v>
      </c>
      <c r="N6" s="26">
        <v>4051036.0773433177</v>
      </c>
      <c r="O6" s="26">
        <v>29141.413340604395</v>
      </c>
      <c r="P6" s="26">
        <v>15483.16747657781</v>
      </c>
      <c r="Q6" s="26">
        <v>0</v>
      </c>
      <c r="R6" s="26">
        <v>-2.3395700598003444E-3</v>
      </c>
      <c r="S6" s="26">
        <v>0</v>
      </c>
      <c r="T6" s="26">
        <v>0</v>
      </c>
      <c r="U6" s="26">
        <v>223102.25434033322</v>
      </c>
      <c r="V6" s="26">
        <v>104842.60309905795</v>
      </c>
      <c r="W6" s="26">
        <v>0</v>
      </c>
      <c r="X6" s="26">
        <v>0</v>
      </c>
      <c r="Y6" s="26">
        <v>1368994.4981374065</v>
      </c>
      <c r="Z6" s="26">
        <v>327073.66050882405</v>
      </c>
      <c r="AA6" s="26">
        <v>9553039.0219060928</v>
      </c>
      <c r="AB6" s="26">
        <v>1820186.4189077849</v>
      </c>
      <c r="AC6" s="26">
        <v>671537.88322487869</v>
      </c>
      <c r="AD6" s="26">
        <v>48606.881974108052</v>
      </c>
      <c r="AE6" s="26">
        <v>2699126.9816786768</v>
      </c>
      <c r="AF6" s="26">
        <v>539825.39839611237</v>
      </c>
      <c r="AG6" s="26">
        <v>0</v>
      </c>
      <c r="AH6" s="26">
        <v>0</v>
      </c>
      <c r="AI6" s="26">
        <v>4297868.8640759215</v>
      </c>
      <c r="AJ6" s="26">
        <v>726930.22713335126</v>
      </c>
      <c r="AK6" s="26">
        <v>0</v>
      </c>
      <c r="AL6" s="26">
        <v>0</v>
      </c>
      <c r="AM6" s="27">
        <v>111498960.35677293</v>
      </c>
      <c r="AN6" s="27">
        <v>48026903.596001849</v>
      </c>
    </row>
    <row r="7" spans="1:40" ht="24.9" customHeight="1">
      <c r="A7" s="18">
        <v>2</v>
      </c>
      <c r="B7" s="70" t="s">
        <v>29</v>
      </c>
      <c r="C7" s="26">
        <v>16616177.239593988</v>
      </c>
      <c r="D7" s="26">
        <v>16343101.225190314</v>
      </c>
      <c r="E7" s="26">
        <v>206422.90528099998</v>
      </c>
      <c r="F7" s="26">
        <v>206422.90528099998</v>
      </c>
      <c r="G7" s="26">
        <v>1887698.3612313578</v>
      </c>
      <c r="H7" s="26">
        <v>1260383.6391927809</v>
      </c>
      <c r="I7" s="26">
        <v>192645.56799899039</v>
      </c>
      <c r="J7" s="26">
        <v>52798.696755977158</v>
      </c>
      <c r="K7" s="26">
        <v>20972512.03599593</v>
      </c>
      <c r="L7" s="26">
        <v>20721245.220837601</v>
      </c>
      <c r="M7" s="26">
        <v>6667205.8448311016</v>
      </c>
      <c r="N7" s="26">
        <v>6364816.4904237753</v>
      </c>
      <c r="O7" s="26">
        <v>0</v>
      </c>
      <c r="P7" s="26">
        <v>0</v>
      </c>
      <c r="Q7" s="26">
        <v>3020170.1696490003</v>
      </c>
      <c r="R7" s="26">
        <v>10777.20850743819</v>
      </c>
      <c r="S7" s="26">
        <v>0</v>
      </c>
      <c r="T7" s="26">
        <v>0</v>
      </c>
      <c r="U7" s="26">
        <v>41888.221930000014</v>
      </c>
      <c r="V7" s="26">
        <v>41403.381163333346</v>
      </c>
      <c r="W7" s="26">
        <v>0</v>
      </c>
      <c r="X7" s="26">
        <v>0</v>
      </c>
      <c r="Y7" s="26">
        <v>2883565.901862001</v>
      </c>
      <c r="Z7" s="26">
        <v>2667164.7344686943</v>
      </c>
      <c r="AA7" s="26">
        <v>34930695.689711221</v>
      </c>
      <c r="AB7" s="26">
        <v>12398229.545788968</v>
      </c>
      <c r="AC7" s="26">
        <v>1368089.9657110001</v>
      </c>
      <c r="AD7" s="26">
        <v>124418.79870978347</v>
      </c>
      <c r="AE7" s="26">
        <v>1494490.4242335055</v>
      </c>
      <c r="AF7" s="26">
        <v>876220.56195242144</v>
      </c>
      <c r="AG7" s="26">
        <v>41173.278688000006</v>
      </c>
      <c r="AH7" s="26">
        <v>15673.473280158476</v>
      </c>
      <c r="AI7" s="26">
        <v>9644113.6182230022</v>
      </c>
      <c r="AJ7" s="26">
        <v>4256856.283718368</v>
      </c>
      <c r="AK7" s="26">
        <v>0</v>
      </c>
      <c r="AL7" s="26">
        <v>0</v>
      </c>
      <c r="AM7" s="27">
        <v>99966849.224940091</v>
      </c>
      <c r="AN7" s="27">
        <v>65339512.165270612</v>
      </c>
    </row>
    <row r="8" spans="1:40" ht="24.9" customHeight="1">
      <c r="A8" s="18">
        <v>3</v>
      </c>
      <c r="B8" s="70" t="s">
        <v>32</v>
      </c>
      <c r="C8" s="26">
        <v>27356738.511746451</v>
      </c>
      <c r="D8" s="26">
        <v>21997103.603846479</v>
      </c>
      <c r="E8" s="26">
        <v>1293071.4526000936</v>
      </c>
      <c r="F8" s="26">
        <v>1293071.4526000936</v>
      </c>
      <c r="G8" s="26">
        <v>1665571.2769208164</v>
      </c>
      <c r="H8" s="26">
        <v>1592464.9169208163</v>
      </c>
      <c r="I8" s="26">
        <v>17856852.13999784</v>
      </c>
      <c r="J8" s="26">
        <v>17856852.13999784</v>
      </c>
      <c r="K8" s="26">
        <v>29757686.264195632</v>
      </c>
      <c r="L8" s="26">
        <v>28277831.854195673</v>
      </c>
      <c r="M8" s="26">
        <v>4357432.270708031</v>
      </c>
      <c r="N8" s="26">
        <v>4321877.000707753</v>
      </c>
      <c r="O8" s="26">
        <v>0</v>
      </c>
      <c r="P8" s="26">
        <v>0</v>
      </c>
      <c r="Q8" s="26">
        <v>0</v>
      </c>
      <c r="R8" s="26">
        <v>0</v>
      </c>
      <c r="S8" s="26">
        <v>0</v>
      </c>
      <c r="T8" s="26">
        <v>0</v>
      </c>
      <c r="U8" s="26">
        <v>34447.106000000007</v>
      </c>
      <c r="V8" s="26">
        <v>26271.412944683911</v>
      </c>
      <c r="W8" s="26">
        <v>0</v>
      </c>
      <c r="X8" s="26">
        <v>0</v>
      </c>
      <c r="Y8" s="26">
        <v>973565.20132404706</v>
      </c>
      <c r="Z8" s="26">
        <v>904219.16132404772</v>
      </c>
      <c r="AA8" s="26">
        <v>14220573.349329971</v>
      </c>
      <c r="AB8" s="26">
        <v>10411543.195456749</v>
      </c>
      <c r="AC8" s="26">
        <v>817099.02366199985</v>
      </c>
      <c r="AD8" s="26">
        <v>7876.6836619997866</v>
      </c>
      <c r="AE8" s="26">
        <v>264304.05939690158</v>
      </c>
      <c r="AF8" s="26">
        <v>31527.402378580329</v>
      </c>
      <c r="AG8" s="26">
        <v>124060.87031960713</v>
      </c>
      <c r="AH8" s="26">
        <v>124060.87031960713</v>
      </c>
      <c r="AI8" s="26">
        <v>1161649.5846979769</v>
      </c>
      <c r="AJ8" s="26">
        <v>522552.23469796753</v>
      </c>
      <c r="AK8" s="26">
        <v>0</v>
      </c>
      <c r="AL8" s="26">
        <v>0</v>
      </c>
      <c r="AM8" s="27">
        <v>99883051.110899359</v>
      </c>
      <c r="AN8" s="27">
        <v>87367251.929052293</v>
      </c>
    </row>
    <row r="9" spans="1:40" ht="24.9" customHeight="1">
      <c r="A9" s="18">
        <v>4</v>
      </c>
      <c r="B9" s="70" t="s">
        <v>28</v>
      </c>
      <c r="C9" s="26">
        <v>4454554.0012949714</v>
      </c>
      <c r="D9" s="26">
        <v>4387375.1419616379</v>
      </c>
      <c r="E9" s="26">
        <v>1033573.2872006028</v>
      </c>
      <c r="F9" s="26">
        <v>1033573.2872006028</v>
      </c>
      <c r="G9" s="26">
        <v>2772918.6816649893</v>
      </c>
      <c r="H9" s="26">
        <v>2772918.6816649893</v>
      </c>
      <c r="I9" s="26">
        <v>45938113.609838575</v>
      </c>
      <c r="J9" s="26">
        <v>45888444.964850947</v>
      </c>
      <c r="K9" s="26">
        <v>0</v>
      </c>
      <c r="L9" s="26">
        <v>0</v>
      </c>
      <c r="M9" s="26">
        <v>1586046.5524731358</v>
      </c>
      <c r="N9" s="26">
        <v>1586046.5524731358</v>
      </c>
      <c r="O9" s="26">
        <v>0</v>
      </c>
      <c r="P9" s="26">
        <v>0</v>
      </c>
      <c r="Q9" s="26">
        <v>0</v>
      </c>
      <c r="R9" s="26">
        <v>0</v>
      </c>
      <c r="S9" s="26">
        <v>0</v>
      </c>
      <c r="T9" s="26">
        <v>0</v>
      </c>
      <c r="U9" s="26">
        <v>0</v>
      </c>
      <c r="V9" s="26">
        <v>0</v>
      </c>
      <c r="W9" s="26">
        <v>0</v>
      </c>
      <c r="X9" s="26">
        <v>0</v>
      </c>
      <c r="Y9" s="26">
        <v>0</v>
      </c>
      <c r="Z9" s="26">
        <v>0</v>
      </c>
      <c r="AA9" s="26">
        <v>50299.56365056635</v>
      </c>
      <c r="AB9" s="26">
        <v>0</v>
      </c>
      <c r="AC9" s="26">
        <v>0</v>
      </c>
      <c r="AD9" s="26">
        <v>0</v>
      </c>
      <c r="AE9" s="26">
        <v>11055.442089552238</v>
      </c>
      <c r="AF9" s="26">
        <v>11055.442089552238</v>
      </c>
      <c r="AG9" s="26">
        <v>0</v>
      </c>
      <c r="AH9" s="26">
        <v>0</v>
      </c>
      <c r="AI9" s="26">
        <v>531002.94719271653</v>
      </c>
      <c r="AJ9" s="26">
        <v>0</v>
      </c>
      <c r="AK9" s="26">
        <v>0</v>
      </c>
      <c r="AL9" s="26">
        <v>0</v>
      </c>
      <c r="AM9" s="27">
        <v>56377564.085405104</v>
      </c>
      <c r="AN9" s="27">
        <v>55679414.070240863</v>
      </c>
    </row>
    <row r="10" spans="1:40" ht="24.9" customHeight="1">
      <c r="A10" s="18">
        <v>5</v>
      </c>
      <c r="B10" s="70" t="s">
        <v>86</v>
      </c>
      <c r="C10" s="26">
        <v>347812.81999999995</v>
      </c>
      <c r="D10" s="26">
        <v>179638.02581313369</v>
      </c>
      <c r="E10" s="26">
        <v>519409.69000000006</v>
      </c>
      <c r="F10" s="26">
        <v>519409.69000000006</v>
      </c>
      <c r="G10" s="26">
        <v>564060.37</v>
      </c>
      <c r="H10" s="26">
        <v>540543.57777847536</v>
      </c>
      <c r="I10" s="26">
        <v>34776679.869999997</v>
      </c>
      <c r="J10" s="26">
        <v>34776679.869999997</v>
      </c>
      <c r="K10" s="26">
        <v>4408773.4399999995</v>
      </c>
      <c r="L10" s="26">
        <v>4111483.0449333051</v>
      </c>
      <c r="M10" s="26">
        <v>2144602.0424731355</v>
      </c>
      <c r="N10" s="26">
        <v>2144602.0424731355</v>
      </c>
      <c r="O10" s="26">
        <v>0</v>
      </c>
      <c r="P10" s="26">
        <v>0</v>
      </c>
      <c r="Q10" s="26">
        <v>14822.229999999996</v>
      </c>
      <c r="R10" s="26">
        <v>3548.6444931506885</v>
      </c>
      <c r="S10" s="26">
        <v>548.25821699999506</v>
      </c>
      <c r="T10" s="26">
        <v>58.325340287665313</v>
      </c>
      <c r="U10" s="26">
        <v>12848.47</v>
      </c>
      <c r="V10" s="26">
        <v>5320.7610958904115</v>
      </c>
      <c r="W10" s="26">
        <v>0</v>
      </c>
      <c r="X10" s="26">
        <v>0</v>
      </c>
      <c r="Y10" s="26">
        <v>320832.69</v>
      </c>
      <c r="Z10" s="26">
        <v>254240.94052931509</v>
      </c>
      <c r="AA10" s="26">
        <v>1593508.13</v>
      </c>
      <c r="AB10" s="26">
        <v>1129026.3646172199</v>
      </c>
      <c r="AC10" s="26">
        <v>37628.11</v>
      </c>
      <c r="AD10" s="26">
        <v>37477.699054869197</v>
      </c>
      <c r="AE10" s="26">
        <v>1962607.01</v>
      </c>
      <c r="AF10" s="26">
        <v>662402.67965033348</v>
      </c>
      <c r="AG10" s="26">
        <v>0</v>
      </c>
      <c r="AH10" s="26">
        <v>0</v>
      </c>
      <c r="AI10" s="26">
        <v>881212.54</v>
      </c>
      <c r="AJ10" s="26">
        <v>771755.11726314458</v>
      </c>
      <c r="AK10" s="26">
        <v>0</v>
      </c>
      <c r="AL10" s="26">
        <v>0</v>
      </c>
      <c r="AM10" s="27">
        <v>47585345.670690127</v>
      </c>
      <c r="AN10" s="27">
        <v>45136186.78304226</v>
      </c>
    </row>
    <row r="11" spans="1:40" ht="24.9" customHeight="1">
      <c r="A11" s="18">
        <v>6</v>
      </c>
      <c r="B11" s="70" t="s">
        <v>34</v>
      </c>
      <c r="C11" s="26">
        <v>1192554.418541779</v>
      </c>
      <c r="D11" s="26">
        <v>548514.7674331374</v>
      </c>
      <c r="E11" s="26">
        <v>357749.63274392433</v>
      </c>
      <c r="F11" s="26">
        <v>345264.0788978514</v>
      </c>
      <c r="G11" s="26">
        <v>837927.38312750508</v>
      </c>
      <c r="H11" s="26">
        <v>623810.78304458782</v>
      </c>
      <c r="I11" s="26">
        <v>19031976.313499097</v>
      </c>
      <c r="J11" s="26">
        <v>19031976.313499097</v>
      </c>
      <c r="K11" s="26">
        <v>6062318.62241193</v>
      </c>
      <c r="L11" s="26">
        <v>5970239.3183006104</v>
      </c>
      <c r="M11" s="26">
        <v>2485777.7878050273</v>
      </c>
      <c r="N11" s="26">
        <v>2327337.7105646646</v>
      </c>
      <c r="O11" s="26">
        <v>0</v>
      </c>
      <c r="P11" s="26">
        <v>0</v>
      </c>
      <c r="Q11" s="26">
        <v>0</v>
      </c>
      <c r="R11" s="26">
        <v>0</v>
      </c>
      <c r="S11" s="26">
        <v>0</v>
      </c>
      <c r="T11" s="26">
        <v>0</v>
      </c>
      <c r="U11" s="26">
        <v>8155.6804578461542</v>
      </c>
      <c r="V11" s="26">
        <v>3975.1858478167387</v>
      </c>
      <c r="W11" s="26">
        <v>0</v>
      </c>
      <c r="X11" s="26">
        <v>0</v>
      </c>
      <c r="Y11" s="26">
        <v>1259912.3824160374</v>
      </c>
      <c r="Z11" s="26">
        <v>991759.28927682282</v>
      </c>
      <c r="AA11" s="26">
        <v>5918380.2280344022</v>
      </c>
      <c r="AB11" s="26">
        <v>400627.49372432125</v>
      </c>
      <c r="AC11" s="26">
        <v>1389988.4626044806</v>
      </c>
      <c r="AD11" s="26">
        <v>74822.798845423851</v>
      </c>
      <c r="AE11" s="26">
        <v>467991.95168713899</v>
      </c>
      <c r="AF11" s="26">
        <v>104109.64191886339</v>
      </c>
      <c r="AG11" s="26">
        <v>0</v>
      </c>
      <c r="AH11" s="26">
        <v>0</v>
      </c>
      <c r="AI11" s="26">
        <v>1236533.6330519668</v>
      </c>
      <c r="AJ11" s="26">
        <v>52888.534696275368</v>
      </c>
      <c r="AK11" s="26">
        <v>0</v>
      </c>
      <c r="AL11" s="26">
        <v>0</v>
      </c>
      <c r="AM11" s="27">
        <v>40249266.496381134</v>
      </c>
      <c r="AN11" s="27">
        <v>30475325.916049473</v>
      </c>
    </row>
    <row r="12" spans="1:40" ht="24.9" customHeight="1">
      <c r="A12" s="18">
        <v>7</v>
      </c>
      <c r="B12" s="70" t="s">
        <v>35</v>
      </c>
      <c r="C12" s="26">
        <v>208063</v>
      </c>
      <c r="D12" s="26">
        <v>208063</v>
      </c>
      <c r="E12" s="26">
        <v>397615</v>
      </c>
      <c r="F12" s="26">
        <v>359229.17840875074</v>
      </c>
      <c r="G12" s="26">
        <v>324947</v>
      </c>
      <c r="H12" s="26">
        <v>320733.62479202473</v>
      </c>
      <c r="I12" s="26">
        <v>9135308</v>
      </c>
      <c r="J12" s="26">
        <v>9135308</v>
      </c>
      <c r="K12" s="26">
        <v>3230426</v>
      </c>
      <c r="L12" s="26">
        <v>3173510.9962843177</v>
      </c>
      <c r="M12" s="26">
        <v>1861895.5524730824</v>
      </c>
      <c r="N12" s="26">
        <v>1768554.5911992299</v>
      </c>
      <c r="O12" s="26">
        <v>87035</v>
      </c>
      <c r="P12" s="26">
        <v>-6617.1964694267954</v>
      </c>
      <c r="Q12" s="26">
        <v>1433482</v>
      </c>
      <c r="R12" s="26">
        <v>122322.76530066063</v>
      </c>
      <c r="S12" s="26">
        <v>2618094</v>
      </c>
      <c r="T12" s="26">
        <v>810089.42207484064</v>
      </c>
      <c r="U12" s="26">
        <v>10201</v>
      </c>
      <c r="V12" s="26">
        <v>3381.0239989041102</v>
      </c>
      <c r="W12" s="26">
        <v>28738</v>
      </c>
      <c r="X12" s="26">
        <v>874.91595514843721</v>
      </c>
      <c r="Y12" s="26">
        <v>192825</v>
      </c>
      <c r="Z12" s="26">
        <v>93558.881072045871</v>
      </c>
      <c r="AA12" s="26">
        <v>14442035</v>
      </c>
      <c r="AB12" s="26">
        <v>2030989.6092025563</v>
      </c>
      <c r="AC12" s="26">
        <v>1677951</v>
      </c>
      <c r="AD12" s="26">
        <v>212021.47087871074</v>
      </c>
      <c r="AE12" s="26">
        <v>1299070</v>
      </c>
      <c r="AF12" s="26">
        <v>453419.49909153936</v>
      </c>
      <c r="AG12" s="26">
        <v>0</v>
      </c>
      <c r="AH12" s="26">
        <v>0</v>
      </c>
      <c r="AI12" s="26">
        <v>2457242</v>
      </c>
      <c r="AJ12" s="26">
        <v>586543.50651262596</v>
      </c>
      <c r="AK12" s="26">
        <v>0</v>
      </c>
      <c r="AL12" s="26">
        <v>0</v>
      </c>
      <c r="AM12" s="27">
        <v>39404927.552473083</v>
      </c>
      <c r="AN12" s="27">
        <v>19271983.28830193</v>
      </c>
    </row>
    <row r="13" spans="1:40" ht="24.9" customHeight="1">
      <c r="A13" s="18">
        <v>8</v>
      </c>
      <c r="B13" s="70" t="s">
        <v>94</v>
      </c>
      <c r="C13" s="26">
        <v>232655.79159961641</v>
      </c>
      <c r="D13" s="26">
        <v>232655.79159961641</v>
      </c>
      <c r="E13" s="26">
        <v>205401.02382319112</v>
      </c>
      <c r="F13" s="26">
        <v>205401.02382319112</v>
      </c>
      <c r="G13" s="26">
        <v>343783.73368964769</v>
      </c>
      <c r="H13" s="26">
        <v>342284.8412849314</v>
      </c>
      <c r="I13" s="26">
        <v>15513891.621217463</v>
      </c>
      <c r="J13" s="26">
        <v>15477943.82075171</v>
      </c>
      <c r="K13" s="26">
        <v>4721836.5117433891</v>
      </c>
      <c r="L13" s="26">
        <v>4022250.2021632991</v>
      </c>
      <c r="M13" s="26">
        <v>2140137.3256891561</v>
      </c>
      <c r="N13" s="26">
        <v>2057325.9746011102</v>
      </c>
      <c r="O13" s="26">
        <v>0</v>
      </c>
      <c r="P13" s="26">
        <v>0</v>
      </c>
      <c r="Q13" s="26">
        <v>0</v>
      </c>
      <c r="R13" s="26">
        <v>0</v>
      </c>
      <c r="S13" s="26">
        <v>0</v>
      </c>
      <c r="T13" s="26">
        <v>0</v>
      </c>
      <c r="U13" s="26">
        <v>0</v>
      </c>
      <c r="V13" s="26">
        <v>0</v>
      </c>
      <c r="W13" s="26">
        <v>0</v>
      </c>
      <c r="X13" s="26">
        <v>0</v>
      </c>
      <c r="Y13" s="26">
        <v>3943.0229962842118</v>
      </c>
      <c r="Z13" s="26">
        <v>756.36774915684327</v>
      </c>
      <c r="AA13" s="26">
        <v>53099.512630136989</v>
      </c>
      <c r="AB13" s="26">
        <v>9643.8103057635453</v>
      </c>
      <c r="AC13" s="26">
        <v>0</v>
      </c>
      <c r="AD13" s="26">
        <v>0</v>
      </c>
      <c r="AE13" s="26">
        <v>0</v>
      </c>
      <c r="AF13" s="26">
        <v>0</v>
      </c>
      <c r="AG13" s="26">
        <v>0</v>
      </c>
      <c r="AH13" s="26">
        <v>0</v>
      </c>
      <c r="AI13" s="26">
        <v>9244.4670075245958</v>
      </c>
      <c r="AJ13" s="26">
        <v>9244.4670075245958</v>
      </c>
      <c r="AK13" s="26">
        <v>0</v>
      </c>
      <c r="AL13" s="26">
        <v>0</v>
      </c>
      <c r="AM13" s="27">
        <v>23223993.010396414</v>
      </c>
      <c r="AN13" s="27">
        <v>22357506.299286302</v>
      </c>
    </row>
    <row r="14" spans="1:40" ht="24.9" customHeight="1">
      <c r="A14" s="18">
        <v>9</v>
      </c>
      <c r="B14" s="70" t="s">
        <v>33</v>
      </c>
      <c r="C14" s="26">
        <v>575079.42514637159</v>
      </c>
      <c r="D14" s="26">
        <v>575079.42514637159</v>
      </c>
      <c r="E14" s="26">
        <v>876629.0268923213</v>
      </c>
      <c r="F14" s="26">
        <v>876629.0268923213</v>
      </c>
      <c r="G14" s="26">
        <v>216254.70684264222</v>
      </c>
      <c r="H14" s="26">
        <v>215319.43003653263</v>
      </c>
      <c r="I14" s="26">
        <v>4478611.2002698807</v>
      </c>
      <c r="J14" s="26">
        <v>2239300.9268035768</v>
      </c>
      <c r="K14" s="26">
        <v>3873282.3133830363</v>
      </c>
      <c r="L14" s="26">
        <v>1926120.1267396302</v>
      </c>
      <c r="M14" s="26">
        <v>2175345.7107224306</v>
      </c>
      <c r="N14" s="26">
        <v>2148835.2671214747</v>
      </c>
      <c r="O14" s="26">
        <v>0</v>
      </c>
      <c r="P14" s="26">
        <v>0</v>
      </c>
      <c r="Q14" s="26">
        <v>36901.255769863012</v>
      </c>
      <c r="R14" s="26">
        <v>3448.5772806301393</v>
      </c>
      <c r="S14" s="26">
        <v>16673.823561643836</v>
      </c>
      <c r="T14" s="26">
        <v>1558.2388164383556</v>
      </c>
      <c r="U14" s="26">
        <v>0</v>
      </c>
      <c r="V14" s="26">
        <v>0</v>
      </c>
      <c r="W14" s="26">
        <v>0</v>
      </c>
      <c r="X14" s="26">
        <v>0</v>
      </c>
      <c r="Y14" s="26">
        <v>443398.76409962878</v>
      </c>
      <c r="Z14" s="26">
        <v>187601.54420792163</v>
      </c>
      <c r="AA14" s="26">
        <v>792211.51937063376</v>
      </c>
      <c r="AB14" s="26">
        <v>329644.71120160935</v>
      </c>
      <c r="AC14" s="26">
        <v>851647.54898012313</v>
      </c>
      <c r="AD14" s="26">
        <v>325088.29047672561</v>
      </c>
      <c r="AE14" s="26">
        <v>207470.5301007847</v>
      </c>
      <c r="AF14" s="26">
        <v>47485.789162079382</v>
      </c>
      <c r="AG14" s="26">
        <v>0</v>
      </c>
      <c r="AH14" s="26">
        <v>0</v>
      </c>
      <c r="AI14" s="26">
        <v>155795.24845463972</v>
      </c>
      <c r="AJ14" s="26">
        <v>101569.08259559632</v>
      </c>
      <c r="AK14" s="26">
        <v>0</v>
      </c>
      <c r="AL14" s="26">
        <v>0</v>
      </c>
      <c r="AM14" s="27">
        <v>14699301.073594004</v>
      </c>
      <c r="AN14" s="27">
        <v>8977680.4364809077</v>
      </c>
    </row>
    <row r="15" spans="1:40" ht="24.9" customHeight="1">
      <c r="A15" s="18">
        <v>10</v>
      </c>
      <c r="B15" s="70" t="s">
        <v>87</v>
      </c>
      <c r="C15" s="26">
        <v>130989.80781576417</v>
      </c>
      <c r="D15" s="26">
        <v>110579.03947903948</v>
      </c>
      <c r="E15" s="26">
        <v>69098.827956860463</v>
      </c>
      <c r="F15" s="26">
        <v>69098.827956860463</v>
      </c>
      <c r="G15" s="26">
        <v>165806.13736980531</v>
      </c>
      <c r="H15" s="26">
        <v>102337.26293299696</v>
      </c>
      <c r="I15" s="26">
        <v>10172498.880671525</v>
      </c>
      <c r="J15" s="26">
        <v>10019346.687251549</v>
      </c>
      <c r="K15" s="26">
        <v>1120228.154171265</v>
      </c>
      <c r="L15" s="26">
        <v>860969.04394730739</v>
      </c>
      <c r="M15" s="26">
        <v>1735166.4347702314</v>
      </c>
      <c r="N15" s="26">
        <v>1718040.1449653741</v>
      </c>
      <c r="O15" s="26">
        <v>0</v>
      </c>
      <c r="P15" s="26">
        <v>0</v>
      </c>
      <c r="Q15" s="26">
        <v>0</v>
      </c>
      <c r="R15" s="26">
        <v>0</v>
      </c>
      <c r="S15" s="26">
        <v>0</v>
      </c>
      <c r="T15" s="26">
        <v>0</v>
      </c>
      <c r="U15" s="26">
        <v>0</v>
      </c>
      <c r="V15" s="26">
        <v>0</v>
      </c>
      <c r="W15" s="26">
        <v>0</v>
      </c>
      <c r="X15" s="26">
        <v>0</v>
      </c>
      <c r="Y15" s="26">
        <v>13719.26808857045</v>
      </c>
      <c r="Z15" s="26">
        <v>6961.7229745500554</v>
      </c>
      <c r="AA15" s="26">
        <v>1019380.6597905908</v>
      </c>
      <c r="AB15" s="26">
        <v>575830.12745461275</v>
      </c>
      <c r="AC15" s="26">
        <v>124095.06264511353</v>
      </c>
      <c r="AD15" s="26">
        <v>37546.083506621319</v>
      </c>
      <c r="AE15" s="26">
        <v>17483.761134105574</v>
      </c>
      <c r="AF15" s="26">
        <v>17483.761134105574</v>
      </c>
      <c r="AG15" s="26">
        <v>0</v>
      </c>
      <c r="AH15" s="26">
        <v>0</v>
      </c>
      <c r="AI15" s="26">
        <v>36073.178700086901</v>
      </c>
      <c r="AJ15" s="26">
        <v>20903.870293237629</v>
      </c>
      <c r="AK15" s="26">
        <v>0</v>
      </c>
      <c r="AL15" s="26">
        <v>0</v>
      </c>
      <c r="AM15" s="27">
        <v>14604540.173113918</v>
      </c>
      <c r="AN15" s="27">
        <v>13539096.571896255</v>
      </c>
    </row>
    <row r="16" spans="1:40" ht="24.9" customHeight="1">
      <c r="A16" s="18">
        <v>11</v>
      </c>
      <c r="B16" s="70" t="s">
        <v>37</v>
      </c>
      <c r="C16" s="26">
        <v>15429.759999999995</v>
      </c>
      <c r="D16" s="26">
        <v>15429.759999999995</v>
      </c>
      <c r="E16" s="26">
        <v>8729.529999999997</v>
      </c>
      <c r="F16" s="26">
        <v>8729.529999999997</v>
      </c>
      <c r="G16" s="26">
        <v>48096.95</v>
      </c>
      <c r="H16" s="26">
        <v>19952.699999999997</v>
      </c>
      <c r="I16" s="26">
        <v>9084922.1699999981</v>
      </c>
      <c r="J16" s="26">
        <v>9084922.1699999981</v>
      </c>
      <c r="K16" s="26">
        <v>1691034.6799999997</v>
      </c>
      <c r="L16" s="26">
        <v>507310.4099999998</v>
      </c>
      <c r="M16" s="26">
        <v>1951169.75</v>
      </c>
      <c r="N16" s="26">
        <v>1695583.5200000003</v>
      </c>
      <c r="O16" s="26">
        <v>0</v>
      </c>
      <c r="P16" s="26">
        <v>0</v>
      </c>
      <c r="Q16" s="26">
        <v>0</v>
      </c>
      <c r="R16" s="26">
        <v>0</v>
      </c>
      <c r="S16" s="26">
        <v>0</v>
      </c>
      <c r="T16" s="26">
        <v>0</v>
      </c>
      <c r="U16" s="26">
        <v>0</v>
      </c>
      <c r="V16" s="26">
        <v>0</v>
      </c>
      <c r="W16" s="26">
        <v>0</v>
      </c>
      <c r="X16" s="26">
        <v>0</v>
      </c>
      <c r="Y16" s="26">
        <v>11325.21</v>
      </c>
      <c r="Z16" s="26">
        <v>1698.7799999999997</v>
      </c>
      <c r="AA16" s="26">
        <v>16588.400000000001</v>
      </c>
      <c r="AB16" s="26">
        <v>2488.2595000000001</v>
      </c>
      <c r="AC16" s="26">
        <v>0</v>
      </c>
      <c r="AD16" s="26">
        <v>0</v>
      </c>
      <c r="AE16" s="26">
        <v>23394.739999999998</v>
      </c>
      <c r="AF16" s="26">
        <v>23394.739999999998</v>
      </c>
      <c r="AG16" s="26">
        <v>0</v>
      </c>
      <c r="AH16" s="26">
        <v>0</v>
      </c>
      <c r="AI16" s="26">
        <v>434339.73</v>
      </c>
      <c r="AJ16" s="26">
        <v>434339.73</v>
      </c>
      <c r="AK16" s="26">
        <v>0</v>
      </c>
      <c r="AL16" s="26">
        <v>0</v>
      </c>
      <c r="AM16" s="27">
        <v>13285030.92</v>
      </c>
      <c r="AN16" s="27">
        <v>11793849.599499999</v>
      </c>
    </row>
    <row r="17" spans="1:40" ht="24.9" customHeight="1">
      <c r="A17" s="18">
        <v>12</v>
      </c>
      <c r="B17" s="70" t="s">
        <v>90</v>
      </c>
      <c r="C17" s="26">
        <v>846721.76620799978</v>
      </c>
      <c r="D17" s="26">
        <v>521483.9742129998</v>
      </c>
      <c r="E17" s="26">
        <v>0</v>
      </c>
      <c r="F17" s="26">
        <v>0</v>
      </c>
      <c r="G17" s="26">
        <v>218141.80999999991</v>
      </c>
      <c r="H17" s="26">
        <v>60117.681140197776</v>
      </c>
      <c r="I17" s="26">
        <v>0</v>
      </c>
      <c r="J17" s="26">
        <v>0</v>
      </c>
      <c r="K17" s="26">
        <v>1686736.939999985</v>
      </c>
      <c r="L17" s="26">
        <v>584881.01464565424</v>
      </c>
      <c r="M17" s="26">
        <v>1687893.6924730821</v>
      </c>
      <c r="N17" s="26">
        <v>1625676.7612139944</v>
      </c>
      <c r="O17" s="26">
        <v>0</v>
      </c>
      <c r="P17" s="26">
        <v>0</v>
      </c>
      <c r="Q17" s="26">
        <v>3930780.6700000023</v>
      </c>
      <c r="R17" s="26">
        <v>3067.260653750971</v>
      </c>
      <c r="S17" s="26">
        <v>2557758.6300000018</v>
      </c>
      <c r="T17" s="26">
        <v>688.67475300561637</v>
      </c>
      <c r="U17" s="26">
        <v>0</v>
      </c>
      <c r="V17" s="26">
        <v>0</v>
      </c>
      <c r="W17" s="26">
        <v>0</v>
      </c>
      <c r="X17" s="26">
        <v>0</v>
      </c>
      <c r="Y17" s="26">
        <v>15951.119999999997</v>
      </c>
      <c r="Z17" s="26">
        <v>3337.2765177862984</v>
      </c>
      <c r="AA17" s="26">
        <v>517818.15000000037</v>
      </c>
      <c r="AB17" s="26">
        <v>114007.7379005939</v>
      </c>
      <c r="AC17" s="26">
        <v>662670.9800000001</v>
      </c>
      <c r="AD17" s="26">
        <v>372766.19873145828</v>
      </c>
      <c r="AE17" s="26">
        <v>0</v>
      </c>
      <c r="AF17" s="26">
        <v>0</v>
      </c>
      <c r="AG17" s="26">
        <v>0</v>
      </c>
      <c r="AH17" s="26">
        <v>0</v>
      </c>
      <c r="AI17" s="26">
        <v>115964.5199999999</v>
      </c>
      <c r="AJ17" s="26">
        <v>35308.363891641624</v>
      </c>
      <c r="AK17" s="26">
        <v>0</v>
      </c>
      <c r="AL17" s="26">
        <v>0</v>
      </c>
      <c r="AM17" s="27">
        <v>12240438.27868107</v>
      </c>
      <c r="AN17" s="27">
        <v>3321334.9436610825</v>
      </c>
    </row>
    <row r="18" spans="1:40" ht="24.9" customHeight="1">
      <c r="A18" s="18">
        <v>13</v>
      </c>
      <c r="B18" s="70" t="s">
        <v>89</v>
      </c>
      <c r="C18" s="26">
        <v>1089.0703969673996</v>
      </c>
      <c r="D18" s="26">
        <v>1089.0703969673996</v>
      </c>
      <c r="E18" s="26">
        <v>33502.778257680096</v>
      </c>
      <c r="F18" s="26">
        <v>33502.778257680096</v>
      </c>
      <c r="G18" s="26">
        <v>119484.83923511185</v>
      </c>
      <c r="H18" s="26">
        <v>119484.83923511185</v>
      </c>
      <c r="I18" s="26">
        <v>2031282.2322851419</v>
      </c>
      <c r="J18" s="26">
        <v>2031282.2322851419</v>
      </c>
      <c r="K18" s="26">
        <v>4932871.0638332898</v>
      </c>
      <c r="L18" s="26">
        <v>4932871.0638332898</v>
      </c>
      <c r="M18" s="26">
        <v>2206605.9299665722</v>
      </c>
      <c r="N18" s="26">
        <v>2206605.9299665722</v>
      </c>
      <c r="O18" s="26">
        <v>0</v>
      </c>
      <c r="P18" s="26">
        <v>0</v>
      </c>
      <c r="Q18" s="26">
        <v>0</v>
      </c>
      <c r="R18" s="26">
        <v>0</v>
      </c>
      <c r="S18" s="26">
        <v>0</v>
      </c>
      <c r="T18" s="26">
        <v>0</v>
      </c>
      <c r="U18" s="26">
        <v>0</v>
      </c>
      <c r="V18" s="26">
        <v>0</v>
      </c>
      <c r="W18" s="26">
        <v>0</v>
      </c>
      <c r="X18" s="26">
        <v>0</v>
      </c>
      <c r="Y18" s="26">
        <v>6563.7822551588997</v>
      </c>
      <c r="Z18" s="26">
        <v>6563.7822551588997</v>
      </c>
      <c r="AA18" s="26">
        <v>1317602.35679705</v>
      </c>
      <c r="AB18" s="26">
        <v>1317539.89104365</v>
      </c>
      <c r="AC18" s="26">
        <v>126077.84230864039</v>
      </c>
      <c r="AD18" s="26">
        <v>126077.84230864039</v>
      </c>
      <c r="AE18" s="26">
        <v>297760.48943844577</v>
      </c>
      <c r="AF18" s="26">
        <v>297760.48943844577</v>
      </c>
      <c r="AG18" s="26">
        <v>0</v>
      </c>
      <c r="AH18" s="26">
        <v>0</v>
      </c>
      <c r="AI18" s="26">
        <v>54526.271668315996</v>
      </c>
      <c r="AJ18" s="26">
        <v>49853.514307215999</v>
      </c>
      <c r="AK18" s="26">
        <v>0</v>
      </c>
      <c r="AL18" s="26">
        <v>0</v>
      </c>
      <c r="AM18" s="27">
        <v>11127366.656442378</v>
      </c>
      <c r="AN18" s="27">
        <v>11122631.433327876</v>
      </c>
    </row>
    <row r="19" spans="1:40" ht="24.9" customHeight="1">
      <c r="A19" s="18">
        <v>14</v>
      </c>
      <c r="B19" s="70" t="s">
        <v>31</v>
      </c>
      <c r="C19" s="26">
        <v>12272.039999999866</v>
      </c>
      <c r="D19" s="26">
        <v>11295.379999999866</v>
      </c>
      <c r="E19" s="26">
        <v>137552.67000001151</v>
      </c>
      <c r="F19" s="26">
        <v>137552.67000001151</v>
      </c>
      <c r="G19" s="26">
        <v>198989.51999999463</v>
      </c>
      <c r="H19" s="26">
        <v>198989.51999999463</v>
      </c>
      <c r="I19" s="26">
        <v>3831088.1799998223</v>
      </c>
      <c r="J19" s="26">
        <v>3831088.1799998223</v>
      </c>
      <c r="K19" s="26">
        <v>2650803.8099999987</v>
      </c>
      <c r="L19" s="26">
        <v>1405858.4299999992</v>
      </c>
      <c r="M19" s="26">
        <v>1987839.9824731303</v>
      </c>
      <c r="N19" s="26">
        <v>1796812.437473133</v>
      </c>
      <c r="O19" s="26">
        <v>0</v>
      </c>
      <c r="P19" s="26">
        <v>0</v>
      </c>
      <c r="Q19" s="26">
        <v>23047.32</v>
      </c>
      <c r="R19" s="26">
        <v>2.0000000004074536E-2</v>
      </c>
      <c r="S19" s="26">
        <v>12122.440000000002</v>
      </c>
      <c r="T19" s="26">
        <v>0</v>
      </c>
      <c r="U19" s="26">
        <v>0</v>
      </c>
      <c r="V19" s="26">
        <v>0</v>
      </c>
      <c r="W19" s="26">
        <v>0</v>
      </c>
      <c r="X19" s="26">
        <v>0</v>
      </c>
      <c r="Y19" s="26">
        <v>142661.66999999998</v>
      </c>
      <c r="Z19" s="26">
        <v>18137.047499999855</v>
      </c>
      <c r="AA19" s="26">
        <v>402426.31000026106</v>
      </c>
      <c r="AB19" s="26">
        <v>71948.54988009145</v>
      </c>
      <c r="AC19" s="26">
        <v>3387.1200000000026</v>
      </c>
      <c r="AD19" s="26">
        <v>971.43000000000256</v>
      </c>
      <c r="AE19" s="26">
        <v>87120.19</v>
      </c>
      <c r="AF19" s="26">
        <v>49634.734999999993</v>
      </c>
      <c r="AG19" s="26">
        <v>0</v>
      </c>
      <c r="AH19" s="26">
        <v>0</v>
      </c>
      <c r="AI19" s="26">
        <v>514723.13999999611</v>
      </c>
      <c r="AJ19" s="26">
        <v>287758.89999999607</v>
      </c>
      <c r="AK19" s="26">
        <v>0</v>
      </c>
      <c r="AL19" s="26">
        <v>0</v>
      </c>
      <c r="AM19" s="27">
        <v>10004034.392473215</v>
      </c>
      <c r="AN19" s="27">
        <v>7810047.2998530464</v>
      </c>
    </row>
    <row r="20" spans="1:40" ht="24.9" customHeight="1">
      <c r="A20" s="18">
        <v>15</v>
      </c>
      <c r="B20" s="70" t="s">
        <v>36</v>
      </c>
      <c r="C20" s="26">
        <v>18134.957532500004</v>
      </c>
      <c r="D20" s="26">
        <v>18134.957532500004</v>
      </c>
      <c r="E20" s="26">
        <v>20501.765121770022</v>
      </c>
      <c r="F20" s="26">
        <v>20501.765121770022</v>
      </c>
      <c r="G20" s="26">
        <v>201043.91289589991</v>
      </c>
      <c r="H20" s="26">
        <v>44534.722483199934</v>
      </c>
      <c r="I20" s="26">
        <v>1051244.1000918709</v>
      </c>
      <c r="J20" s="26">
        <v>1051244.1000918709</v>
      </c>
      <c r="K20" s="26">
        <v>1340883.2631968888</v>
      </c>
      <c r="L20" s="26">
        <v>1236966.7062715881</v>
      </c>
      <c r="M20" s="26">
        <v>1836615.2137345623</v>
      </c>
      <c r="N20" s="26">
        <v>1807567.0060310971</v>
      </c>
      <c r="O20" s="26">
        <v>0</v>
      </c>
      <c r="P20" s="26">
        <v>0</v>
      </c>
      <c r="Q20" s="26">
        <v>27647.940000000002</v>
      </c>
      <c r="R20" s="26">
        <v>0</v>
      </c>
      <c r="S20" s="26">
        <v>81726.359999999986</v>
      </c>
      <c r="T20" s="26">
        <v>0</v>
      </c>
      <c r="U20" s="26">
        <v>0</v>
      </c>
      <c r="V20" s="26">
        <v>0</v>
      </c>
      <c r="W20" s="26">
        <v>0</v>
      </c>
      <c r="X20" s="26">
        <v>0</v>
      </c>
      <c r="Y20" s="26">
        <v>100113.58357156</v>
      </c>
      <c r="Z20" s="26">
        <v>25722.094222563657</v>
      </c>
      <c r="AA20" s="26">
        <v>365122.00414245948</v>
      </c>
      <c r="AB20" s="26">
        <v>328967.83532874513</v>
      </c>
      <c r="AC20" s="26">
        <v>0</v>
      </c>
      <c r="AD20" s="26">
        <v>0</v>
      </c>
      <c r="AE20" s="26">
        <v>303390.585634046</v>
      </c>
      <c r="AF20" s="26">
        <v>303390.585634046</v>
      </c>
      <c r="AG20" s="26">
        <v>0</v>
      </c>
      <c r="AH20" s="26">
        <v>0</v>
      </c>
      <c r="AI20" s="26">
        <v>212186.65774724953</v>
      </c>
      <c r="AJ20" s="26">
        <v>140336.38330279721</v>
      </c>
      <c r="AK20" s="26">
        <v>0</v>
      </c>
      <c r="AL20" s="26">
        <v>0</v>
      </c>
      <c r="AM20" s="27">
        <v>5558610.3436688073</v>
      </c>
      <c r="AN20" s="27">
        <v>4977366.1560201775</v>
      </c>
    </row>
    <row r="21" spans="1:40" ht="24.9" customHeight="1">
      <c r="A21" s="18">
        <v>16</v>
      </c>
      <c r="B21" s="70" t="s">
        <v>39</v>
      </c>
      <c r="C21" s="26">
        <v>2243.4227634401441</v>
      </c>
      <c r="D21" s="26">
        <v>2243.4227634401441</v>
      </c>
      <c r="E21" s="26">
        <v>72.239907188848591</v>
      </c>
      <c r="F21" s="26">
        <v>72.239907188848591</v>
      </c>
      <c r="G21" s="26">
        <v>22793.520692011785</v>
      </c>
      <c r="H21" s="26">
        <v>16401.527506837498</v>
      </c>
      <c r="I21" s="26">
        <v>1208547.1683684969</v>
      </c>
      <c r="J21" s="26">
        <v>1208547.1683684969</v>
      </c>
      <c r="K21" s="26">
        <v>628480.58216179884</v>
      </c>
      <c r="L21" s="26">
        <v>563042.1852038923</v>
      </c>
      <c r="M21" s="26">
        <v>1626556.4038986131</v>
      </c>
      <c r="N21" s="26">
        <v>1617201.6462338546</v>
      </c>
      <c r="O21" s="26">
        <v>0</v>
      </c>
      <c r="P21" s="26">
        <v>0</v>
      </c>
      <c r="Q21" s="26">
        <v>344344.23735294119</v>
      </c>
      <c r="R21" s="26">
        <v>25751.026365110243</v>
      </c>
      <c r="S21" s="26">
        <v>13423.453883365972</v>
      </c>
      <c r="T21" s="26">
        <v>5258.9172824270063</v>
      </c>
      <c r="U21" s="26">
        <v>0</v>
      </c>
      <c r="V21" s="26">
        <v>0</v>
      </c>
      <c r="W21" s="26">
        <v>0</v>
      </c>
      <c r="X21" s="26">
        <v>0</v>
      </c>
      <c r="Y21" s="26">
        <v>111687.4087001797</v>
      </c>
      <c r="Z21" s="26">
        <v>22373.861132314807</v>
      </c>
      <c r="AA21" s="26">
        <v>250985.75098773887</v>
      </c>
      <c r="AB21" s="26">
        <v>28146.124943097326</v>
      </c>
      <c r="AC21" s="26">
        <v>0</v>
      </c>
      <c r="AD21" s="26">
        <v>0</v>
      </c>
      <c r="AE21" s="26">
        <v>0</v>
      </c>
      <c r="AF21" s="26">
        <v>0</v>
      </c>
      <c r="AG21" s="26">
        <v>0</v>
      </c>
      <c r="AH21" s="26">
        <v>0</v>
      </c>
      <c r="AI21" s="26">
        <v>74698.389315068489</v>
      </c>
      <c r="AJ21" s="26">
        <v>24096.237089041089</v>
      </c>
      <c r="AK21" s="26">
        <v>0</v>
      </c>
      <c r="AL21" s="26">
        <v>0</v>
      </c>
      <c r="AM21" s="27">
        <v>4283832.5780308442</v>
      </c>
      <c r="AN21" s="27">
        <v>3513134.3567957012</v>
      </c>
    </row>
    <row r="22" spans="1:40" ht="24.9" customHeight="1">
      <c r="A22" s="18">
        <v>17</v>
      </c>
      <c r="B22" s="70" t="s">
        <v>38</v>
      </c>
      <c r="C22" s="26">
        <v>1127.1516100000001</v>
      </c>
      <c r="D22" s="26">
        <v>1127.1516100000001</v>
      </c>
      <c r="E22" s="26">
        <v>0</v>
      </c>
      <c r="F22" s="26">
        <v>0</v>
      </c>
      <c r="G22" s="26">
        <v>14448.600885999918</v>
      </c>
      <c r="H22" s="26">
        <v>14448.600885999918</v>
      </c>
      <c r="I22" s="26">
        <v>0</v>
      </c>
      <c r="J22" s="26">
        <v>0</v>
      </c>
      <c r="K22" s="26">
        <v>1829805.0183279971</v>
      </c>
      <c r="L22" s="26">
        <v>1829805.0183279971</v>
      </c>
      <c r="M22" s="26">
        <v>1748469.2421980822</v>
      </c>
      <c r="N22" s="26">
        <v>1748469.2421980822</v>
      </c>
      <c r="O22" s="26">
        <v>0</v>
      </c>
      <c r="P22" s="26">
        <v>0</v>
      </c>
      <c r="Q22" s="26">
        <v>0</v>
      </c>
      <c r="R22" s="26">
        <v>0</v>
      </c>
      <c r="S22" s="26">
        <v>0</v>
      </c>
      <c r="T22" s="26">
        <v>0</v>
      </c>
      <c r="U22" s="26">
        <v>0</v>
      </c>
      <c r="V22" s="26">
        <v>0</v>
      </c>
      <c r="W22" s="26">
        <v>0</v>
      </c>
      <c r="X22" s="26">
        <v>0</v>
      </c>
      <c r="Y22" s="26">
        <v>0</v>
      </c>
      <c r="Z22" s="26">
        <v>0</v>
      </c>
      <c r="AA22" s="26">
        <v>40.954839</v>
      </c>
      <c r="AB22" s="26">
        <v>40.954839</v>
      </c>
      <c r="AC22" s="26">
        <v>0</v>
      </c>
      <c r="AD22" s="26">
        <v>0</v>
      </c>
      <c r="AE22" s="26">
        <v>55437.261617636366</v>
      </c>
      <c r="AF22" s="26">
        <v>55437.261617636366</v>
      </c>
      <c r="AG22" s="26">
        <v>160.026881</v>
      </c>
      <c r="AH22" s="26">
        <v>160.026881</v>
      </c>
      <c r="AI22" s="26">
        <v>0</v>
      </c>
      <c r="AJ22" s="26">
        <v>0</v>
      </c>
      <c r="AK22" s="26">
        <v>0</v>
      </c>
      <c r="AL22" s="26">
        <v>0</v>
      </c>
      <c r="AM22" s="27">
        <v>3649488.2563597155</v>
      </c>
      <c r="AN22" s="27">
        <v>3649488.2563597155</v>
      </c>
    </row>
    <row r="23" spans="1:40" ht="24.9" customHeight="1">
      <c r="A23" s="18">
        <v>18</v>
      </c>
      <c r="B23" s="70" t="s">
        <v>88</v>
      </c>
      <c r="C23" s="26">
        <v>806.95949771689459</v>
      </c>
      <c r="D23" s="26">
        <v>806.95949771689459</v>
      </c>
      <c r="E23" s="26">
        <v>187.10896397325243</v>
      </c>
      <c r="F23" s="26">
        <v>187.10896397325243</v>
      </c>
      <c r="G23" s="26">
        <v>29891.459409056304</v>
      </c>
      <c r="H23" s="26">
        <v>29891.459409056304</v>
      </c>
      <c r="I23" s="26">
        <v>0</v>
      </c>
      <c r="J23" s="26">
        <v>0</v>
      </c>
      <c r="K23" s="26">
        <v>628145.92826551618</v>
      </c>
      <c r="L23" s="26">
        <v>621094.33858865313</v>
      </c>
      <c r="M23" s="26">
        <v>1649972.513442413</v>
      </c>
      <c r="N23" s="26">
        <v>1645626.0473739197</v>
      </c>
      <c r="O23" s="26">
        <v>0</v>
      </c>
      <c r="P23" s="26">
        <v>0</v>
      </c>
      <c r="Q23" s="26">
        <v>0</v>
      </c>
      <c r="R23" s="26">
        <v>0</v>
      </c>
      <c r="S23" s="26">
        <v>0</v>
      </c>
      <c r="T23" s="26">
        <v>0</v>
      </c>
      <c r="U23" s="26">
        <v>0</v>
      </c>
      <c r="V23" s="26">
        <v>0</v>
      </c>
      <c r="W23" s="26">
        <v>0</v>
      </c>
      <c r="X23" s="26">
        <v>0</v>
      </c>
      <c r="Y23" s="26">
        <v>39103.475378276191</v>
      </c>
      <c r="Z23" s="26">
        <v>3331.4217084141419</v>
      </c>
      <c r="AA23" s="26">
        <v>130132.20272286456</v>
      </c>
      <c r="AB23" s="26">
        <v>22006.399628382263</v>
      </c>
      <c r="AC23" s="26">
        <v>887.61961643835593</v>
      </c>
      <c r="AD23" s="26">
        <v>-52.886347347003607</v>
      </c>
      <c r="AE23" s="26">
        <v>112671.33797223547</v>
      </c>
      <c r="AF23" s="26">
        <v>112671.33797223547</v>
      </c>
      <c r="AG23" s="26">
        <v>0</v>
      </c>
      <c r="AH23" s="26">
        <v>0</v>
      </c>
      <c r="AI23" s="26">
        <v>149422.91355865862</v>
      </c>
      <c r="AJ23" s="26">
        <v>11393.203520674293</v>
      </c>
      <c r="AK23" s="26">
        <v>0</v>
      </c>
      <c r="AL23" s="26">
        <v>0</v>
      </c>
      <c r="AM23" s="27">
        <v>2741221.5188271487</v>
      </c>
      <c r="AN23" s="27">
        <v>2446955.3903156784</v>
      </c>
    </row>
    <row r="24" spans="1:40" ht="13.8">
      <c r="A24" s="11"/>
      <c r="B24" s="72" t="s">
        <v>22</v>
      </c>
      <c r="C24" s="28">
        <v>53864311.013221867</v>
      </c>
      <c r="D24" s="28">
        <v>46267689.820353329</v>
      </c>
      <c r="E24" s="28">
        <v>7470378.031768661</v>
      </c>
      <c r="F24" s="28">
        <v>7419506.6563313389</v>
      </c>
      <c r="G24" s="28">
        <v>10616946.328319425</v>
      </c>
      <c r="H24" s="28">
        <v>9203135.6441848576</v>
      </c>
      <c r="I24" s="28">
        <v>241579895.11801603</v>
      </c>
      <c r="J24" s="28">
        <v>192017389.4238908</v>
      </c>
      <c r="K24" s="28">
        <v>105554587.43125315</v>
      </c>
      <c r="L24" s="28">
        <v>96453395.931773946</v>
      </c>
      <c r="M24" s="28">
        <v>44062074.796008043</v>
      </c>
      <c r="N24" s="28">
        <v>42632014.44236362</v>
      </c>
      <c r="O24" s="28">
        <v>116176.4133406044</v>
      </c>
      <c r="P24" s="28">
        <v>8865.9710071510144</v>
      </c>
      <c r="Q24" s="28">
        <v>8831195.8227718063</v>
      </c>
      <c r="R24" s="28">
        <v>168915.50026117079</v>
      </c>
      <c r="S24" s="28">
        <v>5300346.9656620119</v>
      </c>
      <c r="T24" s="28">
        <v>817653.57826699922</v>
      </c>
      <c r="U24" s="28">
        <v>330642.73272817937</v>
      </c>
      <c r="V24" s="28">
        <v>185194.36814968646</v>
      </c>
      <c r="W24" s="28">
        <v>28738</v>
      </c>
      <c r="X24" s="28">
        <v>874.91595514843721</v>
      </c>
      <c r="Y24" s="28">
        <v>7888162.9788291501</v>
      </c>
      <c r="Z24" s="28">
        <v>5514500.5654476145</v>
      </c>
      <c r="AA24" s="28">
        <v>85573938.803912997</v>
      </c>
      <c r="AB24" s="28">
        <v>30990867.029723138</v>
      </c>
      <c r="AC24" s="28">
        <v>7731060.6187526751</v>
      </c>
      <c r="AD24" s="28">
        <v>1367621.2918009937</v>
      </c>
      <c r="AE24" s="28">
        <v>9303374.7649830263</v>
      </c>
      <c r="AF24" s="28">
        <v>3585819.3254359509</v>
      </c>
      <c r="AG24" s="28">
        <v>165394.17588860713</v>
      </c>
      <c r="AH24" s="28">
        <v>139894.37048076562</v>
      </c>
      <c r="AI24" s="28">
        <v>21966597.703693125</v>
      </c>
      <c r="AJ24" s="28">
        <v>8032329.6560294572</v>
      </c>
      <c r="AK24" s="28">
        <v>0</v>
      </c>
      <c r="AL24" s="28">
        <v>0</v>
      </c>
      <c r="AM24" s="28">
        <v>610383821.69914937</v>
      </c>
      <c r="AN24" s="28">
        <v>444805668.49145597</v>
      </c>
    </row>
    <row r="25" spans="1:40">
      <c r="AM25" s="33"/>
      <c r="AN25" s="33"/>
    </row>
    <row r="26" spans="1:40" s="42" customFormat="1" ht="14.4">
      <c r="B26" s="46" t="s">
        <v>47</v>
      </c>
      <c r="AM26" s="50"/>
      <c r="AN26" s="50"/>
    </row>
    <row r="27" spans="1:40" s="42" customFormat="1" ht="12.75" customHeight="1">
      <c r="B27" s="85" t="s">
        <v>53</v>
      </c>
      <c r="C27" s="85"/>
      <c r="D27" s="85"/>
      <c r="E27" s="85"/>
      <c r="F27" s="85"/>
      <c r="G27" s="85"/>
      <c r="H27" s="85"/>
      <c r="I27" s="85"/>
      <c r="J27" s="85"/>
      <c r="K27" s="85"/>
      <c r="L27" s="85"/>
      <c r="M27" s="85"/>
      <c r="N27" s="85"/>
      <c r="AM27" s="50"/>
      <c r="AN27" s="50"/>
    </row>
    <row r="28" spans="1:40" s="42" customFormat="1" ht="14.4">
      <c r="B28" s="85"/>
      <c r="C28" s="85"/>
      <c r="D28" s="85"/>
      <c r="E28" s="85"/>
      <c r="F28" s="85"/>
      <c r="G28" s="85"/>
      <c r="H28" s="85"/>
      <c r="I28" s="85"/>
      <c r="J28" s="85"/>
      <c r="K28" s="85"/>
      <c r="L28" s="85"/>
      <c r="M28" s="85"/>
      <c r="N28" s="85"/>
      <c r="AM28" s="50"/>
      <c r="AN28" s="50"/>
    </row>
    <row r="29" spans="1:40" s="42" customFormat="1" ht="14.4">
      <c r="B29" s="53" t="s">
        <v>54</v>
      </c>
    </row>
    <row r="30" spans="1:40" s="42" customFormat="1" ht="14.4">
      <c r="B30" s="53" t="s">
        <v>55</v>
      </c>
      <c r="AM30" s="50"/>
      <c r="AN30" s="50"/>
    </row>
    <row r="32" spans="1:40">
      <c r="AM32" s="14"/>
      <c r="AN32" s="14"/>
    </row>
  </sheetData>
  <sortState xmlns:xlrd2="http://schemas.microsoft.com/office/spreadsheetml/2017/richdata2" ref="B7:AN22">
    <sortCondition descending="1" ref="AM6:AM22"/>
  </sortState>
  <mergeCells count="22">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 ref="B27:N28"/>
    <mergeCell ref="G4:H4"/>
    <mergeCell ref="I4:J4"/>
    <mergeCell ref="S4:T4"/>
    <mergeCell ref="O4:P4"/>
    <mergeCell ref="Q4:R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X33"/>
  <sheetViews>
    <sheetView zoomScale="85" zoomScaleNormal="85" workbookViewId="0">
      <pane xSplit="2" ySplit="7" topLeftCell="C21" activePane="bottomRight" state="frozen"/>
      <selection activeCell="A4" sqref="A4"/>
      <selection pane="topRight" activeCell="A4" sqref="A4"/>
      <selection pane="bottomLeft" activeCell="A4" sqref="A4"/>
      <selection pane="bottomRight" activeCell="A8" sqref="A8:XFD26"/>
    </sheetView>
  </sheetViews>
  <sheetFormatPr defaultColWidth="9.109375" defaultRowHeight="13.2" outlineLevelCol="1"/>
  <cols>
    <col min="1" max="1" width="5.88671875" style="10" customWidth="1"/>
    <col min="2" max="2" width="49.5546875" style="10" customWidth="1"/>
    <col min="3" max="5" width="12.6640625" style="10" customWidth="1" outlineLevel="1"/>
    <col min="6" max="6" width="15.109375" style="10" customWidth="1"/>
    <col min="7" max="9" width="12.6640625" style="10" customWidth="1" outlineLevel="1"/>
    <col min="10" max="10" width="12.6640625" style="10" customWidth="1"/>
    <col min="11" max="13" width="12.6640625" style="10" customWidth="1" outlineLevel="1"/>
    <col min="14" max="14" width="15.109375" style="10" customWidth="1"/>
    <col min="15" max="17" width="12.6640625" style="10" customWidth="1" outlineLevel="1"/>
    <col min="18" max="18" width="12.6640625" style="10" customWidth="1"/>
    <col min="19" max="21" width="12.6640625" style="10" customWidth="1" outlineLevel="1"/>
    <col min="22" max="22" width="15.109375" style="10" customWidth="1"/>
    <col min="23" max="25" width="12.6640625" style="10" customWidth="1" outlineLevel="1"/>
    <col min="26" max="26" width="12.6640625" style="10" customWidth="1"/>
    <col min="27" max="29" width="12.6640625" style="10" customWidth="1" outlineLevel="1"/>
    <col min="30" max="30" width="15.109375" style="10" customWidth="1"/>
    <col min="31" max="33" width="12.6640625" style="10" customWidth="1" outlineLevel="1"/>
    <col min="34" max="34" width="12.6640625" style="10" customWidth="1"/>
    <col min="35" max="37" width="12.6640625" style="10" customWidth="1" outlineLevel="1"/>
    <col min="38" max="38" width="15.109375" style="10" customWidth="1"/>
    <col min="39" max="41" width="12.6640625" style="10" customWidth="1" outlineLevel="1"/>
    <col min="42" max="42" width="12.6640625" style="10" customWidth="1"/>
    <col min="43" max="45" width="12.6640625" style="10" customWidth="1" outlineLevel="1"/>
    <col min="46" max="46" width="15.109375" style="10" customWidth="1"/>
    <col min="47" max="49" width="12.6640625" style="10" customWidth="1" outlineLevel="1"/>
    <col min="50" max="50" width="12.6640625" style="10" customWidth="1"/>
    <col min="51" max="53" width="12.6640625" style="10" customWidth="1" outlineLevel="1"/>
    <col min="54" max="54" width="15.109375" style="10" customWidth="1"/>
    <col min="55" max="57" width="12.6640625" style="10" customWidth="1" outlineLevel="1"/>
    <col min="58" max="58" width="12.6640625" style="10" customWidth="1"/>
    <col min="59" max="61" width="12.6640625" style="10" customWidth="1" outlineLevel="1"/>
    <col min="62" max="62" width="15.109375" style="10" customWidth="1"/>
    <col min="63" max="65" width="12.6640625" style="10" customWidth="1" outlineLevel="1"/>
    <col min="66" max="66" width="12.6640625" style="10" customWidth="1"/>
    <col min="67" max="69" width="12.6640625" style="10" customWidth="1" outlineLevel="1"/>
    <col min="70" max="70" width="15.109375" style="10" customWidth="1"/>
    <col min="71" max="73" width="12.6640625" style="10" customWidth="1" outlineLevel="1"/>
    <col min="74" max="74" width="12.6640625" style="10" customWidth="1"/>
    <col min="75" max="77" width="12.6640625" style="10" customWidth="1" outlineLevel="1"/>
    <col min="78" max="78" width="15.109375" style="10" customWidth="1"/>
    <col min="79" max="81" width="12.6640625" style="10" customWidth="1" outlineLevel="1"/>
    <col min="82" max="82" width="12.6640625" style="10" customWidth="1"/>
    <col min="83" max="85" width="12.6640625" style="10" customWidth="1" outlineLevel="1"/>
    <col min="86" max="86" width="15.109375" style="10" customWidth="1"/>
    <col min="87" max="89" width="12.6640625" style="10" customWidth="1" outlineLevel="1"/>
    <col min="90" max="90" width="12.6640625" style="10" customWidth="1"/>
    <col min="91" max="93" width="12.6640625" style="10" customWidth="1" outlineLevel="1"/>
    <col min="94" max="94" width="15.109375" style="10" customWidth="1"/>
    <col min="95" max="97" width="12.6640625" style="10" customWidth="1" outlineLevel="1"/>
    <col min="98" max="98" width="12.6640625" style="10" customWidth="1"/>
    <col min="99" max="101" width="12.6640625" style="10" customWidth="1" outlineLevel="1"/>
    <col min="102" max="102" width="15.109375" style="10" customWidth="1"/>
    <col min="103" max="105" width="12.6640625" style="10" customWidth="1" outlineLevel="1"/>
    <col min="106" max="106" width="12.6640625" style="10" customWidth="1"/>
    <col min="107" max="109" width="12.6640625" style="10" customWidth="1" outlineLevel="1"/>
    <col min="110" max="110" width="15.109375" style="10" customWidth="1"/>
    <col min="111" max="113" width="12.6640625" style="10" customWidth="1" outlineLevel="1"/>
    <col min="114" max="114" width="12.6640625" style="10" customWidth="1"/>
    <col min="115" max="117" width="12.6640625" style="10" customWidth="1" outlineLevel="1"/>
    <col min="118" max="118" width="15.109375" style="10" customWidth="1"/>
    <col min="119" max="121" width="12.6640625" style="10" customWidth="1" outlineLevel="1"/>
    <col min="122" max="122" width="12.6640625" style="10" customWidth="1"/>
    <col min="123" max="125" width="12.6640625" style="10" customWidth="1" outlineLevel="1"/>
    <col min="126" max="126" width="15.109375" style="10" customWidth="1"/>
    <col min="127" max="129" width="12.6640625" style="10" customWidth="1" outlineLevel="1"/>
    <col min="130" max="130" width="12.6640625" style="10" customWidth="1"/>
    <col min="131" max="133" width="12.6640625" style="10" customWidth="1" outlineLevel="1"/>
    <col min="134" max="134" width="15.109375" style="10" customWidth="1"/>
    <col min="135" max="137" width="12.6640625" style="10" customWidth="1" outlineLevel="1"/>
    <col min="138" max="138" width="12.6640625" style="10" customWidth="1"/>
    <col min="139" max="141" width="12.6640625" style="10" customWidth="1" outlineLevel="1"/>
    <col min="142" max="142" width="15.109375" style="10" customWidth="1"/>
    <col min="143" max="145" width="12.6640625" style="10" customWidth="1" outlineLevel="1"/>
    <col min="146" max="146" width="12.6640625" style="10" customWidth="1"/>
    <col min="147" max="149" width="12.6640625" style="10" customWidth="1" outlineLevel="1"/>
    <col min="150" max="150" width="15.109375" style="10" customWidth="1"/>
    <col min="151" max="153" width="12.6640625" style="10" customWidth="1" outlineLevel="1"/>
    <col min="154" max="154" width="12.6640625" style="10" customWidth="1"/>
    <col min="155" max="16384" width="9.109375" style="10"/>
  </cols>
  <sheetData>
    <row r="1" spans="1:154" s="42" customFormat="1" ht="20.25" customHeight="1">
      <c r="A1" s="46" t="s">
        <v>56</v>
      </c>
      <c r="B1" s="46"/>
      <c r="C1" s="46"/>
      <c r="D1" s="46"/>
      <c r="E1" s="46"/>
      <c r="F1" s="46"/>
      <c r="G1" s="46"/>
      <c r="H1" s="46"/>
      <c r="I1" s="46"/>
      <c r="J1" s="46"/>
      <c r="K1" s="46"/>
      <c r="L1" s="54"/>
    </row>
    <row r="2" spans="1:154" s="42" customFormat="1" ht="20.25" customHeight="1">
      <c r="A2" s="46" t="str">
        <f>'Number of Policies'!A2</f>
        <v>Reporting period: 1 January 2022 - 30 September 2022</v>
      </c>
      <c r="B2" s="46"/>
      <c r="C2" s="46"/>
      <c r="D2" s="46"/>
      <c r="E2" s="46"/>
      <c r="F2" s="46"/>
      <c r="G2" s="46"/>
      <c r="H2" s="46"/>
      <c r="I2" s="46"/>
      <c r="J2" s="46"/>
      <c r="K2" s="46"/>
      <c r="L2" s="54"/>
    </row>
    <row r="3" spans="1:154" s="42" customFormat="1" ht="14.4">
      <c r="A3" s="42" t="s">
        <v>2</v>
      </c>
      <c r="B3" s="46"/>
      <c r="C3" s="46"/>
      <c r="D3" s="46"/>
      <c r="E3" s="46"/>
      <c r="F3" s="46"/>
      <c r="G3" s="46"/>
      <c r="H3" s="46"/>
      <c r="I3" s="46"/>
      <c r="J3" s="46"/>
      <c r="K3" s="46"/>
      <c r="L3" s="54"/>
    </row>
    <row r="4" spans="1:154" s="42" customFormat="1" ht="9" customHeight="1">
      <c r="A4" s="55"/>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154" s="42" customFormat="1" ht="64.5" customHeight="1">
      <c r="A5" s="80" t="s">
        <v>0</v>
      </c>
      <c r="B5" s="80" t="s">
        <v>3</v>
      </c>
      <c r="C5" s="77" t="s">
        <v>4</v>
      </c>
      <c r="D5" s="78"/>
      <c r="E5" s="78"/>
      <c r="F5" s="78"/>
      <c r="G5" s="78"/>
      <c r="H5" s="78"/>
      <c r="I5" s="78"/>
      <c r="J5" s="79"/>
      <c r="K5" s="77" t="s">
        <v>5</v>
      </c>
      <c r="L5" s="78"/>
      <c r="M5" s="78"/>
      <c r="N5" s="78"/>
      <c r="O5" s="78"/>
      <c r="P5" s="78"/>
      <c r="Q5" s="78"/>
      <c r="R5" s="79"/>
      <c r="S5" s="77" t="s">
        <v>6</v>
      </c>
      <c r="T5" s="78"/>
      <c r="U5" s="78"/>
      <c r="V5" s="78"/>
      <c r="W5" s="78"/>
      <c r="X5" s="78"/>
      <c r="Y5" s="78"/>
      <c r="Z5" s="79"/>
      <c r="AA5" s="77" t="s">
        <v>7</v>
      </c>
      <c r="AB5" s="78"/>
      <c r="AC5" s="78"/>
      <c r="AD5" s="78"/>
      <c r="AE5" s="78"/>
      <c r="AF5" s="78"/>
      <c r="AG5" s="78"/>
      <c r="AH5" s="79"/>
      <c r="AI5" s="77" t="s">
        <v>8</v>
      </c>
      <c r="AJ5" s="78"/>
      <c r="AK5" s="78"/>
      <c r="AL5" s="78"/>
      <c r="AM5" s="78"/>
      <c r="AN5" s="78"/>
      <c r="AO5" s="78"/>
      <c r="AP5" s="79"/>
      <c r="AQ5" s="77" t="s">
        <v>9</v>
      </c>
      <c r="AR5" s="78"/>
      <c r="AS5" s="78"/>
      <c r="AT5" s="78"/>
      <c r="AU5" s="78"/>
      <c r="AV5" s="78"/>
      <c r="AW5" s="78"/>
      <c r="AX5" s="79"/>
      <c r="AY5" s="77" t="s">
        <v>10</v>
      </c>
      <c r="AZ5" s="78"/>
      <c r="BA5" s="78"/>
      <c r="BB5" s="78"/>
      <c r="BC5" s="78"/>
      <c r="BD5" s="78"/>
      <c r="BE5" s="78"/>
      <c r="BF5" s="79"/>
      <c r="BG5" s="77" t="s">
        <v>11</v>
      </c>
      <c r="BH5" s="78"/>
      <c r="BI5" s="78"/>
      <c r="BJ5" s="78"/>
      <c r="BK5" s="78"/>
      <c r="BL5" s="78"/>
      <c r="BM5" s="78"/>
      <c r="BN5" s="79"/>
      <c r="BO5" s="77" t="s">
        <v>12</v>
      </c>
      <c r="BP5" s="78"/>
      <c r="BQ5" s="78"/>
      <c r="BR5" s="78"/>
      <c r="BS5" s="78"/>
      <c r="BT5" s="78"/>
      <c r="BU5" s="78"/>
      <c r="BV5" s="79"/>
      <c r="BW5" s="77" t="s">
        <v>13</v>
      </c>
      <c r="BX5" s="78"/>
      <c r="BY5" s="78"/>
      <c r="BZ5" s="78"/>
      <c r="CA5" s="78"/>
      <c r="CB5" s="78"/>
      <c r="CC5" s="78"/>
      <c r="CD5" s="79"/>
      <c r="CE5" s="77" t="s">
        <v>14</v>
      </c>
      <c r="CF5" s="78"/>
      <c r="CG5" s="78"/>
      <c r="CH5" s="78"/>
      <c r="CI5" s="78"/>
      <c r="CJ5" s="78"/>
      <c r="CK5" s="78"/>
      <c r="CL5" s="79"/>
      <c r="CM5" s="77" t="s">
        <v>15</v>
      </c>
      <c r="CN5" s="78"/>
      <c r="CO5" s="78"/>
      <c r="CP5" s="78"/>
      <c r="CQ5" s="78"/>
      <c r="CR5" s="78"/>
      <c r="CS5" s="78"/>
      <c r="CT5" s="79"/>
      <c r="CU5" s="77" t="s">
        <v>16</v>
      </c>
      <c r="CV5" s="78"/>
      <c r="CW5" s="78"/>
      <c r="CX5" s="78"/>
      <c r="CY5" s="78"/>
      <c r="CZ5" s="78"/>
      <c r="DA5" s="78"/>
      <c r="DB5" s="79"/>
      <c r="DC5" s="77" t="s">
        <v>17</v>
      </c>
      <c r="DD5" s="78"/>
      <c r="DE5" s="78"/>
      <c r="DF5" s="78"/>
      <c r="DG5" s="78"/>
      <c r="DH5" s="78"/>
      <c r="DI5" s="78"/>
      <c r="DJ5" s="79"/>
      <c r="DK5" s="77" t="s">
        <v>18</v>
      </c>
      <c r="DL5" s="78"/>
      <c r="DM5" s="78"/>
      <c r="DN5" s="78"/>
      <c r="DO5" s="78"/>
      <c r="DP5" s="78"/>
      <c r="DQ5" s="78"/>
      <c r="DR5" s="79"/>
      <c r="DS5" s="77" t="s">
        <v>19</v>
      </c>
      <c r="DT5" s="78"/>
      <c r="DU5" s="78"/>
      <c r="DV5" s="78"/>
      <c r="DW5" s="78"/>
      <c r="DX5" s="78"/>
      <c r="DY5" s="78"/>
      <c r="DZ5" s="79"/>
      <c r="EA5" s="77" t="s">
        <v>20</v>
      </c>
      <c r="EB5" s="78"/>
      <c r="EC5" s="78"/>
      <c r="ED5" s="78"/>
      <c r="EE5" s="78"/>
      <c r="EF5" s="78"/>
      <c r="EG5" s="78"/>
      <c r="EH5" s="79"/>
      <c r="EI5" s="77" t="s">
        <v>21</v>
      </c>
      <c r="EJ5" s="78"/>
      <c r="EK5" s="78"/>
      <c r="EL5" s="78"/>
      <c r="EM5" s="78"/>
      <c r="EN5" s="78"/>
      <c r="EO5" s="78"/>
      <c r="EP5" s="79"/>
      <c r="EQ5" s="77" t="s">
        <v>22</v>
      </c>
      <c r="ER5" s="78"/>
      <c r="ES5" s="78"/>
      <c r="ET5" s="78"/>
      <c r="EU5" s="78"/>
      <c r="EV5" s="78"/>
      <c r="EW5" s="78"/>
      <c r="EX5" s="79"/>
    </row>
    <row r="6" spans="1:154" s="42" customFormat="1" ht="42" customHeight="1">
      <c r="A6" s="81"/>
      <c r="B6" s="81"/>
      <c r="C6" s="77" t="s">
        <v>57</v>
      </c>
      <c r="D6" s="78"/>
      <c r="E6" s="78"/>
      <c r="F6" s="79"/>
      <c r="G6" s="77" t="s">
        <v>58</v>
      </c>
      <c r="H6" s="78"/>
      <c r="I6" s="78"/>
      <c r="J6" s="79"/>
      <c r="K6" s="77" t="s">
        <v>57</v>
      </c>
      <c r="L6" s="78"/>
      <c r="M6" s="78"/>
      <c r="N6" s="79"/>
      <c r="O6" s="77" t="s">
        <v>58</v>
      </c>
      <c r="P6" s="78"/>
      <c r="Q6" s="78"/>
      <c r="R6" s="79"/>
      <c r="S6" s="77" t="s">
        <v>57</v>
      </c>
      <c r="T6" s="78"/>
      <c r="U6" s="78"/>
      <c r="V6" s="79"/>
      <c r="W6" s="77" t="s">
        <v>58</v>
      </c>
      <c r="X6" s="78"/>
      <c r="Y6" s="78"/>
      <c r="Z6" s="79"/>
      <c r="AA6" s="77" t="s">
        <v>57</v>
      </c>
      <c r="AB6" s="78"/>
      <c r="AC6" s="78"/>
      <c r="AD6" s="79"/>
      <c r="AE6" s="77" t="s">
        <v>58</v>
      </c>
      <c r="AF6" s="78"/>
      <c r="AG6" s="78"/>
      <c r="AH6" s="79"/>
      <c r="AI6" s="77" t="s">
        <v>57</v>
      </c>
      <c r="AJ6" s="78"/>
      <c r="AK6" s="78"/>
      <c r="AL6" s="79"/>
      <c r="AM6" s="77" t="s">
        <v>58</v>
      </c>
      <c r="AN6" s="78"/>
      <c r="AO6" s="78"/>
      <c r="AP6" s="79"/>
      <c r="AQ6" s="77" t="s">
        <v>57</v>
      </c>
      <c r="AR6" s="78"/>
      <c r="AS6" s="78"/>
      <c r="AT6" s="79"/>
      <c r="AU6" s="77" t="s">
        <v>58</v>
      </c>
      <c r="AV6" s="78"/>
      <c r="AW6" s="78"/>
      <c r="AX6" s="79"/>
      <c r="AY6" s="77" t="s">
        <v>57</v>
      </c>
      <c r="AZ6" s="78"/>
      <c r="BA6" s="78"/>
      <c r="BB6" s="79"/>
      <c r="BC6" s="77" t="s">
        <v>58</v>
      </c>
      <c r="BD6" s="78"/>
      <c r="BE6" s="78"/>
      <c r="BF6" s="79"/>
      <c r="BG6" s="77" t="s">
        <v>57</v>
      </c>
      <c r="BH6" s="78"/>
      <c r="BI6" s="78"/>
      <c r="BJ6" s="79"/>
      <c r="BK6" s="77" t="s">
        <v>58</v>
      </c>
      <c r="BL6" s="78"/>
      <c r="BM6" s="78"/>
      <c r="BN6" s="79"/>
      <c r="BO6" s="77" t="s">
        <v>57</v>
      </c>
      <c r="BP6" s="78"/>
      <c r="BQ6" s="78"/>
      <c r="BR6" s="79"/>
      <c r="BS6" s="77" t="s">
        <v>58</v>
      </c>
      <c r="BT6" s="78"/>
      <c r="BU6" s="78"/>
      <c r="BV6" s="79"/>
      <c r="BW6" s="77" t="s">
        <v>57</v>
      </c>
      <c r="BX6" s="78"/>
      <c r="BY6" s="78"/>
      <c r="BZ6" s="79"/>
      <c r="CA6" s="77" t="s">
        <v>58</v>
      </c>
      <c r="CB6" s="78"/>
      <c r="CC6" s="78"/>
      <c r="CD6" s="79"/>
      <c r="CE6" s="77" t="s">
        <v>57</v>
      </c>
      <c r="CF6" s="78"/>
      <c r="CG6" s="78"/>
      <c r="CH6" s="79"/>
      <c r="CI6" s="77" t="s">
        <v>58</v>
      </c>
      <c r="CJ6" s="78"/>
      <c r="CK6" s="78"/>
      <c r="CL6" s="79"/>
      <c r="CM6" s="77" t="s">
        <v>57</v>
      </c>
      <c r="CN6" s="78"/>
      <c r="CO6" s="78"/>
      <c r="CP6" s="79"/>
      <c r="CQ6" s="77" t="s">
        <v>58</v>
      </c>
      <c r="CR6" s="78"/>
      <c r="CS6" s="78"/>
      <c r="CT6" s="79"/>
      <c r="CU6" s="77" t="s">
        <v>57</v>
      </c>
      <c r="CV6" s="78"/>
      <c r="CW6" s="78"/>
      <c r="CX6" s="79"/>
      <c r="CY6" s="77" t="s">
        <v>58</v>
      </c>
      <c r="CZ6" s="78"/>
      <c r="DA6" s="78"/>
      <c r="DB6" s="79"/>
      <c r="DC6" s="77" t="s">
        <v>57</v>
      </c>
      <c r="DD6" s="78"/>
      <c r="DE6" s="78"/>
      <c r="DF6" s="79"/>
      <c r="DG6" s="77" t="s">
        <v>58</v>
      </c>
      <c r="DH6" s="78"/>
      <c r="DI6" s="78"/>
      <c r="DJ6" s="79"/>
      <c r="DK6" s="77" t="s">
        <v>57</v>
      </c>
      <c r="DL6" s="78"/>
      <c r="DM6" s="78"/>
      <c r="DN6" s="79"/>
      <c r="DO6" s="77" t="s">
        <v>58</v>
      </c>
      <c r="DP6" s="78"/>
      <c r="DQ6" s="78"/>
      <c r="DR6" s="79"/>
      <c r="DS6" s="77" t="s">
        <v>57</v>
      </c>
      <c r="DT6" s="78"/>
      <c r="DU6" s="78"/>
      <c r="DV6" s="79"/>
      <c r="DW6" s="77" t="s">
        <v>58</v>
      </c>
      <c r="DX6" s="78"/>
      <c r="DY6" s="78"/>
      <c r="DZ6" s="79"/>
      <c r="EA6" s="77" t="s">
        <v>57</v>
      </c>
      <c r="EB6" s="78"/>
      <c r="EC6" s="78"/>
      <c r="ED6" s="79"/>
      <c r="EE6" s="77" t="s">
        <v>58</v>
      </c>
      <c r="EF6" s="78"/>
      <c r="EG6" s="78"/>
      <c r="EH6" s="79"/>
      <c r="EI6" s="77" t="s">
        <v>57</v>
      </c>
      <c r="EJ6" s="78"/>
      <c r="EK6" s="78"/>
      <c r="EL6" s="79"/>
      <c r="EM6" s="77" t="s">
        <v>58</v>
      </c>
      <c r="EN6" s="78"/>
      <c r="EO6" s="78"/>
      <c r="EP6" s="79"/>
      <c r="EQ6" s="77" t="s">
        <v>57</v>
      </c>
      <c r="ER6" s="78"/>
      <c r="ES6" s="78"/>
      <c r="ET6" s="79"/>
      <c r="EU6" s="77" t="s">
        <v>58</v>
      </c>
      <c r="EV6" s="78"/>
      <c r="EW6" s="78"/>
      <c r="EX6" s="79"/>
    </row>
    <row r="7" spans="1:154" s="42" customFormat="1" ht="60" customHeight="1">
      <c r="A7" s="82"/>
      <c r="B7" s="82"/>
      <c r="C7" s="45" t="s">
        <v>25</v>
      </c>
      <c r="D7" s="45" t="s">
        <v>26</v>
      </c>
      <c r="E7" s="45" t="s">
        <v>27</v>
      </c>
      <c r="F7" s="45" t="s">
        <v>22</v>
      </c>
      <c r="G7" s="45" t="s">
        <v>25</v>
      </c>
      <c r="H7" s="45" t="s">
        <v>26</v>
      </c>
      <c r="I7" s="45" t="s">
        <v>27</v>
      </c>
      <c r="J7" s="45" t="s">
        <v>22</v>
      </c>
      <c r="K7" s="45" t="s">
        <v>25</v>
      </c>
      <c r="L7" s="45" t="s">
        <v>26</v>
      </c>
      <c r="M7" s="45" t="s">
        <v>27</v>
      </c>
      <c r="N7" s="45" t="s">
        <v>22</v>
      </c>
      <c r="O7" s="45" t="s">
        <v>25</v>
      </c>
      <c r="P7" s="45" t="s">
        <v>26</v>
      </c>
      <c r="Q7" s="45" t="s">
        <v>27</v>
      </c>
      <c r="R7" s="45" t="s">
        <v>22</v>
      </c>
      <c r="S7" s="45" t="s">
        <v>25</v>
      </c>
      <c r="T7" s="45" t="s">
        <v>26</v>
      </c>
      <c r="U7" s="45" t="s">
        <v>27</v>
      </c>
      <c r="V7" s="45" t="s">
        <v>22</v>
      </c>
      <c r="W7" s="45" t="s">
        <v>25</v>
      </c>
      <c r="X7" s="45" t="s">
        <v>26</v>
      </c>
      <c r="Y7" s="45" t="s">
        <v>27</v>
      </c>
      <c r="Z7" s="45" t="s">
        <v>22</v>
      </c>
      <c r="AA7" s="45" t="s">
        <v>25</v>
      </c>
      <c r="AB7" s="45" t="s">
        <v>26</v>
      </c>
      <c r="AC7" s="45" t="s">
        <v>27</v>
      </c>
      <c r="AD7" s="45" t="s">
        <v>22</v>
      </c>
      <c r="AE7" s="45" t="s">
        <v>25</v>
      </c>
      <c r="AF7" s="45" t="s">
        <v>26</v>
      </c>
      <c r="AG7" s="45" t="s">
        <v>27</v>
      </c>
      <c r="AH7" s="45" t="s">
        <v>22</v>
      </c>
      <c r="AI7" s="45" t="s">
        <v>25</v>
      </c>
      <c r="AJ7" s="45" t="s">
        <v>26</v>
      </c>
      <c r="AK7" s="45" t="s">
        <v>27</v>
      </c>
      <c r="AL7" s="45" t="s">
        <v>22</v>
      </c>
      <c r="AM7" s="45" t="s">
        <v>25</v>
      </c>
      <c r="AN7" s="45" t="s">
        <v>26</v>
      </c>
      <c r="AO7" s="45" t="s">
        <v>27</v>
      </c>
      <c r="AP7" s="45" t="s">
        <v>22</v>
      </c>
      <c r="AQ7" s="45" t="s">
        <v>25</v>
      </c>
      <c r="AR7" s="45" t="s">
        <v>26</v>
      </c>
      <c r="AS7" s="45" t="s">
        <v>27</v>
      </c>
      <c r="AT7" s="45" t="s">
        <v>22</v>
      </c>
      <c r="AU7" s="45" t="s">
        <v>25</v>
      </c>
      <c r="AV7" s="45" t="s">
        <v>26</v>
      </c>
      <c r="AW7" s="45" t="s">
        <v>27</v>
      </c>
      <c r="AX7" s="45" t="s">
        <v>22</v>
      </c>
      <c r="AY7" s="45" t="s">
        <v>25</v>
      </c>
      <c r="AZ7" s="45" t="s">
        <v>26</v>
      </c>
      <c r="BA7" s="45" t="s">
        <v>27</v>
      </c>
      <c r="BB7" s="45" t="s">
        <v>22</v>
      </c>
      <c r="BC7" s="45" t="s">
        <v>25</v>
      </c>
      <c r="BD7" s="45" t="s">
        <v>26</v>
      </c>
      <c r="BE7" s="45" t="s">
        <v>27</v>
      </c>
      <c r="BF7" s="45" t="s">
        <v>22</v>
      </c>
      <c r="BG7" s="45" t="s">
        <v>25</v>
      </c>
      <c r="BH7" s="45" t="s">
        <v>26</v>
      </c>
      <c r="BI7" s="45" t="s">
        <v>27</v>
      </c>
      <c r="BJ7" s="45" t="s">
        <v>22</v>
      </c>
      <c r="BK7" s="45" t="s">
        <v>25</v>
      </c>
      <c r="BL7" s="45" t="s">
        <v>26</v>
      </c>
      <c r="BM7" s="45" t="s">
        <v>27</v>
      </c>
      <c r="BN7" s="45" t="s">
        <v>22</v>
      </c>
      <c r="BO7" s="45" t="s">
        <v>25</v>
      </c>
      <c r="BP7" s="45" t="s">
        <v>26</v>
      </c>
      <c r="BQ7" s="45" t="s">
        <v>27</v>
      </c>
      <c r="BR7" s="45" t="s">
        <v>22</v>
      </c>
      <c r="BS7" s="45" t="s">
        <v>25</v>
      </c>
      <c r="BT7" s="45" t="s">
        <v>26</v>
      </c>
      <c r="BU7" s="45" t="s">
        <v>27</v>
      </c>
      <c r="BV7" s="45" t="s">
        <v>22</v>
      </c>
      <c r="BW7" s="45" t="s">
        <v>25</v>
      </c>
      <c r="BX7" s="45" t="s">
        <v>26</v>
      </c>
      <c r="BY7" s="45" t="s">
        <v>27</v>
      </c>
      <c r="BZ7" s="45" t="s">
        <v>22</v>
      </c>
      <c r="CA7" s="45" t="s">
        <v>25</v>
      </c>
      <c r="CB7" s="45" t="s">
        <v>26</v>
      </c>
      <c r="CC7" s="45" t="s">
        <v>27</v>
      </c>
      <c r="CD7" s="45" t="s">
        <v>22</v>
      </c>
      <c r="CE7" s="45" t="s">
        <v>25</v>
      </c>
      <c r="CF7" s="45" t="s">
        <v>26</v>
      </c>
      <c r="CG7" s="45" t="s">
        <v>27</v>
      </c>
      <c r="CH7" s="45" t="s">
        <v>22</v>
      </c>
      <c r="CI7" s="45" t="s">
        <v>25</v>
      </c>
      <c r="CJ7" s="45" t="s">
        <v>26</v>
      </c>
      <c r="CK7" s="45" t="s">
        <v>27</v>
      </c>
      <c r="CL7" s="45" t="s">
        <v>22</v>
      </c>
      <c r="CM7" s="45" t="s">
        <v>25</v>
      </c>
      <c r="CN7" s="45" t="s">
        <v>26</v>
      </c>
      <c r="CO7" s="45" t="s">
        <v>27</v>
      </c>
      <c r="CP7" s="45" t="s">
        <v>22</v>
      </c>
      <c r="CQ7" s="45" t="s">
        <v>25</v>
      </c>
      <c r="CR7" s="45" t="s">
        <v>26</v>
      </c>
      <c r="CS7" s="45" t="s">
        <v>27</v>
      </c>
      <c r="CT7" s="45" t="s">
        <v>22</v>
      </c>
      <c r="CU7" s="45" t="s">
        <v>25</v>
      </c>
      <c r="CV7" s="45" t="s">
        <v>26</v>
      </c>
      <c r="CW7" s="45" t="s">
        <v>27</v>
      </c>
      <c r="CX7" s="45" t="s">
        <v>22</v>
      </c>
      <c r="CY7" s="45" t="s">
        <v>25</v>
      </c>
      <c r="CZ7" s="45" t="s">
        <v>26</v>
      </c>
      <c r="DA7" s="45" t="s">
        <v>27</v>
      </c>
      <c r="DB7" s="45" t="s">
        <v>22</v>
      </c>
      <c r="DC7" s="45" t="s">
        <v>25</v>
      </c>
      <c r="DD7" s="45" t="s">
        <v>26</v>
      </c>
      <c r="DE7" s="45" t="s">
        <v>27</v>
      </c>
      <c r="DF7" s="45" t="s">
        <v>22</v>
      </c>
      <c r="DG7" s="45" t="s">
        <v>25</v>
      </c>
      <c r="DH7" s="45" t="s">
        <v>26</v>
      </c>
      <c r="DI7" s="45" t="s">
        <v>27</v>
      </c>
      <c r="DJ7" s="45" t="s">
        <v>22</v>
      </c>
      <c r="DK7" s="45" t="s">
        <v>25</v>
      </c>
      <c r="DL7" s="45" t="s">
        <v>26</v>
      </c>
      <c r="DM7" s="45" t="s">
        <v>27</v>
      </c>
      <c r="DN7" s="45" t="s">
        <v>22</v>
      </c>
      <c r="DO7" s="45" t="s">
        <v>25</v>
      </c>
      <c r="DP7" s="45" t="s">
        <v>26</v>
      </c>
      <c r="DQ7" s="45" t="s">
        <v>27</v>
      </c>
      <c r="DR7" s="45" t="s">
        <v>22</v>
      </c>
      <c r="DS7" s="45" t="s">
        <v>25</v>
      </c>
      <c r="DT7" s="45" t="s">
        <v>26</v>
      </c>
      <c r="DU7" s="45" t="s">
        <v>27</v>
      </c>
      <c r="DV7" s="45" t="s">
        <v>22</v>
      </c>
      <c r="DW7" s="45" t="s">
        <v>25</v>
      </c>
      <c r="DX7" s="45" t="s">
        <v>26</v>
      </c>
      <c r="DY7" s="45" t="s">
        <v>27</v>
      </c>
      <c r="DZ7" s="45" t="s">
        <v>22</v>
      </c>
      <c r="EA7" s="45" t="s">
        <v>25</v>
      </c>
      <c r="EB7" s="45" t="s">
        <v>26</v>
      </c>
      <c r="EC7" s="45" t="s">
        <v>27</v>
      </c>
      <c r="ED7" s="45" t="s">
        <v>22</v>
      </c>
      <c r="EE7" s="45" t="s">
        <v>25</v>
      </c>
      <c r="EF7" s="45" t="s">
        <v>26</v>
      </c>
      <c r="EG7" s="45" t="s">
        <v>27</v>
      </c>
      <c r="EH7" s="45" t="s">
        <v>22</v>
      </c>
      <c r="EI7" s="45" t="s">
        <v>25</v>
      </c>
      <c r="EJ7" s="45" t="s">
        <v>26</v>
      </c>
      <c r="EK7" s="45" t="s">
        <v>27</v>
      </c>
      <c r="EL7" s="45" t="s">
        <v>22</v>
      </c>
      <c r="EM7" s="45" t="s">
        <v>25</v>
      </c>
      <c r="EN7" s="45" t="s">
        <v>26</v>
      </c>
      <c r="EO7" s="45" t="s">
        <v>27</v>
      </c>
      <c r="EP7" s="45" t="s">
        <v>22</v>
      </c>
      <c r="EQ7" s="45" t="s">
        <v>25</v>
      </c>
      <c r="ER7" s="45" t="s">
        <v>26</v>
      </c>
      <c r="ES7" s="45" t="s">
        <v>27</v>
      </c>
      <c r="ET7" s="45" t="s">
        <v>22</v>
      </c>
      <c r="EU7" s="45" t="s">
        <v>25</v>
      </c>
      <c r="EV7" s="45" t="s">
        <v>26</v>
      </c>
      <c r="EW7" s="45" t="s">
        <v>27</v>
      </c>
      <c r="EX7" s="45" t="s">
        <v>22</v>
      </c>
    </row>
    <row r="8" spans="1:154" ht="24.9" customHeight="1">
      <c r="A8" s="18">
        <v>1</v>
      </c>
      <c r="B8" s="70" t="s">
        <v>30</v>
      </c>
      <c r="C8" s="26">
        <v>692722.76000000024</v>
      </c>
      <c r="D8" s="26">
        <v>253806.5</v>
      </c>
      <c r="E8" s="26">
        <v>231000</v>
      </c>
      <c r="F8" s="26">
        <v>1177529.2600000002</v>
      </c>
      <c r="G8" s="26">
        <v>455105.83692544594</v>
      </c>
      <c r="H8" s="26">
        <v>172181.34810348903</v>
      </c>
      <c r="I8" s="26">
        <v>158626.9949710652</v>
      </c>
      <c r="J8" s="26">
        <v>785914.18000000017</v>
      </c>
      <c r="K8" s="26">
        <v>190415.47000000003</v>
      </c>
      <c r="L8" s="26">
        <v>71309.17</v>
      </c>
      <c r="M8" s="26">
        <v>0</v>
      </c>
      <c r="N8" s="26">
        <v>261724.64</v>
      </c>
      <c r="O8" s="26">
        <v>190415.47000000003</v>
      </c>
      <c r="P8" s="26">
        <v>71309.17</v>
      </c>
      <c r="Q8" s="26">
        <v>0</v>
      </c>
      <c r="R8" s="26">
        <v>261724.64</v>
      </c>
      <c r="S8" s="26">
        <v>29735.309999999994</v>
      </c>
      <c r="T8" s="26">
        <v>0</v>
      </c>
      <c r="U8" s="26">
        <v>0</v>
      </c>
      <c r="V8" s="26">
        <v>29735.309999999994</v>
      </c>
      <c r="W8" s="26">
        <v>29735.309999999994</v>
      </c>
      <c r="X8" s="26">
        <v>0</v>
      </c>
      <c r="Y8" s="26">
        <v>0</v>
      </c>
      <c r="Z8" s="26">
        <v>29735.309999999994</v>
      </c>
      <c r="AA8" s="26">
        <v>29360949.649800006</v>
      </c>
      <c r="AB8" s="26">
        <v>8906642.1894000005</v>
      </c>
      <c r="AC8" s="26">
        <v>14698660.1208</v>
      </c>
      <c r="AD8" s="26">
        <v>52966251.960000008</v>
      </c>
      <c r="AE8" s="26">
        <v>8536471.7247273885</v>
      </c>
      <c r="AF8" s="26">
        <v>2589538.1491039442</v>
      </c>
      <c r="AG8" s="26">
        <v>4273523.0981686581</v>
      </c>
      <c r="AH8" s="26">
        <v>15399532.97199999</v>
      </c>
      <c r="AI8" s="26">
        <v>7060254.7107435502</v>
      </c>
      <c r="AJ8" s="26">
        <v>5896981.1492564511</v>
      </c>
      <c r="AK8" s="26">
        <v>1712</v>
      </c>
      <c r="AL8" s="26">
        <v>12958947.860000001</v>
      </c>
      <c r="AM8" s="26">
        <v>6971144.9973466471</v>
      </c>
      <c r="AN8" s="26">
        <v>5828235.6726533538</v>
      </c>
      <c r="AO8" s="26">
        <v>1712</v>
      </c>
      <c r="AP8" s="26">
        <v>12801092.670000002</v>
      </c>
      <c r="AQ8" s="26">
        <v>1741953.5357546594</v>
      </c>
      <c r="AR8" s="26">
        <v>1054953.86424534</v>
      </c>
      <c r="AS8" s="26">
        <v>9100</v>
      </c>
      <c r="AT8" s="26">
        <v>2806007.3999999994</v>
      </c>
      <c r="AU8" s="26">
        <v>1485807.9057546593</v>
      </c>
      <c r="AV8" s="26">
        <v>1054953.86424534</v>
      </c>
      <c r="AW8" s="26">
        <v>9100</v>
      </c>
      <c r="AX8" s="26">
        <v>2549861.7699999996</v>
      </c>
      <c r="AY8" s="26">
        <v>0</v>
      </c>
      <c r="AZ8" s="26">
        <v>0</v>
      </c>
      <c r="BA8" s="26">
        <v>0</v>
      </c>
      <c r="BB8" s="26">
        <v>0</v>
      </c>
      <c r="BC8" s="26">
        <v>0</v>
      </c>
      <c r="BD8" s="26">
        <v>0</v>
      </c>
      <c r="BE8" s="26">
        <v>0</v>
      </c>
      <c r="BF8" s="26">
        <v>0</v>
      </c>
      <c r="BG8" s="26">
        <v>0</v>
      </c>
      <c r="BH8" s="26">
        <v>0</v>
      </c>
      <c r="BI8" s="26">
        <v>0</v>
      </c>
      <c r="BJ8" s="26">
        <v>0</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305432.13999999996</v>
      </c>
      <c r="CN8" s="26">
        <v>0</v>
      </c>
      <c r="CO8" s="26">
        <v>0</v>
      </c>
      <c r="CP8" s="26">
        <v>305432.13999999996</v>
      </c>
      <c r="CQ8" s="26">
        <v>84680.859999999782</v>
      </c>
      <c r="CR8" s="26">
        <v>0</v>
      </c>
      <c r="CS8" s="26">
        <v>0</v>
      </c>
      <c r="CT8" s="26">
        <v>84680.859999999782</v>
      </c>
      <c r="CU8" s="26">
        <v>4402271.7276340006</v>
      </c>
      <c r="CV8" s="26">
        <v>1097225.2423659998</v>
      </c>
      <c r="CW8" s="26">
        <v>0</v>
      </c>
      <c r="CX8" s="26">
        <v>5499496.9700000007</v>
      </c>
      <c r="CY8" s="26">
        <v>772750.77246021107</v>
      </c>
      <c r="CZ8" s="26">
        <v>297350.62753979117</v>
      </c>
      <c r="DA8" s="26">
        <v>0</v>
      </c>
      <c r="DB8" s="26">
        <v>1070101.4000000022</v>
      </c>
      <c r="DC8" s="26">
        <v>0</v>
      </c>
      <c r="DD8" s="26">
        <v>0</v>
      </c>
      <c r="DE8" s="26">
        <v>0</v>
      </c>
      <c r="DF8" s="26">
        <v>0</v>
      </c>
      <c r="DG8" s="26">
        <v>-2.3283064365386963E-10</v>
      </c>
      <c r="DH8" s="26">
        <v>0</v>
      </c>
      <c r="DI8" s="26">
        <v>0</v>
      </c>
      <c r="DJ8" s="26">
        <v>-2.3283064365386963E-10</v>
      </c>
      <c r="DK8" s="26">
        <v>3317871.0999999992</v>
      </c>
      <c r="DL8" s="26">
        <v>2398.79</v>
      </c>
      <c r="DM8" s="26">
        <v>0</v>
      </c>
      <c r="DN8" s="26">
        <v>3320269.8899999992</v>
      </c>
      <c r="DO8" s="26">
        <v>663570.96434709569</v>
      </c>
      <c r="DP8" s="26">
        <v>479.75565290353984</v>
      </c>
      <c r="DQ8" s="26">
        <v>0</v>
      </c>
      <c r="DR8" s="26">
        <v>664050.71999999927</v>
      </c>
      <c r="DS8" s="26">
        <v>0</v>
      </c>
      <c r="DT8" s="26">
        <v>0</v>
      </c>
      <c r="DU8" s="26">
        <v>0</v>
      </c>
      <c r="DV8" s="26">
        <v>0</v>
      </c>
      <c r="DW8" s="26">
        <v>0</v>
      </c>
      <c r="DX8" s="26">
        <v>0</v>
      </c>
      <c r="DY8" s="26">
        <v>0</v>
      </c>
      <c r="DZ8" s="26">
        <v>0</v>
      </c>
      <c r="EA8" s="26">
        <v>199805.13000000006</v>
      </c>
      <c r="EB8" s="26">
        <v>0</v>
      </c>
      <c r="EC8" s="26">
        <v>0</v>
      </c>
      <c r="ED8" s="26">
        <v>199805.13000000006</v>
      </c>
      <c r="EE8" s="26">
        <v>100458.61000000009</v>
      </c>
      <c r="EF8" s="26">
        <v>0</v>
      </c>
      <c r="EG8" s="26">
        <v>0</v>
      </c>
      <c r="EH8" s="26">
        <v>100458.61000000009</v>
      </c>
      <c r="EI8" s="26">
        <v>0</v>
      </c>
      <c r="EJ8" s="26">
        <v>0</v>
      </c>
      <c r="EK8" s="26">
        <v>0</v>
      </c>
      <c r="EL8" s="26">
        <v>0</v>
      </c>
      <c r="EM8" s="26">
        <v>0</v>
      </c>
      <c r="EN8" s="26">
        <v>0</v>
      </c>
      <c r="EO8" s="26">
        <v>0</v>
      </c>
      <c r="EP8" s="26">
        <v>0</v>
      </c>
      <c r="EQ8" s="26">
        <v>47301411.533932216</v>
      </c>
      <c r="ER8" s="26">
        <v>17283316.90526779</v>
      </c>
      <c r="ES8" s="26">
        <v>14940472.1208</v>
      </c>
      <c r="ET8" s="26">
        <v>79525200.560000017</v>
      </c>
      <c r="EU8" s="26">
        <v>19290142.451561447</v>
      </c>
      <c r="EV8" s="26">
        <v>10014048.587298822</v>
      </c>
      <c r="EW8" s="26">
        <v>4442962.0931397229</v>
      </c>
      <c r="EX8" s="26">
        <v>33747153.131999992</v>
      </c>
    </row>
    <row r="9" spans="1:154" s="9" customFormat="1" ht="24.9" customHeight="1">
      <c r="A9" s="18">
        <v>2</v>
      </c>
      <c r="B9" s="70" t="s">
        <v>32</v>
      </c>
      <c r="C9" s="26">
        <v>2441379.4900000002</v>
      </c>
      <c r="D9" s="26">
        <v>4559392.25</v>
      </c>
      <c r="E9" s="26">
        <v>0</v>
      </c>
      <c r="F9" s="26">
        <v>7000771.7400000002</v>
      </c>
      <c r="G9" s="26">
        <v>588544.87250000006</v>
      </c>
      <c r="H9" s="26">
        <v>1111316.4225000003</v>
      </c>
      <c r="I9" s="26">
        <v>0</v>
      </c>
      <c r="J9" s="26">
        <v>1699861.2950000004</v>
      </c>
      <c r="K9" s="26">
        <v>0</v>
      </c>
      <c r="L9" s="26">
        <v>117201.41229199998</v>
      </c>
      <c r="M9" s="26">
        <v>0</v>
      </c>
      <c r="N9" s="26">
        <v>117201.41229199998</v>
      </c>
      <c r="O9" s="26">
        <v>0</v>
      </c>
      <c r="P9" s="26">
        <v>117201.41229199998</v>
      </c>
      <c r="Q9" s="26">
        <v>0</v>
      </c>
      <c r="R9" s="26">
        <v>117201.41229199998</v>
      </c>
      <c r="S9" s="26">
        <v>0</v>
      </c>
      <c r="T9" s="26">
        <v>5568.66</v>
      </c>
      <c r="U9" s="26">
        <v>0</v>
      </c>
      <c r="V9" s="26">
        <v>5568.66</v>
      </c>
      <c r="W9" s="26">
        <v>0</v>
      </c>
      <c r="X9" s="26">
        <v>5568.66</v>
      </c>
      <c r="Y9" s="26">
        <v>0</v>
      </c>
      <c r="Z9" s="26">
        <v>5568.66</v>
      </c>
      <c r="AA9" s="26">
        <v>12321914.469999926</v>
      </c>
      <c r="AB9" s="26">
        <v>11523.86</v>
      </c>
      <c r="AC9" s="26">
        <v>0</v>
      </c>
      <c r="AD9" s="26">
        <v>12333438.329999926</v>
      </c>
      <c r="AE9" s="26">
        <v>12321914.469999926</v>
      </c>
      <c r="AF9" s="26">
        <v>11523.86</v>
      </c>
      <c r="AG9" s="26">
        <v>0</v>
      </c>
      <c r="AH9" s="26">
        <v>12333438.329999926</v>
      </c>
      <c r="AI9" s="26">
        <v>7218886.1900000004</v>
      </c>
      <c r="AJ9" s="26">
        <v>14254888.48</v>
      </c>
      <c r="AK9" s="26">
        <v>1543675.3599999999</v>
      </c>
      <c r="AL9" s="26">
        <v>23017450.030000001</v>
      </c>
      <c r="AM9" s="26">
        <v>6531832.2680000002</v>
      </c>
      <c r="AN9" s="26">
        <v>14254888.48</v>
      </c>
      <c r="AO9" s="26">
        <v>1185792.128</v>
      </c>
      <c r="AP9" s="26">
        <v>21972512.875999998</v>
      </c>
      <c r="AQ9" s="26">
        <v>1101490.7216666667</v>
      </c>
      <c r="AR9" s="26">
        <v>1801083.4325163402</v>
      </c>
      <c r="AS9" s="26">
        <v>166428.25</v>
      </c>
      <c r="AT9" s="26">
        <v>3069002.4041830068</v>
      </c>
      <c r="AU9" s="26">
        <v>1034830.5216666667</v>
      </c>
      <c r="AV9" s="26">
        <v>1792697.0475163402</v>
      </c>
      <c r="AW9" s="26">
        <v>166428.25</v>
      </c>
      <c r="AX9" s="26">
        <v>2993955.8191830069</v>
      </c>
      <c r="AY9" s="26">
        <v>0</v>
      </c>
      <c r="AZ9" s="26">
        <v>0</v>
      </c>
      <c r="BA9" s="26">
        <v>0</v>
      </c>
      <c r="BB9" s="26">
        <v>0</v>
      </c>
      <c r="BC9" s="26">
        <v>0</v>
      </c>
      <c r="BD9" s="26">
        <v>0</v>
      </c>
      <c r="BE9" s="26">
        <v>0</v>
      </c>
      <c r="BF9" s="26">
        <v>0</v>
      </c>
      <c r="BG9" s="26">
        <v>0</v>
      </c>
      <c r="BH9" s="26">
        <v>0</v>
      </c>
      <c r="BI9" s="26">
        <v>0</v>
      </c>
      <c r="BJ9" s="26">
        <v>0</v>
      </c>
      <c r="BK9" s="26">
        <v>0</v>
      </c>
      <c r="BL9" s="26">
        <v>0</v>
      </c>
      <c r="BM9" s="26">
        <v>0</v>
      </c>
      <c r="BN9" s="26">
        <v>0</v>
      </c>
      <c r="BO9" s="26">
        <v>0</v>
      </c>
      <c r="BP9" s="26">
        <v>0</v>
      </c>
      <c r="BQ9" s="26">
        <v>0</v>
      </c>
      <c r="BR9" s="26">
        <v>0</v>
      </c>
      <c r="BS9" s="26">
        <v>0</v>
      </c>
      <c r="BT9" s="26">
        <v>0</v>
      </c>
      <c r="BU9" s="26">
        <v>0</v>
      </c>
      <c r="BV9" s="26">
        <v>0</v>
      </c>
      <c r="BW9" s="26">
        <v>0</v>
      </c>
      <c r="BX9" s="26">
        <v>0</v>
      </c>
      <c r="BY9" s="26">
        <v>0</v>
      </c>
      <c r="BZ9" s="26">
        <v>0</v>
      </c>
      <c r="CA9" s="26">
        <v>0</v>
      </c>
      <c r="CB9" s="26">
        <v>0</v>
      </c>
      <c r="CC9" s="26">
        <v>0</v>
      </c>
      <c r="CD9" s="26">
        <v>0</v>
      </c>
      <c r="CE9" s="26">
        <v>0</v>
      </c>
      <c r="CF9" s="26">
        <v>0</v>
      </c>
      <c r="CG9" s="26">
        <v>0</v>
      </c>
      <c r="CH9" s="26">
        <v>0</v>
      </c>
      <c r="CI9" s="26">
        <v>0</v>
      </c>
      <c r="CJ9" s="26">
        <v>0</v>
      </c>
      <c r="CK9" s="26">
        <v>0</v>
      </c>
      <c r="CL9" s="26">
        <v>0</v>
      </c>
      <c r="CM9" s="26">
        <v>173144.73</v>
      </c>
      <c r="CN9" s="26">
        <v>0</v>
      </c>
      <c r="CO9" s="26">
        <v>0</v>
      </c>
      <c r="CP9" s="26">
        <v>173144.73</v>
      </c>
      <c r="CQ9" s="26">
        <v>173144.73</v>
      </c>
      <c r="CR9" s="26">
        <v>0</v>
      </c>
      <c r="CS9" s="26">
        <v>0</v>
      </c>
      <c r="CT9" s="26">
        <v>173144.73</v>
      </c>
      <c r="CU9" s="26">
        <v>795793.39</v>
      </c>
      <c r="CV9" s="26">
        <v>778727.92</v>
      </c>
      <c r="CW9" s="26">
        <v>0</v>
      </c>
      <c r="CX9" s="26">
        <v>1574521.31</v>
      </c>
      <c r="CY9" s="26">
        <v>793251.50199999998</v>
      </c>
      <c r="CZ9" s="26">
        <v>743148.42600000009</v>
      </c>
      <c r="DA9" s="26">
        <v>0</v>
      </c>
      <c r="DB9" s="26">
        <v>1536399.9280000001</v>
      </c>
      <c r="DC9" s="26">
        <v>1623099.4693</v>
      </c>
      <c r="DD9" s="26">
        <v>0</v>
      </c>
      <c r="DE9" s="26">
        <v>0</v>
      </c>
      <c r="DF9" s="26">
        <v>1623099.4693</v>
      </c>
      <c r="DG9" s="26">
        <v>0</v>
      </c>
      <c r="DH9" s="26">
        <v>0</v>
      </c>
      <c r="DI9" s="26">
        <v>0</v>
      </c>
      <c r="DJ9" s="26">
        <v>0</v>
      </c>
      <c r="DK9" s="26">
        <v>170335.59</v>
      </c>
      <c r="DL9" s="26">
        <v>0</v>
      </c>
      <c r="DM9" s="26">
        <v>0</v>
      </c>
      <c r="DN9" s="26">
        <v>170335.59</v>
      </c>
      <c r="DO9" s="26">
        <v>50067.117999999988</v>
      </c>
      <c r="DP9" s="26">
        <v>0</v>
      </c>
      <c r="DQ9" s="26">
        <v>0</v>
      </c>
      <c r="DR9" s="26">
        <v>50067.117999999988</v>
      </c>
      <c r="DS9" s="26">
        <v>0</v>
      </c>
      <c r="DT9" s="26">
        <v>16276.220000000001</v>
      </c>
      <c r="DU9" s="26">
        <v>0</v>
      </c>
      <c r="DV9" s="26">
        <v>16276.220000000001</v>
      </c>
      <c r="DW9" s="26">
        <v>0</v>
      </c>
      <c r="DX9" s="26">
        <v>16276.220000000001</v>
      </c>
      <c r="DY9" s="26">
        <v>0</v>
      </c>
      <c r="DZ9" s="26">
        <v>16276.220000000001</v>
      </c>
      <c r="EA9" s="26">
        <v>96257.950000000012</v>
      </c>
      <c r="EB9" s="26">
        <v>0</v>
      </c>
      <c r="EC9" s="26">
        <v>0</v>
      </c>
      <c r="ED9" s="26">
        <v>96257.950000000012</v>
      </c>
      <c r="EE9" s="26">
        <v>96257.950000000012</v>
      </c>
      <c r="EF9" s="26">
        <v>0</v>
      </c>
      <c r="EG9" s="26">
        <v>0</v>
      </c>
      <c r="EH9" s="26">
        <v>96257.950000000012</v>
      </c>
      <c r="EI9" s="26">
        <v>0</v>
      </c>
      <c r="EJ9" s="26">
        <v>0</v>
      </c>
      <c r="EK9" s="26">
        <v>0</v>
      </c>
      <c r="EL9" s="26">
        <v>0</v>
      </c>
      <c r="EM9" s="26">
        <v>0</v>
      </c>
      <c r="EN9" s="26">
        <v>0</v>
      </c>
      <c r="EO9" s="26">
        <v>0</v>
      </c>
      <c r="EP9" s="26">
        <v>0</v>
      </c>
      <c r="EQ9" s="26">
        <v>25942302.000966594</v>
      </c>
      <c r="ER9" s="26">
        <v>21544662.234808341</v>
      </c>
      <c r="ES9" s="26">
        <v>1710103.6099999999</v>
      </c>
      <c r="ET9" s="26">
        <v>49197067.845774941</v>
      </c>
      <c r="EU9" s="26">
        <v>21589843.432166595</v>
      </c>
      <c r="EV9" s="26">
        <v>18052620.528308339</v>
      </c>
      <c r="EW9" s="26">
        <v>1352220.378</v>
      </c>
      <c r="EX9" s="26">
        <v>40994684.338474937</v>
      </c>
    </row>
    <row r="10" spans="1:154" ht="24.9" customHeight="1">
      <c r="A10" s="18">
        <v>3</v>
      </c>
      <c r="B10" s="70" t="s">
        <v>28</v>
      </c>
      <c r="C10" s="26">
        <v>60000</v>
      </c>
      <c r="D10" s="26">
        <v>386745.47000000003</v>
      </c>
      <c r="E10" s="26">
        <v>584500</v>
      </c>
      <c r="F10" s="26">
        <v>1031245.47</v>
      </c>
      <c r="G10" s="26">
        <v>60000</v>
      </c>
      <c r="H10" s="26">
        <v>377442.10000000003</v>
      </c>
      <c r="I10" s="26">
        <v>575500</v>
      </c>
      <c r="J10" s="26">
        <v>1012942.1000000001</v>
      </c>
      <c r="K10" s="26">
        <v>0</v>
      </c>
      <c r="L10" s="26">
        <v>11920.73</v>
      </c>
      <c r="M10" s="26">
        <v>0</v>
      </c>
      <c r="N10" s="26">
        <v>11920.73</v>
      </c>
      <c r="O10" s="26">
        <v>0</v>
      </c>
      <c r="P10" s="26">
        <v>11920.73</v>
      </c>
      <c r="Q10" s="26">
        <v>0</v>
      </c>
      <c r="R10" s="26">
        <v>11920.73</v>
      </c>
      <c r="S10" s="26">
        <v>6000</v>
      </c>
      <c r="T10" s="26">
        <v>0</v>
      </c>
      <c r="U10" s="26">
        <v>0</v>
      </c>
      <c r="V10" s="26">
        <v>6000</v>
      </c>
      <c r="W10" s="26">
        <v>6000</v>
      </c>
      <c r="X10" s="26">
        <v>0</v>
      </c>
      <c r="Y10" s="26">
        <v>0</v>
      </c>
      <c r="Z10" s="26">
        <v>6000</v>
      </c>
      <c r="AA10" s="26">
        <v>20747068.411387566</v>
      </c>
      <c r="AB10" s="26">
        <v>344314.00511932786</v>
      </c>
      <c r="AC10" s="26">
        <v>16747716.072642721</v>
      </c>
      <c r="AD10" s="26">
        <v>37839098.489149615</v>
      </c>
      <c r="AE10" s="26">
        <v>20747068.411387566</v>
      </c>
      <c r="AF10" s="26">
        <v>344314.00511932786</v>
      </c>
      <c r="AG10" s="26">
        <v>16747716.072642721</v>
      </c>
      <c r="AH10" s="26">
        <v>37839098.489149615</v>
      </c>
      <c r="AI10" s="26">
        <v>0</v>
      </c>
      <c r="AJ10" s="26">
        <v>0</v>
      </c>
      <c r="AK10" s="26">
        <v>0</v>
      </c>
      <c r="AL10" s="26">
        <v>0</v>
      </c>
      <c r="AM10" s="26">
        <v>0</v>
      </c>
      <c r="AN10" s="26">
        <v>0</v>
      </c>
      <c r="AO10" s="26">
        <v>0</v>
      </c>
      <c r="AP10" s="26">
        <v>0</v>
      </c>
      <c r="AQ10" s="26">
        <v>6986.8916666666728</v>
      </c>
      <c r="AR10" s="26">
        <v>155181.22251633997</v>
      </c>
      <c r="AS10" s="26">
        <v>0</v>
      </c>
      <c r="AT10" s="26">
        <v>162168.11418300663</v>
      </c>
      <c r="AU10" s="26">
        <v>6986.8916666666728</v>
      </c>
      <c r="AV10" s="26">
        <v>155181.22251633997</v>
      </c>
      <c r="AW10" s="26">
        <v>0</v>
      </c>
      <c r="AX10" s="26">
        <v>162168.11418300663</v>
      </c>
      <c r="AY10" s="26">
        <v>0</v>
      </c>
      <c r="AZ10" s="26">
        <v>0</v>
      </c>
      <c r="BA10" s="26">
        <v>0</v>
      </c>
      <c r="BB10" s="26">
        <v>0</v>
      </c>
      <c r="BC10" s="26">
        <v>0</v>
      </c>
      <c r="BD10" s="26">
        <v>0</v>
      </c>
      <c r="BE10" s="26">
        <v>0</v>
      </c>
      <c r="BF10" s="26">
        <v>0</v>
      </c>
      <c r="BG10" s="26">
        <v>0</v>
      </c>
      <c r="BH10" s="26">
        <v>0</v>
      </c>
      <c r="BI10" s="26">
        <v>0</v>
      </c>
      <c r="BJ10" s="26">
        <v>0</v>
      </c>
      <c r="BK10" s="26">
        <v>0</v>
      </c>
      <c r="BL10" s="26">
        <v>0</v>
      </c>
      <c r="BM10" s="26">
        <v>0</v>
      </c>
      <c r="BN10" s="26">
        <v>0</v>
      </c>
      <c r="BO10" s="26">
        <v>0</v>
      </c>
      <c r="BP10" s="26">
        <v>0</v>
      </c>
      <c r="BQ10" s="26">
        <v>0</v>
      </c>
      <c r="BR10" s="26">
        <v>0</v>
      </c>
      <c r="BS10" s="26">
        <v>0</v>
      </c>
      <c r="BT10" s="26">
        <v>0</v>
      </c>
      <c r="BU10" s="26">
        <v>0</v>
      </c>
      <c r="BV10" s="26">
        <v>0</v>
      </c>
      <c r="BW10" s="26">
        <v>0</v>
      </c>
      <c r="BX10" s="26">
        <v>0</v>
      </c>
      <c r="BY10" s="26">
        <v>0</v>
      </c>
      <c r="BZ10" s="26">
        <v>0</v>
      </c>
      <c r="CA10" s="26">
        <v>0</v>
      </c>
      <c r="CB10" s="26">
        <v>0</v>
      </c>
      <c r="CC10" s="26">
        <v>0</v>
      </c>
      <c r="CD10" s="26">
        <v>0</v>
      </c>
      <c r="CE10" s="26">
        <v>0</v>
      </c>
      <c r="CF10" s="26">
        <v>0</v>
      </c>
      <c r="CG10" s="26">
        <v>0</v>
      </c>
      <c r="CH10" s="26">
        <v>0</v>
      </c>
      <c r="CI10" s="26">
        <v>0</v>
      </c>
      <c r="CJ10" s="26">
        <v>0</v>
      </c>
      <c r="CK10" s="26">
        <v>0</v>
      </c>
      <c r="CL10" s="26">
        <v>0</v>
      </c>
      <c r="CM10" s="26">
        <v>0</v>
      </c>
      <c r="CN10" s="26">
        <v>0</v>
      </c>
      <c r="CO10" s="26">
        <v>0</v>
      </c>
      <c r="CP10" s="26">
        <v>0</v>
      </c>
      <c r="CQ10" s="26">
        <v>0</v>
      </c>
      <c r="CR10" s="26">
        <v>0</v>
      </c>
      <c r="CS10" s="26">
        <v>0</v>
      </c>
      <c r="CT10" s="26">
        <v>0</v>
      </c>
      <c r="CU10" s="26">
        <v>8913.68</v>
      </c>
      <c r="CV10" s="26">
        <v>0</v>
      </c>
      <c r="CW10" s="26">
        <v>0</v>
      </c>
      <c r="CX10" s="26">
        <v>8913.68</v>
      </c>
      <c r="CY10" s="26">
        <v>0</v>
      </c>
      <c r="CZ10" s="26">
        <v>0</v>
      </c>
      <c r="DA10" s="26">
        <v>0</v>
      </c>
      <c r="DB10" s="26">
        <v>0</v>
      </c>
      <c r="DC10" s="26">
        <v>0</v>
      </c>
      <c r="DD10" s="26">
        <v>0</v>
      </c>
      <c r="DE10" s="26">
        <v>0</v>
      </c>
      <c r="DF10" s="26">
        <v>0</v>
      </c>
      <c r="DG10" s="26">
        <v>0</v>
      </c>
      <c r="DH10" s="26">
        <v>0</v>
      </c>
      <c r="DI10" s="26">
        <v>0</v>
      </c>
      <c r="DJ10" s="26">
        <v>0</v>
      </c>
      <c r="DK10" s="26">
        <v>0</v>
      </c>
      <c r="DL10" s="26">
        <v>0</v>
      </c>
      <c r="DM10" s="26">
        <v>0</v>
      </c>
      <c r="DN10" s="26">
        <v>0</v>
      </c>
      <c r="DO10" s="26">
        <v>0</v>
      </c>
      <c r="DP10" s="26">
        <v>0</v>
      </c>
      <c r="DQ10" s="26">
        <v>0</v>
      </c>
      <c r="DR10" s="26">
        <v>0</v>
      </c>
      <c r="DS10" s="26">
        <v>0</v>
      </c>
      <c r="DT10" s="26">
        <v>0</v>
      </c>
      <c r="DU10" s="26">
        <v>0</v>
      </c>
      <c r="DV10" s="26">
        <v>0</v>
      </c>
      <c r="DW10" s="26">
        <v>0</v>
      </c>
      <c r="DX10" s="26">
        <v>0</v>
      </c>
      <c r="DY10" s="26">
        <v>0</v>
      </c>
      <c r="DZ10" s="26">
        <v>0</v>
      </c>
      <c r="EA10" s="26">
        <v>8942.91</v>
      </c>
      <c r="EB10" s="26">
        <v>9250.69</v>
      </c>
      <c r="EC10" s="26">
        <v>0</v>
      </c>
      <c r="ED10" s="26">
        <v>18193.599999999999</v>
      </c>
      <c r="EE10" s="26">
        <v>0</v>
      </c>
      <c r="EF10" s="26">
        <v>0</v>
      </c>
      <c r="EG10" s="26">
        <v>0</v>
      </c>
      <c r="EH10" s="26">
        <v>0</v>
      </c>
      <c r="EI10" s="26">
        <v>0</v>
      </c>
      <c r="EJ10" s="26">
        <v>0</v>
      </c>
      <c r="EK10" s="26">
        <v>0</v>
      </c>
      <c r="EL10" s="26">
        <v>0</v>
      </c>
      <c r="EM10" s="26">
        <v>0</v>
      </c>
      <c r="EN10" s="26">
        <v>0</v>
      </c>
      <c r="EO10" s="26">
        <v>0</v>
      </c>
      <c r="EP10" s="26">
        <v>0</v>
      </c>
      <c r="EQ10" s="26">
        <v>20837911.893054232</v>
      </c>
      <c r="ER10" s="26">
        <v>907412.11763566779</v>
      </c>
      <c r="ES10" s="26">
        <v>17332216.072642721</v>
      </c>
      <c r="ET10" s="26">
        <v>39077540.083332628</v>
      </c>
      <c r="EU10" s="26">
        <v>20820055.303054232</v>
      </c>
      <c r="EV10" s="26">
        <v>888858.05763566785</v>
      </c>
      <c r="EW10" s="26">
        <v>17323216.072642721</v>
      </c>
      <c r="EX10" s="26">
        <v>39032129.433332622</v>
      </c>
    </row>
    <row r="11" spans="1:154" ht="24.9" customHeight="1">
      <c r="A11" s="18">
        <v>4</v>
      </c>
      <c r="B11" s="70" t="s">
        <v>86</v>
      </c>
      <c r="C11" s="26">
        <v>188560.86999999997</v>
      </c>
      <c r="D11" s="26">
        <v>0</v>
      </c>
      <c r="E11" s="26">
        <v>0</v>
      </c>
      <c r="F11" s="26">
        <v>188560.86999999997</v>
      </c>
      <c r="G11" s="26">
        <v>129670.54899999997</v>
      </c>
      <c r="H11" s="26">
        <v>0</v>
      </c>
      <c r="I11" s="26">
        <v>0</v>
      </c>
      <c r="J11" s="26">
        <v>129670.54899999997</v>
      </c>
      <c r="K11" s="26">
        <v>4020.3599999999997</v>
      </c>
      <c r="L11" s="26">
        <v>30277.69</v>
      </c>
      <c r="M11" s="26">
        <v>658.98</v>
      </c>
      <c r="N11" s="26">
        <v>34957.03</v>
      </c>
      <c r="O11" s="26">
        <v>4020.3599999999997</v>
      </c>
      <c r="P11" s="26">
        <v>30277.69</v>
      </c>
      <c r="Q11" s="26">
        <v>658.98</v>
      </c>
      <c r="R11" s="26">
        <v>34957.03</v>
      </c>
      <c r="S11" s="26">
        <v>8000</v>
      </c>
      <c r="T11" s="26">
        <v>0</v>
      </c>
      <c r="U11" s="26">
        <v>0</v>
      </c>
      <c r="V11" s="26">
        <v>8000</v>
      </c>
      <c r="W11" s="26">
        <v>8000</v>
      </c>
      <c r="X11" s="26">
        <v>0</v>
      </c>
      <c r="Y11" s="26">
        <v>0</v>
      </c>
      <c r="Z11" s="26">
        <v>8000</v>
      </c>
      <c r="AA11" s="26">
        <v>21610812.379999999</v>
      </c>
      <c r="AB11" s="26">
        <v>1169962.6299999999</v>
      </c>
      <c r="AC11" s="26">
        <v>5079843.3</v>
      </c>
      <c r="AD11" s="26">
        <v>27860618.309999999</v>
      </c>
      <c r="AE11" s="26">
        <v>21610812.379999999</v>
      </c>
      <c r="AF11" s="26">
        <v>1169962.6299999999</v>
      </c>
      <c r="AG11" s="26">
        <v>5079843.3</v>
      </c>
      <c r="AH11" s="26">
        <v>27860618.309999999</v>
      </c>
      <c r="AI11" s="26">
        <v>1272181.3899999999</v>
      </c>
      <c r="AJ11" s="26">
        <v>2139396.7400000002</v>
      </c>
      <c r="AK11" s="26">
        <v>1278</v>
      </c>
      <c r="AL11" s="26">
        <v>3412856.13</v>
      </c>
      <c r="AM11" s="26">
        <v>1236085.102</v>
      </c>
      <c r="AN11" s="26">
        <v>2139396.7400000002</v>
      </c>
      <c r="AO11" s="26">
        <v>1278</v>
      </c>
      <c r="AP11" s="26">
        <v>3376759.8420000002</v>
      </c>
      <c r="AQ11" s="26">
        <v>321018.0516666667</v>
      </c>
      <c r="AR11" s="26">
        <v>460473.14251633995</v>
      </c>
      <c r="AS11" s="26">
        <v>0</v>
      </c>
      <c r="AT11" s="26">
        <v>781491.19418300665</v>
      </c>
      <c r="AU11" s="26">
        <v>321018.0516666667</v>
      </c>
      <c r="AV11" s="26">
        <v>460473.14251633995</v>
      </c>
      <c r="AW11" s="26">
        <v>0</v>
      </c>
      <c r="AX11" s="26">
        <v>781491.19418300665</v>
      </c>
      <c r="AY11" s="26">
        <v>0</v>
      </c>
      <c r="AZ11" s="26">
        <v>0</v>
      </c>
      <c r="BA11" s="26">
        <v>0</v>
      </c>
      <c r="BB11" s="26">
        <v>0</v>
      </c>
      <c r="BC11" s="26">
        <v>0</v>
      </c>
      <c r="BD11" s="26">
        <v>0</v>
      </c>
      <c r="BE11" s="26">
        <v>0</v>
      </c>
      <c r="BF11" s="26">
        <v>0</v>
      </c>
      <c r="BG11" s="26">
        <v>224594.36</v>
      </c>
      <c r="BH11" s="26">
        <v>0</v>
      </c>
      <c r="BI11" s="26">
        <v>0</v>
      </c>
      <c r="BJ11" s="26">
        <v>224594.36</v>
      </c>
      <c r="BK11" s="26">
        <v>224594.36</v>
      </c>
      <c r="BL11" s="26">
        <v>0</v>
      </c>
      <c r="BM11" s="26">
        <v>0</v>
      </c>
      <c r="BN11" s="26">
        <v>224594.36</v>
      </c>
      <c r="BO11" s="26">
        <v>0</v>
      </c>
      <c r="BP11" s="26">
        <v>0</v>
      </c>
      <c r="BQ11" s="26">
        <v>0</v>
      </c>
      <c r="BR11" s="26">
        <v>0</v>
      </c>
      <c r="BS11" s="26">
        <v>0</v>
      </c>
      <c r="BT11" s="26">
        <v>0</v>
      </c>
      <c r="BU11" s="26">
        <v>0</v>
      </c>
      <c r="BV11" s="26">
        <v>0</v>
      </c>
      <c r="BW11" s="26">
        <v>0</v>
      </c>
      <c r="BX11" s="26">
        <v>0</v>
      </c>
      <c r="BY11" s="26">
        <v>0</v>
      </c>
      <c r="BZ11" s="26">
        <v>0</v>
      </c>
      <c r="CA11" s="26">
        <v>0</v>
      </c>
      <c r="CB11" s="26">
        <v>0</v>
      </c>
      <c r="CC11" s="26">
        <v>0</v>
      </c>
      <c r="CD11" s="26">
        <v>0</v>
      </c>
      <c r="CE11" s="26">
        <v>0</v>
      </c>
      <c r="CF11" s="26">
        <v>0</v>
      </c>
      <c r="CG11" s="26">
        <v>0</v>
      </c>
      <c r="CH11" s="26">
        <v>0</v>
      </c>
      <c r="CI11" s="26">
        <v>0</v>
      </c>
      <c r="CJ11" s="26">
        <v>0</v>
      </c>
      <c r="CK11" s="26">
        <v>0</v>
      </c>
      <c r="CL11" s="26">
        <v>0</v>
      </c>
      <c r="CM11" s="26">
        <v>15928.61</v>
      </c>
      <c r="CN11" s="26">
        <v>0</v>
      </c>
      <c r="CO11" s="26">
        <v>0</v>
      </c>
      <c r="CP11" s="26">
        <v>15928.61</v>
      </c>
      <c r="CQ11" s="26">
        <v>15928.61</v>
      </c>
      <c r="CR11" s="26">
        <v>0</v>
      </c>
      <c r="CS11" s="26">
        <v>0</v>
      </c>
      <c r="CT11" s="26">
        <v>15928.61</v>
      </c>
      <c r="CU11" s="26">
        <v>55104.79</v>
      </c>
      <c r="CV11" s="26">
        <v>68328.17</v>
      </c>
      <c r="CW11" s="26">
        <v>0</v>
      </c>
      <c r="CX11" s="26">
        <v>123432.95999999999</v>
      </c>
      <c r="CY11" s="26">
        <v>55104.79</v>
      </c>
      <c r="CZ11" s="26">
        <v>68328.17</v>
      </c>
      <c r="DA11" s="26">
        <v>0</v>
      </c>
      <c r="DB11" s="26">
        <v>123432.95999999999</v>
      </c>
      <c r="DC11" s="26">
        <v>40319.65</v>
      </c>
      <c r="DD11" s="26">
        <v>33875.5</v>
      </c>
      <c r="DE11" s="26">
        <v>0</v>
      </c>
      <c r="DF11" s="26">
        <v>74195.149999999994</v>
      </c>
      <c r="DG11" s="26">
        <v>40319.65</v>
      </c>
      <c r="DH11" s="26">
        <v>33875.5</v>
      </c>
      <c r="DI11" s="26">
        <v>0</v>
      </c>
      <c r="DJ11" s="26">
        <v>74195.149999999994</v>
      </c>
      <c r="DK11" s="26">
        <v>6047433.5300000003</v>
      </c>
      <c r="DL11" s="26">
        <v>0</v>
      </c>
      <c r="DM11" s="26">
        <v>0</v>
      </c>
      <c r="DN11" s="26">
        <v>6047433.5300000003</v>
      </c>
      <c r="DO11" s="26">
        <v>1946882.9300000002</v>
      </c>
      <c r="DP11" s="26">
        <v>0</v>
      </c>
      <c r="DQ11" s="26">
        <v>0</v>
      </c>
      <c r="DR11" s="26">
        <v>1946882.9300000002</v>
      </c>
      <c r="DS11" s="26">
        <v>0</v>
      </c>
      <c r="DT11" s="26">
        <v>0</v>
      </c>
      <c r="DU11" s="26">
        <v>0</v>
      </c>
      <c r="DV11" s="26">
        <v>0</v>
      </c>
      <c r="DW11" s="26">
        <v>0</v>
      </c>
      <c r="DX11" s="26">
        <v>0</v>
      </c>
      <c r="DY11" s="26">
        <v>0</v>
      </c>
      <c r="DZ11" s="26">
        <v>0</v>
      </c>
      <c r="EA11" s="26">
        <v>18500</v>
      </c>
      <c r="EB11" s="26">
        <v>0</v>
      </c>
      <c r="EC11" s="26">
        <v>0</v>
      </c>
      <c r="ED11" s="26">
        <v>18500</v>
      </c>
      <c r="EE11" s="26">
        <v>18500</v>
      </c>
      <c r="EF11" s="26">
        <v>0</v>
      </c>
      <c r="EG11" s="26">
        <v>0</v>
      </c>
      <c r="EH11" s="26">
        <v>18500</v>
      </c>
      <c r="EI11" s="26">
        <v>0</v>
      </c>
      <c r="EJ11" s="26">
        <v>0</v>
      </c>
      <c r="EK11" s="26">
        <v>0</v>
      </c>
      <c r="EL11" s="26">
        <v>0</v>
      </c>
      <c r="EM11" s="26">
        <v>0</v>
      </c>
      <c r="EN11" s="26">
        <v>0</v>
      </c>
      <c r="EO11" s="26">
        <v>0</v>
      </c>
      <c r="EP11" s="26">
        <v>0</v>
      </c>
      <c r="EQ11" s="26">
        <v>29806473.991666663</v>
      </c>
      <c r="ER11" s="26">
        <v>3902313.8725163401</v>
      </c>
      <c r="ES11" s="26">
        <v>5081780.28</v>
      </c>
      <c r="ET11" s="26">
        <v>38790568.144183002</v>
      </c>
      <c r="EU11" s="26">
        <v>25610936.782666657</v>
      </c>
      <c r="EV11" s="26">
        <v>3902313.8725163401</v>
      </c>
      <c r="EW11" s="26">
        <v>5081780.28</v>
      </c>
      <c r="EX11" s="26">
        <v>34595030.935183004</v>
      </c>
    </row>
    <row r="12" spans="1:154" ht="24.9" customHeight="1">
      <c r="A12" s="18">
        <v>5</v>
      </c>
      <c r="B12" s="70" t="s">
        <v>29</v>
      </c>
      <c r="C12" s="26">
        <v>26790.34</v>
      </c>
      <c r="D12" s="26">
        <v>9112956.5599999931</v>
      </c>
      <c r="E12" s="26">
        <v>0</v>
      </c>
      <c r="F12" s="26">
        <v>9139746.8999999929</v>
      </c>
      <c r="G12" s="26">
        <v>26790.34</v>
      </c>
      <c r="H12" s="26">
        <v>9112956.5599999931</v>
      </c>
      <c r="I12" s="26">
        <v>0</v>
      </c>
      <c r="J12" s="26">
        <v>9139746.8999999929</v>
      </c>
      <c r="K12" s="26">
        <v>0</v>
      </c>
      <c r="L12" s="26">
        <v>6852.75</v>
      </c>
      <c r="M12" s="26">
        <v>0</v>
      </c>
      <c r="N12" s="26">
        <v>6852.75</v>
      </c>
      <c r="O12" s="26">
        <v>0</v>
      </c>
      <c r="P12" s="26">
        <v>6852.75</v>
      </c>
      <c r="Q12" s="26">
        <v>0</v>
      </c>
      <c r="R12" s="26">
        <v>6852.75</v>
      </c>
      <c r="S12" s="26">
        <v>187267.33</v>
      </c>
      <c r="T12" s="26">
        <v>15412</v>
      </c>
      <c r="U12" s="26">
        <v>0</v>
      </c>
      <c r="V12" s="26">
        <v>202679.33</v>
      </c>
      <c r="W12" s="26">
        <v>25765.330000000016</v>
      </c>
      <c r="X12" s="26">
        <v>15412</v>
      </c>
      <c r="Y12" s="26">
        <v>0</v>
      </c>
      <c r="Z12" s="26">
        <v>41177.330000000016</v>
      </c>
      <c r="AA12" s="26">
        <v>48313.5</v>
      </c>
      <c r="AB12" s="26">
        <v>0</v>
      </c>
      <c r="AC12" s="26">
        <v>0</v>
      </c>
      <c r="AD12" s="26">
        <v>48313.5</v>
      </c>
      <c r="AE12" s="26">
        <v>48313.5</v>
      </c>
      <c r="AF12" s="26">
        <v>0</v>
      </c>
      <c r="AG12" s="26">
        <v>0</v>
      </c>
      <c r="AH12" s="26">
        <v>48313.5</v>
      </c>
      <c r="AI12" s="26">
        <v>5862004.2199999997</v>
      </c>
      <c r="AJ12" s="26">
        <v>10199151.644285716</v>
      </c>
      <c r="AK12" s="26">
        <v>35277.869999999995</v>
      </c>
      <c r="AL12" s="26">
        <v>16096433.734285714</v>
      </c>
      <c r="AM12" s="26">
        <v>5826278.5</v>
      </c>
      <c r="AN12" s="26">
        <v>10179992.574285716</v>
      </c>
      <c r="AO12" s="26">
        <v>35277.869999999995</v>
      </c>
      <c r="AP12" s="26">
        <v>16041548.944285715</v>
      </c>
      <c r="AQ12" s="26">
        <v>1075228.6916666669</v>
      </c>
      <c r="AR12" s="26">
        <v>1616292.9625163395</v>
      </c>
      <c r="AS12" s="26">
        <v>5200</v>
      </c>
      <c r="AT12" s="26">
        <v>2696721.6541830064</v>
      </c>
      <c r="AU12" s="26">
        <v>1064244.6216666668</v>
      </c>
      <c r="AV12" s="26">
        <v>1616292.9625163395</v>
      </c>
      <c r="AW12" s="26">
        <v>5200</v>
      </c>
      <c r="AX12" s="26">
        <v>2685737.5841830065</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26">
        <v>0</v>
      </c>
      <c r="BX12" s="26">
        <v>0</v>
      </c>
      <c r="BY12" s="26">
        <v>0</v>
      </c>
      <c r="BZ12" s="26">
        <v>0</v>
      </c>
      <c r="CA12" s="26">
        <v>0</v>
      </c>
      <c r="CB12" s="26">
        <v>0</v>
      </c>
      <c r="CC12" s="26">
        <v>0</v>
      </c>
      <c r="CD12" s="26">
        <v>0</v>
      </c>
      <c r="CE12" s="26">
        <v>0</v>
      </c>
      <c r="CF12" s="26">
        <v>0</v>
      </c>
      <c r="CG12" s="26">
        <v>0</v>
      </c>
      <c r="CH12" s="26">
        <v>0</v>
      </c>
      <c r="CI12" s="26">
        <v>0</v>
      </c>
      <c r="CJ12" s="26">
        <v>0</v>
      </c>
      <c r="CK12" s="26">
        <v>0</v>
      </c>
      <c r="CL12" s="26">
        <v>0</v>
      </c>
      <c r="CM12" s="26">
        <v>526041.28</v>
      </c>
      <c r="CN12" s="26">
        <v>8006.81</v>
      </c>
      <c r="CO12" s="26">
        <v>0</v>
      </c>
      <c r="CP12" s="26">
        <v>534048.09000000008</v>
      </c>
      <c r="CQ12" s="26">
        <v>526041.28</v>
      </c>
      <c r="CR12" s="26">
        <v>8006.81</v>
      </c>
      <c r="CS12" s="26">
        <v>0</v>
      </c>
      <c r="CT12" s="26">
        <v>534048.09000000008</v>
      </c>
      <c r="CU12" s="26">
        <v>2061544.8003897043</v>
      </c>
      <c r="CV12" s="26">
        <v>1934923.6253245831</v>
      </c>
      <c r="CW12" s="26">
        <v>0</v>
      </c>
      <c r="CX12" s="26">
        <v>3996468.4257142874</v>
      </c>
      <c r="CY12" s="26">
        <v>1578001.3261169121</v>
      </c>
      <c r="CZ12" s="26">
        <v>1052350.8595973742</v>
      </c>
      <c r="DA12" s="26">
        <v>0</v>
      </c>
      <c r="DB12" s="26">
        <v>2630352.1857142863</v>
      </c>
      <c r="DC12" s="26">
        <v>0</v>
      </c>
      <c r="DD12" s="26">
        <v>0</v>
      </c>
      <c r="DE12" s="26">
        <v>0</v>
      </c>
      <c r="DF12" s="26">
        <v>0</v>
      </c>
      <c r="DG12" s="26">
        <v>0</v>
      </c>
      <c r="DH12" s="26">
        <v>0</v>
      </c>
      <c r="DI12" s="26">
        <v>0</v>
      </c>
      <c r="DJ12" s="26">
        <v>0</v>
      </c>
      <c r="DK12" s="26">
        <v>694734.92999999993</v>
      </c>
      <c r="DL12" s="26">
        <v>0</v>
      </c>
      <c r="DM12" s="26">
        <v>0</v>
      </c>
      <c r="DN12" s="26">
        <v>694734.92999999993</v>
      </c>
      <c r="DO12" s="26">
        <v>441081.64999999997</v>
      </c>
      <c r="DP12" s="26">
        <v>0</v>
      </c>
      <c r="DQ12" s="26">
        <v>0</v>
      </c>
      <c r="DR12" s="26">
        <v>441081.64999999997</v>
      </c>
      <c r="DS12" s="26">
        <v>0</v>
      </c>
      <c r="DT12" s="26">
        <v>0</v>
      </c>
      <c r="DU12" s="26">
        <v>0</v>
      </c>
      <c r="DV12" s="26">
        <v>0</v>
      </c>
      <c r="DW12" s="26">
        <v>0</v>
      </c>
      <c r="DX12" s="26">
        <v>0</v>
      </c>
      <c r="DY12" s="26">
        <v>0</v>
      </c>
      <c r="DZ12" s="26">
        <v>0</v>
      </c>
      <c r="EA12" s="26">
        <v>11124.59</v>
      </c>
      <c r="EB12" s="26">
        <v>208969.55000000005</v>
      </c>
      <c r="EC12" s="26">
        <v>0</v>
      </c>
      <c r="ED12" s="26">
        <v>220094.14000000004</v>
      </c>
      <c r="EE12" s="26">
        <v>11124.59</v>
      </c>
      <c r="EF12" s="26">
        <v>208969.55000000005</v>
      </c>
      <c r="EG12" s="26">
        <v>0</v>
      </c>
      <c r="EH12" s="26">
        <v>220094.14000000004</v>
      </c>
      <c r="EI12" s="26">
        <v>0</v>
      </c>
      <c r="EJ12" s="26">
        <v>0</v>
      </c>
      <c r="EK12" s="26">
        <v>0</v>
      </c>
      <c r="EL12" s="26">
        <v>0</v>
      </c>
      <c r="EM12" s="26">
        <v>0</v>
      </c>
      <c r="EN12" s="26">
        <v>0</v>
      </c>
      <c r="EO12" s="26">
        <v>0</v>
      </c>
      <c r="EP12" s="26">
        <v>0</v>
      </c>
      <c r="EQ12" s="26">
        <v>10493049.682056371</v>
      </c>
      <c r="ER12" s="26">
        <v>23102565.902126633</v>
      </c>
      <c r="ES12" s="26">
        <v>40477.869999999995</v>
      </c>
      <c r="ET12" s="26">
        <v>33636093.454183005</v>
      </c>
      <c r="EU12" s="26">
        <v>9547641.1377835795</v>
      </c>
      <c r="EV12" s="26">
        <v>22200834.066399422</v>
      </c>
      <c r="EW12" s="26">
        <v>40477.869999999995</v>
      </c>
      <c r="EX12" s="26">
        <v>31788953.074183002</v>
      </c>
    </row>
    <row r="13" spans="1:154" ht="24.9" customHeight="1">
      <c r="A13" s="18">
        <v>6</v>
      </c>
      <c r="B13" s="70" t="s">
        <v>34</v>
      </c>
      <c r="C13" s="26">
        <v>158806.30999999997</v>
      </c>
      <c r="D13" s="26">
        <v>0</v>
      </c>
      <c r="E13" s="26">
        <v>14000</v>
      </c>
      <c r="F13" s="26">
        <v>172806.30999999997</v>
      </c>
      <c r="G13" s="26">
        <v>52249.329999999973</v>
      </c>
      <c r="H13" s="26">
        <v>0</v>
      </c>
      <c r="I13" s="26">
        <v>14000</v>
      </c>
      <c r="J13" s="26">
        <v>66249.329999999973</v>
      </c>
      <c r="K13" s="26">
        <v>7.0000000003346941E-2</v>
      </c>
      <c r="L13" s="26">
        <v>31312.049999999996</v>
      </c>
      <c r="M13" s="26">
        <v>0</v>
      </c>
      <c r="N13" s="26">
        <v>31312.12</v>
      </c>
      <c r="O13" s="26">
        <v>7.0000000003346941E-2</v>
      </c>
      <c r="P13" s="26">
        <v>31312.049999999996</v>
      </c>
      <c r="Q13" s="26">
        <v>0</v>
      </c>
      <c r="R13" s="26">
        <v>31312.12</v>
      </c>
      <c r="S13" s="26">
        <v>3.637978807091713E-12</v>
      </c>
      <c r="T13" s="26">
        <v>0</v>
      </c>
      <c r="U13" s="26">
        <v>0</v>
      </c>
      <c r="V13" s="26">
        <v>3.637978807091713E-12</v>
      </c>
      <c r="W13" s="26">
        <v>3.637978807091713E-12</v>
      </c>
      <c r="X13" s="26">
        <v>0</v>
      </c>
      <c r="Y13" s="26">
        <v>0</v>
      </c>
      <c r="Z13" s="26">
        <v>3.637978807091713E-12</v>
      </c>
      <c r="AA13" s="26">
        <v>11162204.030899975</v>
      </c>
      <c r="AB13" s="26">
        <v>1209875.253700007</v>
      </c>
      <c r="AC13" s="26">
        <v>1781218.4854000164</v>
      </c>
      <c r="AD13" s="26">
        <v>14153297.77</v>
      </c>
      <c r="AE13" s="26">
        <v>11162204.030899975</v>
      </c>
      <c r="AF13" s="26">
        <v>1209875.253700007</v>
      </c>
      <c r="AG13" s="26">
        <v>1781218.4854000164</v>
      </c>
      <c r="AH13" s="26">
        <v>14153297.77</v>
      </c>
      <c r="AI13" s="26">
        <v>1161462.1475779987</v>
      </c>
      <c r="AJ13" s="26">
        <v>2451568.3306870013</v>
      </c>
      <c r="AK13" s="26">
        <v>5622.5017349999998</v>
      </c>
      <c r="AL13" s="26">
        <v>3618652.98</v>
      </c>
      <c r="AM13" s="26">
        <v>1161462.1475779987</v>
      </c>
      <c r="AN13" s="26">
        <v>2451568.3306870013</v>
      </c>
      <c r="AO13" s="26">
        <v>5622.5017349999998</v>
      </c>
      <c r="AP13" s="26">
        <v>3618652.98</v>
      </c>
      <c r="AQ13" s="26">
        <v>224949.51812066001</v>
      </c>
      <c r="AR13" s="26">
        <v>469342.38187933998</v>
      </c>
      <c r="AS13" s="26">
        <v>0</v>
      </c>
      <c r="AT13" s="26">
        <v>694291.9</v>
      </c>
      <c r="AU13" s="26">
        <v>219479.42812066001</v>
      </c>
      <c r="AV13" s="26">
        <v>469342.38187933998</v>
      </c>
      <c r="AW13" s="26">
        <v>0</v>
      </c>
      <c r="AX13" s="26">
        <v>688821.81</v>
      </c>
      <c r="AY13" s="26">
        <v>0</v>
      </c>
      <c r="AZ13" s="26">
        <v>0</v>
      </c>
      <c r="BA13" s="26">
        <v>0</v>
      </c>
      <c r="BB13" s="26">
        <v>0</v>
      </c>
      <c r="BC13" s="26">
        <v>0</v>
      </c>
      <c r="BD13" s="26">
        <v>0</v>
      </c>
      <c r="BE13" s="26">
        <v>0</v>
      </c>
      <c r="BF13" s="26">
        <v>0</v>
      </c>
      <c r="BG13" s="26">
        <v>0</v>
      </c>
      <c r="BH13" s="26">
        <v>0</v>
      </c>
      <c r="BI13" s="26">
        <v>0</v>
      </c>
      <c r="BJ13" s="26">
        <v>0</v>
      </c>
      <c r="BK13" s="26">
        <v>0</v>
      </c>
      <c r="BL13" s="26">
        <v>0</v>
      </c>
      <c r="BM13" s="26">
        <v>0</v>
      </c>
      <c r="BN13" s="26">
        <v>0</v>
      </c>
      <c r="BO13" s="26">
        <v>0</v>
      </c>
      <c r="BP13" s="26">
        <v>0</v>
      </c>
      <c r="BQ13" s="26">
        <v>0</v>
      </c>
      <c r="BR13" s="26">
        <v>0</v>
      </c>
      <c r="BS13" s="26">
        <v>0</v>
      </c>
      <c r="BT13" s="26">
        <v>0</v>
      </c>
      <c r="BU13" s="26">
        <v>0</v>
      </c>
      <c r="BV13" s="26">
        <v>0</v>
      </c>
      <c r="BW13" s="26">
        <v>0</v>
      </c>
      <c r="BX13" s="26">
        <v>0</v>
      </c>
      <c r="BY13" s="26">
        <v>0</v>
      </c>
      <c r="BZ13" s="26">
        <v>0</v>
      </c>
      <c r="CA13" s="26">
        <v>0</v>
      </c>
      <c r="CB13" s="26">
        <v>0</v>
      </c>
      <c r="CC13" s="26">
        <v>0</v>
      </c>
      <c r="CD13" s="26">
        <v>0</v>
      </c>
      <c r="CE13" s="26">
        <v>0</v>
      </c>
      <c r="CF13" s="26">
        <v>0</v>
      </c>
      <c r="CG13" s="26">
        <v>0</v>
      </c>
      <c r="CH13" s="26">
        <v>0</v>
      </c>
      <c r="CI13" s="26">
        <v>0</v>
      </c>
      <c r="CJ13" s="26">
        <v>0</v>
      </c>
      <c r="CK13" s="26">
        <v>0</v>
      </c>
      <c r="CL13" s="26">
        <v>0</v>
      </c>
      <c r="CM13" s="26">
        <v>86599.930000000022</v>
      </c>
      <c r="CN13" s="26">
        <v>0</v>
      </c>
      <c r="CO13" s="26">
        <v>0</v>
      </c>
      <c r="CP13" s="26">
        <v>86599.930000000022</v>
      </c>
      <c r="CQ13" s="26">
        <v>42017.98000000001</v>
      </c>
      <c r="CR13" s="26">
        <v>0</v>
      </c>
      <c r="CS13" s="26">
        <v>0</v>
      </c>
      <c r="CT13" s="26">
        <v>42017.98000000001</v>
      </c>
      <c r="CU13" s="26">
        <v>356300.02379800013</v>
      </c>
      <c r="CV13" s="26">
        <v>89705.476201999991</v>
      </c>
      <c r="CW13" s="26">
        <v>0</v>
      </c>
      <c r="CX13" s="26">
        <v>446005.50000000012</v>
      </c>
      <c r="CY13" s="26">
        <v>78242.30568899971</v>
      </c>
      <c r="CZ13" s="26">
        <v>44430.764310999992</v>
      </c>
      <c r="DA13" s="26">
        <v>0</v>
      </c>
      <c r="DB13" s="26">
        <v>122673.0699999997</v>
      </c>
      <c r="DC13" s="26">
        <v>2344306.06</v>
      </c>
      <c r="DD13" s="26">
        <v>0</v>
      </c>
      <c r="DE13" s="26">
        <v>0</v>
      </c>
      <c r="DF13" s="26">
        <v>2344306.06</v>
      </c>
      <c r="DG13" s="26">
        <v>6.0000000055879354E-2</v>
      </c>
      <c r="DH13" s="26">
        <v>0</v>
      </c>
      <c r="DI13" s="26">
        <v>0</v>
      </c>
      <c r="DJ13" s="26">
        <v>6.0000000055879354E-2</v>
      </c>
      <c r="DK13" s="26">
        <v>84037</v>
      </c>
      <c r="DL13" s="26">
        <v>26945</v>
      </c>
      <c r="DM13" s="26">
        <v>0</v>
      </c>
      <c r="DN13" s="26">
        <v>110982</v>
      </c>
      <c r="DO13" s="26">
        <v>24464.100000000006</v>
      </c>
      <c r="DP13" s="26">
        <v>8083.5</v>
      </c>
      <c r="DQ13" s="26">
        <v>0</v>
      </c>
      <c r="DR13" s="26">
        <v>32547.600000000006</v>
      </c>
      <c r="DS13" s="26">
        <v>0</v>
      </c>
      <c r="DT13" s="26">
        <v>0</v>
      </c>
      <c r="DU13" s="26">
        <v>0</v>
      </c>
      <c r="DV13" s="26">
        <v>0</v>
      </c>
      <c r="DW13" s="26">
        <v>0</v>
      </c>
      <c r="DX13" s="26">
        <v>0</v>
      </c>
      <c r="DY13" s="26">
        <v>0</v>
      </c>
      <c r="DZ13" s="26">
        <v>0</v>
      </c>
      <c r="EA13" s="26">
        <v>42003.880000000005</v>
      </c>
      <c r="EB13" s="26">
        <v>4696.1099999999997</v>
      </c>
      <c r="EC13" s="26">
        <v>0</v>
      </c>
      <c r="ED13" s="26">
        <v>46699.990000000005</v>
      </c>
      <c r="EE13" s="26">
        <v>3899.6600000000035</v>
      </c>
      <c r="EF13" s="26">
        <v>704.42999999999938</v>
      </c>
      <c r="EG13" s="26">
        <v>0</v>
      </c>
      <c r="EH13" s="26">
        <v>4604.0900000000029</v>
      </c>
      <c r="EI13" s="26">
        <v>0</v>
      </c>
      <c r="EJ13" s="26">
        <v>0</v>
      </c>
      <c r="EK13" s="26">
        <v>0</v>
      </c>
      <c r="EL13" s="26">
        <v>0</v>
      </c>
      <c r="EM13" s="26">
        <v>0</v>
      </c>
      <c r="EN13" s="26">
        <v>0</v>
      </c>
      <c r="EO13" s="26">
        <v>0</v>
      </c>
      <c r="EP13" s="26">
        <v>0</v>
      </c>
      <c r="EQ13" s="26">
        <v>15620668.970396636</v>
      </c>
      <c r="ER13" s="26">
        <v>4283444.602468349</v>
      </c>
      <c r="ES13" s="26">
        <v>1800840.9871350164</v>
      </c>
      <c r="ET13" s="26">
        <v>21704954.559999995</v>
      </c>
      <c r="EU13" s="26">
        <v>12744019.112287635</v>
      </c>
      <c r="EV13" s="26">
        <v>4215316.7105773482</v>
      </c>
      <c r="EW13" s="26">
        <v>1800840.9871350164</v>
      </c>
      <c r="EX13" s="26">
        <v>18760176.809999999</v>
      </c>
    </row>
    <row r="14" spans="1:154" ht="24.9" customHeight="1">
      <c r="A14" s="18">
        <v>7</v>
      </c>
      <c r="B14" s="70" t="s">
        <v>94</v>
      </c>
      <c r="C14" s="26">
        <v>32000</v>
      </c>
      <c r="D14" s="26">
        <v>0</v>
      </c>
      <c r="E14" s="26">
        <v>45999.979999999996</v>
      </c>
      <c r="F14" s="26">
        <v>77999.98</v>
      </c>
      <c r="G14" s="26">
        <v>32000</v>
      </c>
      <c r="H14" s="26">
        <v>0</v>
      </c>
      <c r="I14" s="26">
        <v>45999.979999999996</v>
      </c>
      <c r="J14" s="26">
        <v>77999.98</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7988907.8767772289</v>
      </c>
      <c r="AB14" s="26">
        <v>216835.38451593838</v>
      </c>
      <c r="AC14" s="26">
        <v>5670451.2279068166</v>
      </c>
      <c r="AD14" s="26">
        <v>13876194.489199985</v>
      </c>
      <c r="AE14" s="26">
        <v>7908907.8767772289</v>
      </c>
      <c r="AF14" s="26">
        <v>216835.38451593838</v>
      </c>
      <c r="AG14" s="26">
        <v>5670451.2279068166</v>
      </c>
      <c r="AH14" s="26">
        <v>13796194.489199985</v>
      </c>
      <c r="AI14" s="26">
        <v>311314.76</v>
      </c>
      <c r="AJ14" s="26">
        <v>1228336.72</v>
      </c>
      <c r="AK14" s="26">
        <v>3155274.6199999996</v>
      </c>
      <c r="AL14" s="26">
        <v>4694926.0999999996</v>
      </c>
      <c r="AM14" s="26">
        <v>267800.34000000003</v>
      </c>
      <c r="AN14" s="26">
        <v>956106.23999999999</v>
      </c>
      <c r="AO14" s="26">
        <v>2788895.4899999998</v>
      </c>
      <c r="AP14" s="26">
        <v>4012802.07</v>
      </c>
      <c r="AQ14" s="26">
        <v>48780.381666666668</v>
      </c>
      <c r="AR14" s="26">
        <v>284040.32251633995</v>
      </c>
      <c r="AS14" s="26">
        <v>239088.7</v>
      </c>
      <c r="AT14" s="26">
        <v>571909.40418300661</v>
      </c>
      <c r="AU14" s="26">
        <v>44066.381666666668</v>
      </c>
      <c r="AV14" s="26">
        <v>252589.67251633995</v>
      </c>
      <c r="AW14" s="26">
        <v>219458.43000000002</v>
      </c>
      <c r="AX14" s="26">
        <v>516114.48418300669</v>
      </c>
      <c r="AY14" s="26">
        <v>0</v>
      </c>
      <c r="AZ14" s="26">
        <v>0</v>
      </c>
      <c r="BA14" s="26">
        <v>0</v>
      </c>
      <c r="BB14" s="26">
        <v>0</v>
      </c>
      <c r="BC14" s="26">
        <v>0</v>
      </c>
      <c r="BD14" s="26">
        <v>0</v>
      </c>
      <c r="BE14" s="26">
        <v>0</v>
      </c>
      <c r="BF14" s="26">
        <v>0</v>
      </c>
      <c r="BG14" s="26">
        <v>0</v>
      </c>
      <c r="BH14" s="26">
        <v>0</v>
      </c>
      <c r="BI14" s="26">
        <v>0</v>
      </c>
      <c r="BJ14" s="26">
        <v>0</v>
      </c>
      <c r="BK14" s="26">
        <v>0</v>
      </c>
      <c r="BL14" s="26">
        <v>0</v>
      </c>
      <c r="BM14" s="26">
        <v>0</v>
      </c>
      <c r="BN14" s="26">
        <v>0</v>
      </c>
      <c r="BO14" s="26">
        <v>0</v>
      </c>
      <c r="BP14" s="26">
        <v>0</v>
      </c>
      <c r="BQ14" s="26">
        <v>0</v>
      </c>
      <c r="BR14" s="26">
        <v>0</v>
      </c>
      <c r="BS14" s="26">
        <v>0</v>
      </c>
      <c r="BT14" s="26">
        <v>0</v>
      </c>
      <c r="BU14" s="26">
        <v>0</v>
      </c>
      <c r="BV14" s="26">
        <v>0</v>
      </c>
      <c r="BW14" s="26">
        <v>0</v>
      </c>
      <c r="BX14" s="26">
        <v>0</v>
      </c>
      <c r="BY14" s="26">
        <v>0</v>
      </c>
      <c r="BZ14" s="26">
        <v>0</v>
      </c>
      <c r="CA14" s="26">
        <v>0</v>
      </c>
      <c r="CB14" s="26">
        <v>0</v>
      </c>
      <c r="CC14" s="26">
        <v>0</v>
      </c>
      <c r="CD14" s="26">
        <v>0</v>
      </c>
      <c r="CE14" s="26">
        <v>0</v>
      </c>
      <c r="CF14" s="26">
        <v>0</v>
      </c>
      <c r="CG14" s="26">
        <v>0</v>
      </c>
      <c r="CH14" s="26">
        <v>0</v>
      </c>
      <c r="CI14" s="26">
        <v>0</v>
      </c>
      <c r="CJ14" s="26">
        <v>0</v>
      </c>
      <c r="CK14" s="26">
        <v>0</v>
      </c>
      <c r="CL14" s="26">
        <v>0</v>
      </c>
      <c r="CM14" s="26">
        <v>0</v>
      </c>
      <c r="CN14" s="26">
        <v>0</v>
      </c>
      <c r="CO14" s="26">
        <v>0</v>
      </c>
      <c r="CP14" s="26">
        <v>0</v>
      </c>
      <c r="CQ14" s="26">
        <v>0</v>
      </c>
      <c r="CR14" s="26">
        <v>0</v>
      </c>
      <c r="CS14" s="26">
        <v>0</v>
      </c>
      <c r="CT14" s="26">
        <v>0</v>
      </c>
      <c r="CU14" s="26">
        <v>0</v>
      </c>
      <c r="CV14" s="26">
        <v>0</v>
      </c>
      <c r="CW14" s="26">
        <v>0</v>
      </c>
      <c r="CX14" s="26">
        <v>0</v>
      </c>
      <c r="CY14" s="26">
        <v>0</v>
      </c>
      <c r="CZ14" s="26">
        <v>0</v>
      </c>
      <c r="DA14" s="26">
        <v>0</v>
      </c>
      <c r="DB14" s="26">
        <v>0</v>
      </c>
      <c r="DC14" s="26">
        <v>0</v>
      </c>
      <c r="DD14" s="26">
        <v>0</v>
      </c>
      <c r="DE14" s="26">
        <v>0</v>
      </c>
      <c r="DF14" s="26">
        <v>0</v>
      </c>
      <c r="DG14" s="26">
        <v>0</v>
      </c>
      <c r="DH14" s="26">
        <v>0</v>
      </c>
      <c r="DI14" s="26">
        <v>0</v>
      </c>
      <c r="DJ14" s="26">
        <v>0</v>
      </c>
      <c r="DK14" s="26">
        <v>0</v>
      </c>
      <c r="DL14" s="26">
        <v>0</v>
      </c>
      <c r="DM14" s="26">
        <v>0</v>
      </c>
      <c r="DN14" s="26">
        <v>0</v>
      </c>
      <c r="DO14" s="26">
        <v>0</v>
      </c>
      <c r="DP14" s="26">
        <v>0</v>
      </c>
      <c r="DQ14" s="26">
        <v>0</v>
      </c>
      <c r="DR14" s="26">
        <v>0</v>
      </c>
      <c r="DS14" s="26">
        <v>0</v>
      </c>
      <c r="DT14" s="26">
        <v>0</v>
      </c>
      <c r="DU14" s="26">
        <v>0</v>
      </c>
      <c r="DV14" s="26">
        <v>0</v>
      </c>
      <c r="DW14" s="26">
        <v>0</v>
      </c>
      <c r="DX14" s="26">
        <v>0</v>
      </c>
      <c r="DY14" s="26">
        <v>0</v>
      </c>
      <c r="DZ14" s="26">
        <v>0</v>
      </c>
      <c r="EA14" s="26">
        <v>0</v>
      </c>
      <c r="EB14" s="26">
        <v>0</v>
      </c>
      <c r="EC14" s="26">
        <v>0</v>
      </c>
      <c r="ED14" s="26">
        <v>0</v>
      </c>
      <c r="EE14" s="26">
        <v>0</v>
      </c>
      <c r="EF14" s="26">
        <v>0</v>
      </c>
      <c r="EG14" s="26">
        <v>0</v>
      </c>
      <c r="EH14" s="26">
        <v>0</v>
      </c>
      <c r="EI14" s="26">
        <v>0</v>
      </c>
      <c r="EJ14" s="26">
        <v>0</v>
      </c>
      <c r="EK14" s="26">
        <v>0</v>
      </c>
      <c r="EL14" s="26">
        <v>0</v>
      </c>
      <c r="EM14" s="26">
        <v>0</v>
      </c>
      <c r="EN14" s="26">
        <v>0</v>
      </c>
      <c r="EO14" s="26">
        <v>0</v>
      </c>
      <c r="EP14" s="26">
        <v>0</v>
      </c>
      <c r="EQ14" s="26">
        <v>8381003.0184438955</v>
      </c>
      <c r="ER14" s="26">
        <v>1729212.4270322784</v>
      </c>
      <c r="ES14" s="26">
        <v>9110814.5279068165</v>
      </c>
      <c r="ET14" s="26">
        <v>19221029.973382995</v>
      </c>
      <c r="EU14" s="26">
        <v>8252774.5984438956</v>
      </c>
      <c r="EV14" s="26">
        <v>1425531.2970322783</v>
      </c>
      <c r="EW14" s="26">
        <v>8724805.1279068161</v>
      </c>
      <c r="EX14" s="26">
        <v>18403111.023382992</v>
      </c>
    </row>
    <row r="15" spans="1:154" ht="24.9" customHeight="1">
      <c r="A15" s="18">
        <v>8</v>
      </c>
      <c r="B15" s="70" t="s">
        <v>35</v>
      </c>
      <c r="C15" s="26">
        <v>29378</v>
      </c>
      <c r="D15" s="26">
        <v>0</v>
      </c>
      <c r="E15" s="26">
        <v>27000</v>
      </c>
      <c r="F15" s="26">
        <v>56378</v>
      </c>
      <c r="G15" s="26">
        <v>29378</v>
      </c>
      <c r="H15" s="26">
        <v>0</v>
      </c>
      <c r="I15" s="26">
        <v>27000</v>
      </c>
      <c r="J15" s="26">
        <v>56378</v>
      </c>
      <c r="K15" s="26">
        <v>0</v>
      </c>
      <c r="L15" s="26">
        <v>948</v>
      </c>
      <c r="M15" s="26">
        <v>114</v>
      </c>
      <c r="N15" s="26">
        <v>1062</v>
      </c>
      <c r="O15" s="26">
        <v>0</v>
      </c>
      <c r="P15" s="26">
        <v>948</v>
      </c>
      <c r="Q15" s="26">
        <v>114</v>
      </c>
      <c r="R15" s="26">
        <v>1062</v>
      </c>
      <c r="S15" s="26">
        <v>4000</v>
      </c>
      <c r="T15" s="26">
        <v>0</v>
      </c>
      <c r="U15" s="26">
        <v>17857</v>
      </c>
      <c r="V15" s="26">
        <v>21857</v>
      </c>
      <c r="W15" s="26">
        <v>4000</v>
      </c>
      <c r="X15" s="26">
        <v>0</v>
      </c>
      <c r="Y15" s="26">
        <v>17857</v>
      </c>
      <c r="Z15" s="26">
        <v>21857</v>
      </c>
      <c r="AA15" s="26">
        <v>3951642</v>
      </c>
      <c r="AB15" s="26">
        <v>118926</v>
      </c>
      <c r="AC15" s="26">
        <v>3330449</v>
      </c>
      <c r="AD15" s="26">
        <v>7401017</v>
      </c>
      <c r="AE15" s="26">
        <v>3951642</v>
      </c>
      <c r="AF15" s="26">
        <v>118926</v>
      </c>
      <c r="AG15" s="26">
        <v>3330449</v>
      </c>
      <c r="AH15" s="26">
        <v>7401017</v>
      </c>
      <c r="AI15" s="26">
        <v>220120</v>
      </c>
      <c r="AJ15" s="26">
        <v>532528</v>
      </c>
      <c r="AK15" s="26">
        <v>1900808</v>
      </c>
      <c r="AL15" s="26">
        <v>2653456</v>
      </c>
      <c r="AM15" s="26">
        <v>220120</v>
      </c>
      <c r="AN15" s="26">
        <v>532528</v>
      </c>
      <c r="AO15" s="26">
        <v>1900808</v>
      </c>
      <c r="AP15" s="26">
        <v>2653456</v>
      </c>
      <c r="AQ15" s="26">
        <v>74696.891666666677</v>
      </c>
      <c r="AR15" s="26">
        <v>202197.22251633997</v>
      </c>
      <c r="AS15" s="26">
        <v>189746</v>
      </c>
      <c r="AT15" s="26">
        <v>466640.11418300663</v>
      </c>
      <c r="AU15" s="26">
        <v>74696.891666666677</v>
      </c>
      <c r="AV15" s="26">
        <v>202197.22251633997</v>
      </c>
      <c r="AW15" s="26">
        <v>189746</v>
      </c>
      <c r="AX15" s="26">
        <v>466640.11418300663</v>
      </c>
      <c r="AY15" s="26">
        <v>0</v>
      </c>
      <c r="AZ15" s="26">
        <v>0</v>
      </c>
      <c r="BA15" s="26">
        <v>0</v>
      </c>
      <c r="BB15" s="26">
        <v>0</v>
      </c>
      <c r="BC15" s="26">
        <v>0</v>
      </c>
      <c r="BD15" s="26">
        <v>0</v>
      </c>
      <c r="BE15" s="26">
        <v>0</v>
      </c>
      <c r="BF15" s="26">
        <v>0</v>
      </c>
      <c r="BG15" s="26">
        <v>0</v>
      </c>
      <c r="BH15" s="26">
        <v>0</v>
      </c>
      <c r="BI15" s="26">
        <v>0</v>
      </c>
      <c r="BJ15" s="26">
        <v>0</v>
      </c>
      <c r="BK15" s="26">
        <v>0</v>
      </c>
      <c r="BL15" s="26">
        <v>0</v>
      </c>
      <c r="BM15" s="26">
        <v>0</v>
      </c>
      <c r="BN15" s="26">
        <v>0</v>
      </c>
      <c r="BO15" s="26">
        <v>0</v>
      </c>
      <c r="BP15" s="26">
        <v>0</v>
      </c>
      <c r="BQ15" s="26">
        <v>0</v>
      </c>
      <c r="BR15" s="26">
        <v>0</v>
      </c>
      <c r="BS15" s="26">
        <v>0</v>
      </c>
      <c r="BT15" s="26">
        <v>0</v>
      </c>
      <c r="BU15" s="26">
        <v>0</v>
      </c>
      <c r="BV15" s="26">
        <v>0</v>
      </c>
      <c r="BW15" s="26">
        <v>0</v>
      </c>
      <c r="BX15" s="26">
        <v>0</v>
      </c>
      <c r="BY15" s="26">
        <v>0</v>
      </c>
      <c r="BZ15" s="26">
        <v>0</v>
      </c>
      <c r="CA15" s="26">
        <v>0</v>
      </c>
      <c r="CB15" s="26">
        <v>0</v>
      </c>
      <c r="CC15" s="26">
        <v>0</v>
      </c>
      <c r="CD15" s="26">
        <v>0</v>
      </c>
      <c r="CE15" s="26">
        <v>0</v>
      </c>
      <c r="CF15" s="26">
        <v>0</v>
      </c>
      <c r="CG15" s="26">
        <v>0</v>
      </c>
      <c r="CH15" s="26">
        <v>0</v>
      </c>
      <c r="CI15" s="26">
        <v>0</v>
      </c>
      <c r="CJ15" s="26">
        <v>0</v>
      </c>
      <c r="CK15" s="26">
        <v>0</v>
      </c>
      <c r="CL15" s="26">
        <v>0</v>
      </c>
      <c r="CM15" s="26">
        <v>1836</v>
      </c>
      <c r="CN15" s="26">
        <v>0</v>
      </c>
      <c r="CO15" s="26">
        <v>0</v>
      </c>
      <c r="CP15" s="26">
        <v>1836</v>
      </c>
      <c r="CQ15" s="26">
        <v>917.81500000000005</v>
      </c>
      <c r="CR15" s="26">
        <v>0</v>
      </c>
      <c r="CS15" s="26">
        <v>0</v>
      </c>
      <c r="CT15" s="26">
        <v>917.81500000000005</v>
      </c>
      <c r="CU15" s="26">
        <v>163335</v>
      </c>
      <c r="CV15" s="26">
        <v>0</v>
      </c>
      <c r="CW15" s="26">
        <v>64586</v>
      </c>
      <c r="CX15" s="26">
        <v>227921</v>
      </c>
      <c r="CY15" s="26">
        <v>39204.513599999991</v>
      </c>
      <c r="CZ15" s="26">
        <v>0</v>
      </c>
      <c r="DA15" s="26">
        <v>32292.800000000003</v>
      </c>
      <c r="DB15" s="26">
        <v>71497.313599999994</v>
      </c>
      <c r="DC15" s="26">
        <v>0</v>
      </c>
      <c r="DD15" s="26">
        <v>0</v>
      </c>
      <c r="DE15" s="26">
        <v>0</v>
      </c>
      <c r="DF15" s="26">
        <v>0</v>
      </c>
      <c r="DG15" s="26">
        <v>0</v>
      </c>
      <c r="DH15" s="26">
        <v>0</v>
      </c>
      <c r="DI15" s="26">
        <v>0</v>
      </c>
      <c r="DJ15" s="26">
        <v>0</v>
      </c>
      <c r="DK15" s="26">
        <v>188548</v>
      </c>
      <c r="DL15" s="26">
        <v>0</v>
      </c>
      <c r="DM15" s="26">
        <v>0</v>
      </c>
      <c r="DN15" s="26">
        <v>188548</v>
      </c>
      <c r="DO15" s="26">
        <v>75419.199999999997</v>
      </c>
      <c r="DP15" s="26">
        <v>0</v>
      </c>
      <c r="DQ15" s="26">
        <v>0</v>
      </c>
      <c r="DR15" s="26">
        <v>75419.199999999997</v>
      </c>
      <c r="DS15" s="26">
        <v>0</v>
      </c>
      <c r="DT15" s="26">
        <v>0</v>
      </c>
      <c r="DU15" s="26">
        <v>0</v>
      </c>
      <c r="DV15" s="26">
        <v>0</v>
      </c>
      <c r="DW15" s="26">
        <v>0</v>
      </c>
      <c r="DX15" s="26">
        <v>0</v>
      </c>
      <c r="DY15" s="26">
        <v>0</v>
      </c>
      <c r="DZ15" s="26">
        <v>0</v>
      </c>
      <c r="EA15" s="26">
        <v>0</v>
      </c>
      <c r="EB15" s="26">
        <v>0</v>
      </c>
      <c r="EC15" s="26">
        <v>0</v>
      </c>
      <c r="ED15" s="26">
        <v>0</v>
      </c>
      <c r="EE15" s="26">
        <v>0</v>
      </c>
      <c r="EF15" s="26">
        <v>0</v>
      </c>
      <c r="EG15" s="26">
        <v>0</v>
      </c>
      <c r="EH15" s="26">
        <v>0</v>
      </c>
      <c r="EI15" s="26">
        <v>0</v>
      </c>
      <c r="EJ15" s="26">
        <v>0</v>
      </c>
      <c r="EK15" s="26">
        <v>0</v>
      </c>
      <c r="EL15" s="26">
        <v>0</v>
      </c>
      <c r="EM15" s="26">
        <v>0</v>
      </c>
      <c r="EN15" s="26">
        <v>0</v>
      </c>
      <c r="EO15" s="26">
        <v>0</v>
      </c>
      <c r="EP15" s="26">
        <v>0</v>
      </c>
      <c r="EQ15" s="26">
        <v>4633555.8916666666</v>
      </c>
      <c r="ER15" s="26">
        <v>854599.22251633997</v>
      </c>
      <c r="ES15" s="26">
        <v>5530560</v>
      </c>
      <c r="ET15" s="26">
        <v>11018715.114183007</v>
      </c>
      <c r="EU15" s="26">
        <v>4395378.4202666674</v>
      </c>
      <c r="EV15" s="26">
        <v>854599.22251633997</v>
      </c>
      <c r="EW15" s="26">
        <v>5498266.7999999998</v>
      </c>
      <c r="EX15" s="26">
        <v>10748244.442783006</v>
      </c>
    </row>
    <row r="16" spans="1:154" ht="24.9" customHeight="1">
      <c r="A16" s="18">
        <v>9</v>
      </c>
      <c r="B16" s="70" t="s">
        <v>37</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860</v>
      </c>
      <c r="U16" s="26">
        <v>0</v>
      </c>
      <c r="V16" s="26">
        <v>860</v>
      </c>
      <c r="W16" s="26">
        <v>0</v>
      </c>
      <c r="X16" s="26">
        <v>258</v>
      </c>
      <c r="Y16" s="26">
        <v>0</v>
      </c>
      <c r="Z16" s="26">
        <v>258</v>
      </c>
      <c r="AA16" s="26">
        <v>4862.0600000000004</v>
      </c>
      <c r="AB16" s="26">
        <v>5739.6</v>
      </c>
      <c r="AC16" s="26">
        <v>8278066.9300000006</v>
      </c>
      <c r="AD16" s="26">
        <v>8288668.5900000008</v>
      </c>
      <c r="AE16" s="26">
        <v>4862.0600000000004</v>
      </c>
      <c r="AF16" s="26">
        <v>5739.6</v>
      </c>
      <c r="AG16" s="26">
        <v>8278066.9300000006</v>
      </c>
      <c r="AH16" s="26">
        <v>8288668.5900000008</v>
      </c>
      <c r="AI16" s="26">
        <v>27450.609999999997</v>
      </c>
      <c r="AJ16" s="26">
        <v>958222.9800000001</v>
      </c>
      <c r="AK16" s="26">
        <v>230357.71000000002</v>
      </c>
      <c r="AL16" s="26">
        <v>1216031.3</v>
      </c>
      <c r="AM16" s="26">
        <v>8235.1799999999967</v>
      </c>
      <c r="AN16" s="26">
        <v>287466.89000000013</v>
      </c>
      <c r="AO16" s="26">
        <v>69107.310000000027</v>
      </c>
      <c r="AP16" s="26">
        <v>364809.38000000012</v>
      </c>
      <c r="AQ16" s="26">
        <v>14777.39</v>
      </c>
      <c r="AR16" s="26">
        <v>298431.84999999998</v>
      </c>
      <c r="AS16" s="26">
        <v>29190.7</v>
      </c>
      <c r="AT16" s="26">
        <v>342399.94</v>
      </c>
      <c r="AU16" s="26">
        <v>9324.0400000000009</v>
      </c>
      <c r="AV16" s="26">
        <v>198156.40999999997</v>
      </c>
      <c r="AW16" s="26">
        <v>8757.2100000000028</v>
      </c>
      <c r="AX16" s="26">
        <v>216237.65999999997</v>
      </c>
      <c r="AY16" s="26">
        <v>0</v>
      </c>
      <c r="AZ16" s="26">
        <v>0</v>
      </c>
      <c r="BA16" s="26">
        <v>0</v>
      </c>
      <c r="BB16" s="26">
        <v>0</v>
      </c>
      <c r="BC16" s="26">
        <v>0</v>
      </c>
      <c r="BD16" s="26">
        <v>0</v>
      </c>
      <c r="BE16" s="26">
        <v>0</v>
      </c>
      <c r="BF16" s="26">
        <v>0</v>
      </c>
      <c r="BG16" s="26">
        <v>0</v>
      </c>
      <c r="BH16" s="26">
        <v>0</v>
      </c>
      <c r="BI16" s="26">
        <v>0</v>
      </c>
      <c r="BJ16" s="26">
        <v>0</v>
      </c>
      <c r="BK16" s="26">
        <v>0</v>
      </c>
      <c r="BL16" s="26">
        <v>0</v>
      </c>
      <c r="BM16" s="26">
        <v>0</v>
      </c>
      <c r="BN16" s="26">
        <v>0</v>
      </c>
      <c r="BO16" s="26">
        <v>0</v>
      </c>
      <c r="BP16" s="26">
        <v>0</v>
      </c>
      <c r="BQ16" s="26">
        <v>0</v>
      </c>
      <c r="BR16" s="26">
        <v>0</v>
      </c>
      <c r="BS16" s="26">
        <v>0</v>
      </c>
      <c r="BT16" s="26">
        <v>0</v>
      </c>
      <c r="BU16" s="26">
        <v>0</v>
      </c>
      <c r="BV16" s="26">
        <v>0</v>
      </c>
      <c r="BW16" s="26">
        <v>0</v>
      </c>
      <c r="BX16" s="26">
        <v>0</v>
      </c>
      <c r="BY16" s="26">
        <v>0</v>
      </c>
      <c r="BZ16" s="26">
        <v>0</v>
      </c>
      <c r="CA16" s="26">
        <v>0</v>
      </c>
      <c r="CB16" s="26">
        <v>0</v>
      </c>
      <c r="CC16" s="26">
        <v>0</v>
      </c>
      <c r="CD16" s="26">
        <v>0</v>
      </c>
      <c r="CE16" s="26">
        <v>0</v>
      </c>
      <c r="CF16" s="26">
        <v>0</v>
      </c>
      <c r="CG16" s="26">
        <v>0</v>
      </c>
      <c r="CH16" s="26">
        <v>0</v>
      </c>
      <c r="CI16" s="26">
        <v>0</v>
      </c>
      <c r="CJ16" s="26">
        <v>0</v>
      </c>
      <c r="CK16" s="26">
        <v>0</v>
      </c>
      <c r="CL16" s="26">
        <v>0</v>
      </c>
      <c r="CM16" s="26">
        <v>0</v>
      </c>
      <c r="CN16" s="26">
        <v>0</v>
      </c>
      <c r="CO16" s="26">
        <v>0</v>
      </c>
      <c r="CP16" s="26">
        <v>0</v>
      </c>
      <c r="CQ16" s="26">
        <v>0</v>
      </c>
      <c r="CR16" s="26">
        <v>0</v>
      </c>
      <c r="CS16" s="26">
        <v>0</v>
      </c>
      <c r="CT16" s="26">
        <v>0</v>
      </c>
      <c r="CU16" s="26">
        <v>0</v>
      </c>
      <c r="CV16" s="26">
        <v>0</v>
      </c>
      <c r="CW16" s="26">
        <v>0</v>
      </c>
      <c r="CX16" s="26">
        <v>0</v>
      </c>
      <c r="CY16" s="26">
        <v>0</v>
      </c>
      <c r="CZ16" s="26">
        <v>0</v>
      </c>
      <c r="DA16" s="26">
        <v>0</v>
      </c>
      <c r="DB16" s="26">
        <v>0</v>
      </c>
      <c r="DC16" s="26">
        <v>0</v>
      </c>
      <c r="DD16" s="26">
        <v>0</v>
      </c>
      <c r="DE16" s="26">
        <v>0</v>
      </c>
      <c r="DF16" s="26">
        <v>0</v>
      </c>
      <c r="DG16" s="26">
        <v>0</v>
      </c>
      <c r="DH16" s="26">
        <v>0</v>
      </c>
      <c r="DI16" s="26">
        <v>0</v>
      </c>
      <c r="DJ16" s="26">
        <v>0</v>
      </c>
      <c r="DK16" s="26">
        <v>0</v>
      </c>
      <c r="DL16" s="26">
        <v>0</v>
      </c>
      <c r="DM16" s="26">
        <v>0</v>
      </c>
      <c r="DN16" s="26">
        <v>0</v>
      </c>
      <c r="DO16" s="26">
        <v>0</v>
      </c>
      <c r="DP16" s="26">
        <v>0</v>
      </c>
      <c r="DQ16" s="26">
        <v>0</v>
      </c>
      <c r="DR16" s="26">
        <v>0</v>
      </c>
      <c r="DS16" s="26">
        <v>0</v>
      </c>
      <c r="DT16" s="26">
        <v>0</v>
      </c>
      <c r="DU16" s="26">
        <v>0</v>
      </c>
      <c r="DV16" s="26">
        <v>0</v>
      </c>
      <c r="DW16" s="26">
        <v>0</v>
      </c>
      <c r="DX16" s="26">
        <v>0</v>
      </c>
      <c r="DY16" s="26">
        <v>0</v>
      </c>
      <c r="DZ16" s="26">
        <v>0</v>
      </c>
      <c r="EA16" s="26">
        <v>0</v>
      </c>
      <c r="EB16" s="26">
        <v>0</v>
      </c>
      <c r="EC16" s="26">
        <v>0</v>
      </c>
      <c r="ED16" s="26">
        <v>0</v>
      </c>
      <c r="EE16" s="26">
        <v>0</v>
      </c>
      <c r="EF16" s="26">
        <v>0</v>
      </c>
      <c r="EG16" s="26">
        <v>0</v>
      </c>
      <c r="EH16" s="26">
        <v>0</v>
      </c>
      <c r="EI16" s="26">
        <v>0</v>
      </c>
      <c r="EJ16" s="26">
        <v>0</v>
      </c>
      <c r="EK16" s="26">
        <v>0</v>
      </c>
      <c r="EL16" s="26">
        <v>0</v>
      </c>
      <c r="EM16" s="26">
        <v>0</v>
      </c>
      <c r="EN16" s="26">
        <v>0</v>
      </c>
      <c r="EO16" s="26">
        <v>0</v>
      </c>
      <c r="EP16" s="26">
        <v>0</v>
      </c>
      <c r="EQ16" s="26">
        <v>47090.06</v>
      </c>
      <c r="ER16" s="26">
        <v>1263254.4300000002</v>
      </c>
      <c r="ES16" s="26">
        <v>8537615.3399999999</v>
      </c>
      <c r="ET16" s="26">
        <v>9847959.8300000001</v>
      </c>
      <c r="EU16" s="26">
        <v>22421.279999999999</v>
      </c>
      <c r="EV16" s="26">
        <v>491620.90000000008</v>
      </c>
      <c r="EW16" s="26">
        <v>8355931.4500000002</v>
      </c>
      <c r="EX16" s="26">
        <v>8869973.6300000008</v>
      </c>
    </row>
    <row r="17" spans="1:154" ht="24.9" customHeight="1">
      <c r="A17" s="18">
        <v>10</v>
      </c>
      <c r="B17" s="70" t="s">
        <v>33</v>
      </c>
      <c r="C17" s="26">
        <v>57500</v>
      </c>
      <c r="D17" s="26">
        <v>20028.21</v>
      </c>
      <c r="E17" s="26">
        <v>0</v>
      </c>
      <c r="F17" s="26">
        <v>77528.209999999992</v>
      </c>
      <c r="G17" s="26">
        <v>57500</v>
      </c>
      <c r="H17" s="26">
        <v>20028.21</v>
      </c>
      <c r="I17" s="26">
        <v>0</v>
      </c>
      <c r="J17" s="26">
        <v>77528.209999999992</v>
      </c>
      <c r="K17" s="26">
        <v>0</v>
      </c>
      <c r="L17" s="26">
        <v>11032.419999999998</v>
      </c>
      <c r="M17" s="26">
        <v>0</v>
      </c>
      <c r="N17" s="26">
        <v>11032.419999999998</v>
      </c>
      <c r="O17" s="26">
        <v>0</v>
      </c>
      <c r="P17" s="26">
        <v>11032.419999999998</v>
      </c>
      <c r="Q17" s="26">
        <v>0</v>
      </c>
      <c r="R17" s="26">
        <v>11032.419999999998</v>
      </c>
      <c r="S17" s="26">
        <v>0</v>
      </c>
      <c r="T17" s="26">
        <v>0</v>
      </c>
      <c r="U17" s="26">
        <v>0</v>
      </c>
      <c r="V17" s="26">
        <v>0</v>
      </c>
      <c r="W17" s="26">
        <v>0</v>
      </c>
      <c r="X17" s="26">
        <v>0</v>
      </c>
      <c r="Y17" s="26">
        <v>0</v>
      </c>
      <c r="Z17" s="26">
        <v>0</v>
      </c>
      <c r="AA17" s="26">
        <v>4222272.1602425221</v>
      </c>
      <c r="AB17" s="26">
        <v>8085.3718514455841</v>
      </c>
      <c r="AC17" s="26">
        <v>472286.00460232305</v>
      </c>
      <c r="AD17" s="26">
        <v>4702643.5366962906</v>
      </c>
      <c r="AE17" s="26">
        <v>2165728.0351212611</v>
      </c>
      <c r="AF17" s="26">
        <v>4042.685925722792</v>
      </c>
      <c r="AG17" s="26">
        <v>236143.00230116153</v>
      </c>
      <c r="AH17" s="26">
        <v>2405913.7233481454</v>
      </c>
      <c r="AI17" s="26">
        <v>956772.5304936514</v>
      </c>
      <c r="AJ17" s="26">
        <v>2136334.3909424283</v>
      </c>
      <c r="AK17" s="26">
        <v>635392.62856392039</v>
      </c>
      <c r="AL17" s="26">
        <v>3728499.5500000003</v>
      </c>
      <c r="AM17" s="26">
        <v>487689.46220096858</v>
      </c>
      <c r="AN17" s="26">
        <v>1124741.5006361059</v>
      </c>
      <c r="AO17" s="26">
        <v>364736.35602306883</v>
      </c>
      <c r="AP17" s="26">
        <v>1977167.3188601432</v>
      </c>
      <c r="AQ17" s="26">
        <v>92124.341666666674</v>
      </c>
      <c r="AR17" s="26">
        <v>486827.80251633993</v>
      </c>
      <c r="AS17" s="26">
        <v>29648.260000000002</v>
      </c>
      <c r="AT17" s="26">
        <v>608600.40418300661</v>
      </c>
      <c r="AU17" s="26">
        <v>79861.476460674166</v>
      </c>
      <c r="AV17" s="26">
        <v>486827.80251633993</v>
      </c>
      <c r="AW17" s="26">
        <v>29648.260000000002</v>
      </c>
      <c r="AX17" s="26">
        <v>596337.53897701413</v>
      </c>
      <c r="AY17" s="26">
        <v>0</v>
      </c>
      <c r="AZ17" s="26">
        <v>0</v>
      </c>
      <c r="BA17" s="26">
        <v>0</v>
      </c>
      <c r="BB17" s="26">
        <v>0</v>
      </c>
      <c r="BC17" s="26">
        <v>0</v>
      </c>
      <c r="BD17" s="26">
        <v>0</v>
      </c>
      <c r="BE17" s="26">
        <v>0</v>
      </c>
      <c r="BF17" s="26">
        <v>0</v>
      </c>
      <c r="BG17" s="26">
        <v>0</v>
      </c>
      <c r="BH17" s="26">
        <v>0</v>
      </c>
      <c r="BI17" s="26">
        <v>0</v>
      </c>
      <c r="BJ17" s="26">
        <v>0</v>
      </c>
      <c r="BK17" s="26">
        <v>0</v>
      </c>
      <c r="BL17" s="26">
        <v>0</v>
      </c>
      <c r="BM17" s="26">
        <v>0</v>
      </c>
      <c r="BN17" s="26">
        <v>0</v>
      </c>
      <c r="BO17" s="26">
        <v>0</v>
      </c>
      <c r="BP17" s="26">
        <v>0</v>
      </c>
      <c r="BQ17" s="26">
        <v>0</v>
      </c>
      <c r="BR17" s="26">
        <v>0</v>
      </c>
      <c r="BS17" s="26">
        <v>0</v>
      </c>
      <c r="BT17" s="26">
        <v>0</v>
      </c>
      <c r="BU17" s="26">
        <v>0</v>
      </c>
      <c r="BV17" s="26">
        <v>0</v>
      </c>
      <c r="BW17" s="26">
        <v>0</v>
      </c>
      <c r="BX17" s="26">
        <v>0</v>
      </c>
      <c r="BY17" s="26">
        <v>0</v>
      </c>
      <c r="BZ17" s="26">
        <v>0</v>
      </c>
      <c r="CA17" s="26">
        <v>0</v>
      </c>
      <c r="CB17" s="26">
        <v>0</v>
      </c>
      <c r="CC17" s="26">
        <v>0</v>
      </c>
      <c r="CD17" s="26">
        <v>0</v>
      </c>
      <c r="CE17" s="26">
        <v>0</v>
      </c>
      <c r="CF17" s="26">
        <v>0</v>
      </c>
      <c r="CG17" s="26">
        <v>0</v>
      </c>
      <c r="CH17" s="26">
        <v>0</v>
      </c>
      <c r="CI17" s="26">
        <v>0</v>
      </c>
      <c r="CJ17" s="26">
        <v>0</v>
      </c>
      <c r="CK17" s="26">
        <v>0</v>
      </c>
      <c r="CL17" s="26">
        <v>0</v>
      </c>
      <c r="CM17" s="26">
        <v>31826.179999999997</v>
      </c>
      <c r="CN17" s="26">
        <v>0</v>
      </c>
      <c r="CO17" s="26">
        <v>0</v>
      </c>
      <c r="CP17" s="26">
        <v>31826.179999999997</v>
      </c>
      <c r="CQ17" s="26">
        <v>20643.520089184363</v>
      </c>
      <c r="CR17" s="26">
        <v>0</v>
      </c>
      <c r="CS17" s="26">
        <v>0</v>
      </c>
      <c r="CT17" s="26">
        <v>20643.520089184363</v>
      </c>
      <c r="CU17" s="26">
        <v>104539.66</v>
      </c>
      <c r="CV17" s="26">
        <v>359700.82999999996</v>
      </c>
      <c r="CW17" s="26">
        <v>0</v>
      </c>
      <c r="CX17" s="26">
        <v>464240.49</v>
      </c>
      <c r="CY17" s="26">
        <v>30812.240076285263</v>
      </c>
      <c r="CZ17" s="26">
        <v>111583.91100000008</v>
      </c>
      <c r="DA17" s="26">
        <v>0</v>
      </c>
      <c r="DB17" s="26">
        <v>142396.15107628534</v>
      </c>
      <c r="DC17" s="26">
        <v>0</v>
      </c>
      <c r="DD17" s="26">
        <v>4485.55</v>
      </c>
      <c r="DE17" s="26">
        <v>0</v>
      </c>
      <c r="DF17" s="26">
        <v>4485.55</v>
      </c>
      <c r="DG17" s="26">
        <v>0</v>
      </c>
      <c r="DH17" s="26">
        <v>4485.55</v>
      </c>
      <c r="DI17" s="26">
        <v>0</v>
      </c>
      <c r="DJ17" s="26">
        <v>4485.55</v>
      </c>
      <c r="DK17" s="26">
        <v>87102</v>
      </c>
      <c r="DL17" s="26">
        <v>0</v>
      </c>
      <c r="DM17" s="26">
        <v>0</v>
      </c>
      <c r="DN17" s="26">
        <v>87102</v>
      </c>
      <c r="DO17" s="26">
        <v>17420.399999999994</v>
      </c>
      <c r="DP17" s="26">
        <v>0</v>
      </c>
      <c r="DQ17" s="26">
        <v>0</v>
      </c>
      <c r="DR17" s="26">
        <v>17420.399999999994</v>
      </c>
      <c r="DS17" s="26">
        <v>0</v>
      </c>
      <c r="DT17" s="26">
        <v>0</v>
      </c>
      <c r="DU17" s="26">
        <v>0</v>
      </c>
      <c r="DV17" s="26">
        <v>0</v>
      </c>
      <c r="DW17" s="26">
        <v>0</v>
      </c>
      <c r="DX17" s="26">
        <v>0</v>
      </c>
      <c r="DY17" s="26">
        <v>0</v>
      </c>
      <c r="DZ17" s="26">
        <v>0</v>
      </c>
      <c r="EA17" s="26">
        <v>0</v>
      </c>
      <c r="EB17" s="26">
        <v>0</v>
      </c>
      <c r="EC17" s="26">
        <v>0</v>
      </c>
      <c r="ED17" s="26">
        <v>0</v>
      </c>
      <c r="EE17" s="26">
        <v>0</v>
      </c>
      <c r="EF17" s="26">
        <v>0</v>
      </c>
      <c r="EG17" s="26">
        <v>0</v>
      </c>
      <c r="EH17" s="26">
        <v>0</v>
      </c>
      <c r="EI17" s="26">
        <v>0</v>
      </c>
      <c r="EJ17" s="26">
        <v>0</v>
      </c>
      <c r="EK17" s="26">
        <v>0</v>
      </c>
      <c r="EL17" s="26">
        <v>0</v>
      </c>
      <c r="EM17" s="26">
        <v>0</v>
      </c>
      <c r="EN17" s="26">
        <v>0</v>
      </c>
      <c r="EO17" s="26">
        <v>0</v>
      </c>
      <c r="EP17" s="26">
        <v>0</v>
      </c>
      <c r="EQ17" s="26">
        <v>5552136.8724028403</v>
      </c>
      <c r="ER17" s="26">
        <v>3026494.5753102135</v>
      </c>
      <c r="ES17" s="26">
        <v>1137326.8931662433</v>
      </c>
      <c r="ET17" s="26">
        <v>9715958.3408792969</v>
      </c>
      <c r="EU17" s="26">
        <v>2859655.1339483736</v>
      </c>
      <c r="EV17" s="26">
        <v>1762742.0800781688</v>
      </c>
      <c r="EW17" s="26">
        <v>630527.61832423043</v>
      </c>
      <c r="EX17" s="26">
        <v>5252924.8323507719</v>
      </c>
    </row>
    <row r="18" spans="1:154" ht="24.9" customHeight="1">
      <c r="A18" s="18">
        <v>11</v>
      </c>
      <c r="B18" s="70" t="s">
        <v>87</v>
      </c>
      <c r="C18" s="26">
        <v>16000</v>
      </c>
      <c r="D18" s="26">
        <v>0</v>
      </c>
      <c r="E18" s="26">
        <v>73000</v>
      </c>
      <c r="F18" s="26">
        <v>89000</v>
      </c>
      <c r="G18" s="26">
        <v>16000</v>
      </c>
      <c r="H18" s="26">
        <v>0</v>
      </c>
      <c r="I18" s="26">
        <v>73000</v>
      </c>
      <c r="J18" s="26">
        <v>89000</v>
      </c>
      <c r="K18" s="26">
        <v>0</v>
      </c>
      <c r="L18" s="26">
        <v>4967.91</v>
      </c>
      <c r="M18" s="26">
        <v>0</v>
      </c>
      <c r="N18" s="26">
        <v>4967.91</v>
      </c>
      <c r="O18" s="26">
        <v>0</v>
      </c>
      <c r="P18" s="26">
        <v>4967.91</v>
      </c>
      <c r="Q18" s="26">
        <v>0</v>
      </c>
      <c r="R18" s="26">
        <v>4967.91</v>
      </c>
      <c r="S18" s="26">
        <v>0</v>
      </c>
      <c r="T18" s="26">
        <v>0</v>
      </c>
      <c r="U18" s="26">
        <v>15000</v>
      </c>
      <c r="V18" s="26">
        <v>15000</v>
      </c>
      <c r="W18" s="26">
        <v>0</v>
      </c>
      <c r="X18" s="26">
        <v>0</v>
      </c>
      <c r="Y18" s="26">
        <v>15000</v>
      </c>
      <c r="Z18" s="26">
        <v>15000</v>
      </c>
      <c r="AA18" s="26">
        <v>3646592.3245721576</v>
      </c>
      <c r="AB18" s="26">
        <v>80527.092980000001</v>
      </c>
      <c r="AC18" s="26">
        <v>4393541.9514686204</v>
      </c>
      <c r="AD18" s="26">
        <v>8120661.3690207787</v>
      </c>
      <c r="AE18" s="26">
        <v>3646592.3245721576</v>
      </c>
      <c r="AF18" s="26">
        <v>80527.092980000001</v>
      </c>
      <c r="AG18" s="26">
        <v>4393541.9514686204</v>
      </c>
      <c r="AH18" s="26">
        <v>8120661.3690207787</v>
      </c>
      <c r="AI18" s="26">
        <v>508707.89</v>
      </c>
      <c r="AJ18" s="26">
        <v>254751.60000000003</v>
      </c>
      <c r="AK18" s="26">
        <v>14445</v>
      </c>
      <c r="AL18" s="26">
        <v>777904.49</v>
      </c>
      <c r="AM18" s="26">
        <v>418892.84132136632</v>
      </c>
      <c r="AN18" s="26">
        <v>225332.30656775678</v>
      </c>
      <c r="AO18" s="26">
        <v>14445</v>
      </c>
      <c r="AP18" s="26">
        <v>658670.14788912307</v>
      </c>
      <c r="AQ18" s="26">
        <v>81961.571666666685</v>
      </c>
      <c r="AR18" s="26">
        <v>187178.20251633998</v>
      </c>
      <c r="AS18" s="26">
        <v>745</v>
      </c>
      <c r="AT18" s="26">
        <v>269884.77418300667</v>
      </c>
      <c r="AU18" s="26">
        <v>80428.919666666683</v>
      </c>
      <c r="AV18" s="26">
        <v>187178.20251633998</v>
      </c>
      <c r="AW18" s="26">
        <v>745</v>
      </c>
      <c r="AX18" s="26">
        <v>268352.12218300666</v>
      </c>
      <c r="AY18" s="26">
        <v>0</v>
      </c>
      <c r="AZ18" s="26">
        <v>0</v>
      </c>
      <c r="BA18" s="26">
        <v>0</v>
      </c>
      <c r="BB18" s="26">
        <v>0</v>
      </c>
      <c r="BC18" s="26">
        <v>0</v>
      </c>
      <c r="BD18" s="26">
        <v>0</v>
      </c>
      <c r="BE18" s="26">
        <v>0</v>
      </c>
      <c r="BF18" s="26">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53230.85</v>
      </c>
      <c r="CV18" s="26">
        <v>0</v>
      </c>
      <c r="CW18" s="26">
        <v>0</v>
      </c>
      <c r="CX18" s="26">
        <v>53230.85</v>
      </c>
      <c r="CY18" s="26">
        <v>21413.083657101743</v>
      </c>
      <c r="CZ18" s="26">
        <v>0</v>
      </c>
      <c r="DA18" s="26">
        <v>0</v>
      </c>
      <c r="DB18" s="26">
        <v>21413.083657101743</v>
      </c>
      <c r="DC18" s="26">
        <v>0</v>
      </c>
      <c r="DD18" s="26">
        <v>0</v>
      </c>
      <c r="DE18" s="26">
        <v>0</v>
      </c>
      <c r="DF18" s="26">
        <v>0</v>
      </c>
      <c r="DG18" s="26">
        <v>0</v>
      </c>
      <c r="DH18" s="26">
        <v>0</v>
      </c>
      <c r="DI18" s="26">
        <v>0</v>
      </c>
      <c r="DJ18" s="26">
        <v>0</v>
      </c>
      <c r="DK18" s="26">
        <v>20000</v>
      </c>
      <c r="DL18" s="26">
        <v>0</v>
      </c>
      <c r="DM18" s="26">
        <v>0</v>
      </c>
      <c r="DN18" s="26">
        <v>20000</v>
      </c>
      <c r="DO18" s="26">
        <v>20000</v>
      </c>
      <c r="DP18" s="26">
        <v>0</v>
      </c>
      <c r="DQ18" s="26">
        <v>0</v>
      </c>
      <c r="DR18" s="26">
        <v>20000</v>
      </c>
      <c r="DS18" s="26">
        <v>0</v>
      </c>
      <c r="DT18" s="26">
        <v>0</v>
      </c>
      <c r="DU18" s="26">
        <v>0</v>
      </c>
      <c r="DV18" s="26">
        <v>0</v>
      </c>
      <c r="DW18" s="26">
        <v>0</v>
      </c>
      <c r="DX18" s="26">
        <v>0</v>
      </c>
      <c r="DY18" s="26">
        <v>0</v>
      </c>
      <c r="DZ18" s="26">
        <v>0</v>
      </c>
      <c r="EA18" s="26">
        <v>0</v>
      </c>
      <c r="EB18" s="26">
        <v>0</v>
      </c>
      <c r="EC18" s="26">
        <v>0</v>
      </c>
      <c r="ED18" s="26">
        <v>0</v>
      </c>
      <c r="EE18" s="26">
        <v>0</v>
      </c>
      <c r="EF18" s="26">
        <v>0</v>
      </c>
      <c r="EG18" s="26">
        <v>0</v>
      </c>
      <c r="EH18" s="26">
        <v>0</v>
      </c>
      <c r="EI18" s="26">
        <v>0</v>
      </c>
      <c r="EJ18" s="26">
        <v>0</v>
      </c>
      <c r="EK18" s="26">
        <v>0</v>
      </c>
      <c r="EL18" s="26">
        <v>0</v>
      </c>
      <c r="EM18" s="26">
        <v>0</v>
      </c>
      <c r="EN18" s="26">
        <v>0</v>
      </c>
      <c r="EO18" s="26">
        <v>0</v>
      </c>
      <c r="EP18" s="26">
        <v>0</v>
      </c>
      <c r="EQ18" s="26">
        <v>4326492.6362388236</v>
      </c>
      <c r="ER18" s="26">
        <v>527424.80549634004</v>
      </c>
      <c r="ES18" s="26">
        <v>4496731.9514686204</v>
      </c>
      <c r="ET18" s="26">
        <v>9350649.3932037856</v>
      </c>
      <c r="EU18" s="26">
        <v>4203327.1692172922</v>
      </c>
      <c r="EV18" s="26">
        <v>498005.51206409675</v>
      </c>
      <c r="EW18" s="26">
        <v>4496731.9514686204</v>
      </c>
      <c r="EX18" s="26">
        <v>9198064.6327500101</v>
      </c>
    </row>
    <row r="19" spans="1:154" ht="24.9" customHeight="1">
      <c r="A19" s="18">
        <v>12</v>
      </c>
      <c r="B19" s="70" t="s">
        <v>89</v>
      </c>
      <c r="C19" s="26">
        <v>0</v>
      </c>
      <c r="D19" s="26">
        <v>0</v>
      </c>
      <c r="E19" s="26">
        <v>0</v>
      </c>
      <c r="F19" s="26">
        <v>0</v>
      </c>
      <c r="G19" s="26">
        <v>0</v>
      </c>
      <c r="H19" s="26">
        <v>0</v>
      </c>
      <c r="I19" s="26">
        <v>0</v>
      </c>
      <c r="J19" s="26">
        <v>0</v>
      </c>
      <c r="K19" s="26">
        <v>0</v>
      </c>
      <c r="L19" s="26">
        <v>441.85</v>
      </c>
      <c r="M19" s="26">
        <v>0</v>
      </c>
      <c r="N19" s="26">
        <v>441.85</v>
      </c>
      <c r="O19" s="26">
        <v>0</v>
      </c>
      <c r="P19" s="26">
        <v>441.85</v>
      </c>
      <c r="Q19" s="26">
        <v>0</v>
      </c>
      <c r="R19" s="26">
        <v>441.85</v>
      </c>
      <c r="S19" s="26">
        <v>0</v>
      </c>
      <c r="T19" s="26">
        <v>0</v>
      </c>
      <c r="U19" s="26">
        <v>0</v>
      </c>
      <c r="V19" s="26">
        <v>0</v>
      </c>
      <c r="W19" s="26">
        <v>0</v>
      </c>
      <c r="X19" s="26">
        <v>0</v>
      </c>
      <c r="Y19" s="26">
        <v>0</v>
      </c>
      <c r="Z19" s="26">
        <v>0</v>
      </c>
      <c r="AA19" s="26">
        <v>1063297.75</v>
      </c>
      <c r="AB19" s="26">
        <v>207889.90999999939</v>
      </c>
      <c r="AC19" s="26">
        <v>83520.310000000056</v>
      </c>
      <c r="AD19" s="26">
        <v>1354707.9699999995</v>
      </c>
      <c r="AE19" s="26">
        <v>1063297.75</v>
      </c>
      <c r="AF19" s="26">
        <v>207889.90999999939</v>
      </c>
      <c r="AG19" s="26">
        <v>83520.310000000056</v>
      </c>
      <c r="AH19" s="26">
        <v>1354707.9699999995</v>
      </c>
      <c r="AI19" s="26">
        <v>110296.09</v>
      </c>
      <c r="AJ19" s="26">
        <v>1454188.9499999974</v>
      </c>
      <c r="AK19" s="26">
        <v>3603015.0200000023</v>
      </c>
      <c r="AL19" s="26">
        <v>5167500.0599999996</v>
      </c>
      <c r="AM19" s="26">
        <v>110296.09</v>
      </c>
      <c r="AN19" s="26">
        <v>1454188.9499999974</v>
      </c>
      <c r="AO19" s="26">
        <v>3603015.0200000023</v>
      </c>
      <c r="AP19" s="26">
        <v>5167500.0599999996</v>
      </c>
      <c r="AQ19" s="26">
        <v>35652.46166666667</v>
      </c>
      <c r="AR19" s="26">
        <v>432808.96722222236</v>
      </c>
      <c r="AS19" s="26">
        <v>559371.2100000002</v>
      </c>
      <c r="AT19" s="26">
        <v>1027832.6388888892</v>
      </c>
      <c r="AU19" s="26">
        <v>35652.46166666667</v>
      </c>
      <c r="AV19" s="26">
        <v>432808.96722222236</v>
      </c>
      <c r="AW19" s="26">
        <v>559371.2100000002</v>
      </c>
      <c r="AX19" s="26">
        <v>1027832.6388888892</v>
      </c>
      <c r="AY19" s="26">
        <v>0</v>
      </c>
      <c r="AZ19" s="26">
        <v>0</v>
      </c>
      <c r="BA19" s="26">
        <v>0</v>
      </c>
      <c r="BB19" s="26">
        <v>0</v>
      </c>
      <c r="BC19" s="26">
        <v>0</v>
      </c>
      <c r="BD19" s="26">
        <v>0</v>
      </c>
      <c r="BE19" s="26">
        <v>0</v>
      </c>
      <c r="BF19" s="26">
        <v>0</v>
      </c>
      <c r="BG19" s="26">
        <v>0</v>
      </c>
      <c r="BH19" s="26">
        <v>0</v>
      </c>
      <c r="BI19" s="26">
        <v>0</v>
      </c>
      <c r="BJ19" s="26">
        <v>0</v>
      </c>
      <c r="BK19" s="26">
        <v>0</v>
      </c>
      <c r="BL19" s="26">
        <v>0</v>
      </c>
      <c r="BM19" s="26">
        <v>0</v>
      </c>
      <c r="BN19" s="26">
        <v>0</v>
      </c>
      <c r="BO19" s="26">
        <v>0</v>
      </c>
      <c r="BP19" s="26">
        <v>0</v>
      </c>
      <c r="BQ19" s="26">
        <v>0</v>
      </c>
      <c r="BR19" s="26">
        <v>0</v>
      </c>
      <c r="BS19" s="26">
        <v>0</v>
      </c>
      <c r="BT19" s="26">
        <v>0</v>
      </c>
      <c r="BU19" s="26">
        <v>0</v>
      </c>
      <c r="BV19" s="26">
        <v>0</v>
      </c>
      <c r="BW19" s="26">
        <v>0</v>
      </c>
      <c r="BX19" s="26">
        <v>0</v>
      </c>
      <c r="BY19" s="26">
        <v>0</v>
      </c>
      <c r="BZ19" s="26">
        <v>0</v>
      </c>
      <c r="CA19" s="26">
        <v>0</v>
      </c>
      <c r="CB19" s="26">
        <v>0</v>
      </c>
      <c r="CC19" s="26">
        <v>0</v>
      </c>
      <c r="CD19" s="26">
        <v>0</v>
      </c>
      <c r="CE19" s="26">
        <v>0</v>
      </c>
      <c r="CF19" s="26">
        <v>0</v>
      </c>
      <c r="CG19" s="26">
        <v>0</v>
      </c>
      <c r="CH19" s="26">
        <v>0</v>
      </c>
      <c r="CI19" s="26">
        <v>0</v>
      </c>
      <c r="CJ19" s="26">
        <v>0</v>
      </c>
      <c r="CK19" s="26">
        <v>0</v>
      </c>
      <c r="CL19" s="26">
        <v>0</v>
      </c>
      <c r="CM19" s="26">
        <v>0</v>
      </c>
      <c r="CN19" s="26">
        <v>1300</v>
      </c>
      <c r="CO19" s="26">
        <v>0</v>
      </c>
      <c r="CP19" s="26">
        <v>1300</v>
      </c>
      <c r="CQ19" s="26">
        <v>0</v>
      </c>
      <c r="CR19" s="26">
        <v>1300</v>
      </c>
      <c r="CS19" s="26">
        <v>0</v>
      </c>
      <c r="CT19" s="26">
        <v>1300</v>
      </c>
      <c r="CU19" s="26">
        <v>0</v>
      </c>
      <c r="CV19" s="26">
        <v>91609.190000000017</v>
      </c>
      <c r="CW19" s="26">
        <v>700</v>
      </c>
      <c r="CX19" s="26">
        <v>92309.190000000017</v>
      </c>
      <c r="CY19" s="26">
        <v>0</v>
      </c>
      <c r="CZ19" s="26">
        <v>91609.190000000017</v>
      </c>
      <c r="DA19" s="26">
        <v>700</v>
      </c>
      <c r="DB19" s="26">
        <v>92309.190000000017</v>
      </c>
      <c r="DC19" s="26">
        <v>0</v>
      </c>
      <c r="DD19" s="26">
        <v>0</v>
      </c>
      <c r="DE19" s="26">
        <v>0</v>
      </c>
      <c r="DF19" s="26">
        <v>0</v>
      </c>
      <c r="DG19" s="26">
        <v>0</v>
      </c>
      <c r="DH19" s="26">
        <v>0</v>
      </c>
      <c r="DI19" s="26">
        <v>0</v>
      </c>
      <c r="DJ19" s="26">
        <v>0</v>
      </c>
      <c r="DK19" s="26">
        <v>1112145.8899999999</v>
      </c>
      <c r="DL19" s="26">
        <v>14293</v>
      </c>
      <c r="DM19" s="26">
        <v>7953</v>
      </c>
      <c r="DN19" s="26">
        <v>1134391.8899999999</v>
      </c>
      <c r="DO19" s="26">
        <v>1112145.8899999999</v>
      </c>
      <c r="DP19" s="26">
        <v>14293</v>
      </c>
      <c r="DQ19" s="26">
        <v>7953</v>
      </c>
      <c r="DR19" s="26">
        <v>1134391.8899999999</v>
      </c>
      <c r="DS19" s="26">
        <v>0</v>
      </c>
      <c r="DT19" s="26">
        <v>0</v>
      </c>
      <c r="DU19" s="26">
        <v>0</v>
      </c>
      <c r="DV19" s="26">
        <v>0</v>
      </c>
      <c r="DW19" s="26">
        <v>0</v>
      </c>
      <c r="DX19" s="26">
        <v>0</v>
      </c>
      <c r="DY19" s="26">
        <v>0</v>
      </c>
      <c r="DZ19" s="26">
        <v>0</v>
      </c>
      <c r="EA19" s="26">
        <v>12942.55</v>
      </c>
      <c r="EB19" s="26">
        <v>3927</v>
      </c>
      <c r="EC19" s="26">
        <v>0</v>
      </c>
      <c r="ED19" s="26">
        <v>16869.55</v>
      </c>
      <c r="EE19" s="26">
        <v>12942.55</v>
      </c>
      <c r="EF19" s="26">
        <v>3927</v>
      </c>
      <c r="EG19" s="26">
        <v>0</v>
      </c>
      <c r="EH19" s="26">
        <v>16869.55</v>
      </c>
      <c r="EI19" s="26">
        <v>0</v>
      </c>
      <c r="EJ19" s="26">
        <v>0</v>
      </c>
      <c r="EK19" s="26">
        <v>0</v>
      </c>
      <c r="EL19" s="26">
        <v>0</v>
      </c>
      <c r="EM19" s="26">
        <v>0</v>
      </c>
      <c r="EN19" s="26">
        <v>0</v>
      </c>
      <c r="EO19" s="26">
        <v>0</v>
      </c>
      <c r="EP19" s="26">
        <v>0</v>
      </c>
      <c r="EQ19" s="26">
        <v>2334334.7416666662</v>
      </c>
      <c r="ER19" s="26">
        <v>2206458.8672222192</v>
      </c>
      <c r="ES19" s="26">
        <v>4254559.5400000028</v>
      </c>
      <c r="ET19" s="26">
        <v>8795353.1488888897</v>
      </c>
      <c r="EU19" s="26">
        <v>2334334.7416666662</v>
      </c>
      <c r="EV19" s="26">
        <v>2206458.8672222192</v>
      </c>
      <c r="EW19" s="26">
        <v>4254559.5400000028</v>
      </c>
      <c r="EX19" s="26">
        <v>8795353.1488888897</v>
      </c>
    </row>
    <row r="20" spans="1:154" ht="24.9" customHeight="1">
      <c r="A20" s="18">
        <v>13</v>
      </c>
      <c r="B20" s="70" t="s">
        <v>31</v>
      </c>
      <c r="C20" s="26">
        <v>25000</v>
      </c>
      <c r="D20" s="26">
        <v>0</v>
      </c>
      <c r="E20" s="26">
        <v>15000</v>
      </c>
      <c r="F20" s="26">
        <v>40000</v>
      </c>
      <c r="G20" s="26">
        <v>25000</v>
      </c>
      <c r="H20" s="26">
        <v>0</v>
      </c>
      <c r="I20" s="26">
        <v>15000</v>
      </c>
      <c r="J20" s="26">
        <v>40000</v>
      </c>
      <c r="K20" s="26">
        <v>150</v>
      </c>
      <c r="L20" s="26">
        <v>0</v>
      </c>
      <c r="M20" s="26">
        <v>0</v>
      </c>
      <c r="N20" s="26">
        <v>150</v>
      </c>
      <c r="O20" s="26">
        <v>150</v>
      </c>
      <c r="P20" s="26">
        <v>0</v>
      </c>
      <c r="Q20" s="26">
        <v>0</v>
      </c>
      <c r="R20" s="26">
        <v>150</v>
      </c>
      <c r="S20" s="26">
        <v>2946</v>
      </c>
      <c r="T20" s="26">
        <v>2349</v>
      </c>
      <c r="U20" s="26">
        <v>0</v>
      </c>
      <c r="V20" s="26">
        <v>5295</v>
      </c>
      <c r="W20" s="26">
        <v>2946</v>
      </c>
      <c r="X20" s="26">
        <v>1711.5</v>
      </c>
      <c r="Y20" s="26">
        <v>0</v>
      </c>
      <c r="Z20" s="26">
        <v>4657.5</v>
      </c>
      <c r="AA20" s="26">
        <v>2900765.4600000409</v>
      </c>
      <c r="AB20" s="26">
        <v>2697.36</v>
      </c>
      <c r="AC20" s="26">
        <v>503781.70999999909</v>
      </c>
      <c r="AD20" s="26">
        <v>3407244.5300000398</v>
      </c>
      <c r="AE20" s="26">
        <v>2900765.4600000409</v>
      </c>
      <c r="AF20" s="26">
        <v>2697.36</v>
      </c>
      <c r="AG20" s="26">
        <v>503781.70999999909</v>
      </c>
      <c r="AH20" s="26">
        <v>3407244.5300000398</v>
      </c>
      <c r="AI20" s="26">
        <v>438937.58999999997</v>
      </c>
      <c r="AJ20" s="26">
        <v>1811739.6800000006</v>
      </c>
      <c r="AK20" s="26">
        <v>48771.18</v>
      </c>
      <c r="AL20" s="26">
        <v>2299448.4500000007</v>
      </c>
      <c r="AM20" s="26">
        <v>220303.79499999998</v>
      </c>
      <c r="AN20" s="26">
        <v>911457.34000000032</v>
      </c>
      <c r="AO20" s="26">
        <v>24385.59</v>
      </c>
      <c r="AP20" s="26">
        <v>1156146.7250000003</v>
      </c>
      <c r="AQ20" s="26">
        <v>124963.5516666667</v>
      </c>
      <c r="AR20" s="26">
        <v>531132.50251634</v>
      </c>
      <c r="AS20" s="26">
        <v>2059</v>
      </c>
      <c r="AT20" s="26">
        <v>658155.05418300675</v>
      </c>
      <c r="AU20" s="26">
        <v>65975.221666666679</v>
      </c>
      <c r="AV20" s="26">
        <v>343156.86251633998</v>
      </c>
      <c r="AW20" s="26">
        <v>1029.5</v>
      </c>
      <c r="AX20" s="26">
        <v>410161.58418300666</v>
      </c>
      <c r="AY20" s="26">
        <v>0</v>
      </c>
      <c r="AZ20" s="26">
        <v>0</v>
      </c>
      <c r="BA20" s="26">
        <v>0</v>
      </c>
      <c r="BB20" s="26">
        <v>0</v>
      </c>
      <c r="BC20" s="26">
        <v>0</v>
      </c>
      <c r="BD20" s="26">
        <v>0</v>
      </c>
      <c r="BE20" s="26">
        <v>0</v>
      </c>
      <c r="BF20" s="26">
        <v>0</v>
      </c>
      <c r="BG20" s="26">
        <v>0</v>
      </c>
      <c r="BH20" s="26">
        <v>0</v>
      </c>
      <c r="BI20" s="26">
        <v>0</v>
      </c>
      <c r="BJ20" s="26">
        <v>0</v>
      </c>
      <c r="BK20" s="26">
        <v>0</v>
      </c>
      <c r="BL20" s="26">
        <v>0</v>
      </c>
      <c r="BM20" s="26">
        <v>0</v>
      </c>
      <c r="BN20" s="26">
        <v>0</v>
      </c>
      <c r="BO20" s="26">
        <v>0</v>
      </c>
      <c r="BP20" s="26">
        <v>0</v>
      </c>
      <c r="BQ20" s="26">
        <v>0</v>
      </c>
      <c r="BR20" s="26">
        <v>0</v>
      </c>
      <c r="BS20" s="26">
        <v>0</v>
      </c>
      <c r="BT20" s="26">
        <v>0</v>
      </c>
      <c r="BU20" s="26">
        <v>0</v>
      </c>
      <c r="BV20" s="26">
        <v>0</v>
      </c>
      <c r="BW20" s="26">
        <v>0</v>
      </c>
      <c r="BX20" s="26">
        <v>0</v>
      </c>
      <c r="BY20" s="26">
        <v>0</v>
      </c>
      <c r="BZ20" s="26">
        <v>0</v>
      </c>
      <c r="CA20" s="26">
        <v>0</v>
      </c>
      <c r="CB20" s="26">
        <v>0</v>
      </c>
      <c r="CC20" s="26">
        <v>0</v>
      </c>
      <c r="CD20" s="26">
        <v>0</v>
      </c>
      <c r="CE20" s="26">
        <v>0</v>
      </c>
      <c r="CF20" s="26">
        <v>0</v>
      </c>
      <c r="CG20" s="26">
        <v>0</v>
      </c>
      <c r="CH20" s="26">
        <v>0</v>
      </c>
      <c r="CI20" s="26">
        <v>0</v>
      </c>
      <c r="CJ20" s="26">
        <v>0</v>
      </c>
      <c r="CK20" s="26">
        <v>0</v>
      </c>
      <c r="CL20" s="26">
        <v>0</v>
      </c>
      <c r="CM20" s="26">
        <v>0</v>
      </c>
      <c r="CN20" s="26">
        <v>0</v>
      </c>
      <c r="CO20" s="26">
        <v>0</v>
      </c>
      <c r="CP20" s="26">
        <v>0</v>
      </c>
      <c r="CQ20" s="26">
        <v>0</v>
      </c>
      <c r="CR20" s="26">
        <v>0</v>
      </c>
      <c r="CS20" s="26">
        <v>0</v>
      </c>
      <c r="CT20" s="26">
        <v>0</v>
      </c>
      <c r="CU20" s="26">
        <v>69610.48000000001</v>
      </c>
      <c r="CV20" s="26">
        <v>56234.22</v>
      </c>
      <c r="CW20" s="26">
        <v>0</v>
      </c>
      <c r="CX20" s="26">
        <v>125844.70000000001</v>
      </c>
      <c r="CY20" s="26">
        <v>9517.4430150000044</v>
      </c>
      <c r="CZ20" s="26">
        <v>19493.802000000003</v>
      </c>
      <c r="DA20" s="26">
        <v>0</v>
      </c>
      <c r="DB20" s="26">
        <v>29011.245015000008</v>
      </c>
      <c r="DC20" s="26">
        <v>0</v>
      </c>
      <c r="DD20" s="26">
        <v>0</v>
      </c>
      <c r="DE20" s="26">
        <v>0</v>
      </c>
      <c r="DF20" s="26">
        <v>0</v>
      </c>
      <c r="DG20" s="26">
        <v>0</v>
      </c>
      <c r="DH20" s="26">
        <v>0</v>
      </c>
      <c r="DI20" s="26">
        <v>0</v>
      </c>
      <c r="DJ20" s="26">
        <v>0</v>
      </c>
      <c r="DK20" s="26">
        <v>95046.88</v>
      </c>
      <c r="DL20" s="26">
        <v>0</v>
      </c>
      <c r="DM20" s="26">
        <v>0</v>
      </c>
      <c r="DN20" s="26">
        <v>95046.88</v>
      </c>
      <c r="DO20" s="26">
        <v>47523.44</v>
      </c>
      <c r="DP20" s="26">
        <v>0</v>
      </c>
      <c r="DQ20" s="26">
        <v>0</v>
      </c>
      <c r="DR20" s="26">
        <v>47523.44</v>
      </c>
      <c r="DS20" s="26">
        <v>0</v>
      </c>
      <c r="DT20" s="26">
        <v>0</v>
      </c>
      <c r="DU20" s="26">
        <v>0</v>
      </c>
      <c r="DV20" s="26">
        <v>0</v>
      </c>
      <c r="DW20" s="26">
        <v>0</v>
      </c>
      <c r="DX20" s="26">
        <v>0</v>
      </c>
      <c r="DY20" s="26">
        <v>0</v>
      </c>
      <c r="DZ20" s="26">
        <v>0</v>
      </c>
      <c r="EA20" s="26">
        <v>27438.23</v>
      </c>
      <c r="EB20" s="26">
        <v>6602.73</v>
      </c>
      <c r="EC20" s="26">
        <v>0</v>
      </c>
      <c r="ED20" s="26">
        <v>34040.959999999999</v>
      </c>
      <c r="EE20" s="26">
        <v>3338.6537500000013</v>
      </c>
      <c r="EF20" s="26">
        <v>6602.73</v>
      </c>
      <c r="EG20" s="26">
        <v>0</v>
      </c>
      <c r="EH20" s="26">
        <v>9941.3837500000009</v>
      </c>
      <c r="EI20" s="26">
        <v>0</v>
      </c>
      <c r="EJ20" s="26">
        <v>0</v>
      </c>
      <c r="EK20" s="26">
        <v>0</v>
      </c>
      <c r="EL20" s="26">
        <v>0</v>
      </c>
      <c r="EM20" s="26">
        <v>0</v>
      </c>
      <c r="EN20" s="26">
        <v>0</v>
      </c>
      <c r="EO20" s="26">
        <v>0</v>
      </c>
      <c r="EP20" s="26">
        <v>0</v>
      </c>
      <c r="EQ20" s="26">
        <v>3684858.1916667074</v>
      </c>
      <c r="ER20" s="26">
        <v>2410755.4925163407</v>
      </c>
      <c r="ES20" s="26">
        <v>569611.88999999908</v>
      </c>
      <c r="ET20" s="26">
        <v>6665225.5741830477</v>
      </c>
      <c r="EU20" s="26">
        <v>3275520.0134317074</v>
      </c>
      <c r="EV20" s="26">
        <v>1285119.5945163402</v>
      </c>
      <c r="EW20" s="26">
        <v>544196.79999999912</v>
      </c>
      <c r="EX20" s="26">
        <v>5104836.4079480469</v>
      </c>
    </row>
    <row r="21" spans="1:154" ht="24.9" customHeight="1">
      <c r="A21" s="18">
        <v>14</v>
      </c>
      <c r="B21" s="70" t="s">
        <v>39</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939393.59472567227</v>
      </c>
      <c r="AB21" s="26">
        <v>158443.17273882762</v>
      </c>
      <c r="AC21" s="26">
        <v>0</v>
      </c>
      <c r="AD21" s="26">
        <v>1097836.7674644999</v>
      </c>
      <c r="AE21" s="26">
        <v>939393.59472567227</v>
      </c>
      <c r="AF21" s="26">
        <v>158443.17273882762</v>
      </c>
      <c r="AG21" s="26">
        <v>0</v>
      </c>
      <c r="AH21" s="26">
        <v>1097836.7674644999</v>
      </c>
      <c r="AI21" s="26">
        <v>19603.859999999997</v>
      </c>
      <c r="AJ21" s="26">
        <v>14239.79</v>
      </c>
      <c r="AK21" s="26">
        <v>0</v>
      </c>
      <c r="AL21" s="26">
        <v>33843.649999999994</v>
      </c>
      <c r="AM21" s="26">
        <v>15141.087999999996</v>
      </c>
      <c r="AN21" s="26">
        <v>8543.8739999999998</v>
      </c>
      <c r="AO21" s="26">
        <v>0</v>
      </c>
      <c r="AP21" s="26">
        <v>23684.961999999996</v>
      </c>
      <c r="AQ21" s="26">
        <v>14675.851666666673</v>
      </c>
      <c r="AR21" s="26">
        <v>153649.97251633997</v>
      </c>
      <c r="AS21" s="26">
        <v>5290</v>
      </c>
      <c r="AT21" s="26">
        <v>173615.82418300665</v>
      </c>
      <c r="AU21" s="26">
        <v>9293.579666666672</v>
      </c>
      <c r="AV21" s="26">
        <v>153649.97251633997</v>
      </c>
      <c r="AW21" s="26">
        <v>5290</v>
      </c>
      <c r="AX21" s="26">
        <v>168233.55218300666</v>
      </c>
      <c r="AY21" s="26">
        <v>0</v>
      </c>
      <c r="AZ21" s="26">
        <v>0</v>
      </c>
      <c r="BA21" s="26">
        <v>0</v>
      </c>
      <c r="BB21" s="26">
        <v>0</v>
      </c>
      <c r="BC21" s="26">
        <v>0</v>
      </c>
      <c r="BD21" s="26">
        <v>0</v>
      </c>
      <c r="BE21" s="26">
        <v>0</v>
      </c>
      <c r="BF21" s="26">
        <v>0</v>
      </c>
      <c r="BG21" s="26">
        <v>4631373.84</v>
      </c>
      <c r="BH21" s="26">
        <v>0</v>
      </c>
      <c r="BI21" s="26">
        <v>0</v>
      </c>
      <c r="BJ21" s="26">
        <v>4631373.84</v>
      </c>
      <c r="BK21" s="26">
        <v>0</v>
      </c>
      <c r="BL21" s="26">
        <v>0</v>
      </c>
      <c r="BM21" s="26">
        <v>0</v>
      </c>
      <c r="BN21" s="26">
        <v>0</v>
      </c>
      <c r="BO21" s="26">
        <v>0</v>
      </c>
      <c r="BP21" s="26">
        <v>0</v>
      </c>
      <c r="BQ21" s="26">
        <v>0</v>
      </c>
      <c r="BR21" s="26">
        <v>0</v>
      </c>
      <c r="BS21" s="26">
        <v>0</v>
      </c>
      <c r="BT21" s="26">
        <v>0</v>
      </c>
      <c r="BU21" s="26">
        <v>0</v>
      </c>
      <c r="BV21" s="26">
        <v>0</v>
      </c>
      <c r="BW21" s="26">
        <v>0</v>
      </c>
      <c r="BX21" s="26">
        <v>0</v>
      </c>
      <c r="BY21" s="26">
        <v>0</v>
      </c>
      <c r="BZ21" s="26">
        <v>0</v>
      </c>
      <c r="CA21" s="26">
        <v>0</v>
      </c>
      <c r="CB21" s="26">
        <v>0</v>
      </c>
      <c r="CC21" s="26">
        <v>0</v>
      </c>
      <c r="CD21" s="26">
        <v>0</v>
      </c>
      <c r="CE21" s="26">
        <v>0</v>
      </c>
      <c r="CF21" s="26">
        <v>0</v>
      </c>
      <c r="CG21" s="26">
        <v>0</v>
      </c>
      <c r="CH21" s="26">
        <v>0</v>
      </c>
      <c r="CI21" s="26">
        <v>0</v>
      </c>
      <c r="CJ21" s="26">
        <v>0</v>
      </c>
      <c r="CK21" s="26">
        <v>0</v>
      </c>
      <c r="CL21" s="26">
        <v>0</v>
      </c>
      <c r="CM21" s="26">
        <v>0</v>
      </c>
      <c r="CN21" s="26">
        <v>0</v>
      </c>
      <c r="CO21" s="26">
        <v>0</v>
      </c>
      <c r="CP21" s="26">
        <v>0</v>
      </c>
      <c r="CQ21" s="26">
        <v>0</v>
      </c>
      <c r="CR21" s="26">
        <v>0</v>
      </c>
      <c r="CS21" s="26">
        <v>0</v>
      </c>
      <c r="CT21" s="26">
        <v>0</v>
      </c>
      <c r="CU21" s="26">
        <v>0</v>
      </c>
      <c r="CV21" s="26">
        <v>0</v>
      </c>
      <c r="CW21" s="26">
        <v>0</v>
      </c>
      <c r="CX21" s="26">
        <v>0</v>
      </c>
      <c r="CY21" s="26">
        <v>0</v>
      </c>
      <c r="CZ21" s="26">
        <v>0</v>
      </c>
      <c r="DA21" s="26">
        <v>0</v>
      </c>
      <c r="DB21" s="26">
        <v>0</v>
      </c>
      <c r="DC21" s="26">
        <v>0</v>
      </c>
      <c r="DD21" s="26">
        <v>0</v>
      </c>
      <c r="DE21" s="26">
        <v>0</v>
      </c>
      <c r="DF21" s="26">
        <v>0</v>
      </c>
      <c r="DG21" s="26">
        <v>0</v>
      </c>
      <c r="DH21" s="26">
        <v>0</v>
      </c>
      <c r="DI21" s="26">
        <v>0</v>
      </c>
      <c r="DJ21" s="26">
        <v>0</v>
      </c>
      <c r="DK21" s="26">
        <v>0</v>
      </c>
      <c r="DL21" s="26">
        <v>0</v>
      </c>
      <c r="DM21" s="26">
        <v>0</v>
      </c>
      <c r="DN21" s="26">
        <v>0</v>
      </c>
      <c r="DO21" s="26">
        <v>0</v>
      </c>
      <c r="DP21" s="26">
        <v>0</v>
      </c>
      <c r="DQ21" s="26">
        <v>0</v>
      </c>
      <c r="DR21" s="26">
        <v>0</v>
      </c>
      <c r="DS21" s="26">
        <v>0</v>
      </c>
      <c r="DT21" s="26">
        <v>0</v>
      </c>
      <c r="DU21" s="26">
        <v>0</v>
      </c>
      <c r="DV21" s="26">
        <v>0</v>
      </c>
      <c r="DW21" s="26">
        <v>0</v>
      </c>
      <c r="DX21" s="26">
        <v>0</v>
      </c>
      <c r="DY21" s="26">
        <v>0</v>
      </c>
      <c r="DZ21" s="26">
        <v>0</v>
      </c>
      <c r="EA21" s="26">
        <v>0</v>
      </c>
      <c r="EB21" s="26">
        <v>0</v>
      </c>
      <c r="EC21" s="26">
        <v>0</v>
      </c>
      <c r="ED21" s="26">
        <v>0</v>
      </c>
      <c r="EE21" s="26">
        <v>0</v>
      </c>
      <c r="EF21" s="26">
        <v>0</v>
      </c>
      <c r="EG21" s="26">
        <v>0</v>
      </c>
      <c r="EH21" s="26">
        <v>0</v>
      </c>
      <c r="EI21" s="26">
        <v>0</v>
      </c>
      <c r="EJ21" s="26">
        <v>0</v>
      </c>
      <c r="EK21" s="26">
        <v>0</v>
      </c>
      <c r="EL21" s="26">
        <v>0</v>
      </c>
      <c r="EM21" s="26">
        <v>0</v>
      </c>
      <c r="EN21" s="26">
        <v>0</v>
      </c>
      <c r="EO21" s="26">
        <v>0</v>
      </c>
      <c r="EP21" s="26">
        <v>0</v>
      </c>
      <c r="EQ21" s="26">
        <v>5605047.1463923389</v>
      </c>
      <c r="ER21" s="26">
        <v>326332.9352551676</v>
      </c>
      <c r="ES21" s="26">
        <v>5290</v>
      </c>
      <c r="ET21" s="26">
        <v>5936670.081647506</v>
      </c>
      <c r="EU21" s="26">
        <v>963828.26239233895</v>
      </c>
      <c r="EV21" s="26">
        <v>320637.01925516757</v>
      </c>
      <c r="EW21" s="26">
        <v>5290</v>
      </c>
      <c r="EX21" s="26">
        <v>1289755.2816475066</v>
      </c>
    </row>
    <row r="22" spans="1:154" ht="24.9" customHeight="1">
      <c r="A22" s="18">
        <v>15</v>
      </c>
      <c r="B22" s="70" t="s">
        <v>36</v>
      </c>
      <c r="C22" s="26">
        <v>0</v>
      </c>
      <c r="D22" s="26">
        <v>0</v>
      </c>
      <c r="E22" s="26">
        <v>10000</v>
      </c>
      <c r="F22" s="26">
        <v>10000</v>
      </c>
      <c r="G22" s="26">
        <v>0</v>
      </c>
      <c r="H22" s="26">
        <v>0</v>
      </c>
      <c r="I22" s="26">
        <v>10000</v>
      </c>
      <c r="J22" s="26">
        <v>10000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665585.14</v>
      </c>
      <c r="AB22" s="26">
        <v>0</v>
      </c>
      <c r="AC22" s="26">
        <v>140733.80999999985</v>
      </c>
      <c r="AD22" s="26">
        <v>806318.94999999984</v>
      </c>
      <c r="AE22" s="26">
        <v>665585.14</v>
      </c>
      <c r="AF22" s="26">
        <v>0</v>
      </c>
      <c r="AG22" s="26">
        <v>140733.80999999985</v>
      </c>
      <c r="AH22" s="26">
        <v>806318.94999999984</v>
      </c>
      <c r="AI22" s="26">
        <v>201678.47</v>
      </c>
      <c r="AJ22" s="26">
        <v>1133759.9099999999</v>
      </c>
      <c r="AK22" s="26">
        <v>4405</v>
      </c>
      <c r="AL22" s="26">
        <v>1339843.3799999999</v>
      </c>
      <c r="AM22" s="26">
        <v>193475.39</v>
      </c>
      <c r="AN22" s="26">
        <v>1083719.27</v>
      </c>
      <c r="AO22" s="26">
        <v>4405</v>
      </c>
      <c r="AP22" s="26">
        <v>1281599.6600000001</v>
      </c>
      <c r="AQ22" s="26">
        <v>19534.891666666674</v>
      </c>
      <c r="AR22" s="26">
        <v>277101.68251633993</v>
      </c>
      <c r="AS22" s="26">
        <v>3130.89</v>
      </c>
      <c r="AT22" s="26">
        <v>299767.46418300661</v>
      </c>
      <c r="AU22" s="26">
        <v>19394.891666666674</v>
      </c>
      <c r="AV22" s="26">
        <v>273720.22251633991</v>
      </c>
      <c r="AW22" s="26">
        <v>3130.89</v>
      </c>
      <c r="AX22" s="26">
        <v>296246.00418300659</v>
      </c>
      <c r="AY22" s="26">
        <v>0</v>
      </c>
      <c r="AZ22" s="26">
        <v>0</v>
      </c>
      <c r="BA22" s="26">
        <v>0</v>
      </c>
      <c r="BB22" s="26">
        <v>0</v>
      </c>
      <c r="BC22" s="26">
        <v>0</v>
      </c>
      <c r="BD22" s="26">
        <v>0</v>
      </c>
      <c r="BE22" s="26">
        <v>0</v>
      </c>
      <c r="BF22" s="26">
        <v>0</v>
      </c>
      <c r="BG22" s="26">
        <v>0</v>
      </c>
      <c r="BH22" s="26">
        <v>0</v>
      </c>
      <c r="BI22" s="26">
        <v>0</v>
      </c>
      <c r="BJ22" s="26">
        <v>0</v>
      </c>
      <c r="BK22" s="26">
        <v>0</v>
      </c>
      <c r="BL22" s="26">
        <v>0</v>
      </c>
      <c r="BM22" s="26">
        <v>0</v>
      </c>
      <c r="BN22" s="26">
        <v>0</v>
      </c>
      <c r="BO22" s="26">
        <v>0</v>
      </c>
      <c r="BP22" s="26">
        <v>0</v>
      </c>
      <c r="BQ22" s="26">
        <v>0</v>
      </c>
      <c r="BR22" s="26">
        <v>0</v>
      </c>
      <c r="BS22" s="26">
        <v>0</v>
      </c>
      <c r="BT22" s="26">
        <v>0</v>
      </c>
      <c r="BU22" s="26">
        <v>0</v>
      </c>
      <c r="BV22" s="26">
        <v>0</v>
      </c>
      <c r="BW22" s="26">
        <v>0</v>
      </c>
      <c r="BX22" s="26">
        <v>0</v>
      </c>
      <c r="BY22" s="26">
        <v>0</v>
      </c>
      <c r="BZ22" s="26">
        <v>0</v>
      </c>
      <c r="CA22" s="26">
        <v>0</v>
      </c>
      <c r="CB22" s="26">
        <v>0</v>
      </c>
      <c r="CC22" s="26">
        <v>0</v>
      </c>
      <c r="CD22" s="26">
        <v>0</v>
      </c>
      <c r="CE22" s="26">
        <v>0</v>
      </c>
      <c r="CF22" s="26">
        <v>0</v>
      </c>
      <c r="CG22" s="26">
        <v>0</v>
      </c>
      <c r="CH22" s="26">
        <v>0</v>
      </c>
      <c r="CI22" s="26">
        <v>0</v>
      </c>
      <c r="CJ22" s="26">
        <v>0</v>
      </c>
      <c r="CK22" s="26">
        <v>0</v>
      </c>
      <c r="CL22" s="26">
        <v>0</v>
      </c>
      <c r="CM22" s="26">
        <v>6015.83</v>
      </c>
      <c r="CN22" s="26">
        <v>0</v>
      </c>
      <c r="CO22" s="26">
        <v>0</v>
      </c>
      <c r="CP22" s="26">
        <v>6015.83</v>
      </c>
      <c r="CQ22" s="26">
        <v>3289.87</v>
      </c>
      <c r="CR22" s="26">
        <v>0</v>
      </c>
      <c r="CS22" s="26">
        <v>0</v>
      </c>
      <c r="CT22" s="26">
        <v>3289.87</v>
      </c>
      <c r="CU22" s="26">
        <v>122677.52</v>
      </c>
      <c r="CV22" s="26">
        <v>400</v>
      </c>
      <c r="CW22" s="26">
        <v>0</v>
      </c>
      <c r="CX22" s="26">
        <v>123077.52</v>
      </c>
      <c r="CY22" s="26">
        <v>122677.52</v>
      </c>
      <c r="CZ22" s="26">
        <v>400</v>
      </c>
      <c r="DA22" s="26">
        <v>0</v>
      </c>
      <c r="DB22" s="26">
        <v>123077.52</v>
      </c>
      <c r="DC22" s="26">
        <v>0</v>
      </c>
      <c r="DD22" s="26">
        <v>0</v>
      </c>
      <c r="DE22" s="26">
        <v>0</v>
      </c>
      <c r="DF22" s="26">
        <v>0</v>
      </c>
      <c r="DG22" s="26">
        <v>0</v>
      </c>
      <c r="DH22" s="26">
        <v>0</v>
      </c>
      <c r="DI22" s="26">
        <v>0</v>
      </c>
      <c r="DJ22" s="26">
        <v>0</v>
      </c>
      <c r="DK22" s="26">
        <v>102413</v>
      </c>
      <c r="DL22" s="26">
        <v>0</v>
      </c>
      <c r="DM22" s="26">
        <v>0</v>
      </c>
      <c r="DN22" s="26">
        <v>102413</v>
      </c>
      <c r="DO22" s="26">
        <v>102413</v>
      </c>
      <c r="DP22" s="26">
        <v>0</v>
      </c>
      <c r="DQ22" s="26">
        <v>0</v>
      </c>
      <c r="DR22" s="26">
        <v>102413</v>
      </c>
      <c r="DS22" s="26">
        <v>0</v>
      </c>
      <c r="DT22" s="26">
        <v>0</v>
      </c>
      <c r="DU22" s="26">
        <v>0</v>
      </c>
      <c r="DV22" s="26">
        <v>0</v>
      </c>
      <c r="DW22" s="26">
        <v>0</v>
      </c>
      <c r="DX22" s="26">
        <v>0</v>
      </c>
      <c r="DY22" s="26">
        <v>0</v>
      </c>
      <c r="DZ22" s="26">
        <v>0</v>
      </c>
      <c r="EA22" s="26">
        <v>143598.78</v>
      </c>
      <c r="EB22" s="26">
        <v>0</v>
      </c>
      <c r="EC22" s="26">
        <v>0</v>
      </c>
      <c r="ED22" s="26">
        <v>143598.78</v>
      </c>
      <c r="EE22" s="26">
        <v>143598.78</v>
      </c>
      <c r="EF22" s="26">
        <v>0</v>
      </c>
      <c r="EG22" s="26">
        <v>0</v>
      </c>
      <c r="EH22" s="26">
        <v>143598.78</v>
      </c>
      <c r="EI22" s="26">
        <v>0</v>
      </c>
      <c r="EJ22" s="26">
        <v>0</v>
      </c>
      <c r="EK22" s="26">
        <v>0</v>
      </c>
      <c r="EL22" s="26">
        <v>0</v>
      </c>
      <c r="EM22" s="26">
        <v>0</v>
      </c>
      <c r="EN22" s="26">
        <v>0</v>
      </c>
      <c r="EO22" s="26">
        <v>0</v>
      </c>
      <c r="EP22" s="26">
        <v>0</v>
      </c>
      <c r="EQ22" s="26">
        <v>1261503.6316666666</v>
      </c>
      <c r="ER22" s="26">
        <v>1411261.5925163398</v>
      </c>
      <c r="ES22" s="26">
        <v>158269.69999999987</v>
      </c>
      <c r="ET22" s="26">
        <v>2831034.9241830059</v>
      </c>
      <c r="EU22" s="26">
        <v>1250434.5916666668</v>
      </c>
      <c r="EV22" s="26">
        <v>1357839.49251634</v>
      </c>
      <c r="EW22" s="26">
        <v>158269.69999999987</v>
      </c>
      <c r="EX22" s="26">
        <v>2766543.7841830063</v>
      </c>
    </row>
    <row r="23" spans="1:154" ht="24.9" customHeight="1">
      <c r="A23" s="18">
        <v>16</v>
      </c>
      <c r="B23" s="70" t="s">
        <v>90</v>
      </c>
      <c r="C23" s="26">
        <v>219697.50999999983</v>
      </c>
      <c r="D23" s="26">
        <v>0</v>
      </c>
      <c r="E23" s="26">
        <v>0</v>
      </c>
      <c r="F23" s="26">
        <v>219697.50999999983</v>
      </c>
      <c r="G23" s="26">
        <v>70700.623999999865</v>
      </c>
      <c r="H23" s="26">
        <v>0</v>
      </c>
      <c r="I23" s="26">
        <v>0</v>
      </c>
      <c r="J23" s="26">
        <v>70700.623999999865</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1113762.9099999988</v>
      </c>
      <c r="AJ23" s="26">
        <v>431037.27</v>
      </c>
      <c r="AK23" s="26">
        <v>0</v>
      </c>
      <c r="AL23" s="26">
        <v>1544800.1799999988</v>
      </c>
      <c r="AM23" s="26">
        <v>334264.32599999942</v>
      </c>
      <c r="AN23" s="26">
        <v>149348.84600000025</v>
      </c>
      <c r="AO23" s="26">
        <v>0</v>
      </c>
      <c r="AP23" s="26">
        <v>483613.17199999967</v>
      </c>
      <c r="AQ23" s="26">
        <v>55589.041666666664</v>
      </c>
      <c r="AR23" s="26">
        <v>259225.92251633992</v>
      </c>
      <c r="AS23" s="26">
        <v>0</v>
      </c>
      <c r="AT23" s="26">
        <v>314814.96418300661</v>
      </c>
      <c r="AU23" s="26">
        <v>26496.737666666675</v>
      </c>
      <c r="AV23" s="26">
        <v>194882.74651633992</v>
      </c>
      <c r="AW23" s="26">
        <v>0</v>
      </c>
      <c r="AX23" s="26">
        <v>221379.4841830066</v>
      </c>
      <c r="AY23" s="26">
        <v>0</v>
      </c>
      <c r="AZ23" s="26">
        <v>0</v>
      </c>
      <c r="BA23" s="26">
        <v>0</v>
      </c>
      <c r="BB23" s="26">
        <v>0</v>
      </c>
      <c r="BC23" s="26">
        <v>0</v>
      </c>
      <c r="BD23" s="26">
        <v>0</v>
      </c>
      <c r="BE23" s="26">
        <v>0</v>
      </c>
      <c r="BF23" s="26">
        <v>0</v>
      </c>
      <c r="BG23" s="26">
        <v>0</v>
      </c>
      <c r="BH23" s="26">
        <v>0</v>
      </c>
      <c r="BI23" s="26">
        <v>0</v>
      </c>
      <c r="BJ23" s="26">
        <v>0</v>
      </c>
      <c r="BK23" s="26">
        <v>0</v>
      </c>
      <c r="BL23" s="26">
        <v>0</v>
      </c>
      <c r="BM23" s="26">
        <v>0</v>
      </c>
      <c r="BN23" s="26">
        <v>0</v>
      </c>
      <c r="BO23" s="26">
        <v>0</v>
      </c>
      <c r="BP23" s="26">
        <v>0</v>
      </c>
      <c r="BQ23" s="26">
        <v>0</v>
      </c>
      <c r="BR23" s="26">
        <v>0</v>
      </c>
      <c r="BS23" s="26">
        <v>0</v>
      </c>
      <c r="BT23" s="26">
        <v>0</v>
      </c>
      <c r="BU23" s="26">
        <v>0</v>
      </c>
      <c r="BV23" s="26">
        <v>0</v>
      </c>
      <c r="BW23" s="26">
        <v>0</v>
      </c>
      <c r="BX23" s="26">
        <v>0</v>
      </c>
      <c r="BY23" s="26">
        <v>0</v>
      </c>
      <c r="BZ23" s="26">
        <v>0</v>
      </c>
      <c r="CA23" s="26">
        <v>0</v>
      </c>
      <c r="CB23" s="26">
        <v>0</v>
      </c>
      <c r="CC23" s="26">
        <v>0</v>
      </c>
      <c r="CD23" s="26">
        <v>0</v>
      </c>
      <c r="CE23" s="26">
        <v>0</v>
      </c>
      <c r="CF23" s="26">
        <v>0</v>
      </c>
      <c r="CG23" s="26">
        <v>0</v>
      </c>
      <c r="CH23" s="26">
        <v>0</v>
      </c>
      <c r="CI23" s="26">
        <v>0</v>
      </c>
      <c r="CJ23" s="26">
        <v>0</v>
      </c>
      <c r="CK23" s="26">
        <v>0</v>
      </c>
      <c r="CL23" s="26">
        <v>0</v>
      </c>
      <c r="CM23" s="26">
        <v>9607.0500000000065</v>
      </c>
      <c r="CN23" s="26">
        <v>1210</v>
      </c>
      <c r="CO23" s="26">
        <v>0</v>
      </c>
      <c r="CP23" s="26">
        <v>10817.050000000007</v>
      </c>
      <c r="CQ23" s="26">
        <v>1921.4100000000071</v>
      </c>
      <c r="CR23" s="26">
        <v>242</v>
      </c>
      <c r="CS23" s="26">
        <v>0</v>
      </c>
      <c r="CT23" s="26">
        <v>2163.4100000000071</v>
      </c>
      <c r="CU23" s="26">
        <v>2935.0200000000186</v>
      </c>
      <c r="CV23" s="26">
        <v>3253.8700000000026</v>
      </c>
      <c r="CW23" s="26">
        <v>0</v>
      </c>
      <c r="CX23" s="26">
        <v>6188.8900000000212</v>
      </c>
      <c r="CY23" s="26">
        <v>377.99900000001071</v>
      </c>
      <c r="CZ23" s="26">
        <v>488.08050000000367</v>
      </c>
      <c r="DA23" s="26">
        <v>0</v>
      </c>
      <c r="DB23" s="26">
        <v>866.07950000001438</v>
      </c>
      <c r="DC23" s="26">
        <v>34005.620000000003</v>
      </c>
      <c r="DD23" s="26">
        <v>0</v>
      </c>
      <c r="DE23" s="26">
        <v>0</v>
      </c>
      <c r="DF23" s="26">
        <v>34005.620000000003</v>
      </c>
      <c r="DG23" s="26">
        <v>34005.620000000003</v>
      </c>
      <c r="DH23" s="26">
        <v>0</v>
      </c>
      <c r="DI23" s="26">
        <v>0</v>
      </c>
      <c r="DJ23" s="26">
        <v>34005.620000000003</v>
      </c>
      <c r="DK23" s="26">
        <v>0</v>
      </c>
      <c r="DL23" s="26">
        <v>0</v>
      </c>
      <c r="DM23" s="26">
        <v>0</v>
      </c>
      <c r="DN23" s="26">
        <v>0</v>
      </c>
      <c r="DO23" s="26">
        <v>0</v>
      </c>
      <c r="DP23" s="26">
        <v>0</v>
      </c>
      <c r="DQ23" s="26">
        <v>0</v>
      </c>
      <c r="DR23" s="26">
        <v>0</v>
      </c>
      <c r="DS23" s="26">
        <v>0</v>
      </c>
      <c r="DT23" s="26">
        <v>0</v>
      </c>
      <c r="DU23" s="26">
        <v>0</v>
      </c>
      <c r="DV23" s="26">
        <v>0</v>
      </c>
      <c r="DW23" s="26">
        <v>0</v>
      </c>
      <c r="DX23" s="26">
        <v>0</v>
      </c>
      <c r="DY23" s="26">
        <v>0</v>
      </c>
      <c r="DZ23" s="26">
        <v>0</v>
      </c>
      <c r="EA23" s="26">
        <v>15000</v>
      </c>
      <c r="EB23" s="26">
        <v>868.5</v>
      </c>
      <c r="EC23" s="26">
        <v>0</v>
      </c>
      <c r="ED23" s="26">
        <v>15868.5</v>
      </c>
      <c r="EE23" s="26">
        <v>3000</v>
      </c>
      <c r="EF23" s="26">
        <v>130.27499999999986</v>
      </c>
      <c r="EG23" s="26">
        <v>0</v>
      </c>
      <c r="EH23" s="26">
        <v>3130.2749999999996</v>
      </c>
      <c r="EI23" s="26">
        <v>0</v>
      </c>
      <c r="EJ23" s="26">
        <v>0</v>
      </c>
      <c r="EK23" s="26">
        <v>0</v>
      </c>
      <c r="EL23" s="26">
        <v>0</v>
      </c>
      <c r="EM23" s="26">
        <v>0</v>
      </c>
      <c r="EN23" s="26">
        <v>0</v>
      </c>
      <c r="EO23" s="26">
        <v>0</v>
      </c>
      <c r="EP23" s="26">
        <v>0</v>
      </c>
      <c r="EQ23" s="26">
        <v>1450597.1516666654</v>
      </c>
      <c r="ER23" s="26">
        <v>695595.56251633994</v>
      </c>
      <c r="ES23" s="26">
        <v>0</v>
      </c>
      <c r="ET23" s="26">
        <v>2146192.7141830055</v>
      </c>
      <c r="EU23" s="26">
        <v>470766.71666666598</v>
      </c>
      <c r="EV23" s="26">
        <v>345091.9480163402</v>
      </c>
      <c r="EW23" s="26">
        <v>0</v>
      </c>
      <c r="EX23" s="26">
        <v>815858.66468300612</v>
      </c>
    </row>
    <row r="24" spans="1:154" ht="24.9" customHeight="1">
      <c r="A24" s="18">
        <v>17</v>
      </c>
      <c r="B24" s="70" t="s">
        <v>38</v>
      </c>
      <c r="C24" s="26">
        <v>0</v>
      </c>
      <c r="D24" s="26">
        <v>0</v>
      </c>
      <c r="E24" s="26">
        <v>0</v>
      </c>
      <c r="F24" s="26">
        <v>0</v>
      </c>
      <c r="G24" s="26">
        <v>0</v>
      </c>
      <c r="H24" s="26">
        <v>0</v>
      </c>
      <c r="I24" s="26">
        <v>0</v>
      </c>
      <c r="J24" s="26">
        <v>0</v>
      </c>
      <c r="K24" s="26">
        <v>0</v>
      </c>
      <c r="L24" s="26">
        <v>0</v>
      </c>
      <c r="M24" s="26">
        <v>0</v>
      </c>
      <c r="N24" s="26">
        <v>0</v>
      </c>
      <c r="O24" s="26">
        <v>0</v>
      </c>
      <c r="P24" s="26">
        <v>0</v>
      </c>
      <c r="Q24" s="26">
        <v>0</v>
      </c>
      <c r="R24" s="26">
        <v>0</v>
      </c>
      <c r="S24" s="26">
        <v>0</v>
      </c>
      <c r="T24" s="26">
        <v>0</v>
      </c>
      <c r="U24" s="26">
        <v>0</v>
      </c>
      <c r="V24" s="26">
        <v>0</v>
      </c>
      <c r="W24" s="26">
        <v>0</v>
      </c>
      <c r="X24" s="26">
        <v>0</v>
      </c>
      <c r="Y24" s="26">
        <v>0</v>
      </c>
      <c r="Z24" s="26">
        <v>0</v>
      </c>
      <c r="AA24" s="26">
        <v>0</v>
      </c>
      <c r="AB24" s="26">
        <v>0</v>
      </c>
      <c r="AC24" s="26">
        <v>0</v>
      </c>
      <c r="AD24" s="26">
        <v>0</v>
      </c>
      <c r="AE24" s="26">
        <v>0</v>
      </c>
      <c r="AF24" s="26">
        <v>0</v>
      </c>
      <c r="AG24" s="26">
        <v>0</v>
      </c>
      <c r="AH24" s="26">
        <v>0</v>
      </c>
      <c r="AI24" s="26">
        <v>1632459.709899999</v>
      </c>
      <c r="AJ24" s="26">
        <v>0</v>
      </c>
      <c r="AK24" s="26">
        <v>0</v>
      </c>
      <c r="AL24" s="26">
        <v>1632459.709899999</v>
      </c>
      <c r="AM24" s="26">
        <v>1632459.709899999</v>
      </c>
      <c r="AN24" s="26">
        <v>0</v>
      </c>
      <c r="AO24" s="26">
        <v>0</v>
      </c>
      <c r="AP24" s="26">
        <v>1632459.709899999</v>
      </c>
      <c r="AQ24" s="26">
        <v>60816.161666666674</v>
      </c>
      <c r="AR24" s="26">
        <v>162384.39251633998</v>
      </c>
      <c r="AS24" s="26">
        <v>0</v>
      </c>
      <c r="AT24" s="26">
        <v>223200.55418300666</v>
      </c>
      <c r="AU24" s="26">
        <v>60816.161666666674</v>
      </c>
      <c r="AV24" s="26">
        <v>162384.39251633998</v>
      </c>
      <c r="AW24" s="26">
        <v>0</v>
      </c>
      <c r="AX24" s="26">
        <v>223200.55418300666</v>
      </c>
      <c r="AY24" s="26">
        <v>0</v>
      </c>
      <c r="AZ24" s="26">
        <v>0</v>
      </c>
      <c r="BA24" s="26">
        <v>0</v>
      </c>
      <c r="BB24" s="26">
        <v>0</v>
      </c>
      <c r="BC24" s="26">
        <v>0</v>
      </c>
      <c r="BD24" s="26">
        <v>0</v>
      </c>
      <c r="BE24" s="26">
        <v>0</v>
      </c>
      <c r="BF24" s="26">
        <v>0</v>
      </c>
      <c r="BG24" s="26">
        <v>0</v>
      </c>
      <c r="BH24" s="26">
        <v>0</v>
      </c>
      <c r="BI24" s="26">
        <v>0</v>
      </c>
      <c r="BJ24" s="26">
        <v>0</v>
      </c>
      <c r="BK24" s="26">
        <v>0</v>
      </c>
      <c r="BL24" s="26">
        <v>0</v>
      </c>
      <c r="BM24" s="26">
        <v>0</v>
      </c>
      <c r="BN24" s="26">
        <v>0</v>
      </c>
      <c r="BO24" s="26">
        <v>0</v>
      </c>
      <c r="BP24" s="26">
        <v>0</v>
      </c>
      <c r="BQ24" s="26">
        <v>0</v>
      </c>
      <c r="BR24" s="26">
        <v>0</v>
      </c>
      <c r="BS24" s="26">
        <v>0</v>
      </c>
      <c r="BT24" s="26">
        <v>0</v>
      </c>
      <c r="BU24" s="26">
        <v>0</v>
      </c>
      <c r="BV24" s="26">
        <v>0</v>
      </c>
      <c r="BW24" s="26">
        <v>0</v>
      </c>
      <c r="BX24" s="26">
        <v>0</v>
      </c>
      <c r="BY24" s="26">
        <v>0</v>
      </c>
      <c r="BZ24" s="26">
        <v>0</v>
      </c>
      <c r="CA24" s="26">
        <v>0</v>
      </c>
      <c r="CB24" s="26">
        <v>0</v>
      </c>
      <c r="CC24" s="26">
        <v>0</v>
      </c>
      <c r="CD24" s="26">
        <v>0</v>
      </c>
      <c r="CE24" s="26">
        <v>0</v>
      </c>
      <c r="CF24" s="26">
        <v>0</v>
      </c>
      <c r="CG24" s="26">
        <v>0</v>
      </c>
      <c r="CH24" s="26">
        <v>0</v>
      </c>
      <c r="CI24" s="26">
        <v>0</v>
      </c>
      <c r="CJ24" s="26">
        <v>0</v>
      </c>
      <c r="CK24" s="26">
        <v>0</v>
      </c>
      <c r="CL24" s="26">
        <v>0</v>
      </c>
      <c r="CM24" s="26">
        <v>0</v>
      </c>
      <c r="CN24" s="26">
        <v>0</v>
      </c>
      <c r="CO24" s="26">
        <v>0</v>
      </c>
      <c r="CP24" s="26">
        <v>0</v>
      </c>
      <c r="CQ24" s="26">
        <v>0</v>
      </c>
      <c r="CR24" s="26">
        <v>0</v>
      </c>
      <c r="CS24" s="26">
        <v>0</v>
      </c>
      <c r="CT24" s="26">
        <v>0</v>
      </c>
      <c r="CU24" s="26">
        <v>0</v>
      </c>
      <c r="CV24" s="26">
        <v>0</v>
      </c>
      <c r="CW24" s="26">
        <v>0</v>
      </c>
      <c r="CX24" s="26">
        <v>0</v>
      </c>
      <c r="CY24" s="26">
        <v>0</v>
      </c>
      <c r="CZ24" s="26">
        <v>0</v>
      </c>
      <c r="DA24" s="26">
        <v>0</v>
      </c>
      <c r="DB24" s="26">
        <v>0</v>
      </c>
      <c r="DC24" s="26">
        <v>0</v>
      </c>
      <c r="DD24" s="26">
        <v>0</v>
      </c>
      <c r="DE24" s="26">
        <v>0</v>
      </c>
      <c r="DF24" s="26">
        <v>0</v>
      </c>
      <c r="DG24" s="26">
        <v>0</v>
      </c>
      <c r="DH24" s="26">
        <v>0</v>
      </c>
      <c r="DI24" s="26">
        <v>0</v>
      </c>
      <c r="DJ24" s="26">
        <v>0</v>
      </c>
      <c r="DK24" s="26">
        <v>0</v>
      </c>
      <c r="DL24" s="26">
        <v>0</v>
      </c>
      <c r="DM24" s="26">
        <v>0</v>
      </c>
      <c r="DN24" s="26">
        <v>0</v>
      </c>
      <c r="DO24" s="26">
        <v>0</v>
      </c>
      <c r="DP24" s="26">
        <v>0</v>
      </c>
      <c r="DQ24" s="26">
        <v>0</v>
      </c>
      <c r="DR24" s="26">
        <v>0</v>
      </c>
      <c r="DS24" s="26">
        <v>0</v>
      </c>
      <c r="DT24" s="26">
        <v>0</v>
      </c>
      <c r="DU24" s="26">
        <v>0</v>
      </c>
      <c r="DV24" s="26">
        <v>0</v>
      </c>
      <c r="DW24" s="26">
        <v>0</v>
      </c>
      <c r="DX24" s="26">
        <v>0</v>
      </c>
      <c r="DY24" s="26">
        <v>0</v>
      </c>
      <c r="DZ24" s="26">
        <v>0</v>
      </c>
      <c r="EA24" s="26">
        <v>0</v>
      </c>
      <c r="EB24" s="26">
        <v>0</v>
      </c>
      <c r="EC24" s="26">
        <v>0</v>
      </c>
      <c r="ED24" s="26">
        <v>0</v>
      </c>
      <c r="EE24" s="26">
        <v>0</v>
      </c>
      <c r="EF24" s="26">
        <v>0</v>
      </c>
      <c r="EG24" s="26">
        <v>0</v>
      </c>
      <c r="EH24" s="26">
        <v>0</v>
      </c>
      <c r="EI24" s="26">
        <v>0</v>
      </c>
      <c r="EJ24" s="26">
        <v>0</v>
      </c>
      <c r="EK24" s="26">
        <v>0</v>
      </c>
      <c r="EL24" s="26">
        <v>0</v>
      </c>
      <c r="EM24" s="26">
        <v>0</v>
      </c>
      <c r="EN24" s="26">
        <v>0</v>
      </c>
      <c r="EO24" s="26">
        <v>0</v>
      </c>
      <c r="EP24" s="26">
        <v>0</v>
      </c>
      <c r="EQ24" s="26">
        <v>1693275.8715666656</v>
      </c>
      <c r="ER24" s="26">
        <v>162384.39251633998</v>
      </c>
      <c r="ES24" s="26">
        <v>0</v>
      </c>
      <c r="ET24" s="26">
        <v>1855660.2640830057</v>
      </c>
      <c r="EU24" s="26">
        <v>1693275.8715666656</v>
      </c>
      <c r="EV24" s="26">
        <v>162384.39251633998</v>
      </c>
      <c r="EW24" s="26">
        <v>0</v>
      </c>
      <c r="EX24" s="26">
        <v>1855660.2640830057</v>
      </c>
    </row>
    <row r="25" spans="1:154" ht="24.9" customHeight="1">
      <c r="A25" s="18">
        <v>18</v>
      </c>
      <c r="B25" s="70" t="s">
        <v>88</v>
      </c>
      <c r="C25" s="26">
        <v>0</v>
      </c>
      <c r="D25" s="26">
        <v>0</v>
      </c>
      <c r="E25" s="26">
        <v>0</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s="26">
        <v>0</v>
      </c>
      <c r="W25" s="26">
        <v>0</v>
      </c>
      <c r="X25" s="26">
        <v>0</v>
      </c>
      <c r="Y25" s="26">
        <v>0</v>
      </c>
      <c r="Z25" s="26">
        <v>0</v>
      </c>
      <c r="AA25" s="26">
        <v>0</v>
      </c>
      <c r="AB25" s="26">
        <v>0</v>
      </c>
      <c r="AC25" s="26">
        <v>0</v>
      </c>
      <c r="AD25" s="26">
        <v>0</v>
      </c>
      <c r="AE25" s="26">
        <v>0</v>
      </c>
      <c r="AF25" s="26">
        <v>0</v>
      </c>
      <c r="AG25" s="26">
        <v>0</v>
      </c>
      <c r="AH25" s="26">
        <v>0</v>
      </c>
      <c r="AI25" s="26">
        <v>126007.69</v>
      </c>
      <c r="AJ25" s="26">
        <v>31595.37</v>
      </c>
      <c r="AK25" s="26">
        <v>0</v>
      </c>
      <c r="AL25" s="26">
        <v>157603.06</v>
      </c>
      <c r="AM25" s="26">
        <v>126007.69</v>
      </c>
      <c r="AN25" s="26">
        <v>31595.37</v>
      </c>
      <c r="AO25" s="26">
        <v>0</v>
      </c>
      <c r="AP25" s="26">
        <v>157603.06</v>
      </c>
      <c r="AQ25" s="26">
        <v>57691.64166666667</v>
      </c>
      <c r="AR25" s="26">
        <v>161442.82251633998</v>
      </c>
      <c r="AS25" s="26">
        <v>0</v>
      </c>
      <c r="AT25" s="26">
        <v>219134.46418300664</v>
      </c>
      <c r="AU25" s="26">
        <v>57691.64166666667</v>
      </c>
      <c r="AV25" s="26">
        <v>161442.82251633998</v>
      </c>
      <c r="AW25" s="26">
        <v>0</v>
      </c>
      <c r="AX25" s="26">
        <v>219134.46418300664</v>
      </c>
      <c r="AY25" s="26">
        <v>0</v>
      </c>
      <c r="AZ25" s="26">
        <v>0</v>
      </c>
      <c r="BA25" s="26">
        <v>0</v>
      </c>
      <c r="BB25" s="26">
        <v>0</v>
      </c>
      <c r="BC25" s="26">
        <v>0</v>
      </c>
      <c r="BD25" s="26">
        <v>0</v>
      </c>
      <c r="BE25" s="26">
        <v>0</v>
      </c>
      <c r="BF25" s="26">
        <v>0</v>
      </c>
      <c r="BG25" s="26">
        <v>0</v>
      </c>
      <c r="BH25" s="26">
        <v>0</v>
      </c>
      <c r="BI25" s="26">
        <v>0</v>
      </c>
      <c r="BJ25" s="26">
        <v>0</v>
      </c>
      <c r="BK25" s="26">
        <v>0</v>
      </c>
      <c r="BL25" s="26">
        <v>0</v>
      </c>
      <c r="BM25" s="26">
        <v>0</v>
      </c>
      <c r="BN25" s="26">
        <v>0</v>
      </c>
      <c r="BO25" s="26">
        <v>0</v>
      </c>
      <c r="BP25" s="26">
        <v>0</v>
      </c>
      <c r="BQ25" s="26">
        <v>0</v>
      </c>
      <c r="BR25" s="26">
        <v>0</v>
      </c>
      <c r="BS25" s="26">
        <v>0</v>
      </c>
      <c r="BT25" s="26">
        <v>0</v>
      </c>
      <c r="BU25" s="26">
        <v>0</v>
      </c>
      <c r="BV25" s="26">
        <v>0</v>
      </c>
      <c r="BW25" s="26">
        <v>0</v>
      </c>
      <c r="BX25" s="26">
        <v>0</v>
      </c>
      <c r="BY25" s="26">
        <v>0</v>
      </c>
      <c r="BZ25" s="26">
        <v>0</v>
      </c>
      <c r="CA25" s="26">
        <v>0</v>
      </c>
      <c r="CB25" s="26">
        <v>0</v>
      </c>
      <c r="CC25" s="26">
        <v>0</v>
      </c>
      <c r="CD25" s="26">
        <v>0</v>
      </c>
      <c r="CE25" s="26">
        <v>0</v>
      </c>
      <c r="CF25" s="26">
        <v>0</v>
      </c>
      <c r="CG25" s="26">
        <v>0</v>
      </c>
      <c r="CH25" s="26">
        <v>0</v>
      </c>
      <c r="CI25" s="26">
        <v>0</v>
      </c>
      <c r="CJ25" s="26">
        <v>0</v>
      </c>
      <c r="CK25" s="26">
        <v>0</v>
      </c>
      <c r="CL25" s="26">
        <v>0</v>
      </c>
      <c r="CM25" s="26">
        <v>149237.97</v>
      </c>
      <c r="CN25" s="26">
        <v>0</v>
      </c>
      <c r="CO25" s="26">
        <v>0</v>
      </c>
      <c r="CP25" s="26">
        <v>149237.97</v>
      </c>
      <c r="CQ25" s="26">
        <v>14923.799999999988</v>
      </c>
      <c r="CR25" s="26">
        <v>0</v>
      </c>
      <c r="CS25" s="26">
        <v>0</v>
      </c>
      <c r="CT25" s="26">
        <v>14923.799999999988</v>
      </c>
      <c r="CU25" s="26">
        <v>2530</v>
      </c>
      <c r="CV25" s="26">
        <v>0</v>
      </c>
      <c r="CW25" s="26">
        <v>0</v>
      </c>
      <c r="CX25" s="26">
        <v>2530</v>
      </c>
      <c r="CY25" s="26">
        <v>253</v>
      </c>
      <c r="CZ25" s="26">
        <v>0</v>
      </c>
      <c r="DA25" s="26">
        <v>0</v>
      </c>
      <c r="DB25" s="26">
        <v>253</v>
      </c>
      <c r="DC25" s="26">
        <v>0</v>
      </c>
      <c r="DD25" s="26">
        <v>0</v>
      </c>
      <c r="DE25" s="26">
        <v>0</v>
      </c>
      <c r="DF25" s="26">
        <v>0</v>
      </c>
      <c r="DG25" s="26">
        <v>0</v>
      </c>
      <c r="DH25" s="26">
        <v>0</v>
      </c>
      <c r="DI25" s="26">
        <v>0</v>
      </c>
      <c r="DJ25" s="26">
        <v>0</v>
      </c>
      <c r="DK25" s="26">
        <v>23534.01</v>
      </c>
      <c r="DL25" s="26">
        <v>0</v>
      </c>
      <c r="DM25" s="26">
        <v>0</v>
      </c>
      <c r="DN25" s="26">
        <v>23534.01</v>
      </c>
      <c r="DO25" s="26">
        <v>23534.01</v>
      </c>
      <c r="DP25" s="26">
        <v>0</v>
      </c>
      <c r="DQ25" s="26">
        <v>0</v>
      </c>
      <c r="DR25" s="26">
        <v>23534.01</v>
      </c>
      <c r="DS25" s="26">
        <v>0</v>
      </c>
      <c r="DT25" s="26">
        <v>0</v>
      </c>
      <c r="DU25" s="26">
        <v>0</v>
      </c>
      <c r="DV25" s="26">
        <v>0</v>
      </c>
      <c r="DW25" s="26">
        <v>0</v>
      </c>
      <c r="DX25" s="26">
        <v>0</v>
      </c>
      <c r="DY25" s="26">
        <v>0</v>
      </c>
      <c r="DZ25" s="26">
        <v>0</v>
      </c>
      <c r="EA25" s="26">
        <v>0</v>
      </c>
      <c r="EB25" s="26">
        <v>0</v>
      </c>
      <c r="EC25" s="26">
        <v>0</v>
      </c>
      <c r="ED25" s="26">
        <v>0</v>
      </c>
      <c r="EE25" s="26">
        <v>0</v>
      </c>
      <c r="EF25" s="26">
        <v>0</v>
      </c>
      <c r="EG25" s="26">
        <v>0</v>
      </c>
      <c r="EH25" s="26">
        <v>0</v>
      </c>
      <c r="EI25" s="26">
        <v>0</v>
      </c>
      <c r="EJ25" s="26">
        <v>0</v>
      </c>
      <c r="EK25" s="26">
        <v>0</v>
      </c>
      <c r="EL25" s="26">
        <v>0</v>
      </c>
      <c r="EM25" s="26">
        <v>0</v>
      </c>
      <c r="EN25" s="26">
        <v>0</v>
      </c>
      <c r="EO25" s="26">
        <v>0</v>
      </c>
      <c r="EP25" s="26">
        <v>0</v>
      </c>
      <c r="EQ25" s="26">
        <v>359001.31166666665</v>
      </c>
      <c r="ER25" s="26">
        <v>193038.19251633997</v>
      </c>
      <c r="ES25" s="26">
        <v>0</v>
      </c>
      <c r="ET25" s="26">
        <v>552039.50418300659</v>
      </c>
      <c r="EU25" s="26">
        <v>222410.14166666666</v>
      </c>
      <c r="EV25" s="26">
        <v>193038.19251633997</v>
      </c>
      <c r="EW25" s="26">
        <v>0</v>
      </c>
      <c r="EX25" s="26">
        <v>415448.33418300661</v>
      </c>
    </row>
    <row r="26" spans="1:154" ht="13.8">
      <c r="A26" s="19"/>
      <c r="B26" s="75" t="s">
        <v>22</v>
      </c>
      <c r="C26" s="28">
        <v>3947835.2800000003</v>
      </c>
      <c r="D26" s="28">
        <v>14332928.989999995</v>
      </c>
      <c r="E26" s="28">
        <v>1000499.98</v>
      </c>
      <c r="F26" s="28">
        <v>19281264.249999996</v>
      </c>
      <c r="G26" s="28">
        <v>1542939.552425446</v>
      </c>
      <c r="H26" s="28">
        <v>10793924.640603483</v>
      </c>
      <c r="I26" s="28">
        <v>919126.97497106518</v>
      </c>
      <c r="J26" s="28">
        <v>13255991.167999994</v>
      </c>
      <c r="K26" s="28">
        <v>194585.90000000002</v>
      </c>
      <c r="L26" s="28">
        <v>286263.98229199991</v>
      </c>
      <c r="M26" s="28">
        <v>772.98</v>
      </c>
      <c r="N26" s="28">
        <v>481622.86229199986</v>
      </c>
      <c r="O26" s="28">
        <v>194585.90000000002</v>
      </c>
      <c r="P26" s="28">
        <v>286263.98229199991</v>
      </c>
      <c r="Q26" s="28">
        <v>772.98</v>
      </c>
      <c r="R26" s="28">
        <v>481622.86229199986</v>
      </c>
      <c r="S26" s="28">
        <v>237948.63999999998</v>
      </c>
      <c r="T26" s="28">
        <v>24189.66</v>
      </c>
      <c r="U26" s="28">
        <v>32857</v>
      </c>
      <c r="V26" s="28">
        <v>294995.3</v>
      </c>
      <c r="W26" s="28">
        <v>76446.640000000014</v>
      </c>
      <c r="X26" s="28">
        <v>22950.16</v>
      </c>
      <c r="Y26" s="28">
        <v>32857</v>
      </c>
      <c r="Z26" s="28">
        <v>132253.80000000002</v>
      </c>
      <c r="AA26" s="28">
        <v>120634580.8084051</v>
      </c>
      <c r="AB26" s="28">
        <v>12441461.830305547</v>
      </c>
      <c r="AC26" s="28">
        <v>61180268.922820501</v>
      </c>
      <c r="AD26" s="28">
        <v>194256311.56153113</v>
      </c>
      <c r="AE26" s="28">
        <v>97673558.75821121</v>
      </c>
      <c r="AF26" s="28">
        <v>6120315.1040837672</v>
      </c>
      <c r="AG26" s="28">
        <v>50518988.897887997</v>
      </c>
      <c r="AH26" s="28">
        <v>154312862.76018295</v>
      </c>
      <c r="AI26" s="28">
        <v>28241900.768715199</v>
      </c>
      <c r="AJ26" s="28">
        <v>44928721.005171582</v>
      </c>
      <c r="AK26" s="28">
        <v>11180034.890298922</v>
      </c>
      <c r="AL26" s="28">
        <v>84350656.664185703</v>
      </c>
      <c r="AM26" s="28">
        <v>25761488.927346978</v>
      </c>
      <c r="AN26" s="28">
        <v>41619110.384829938</v>
      </c>
      <c r="AO26" s="28">
        <v>9999480.2657580711</v>
      </c>
      <c r="AP26" s="28">
        <v>77380079.57793498</v>
      </c>
      <c r="AQ26" s="28">
        <v>5152891.5888753198</v>
      </c>
      <c r="AR26" s="28">
        <v>8993748.6685756613</v>
      </c>
      <c r="AS26" s="28">
        <v>1238998.01</v>
      </c>
      <c r="AT26" s="28">
        <v>15385638.267450979</v>
      </c>
      <c r="AU26" s="28">
        <v>4696065.8256693278</v>
      </c>
      <c r="AV26" s="28">
        <v>8597935.917575663</v>
      </c>
      <c r="AW26" s="28">
        <v>1197904.7500000002</v>
      </c>
      <c r="AX26" s="28">
        <v>14491906.493244989</v>
      </c>
      <c r="AY26" s="28">
        <v>0</v>
      </c>
      <c r="AZ26" s="28">
        <v>0</v>
      </c>
      <c r="BA26" s="28">
        <v>0</v>
      </c>
      <c r="BB26" s="28">
        <v>0</v>
      </c>
      <c r="BC26" s="28">
        <v>0</v>
      </c>
      <c r="BD26" s="28">
        <v>0</v>
      </c>
      <c r="BE26" s="28">
        <v>0</v>
      </c>
      <c r="BF26" s="28">
        <v>0</v>
      </c>
      <c r="BG26" s="28">
        <v>4855968.2</v>
      </c>
      <c r="BH26" s="28">
        <v>0</v>
      </c>
      <c r="BI26" s="28">
        <v>0</v>
      </c>
      <c r="BJ26" s="28">
        <v>4855968.2</v>
      </c>
      <c r="BK26" s="28">
        <v>224594.36</v>
      </c>
      <c r="BL26" s="28">
        <v>0</v>
      </c>
      <c r="BM26" s="28">
        <v>0</v>
      </c>
      <c r="BN26" s="28">
        <v>224594.36</v>
      </c>
      <c r="BO26" s="28">
        <v>0</v>
      </c>
      <c r="BP26" s="28">
        <v>0</v>
      </c>
      <c r="BQ26" s="28">
        <v>0</v>
      </c>
      <c r="BR26" s="28">
        <v>0</v>
      </c>
      <c r="BS26" s="28">
        <v>0</v>
      </c>
      <c r="BT26" s="28">
        <v>0</v>
      </c>
      <c r="BU26" s="28">
        <v>0</v>
      </c>
      <c r="BV26" s="28">
        <v>0</v>
      </c>
      <c r="BW26" s="28">
        <v>0</v>
      </c>
      <c r="BX26" s="28">
        <v>0</v>
      </c>
      <c r="BY26" s="28">
        <v>0</v>
      </c>
      <c r="BZ26" s="28">
        <v>0</v>
      </c>
      <c r="CA26" s="28">
        <v>0</v>
      </c>
      <c r="CB26" s="28">
        <v>0</v>
      </c>
      <c r="CC26" s="28">
        <v>0</v>
      </c>
      <c r="CD26" s="28">
        <v>0</v>
      </c>
      <c r="CE26" s="28">
        <v>0</v>
      </c>
      <c r="CF26" s="28">
        <v>0</v>
      </c>
      <c r="CG26" s="28">
        <v>0</v>
      </c>
      <c r="CH26" s="28">
        <v>0</v>
      </c>
      <c r="CI26" s="28">
        <v>0</v>
      </c>
      <c r="CJ26" s="28">
        <v>0</v>
      </c>
      <c r="CK26" s="28">
        <v>0</v>
      </c>
      <c r="CL26" s="28">
        <v>0</v>
      </c>
      <c r="CM26" s="28">
        <v>1305669.72</v>
      </c>
      <c r="CN26" s="28">
        <v>10516.810000000001</v>
      </c>
      <c r="CO26" s="28">
        <v>0</v>
      </c>
      <c r="CP26" s="28">
        <v>1316186.53</v>
      </c>
      <c r="CQ26" s="28">
        <v>883509.87508918415</v>
      </c>
      <c r="CR26" s="28">
        <v>9548.8100000000013</v>
      </c>
      <c r="CS26" s="28">
        <v>0</v>
      </c>
      <c r="CT26" s="28">
        <v>893058.6850891842</v>
      </c>
      <c r="CU26" s="28">
        <v>8198786.9418217037</v>
      </c>
      <c r="CV26" s="28">
        <v>4480108.5438925829</v>
      </c>
      <c r="CW26" s="28">
        <v>65286</v>
      </c>
      <c r="CX26" s="28">
        <v>12744181.485714287</v>
      </c>
      <c r="CY26" s="28">
        <v>3501606.4956145096</v>
      </c>
      <c r="CZ26" s="28">
        <v>2429183.8309481661</v>
      </c>
      <c r="DA26" s="28">
        <v>32992.800000000003</v>
      </c>
      <c r="DB26" s="28">
        <v>5963783.1265626745</v>
      </c>
      <c r="DC26" s="28">
        <v>4041730.7993000001</v>
      </c>
      <c r="DD26" s="28">
        <v>38361.050000000003</v>
      </c>
      <c r="DE26" s="28">
        <v>0</v>
      </c>
      <c r="DF26" s="28">
        <v>4080091.8492999999</v>
      </c>
      <c r="DG26" s="28">
        <v>74325.329999999827</v>
      </c>
      <c r="DH26" s="28">
        <v>38361.050000000003</v>
      </c>
      <c r="DI26" s="28">
        <v>0</v>
      </c>
      <c r="DJ26" s="28">
        <v>112686.37999999983</v>
      </c>
      <c r="DK26" s="28">
        <v>11943201.93</v>
      </c>
      <c r="DL26" s="28">
        <v>43636.79</v>
      </c>
      <c r="DM26" s="28">
        <v>7953</v>
      </c>
      <c r="DN26" s="28">
        <v>11994791.720000001</v>
      </c>
      <c r="DO26" s="28">
        <v>4524522.7023470961</v>
      </c>
      <c r="DP26" s="28">
        <v>22856.255652903539</v>
      </c>
      <c r="DQ26" s="28">
        <v>7953</v>
      </c>
      <c r="DR26" s="28">
        <v>4555331.9579999996</v>
      </c>
      <c r="DS26" s="28">
        <v>0</v>
      </c>
      <c r="DT26" s="28">
        <v>16276.220000000001</v>
      </c>
      <c r="DU26" s="28">
        <v>0</v>
      </c>
      <c r="DV26" s="28">
        <v>16276.220000000001</v>
      </c>
      <c r="DW26" s="28">
        <v>0</v>
      </c>
      <c r="DX26" s="28">
        <v>16276.220000000001</v>
      </c>
      <c r="DY26" s="28">
        <v>0</v>
      </c>
      <c r="DZ26" s="28">
        <v>16276.220000000001</v>
      </c>
      <c r="EA26" s="28">
        <v>575614.02</v>
      </c>
      <c r="EB26" s="28">
        <v>234314.58000000005</v>
      </c>
      <c r="EC26" s="28">
        <v>0</v>
      </c>
      <c r="ED26" s="28">
        <v>809928.60000000009</v>
      </c>
      <c r="EE26" s="28">
        <v>393120.79375000007</v>
      </c>
      <c r="EF26" s="28">
        <v>220333.98500000004</v>
      </c>
      <c r="EG26" s="28">
        <v>0</v>
      </c>
      <c r="EH26" s="28">
        <v>613454.77875000017</v>
      </c>
      <c r="EI26" s="28">
        <v>0</v>
      </c>
      <c r="EJ26" s="28">
        <v>0</v>
      </c>
      <c r="EK26" s="28">
        <v>0</v>
      </c>
      <c r="EL26" s="28">
        <v>0</v>
      </c>
      <c r="EM26" s="28">
        <v>0</v>
      </c>
      <c r="EN26" s="28">
        <v>0</v>
      </c>
      <c r="EO26" s="28">
        <v>0</v>
      </c>
      <c r="EP26" s="28">
        <v>0</v>
      </c>
      <c r="EQ26" s="28">
        <v>189330714.59711733</v>
      </c>
      <c r="ER26" s="28">
        <v>85830528.130237386</v>
      </c>
      <c r="ES26" s="28">
        <v>74706670.783119425</v>
      </c>
      <c r="ET26" s="28">
        <v>349867913.51047421</v>
      </c>
      <c r="EU26" s="28">
        <v>139546765.16045377</v>
      </c>
      <c r="EV26" s="28">
        <v>70177060.340985924</v>
      </c>
      <c r="EW26" s="28">
        <v>62710076.668617129</v>
      </c>
      <c r="EX26" s="28">
        <v>272433902.17005676</v>
      </c>
    </row>
    <row r="27" spans="1:154" s="12" customFormat="1" ht="12.75" customHeight="1">
      <c r="EX27" s="34"/>
    </row>
    <row r="28" spans="1:154" s="42" customFormat="1" ht="14.4">
      <c r="A28" s="51"/>
      <c r="B28" s="46" t="s">
        <v>47</v>
      </c>
      <c r="O28" s="56"/>
      <c r="P28" s="56"/>
      <c r="Q28" s="56"/>
      <c r="R28" s="56"/>
      <c r="S28" s="56"/>
      <c r="T28" s="56"/>
      <c r="U28" s="57"/>
      <c r="V28" s="57"/>
      <c r="W28" s="57"/>
      <c r="X28" s="57"/>
      <c r="Y28" s="57"/>
      <c r="Z28" s="57"/>
      <c r="AA28" s="57"/>
      <c r="AB28" s="57"/>
      <c r="AC28" s="57"/>
      <c r="AD28" s="57"/>
      <c r="AE28" s="57"/>
      <c r="AF28" s="57"/>
      <c r="AG28" s="57"/>
      <c r="AH28" s="57"/>
      <c r="AI28" s="57"/>
      <c r="AJ28" s="57"/>
      <c r="AK28" s="57"/>
      <c r="AL28" s="57"/>
      <c r="AM28" s="50"/>
      <c r="AN28" s="50"/>
    </row>
    <row r="29" spans="1:154" s="42" customFormat="1" ht="21" customHeight="1">
      <c r="A29" s="51"/>
      <c r="B29" s="85" t="s">
        <v>59</v>
      </c>
      <c r="C29" s="85"/>
      <c r="D29" s="85"/>
      <c r="E29" s="85"/>
      <c r="F29" s="85"/>
      <c r="G29" s="85"/>
      <c r="H29" s="85"/>
      <c r="I29" s="85"/>
      <c r="J29" s="85"/>
      <c r="K29" s="85"/>
      <c r="L29" s="85"/>
      <c r="M29" s="85"/>
      <c r="N29" s="85"/>
      <c r="O29" s="58"/>
      <c r="P29" s="58"/>
      <c r="Q29" s="58"/>
      <c r="R29" s="58"/>
      <c r="S29" s="58"/>
      <c r="T29" s="58"/>
      <c r="U29" s="59"/>
      <c r="V29" s="59"/>
      <c r="W29" s="59"/>
      <c r="X29" s="59"/>
      <c r="Y29" s="59"/>
      <c r="Z29" s="59"/>
      <c r="AA29" s="59"/>
      <c r="AB29" s="59"/>
      <c r="AC29" s="59"/>
      <c r="AD29" s="59"/>
      <c r="AE29" s="59"/>
      <c r="AF29" s="59"/>
      <c r="AG29" s="59"/>
      <c r="AH29" s="59"/>
      <c r="AI29" s="59"/>
      <c r="AJ29" s="59"/>
      <c r="AK29" s="59"/>
      <c r="AL29" s="59"/>
      <c r="AM29" s="50"/>
      <c r="AN29" s="50"/>
    </row>
    <row r="30" spans="1:154" s="42" customFormat="1" ht="14.4">
      <c r="B30" s="85"/>
      <c r="C30" s="85"/>
      <c r="D30" s="85"/>
      <c r="E30" s="85"/>
      <c r="F30" s="85"/>
      <c r="G30" s="85"/>
      <c r="H30" s="85"/>
      <c r="I30" s="85"/>
      <c r="J30" s="85"/>
      <c r="K30" s="85"/>
      <c r="L30" s="85"/>
      <c r="M30" s="85"/>
      <c r="N30" s="85"/>
      <c r="AM30" s="50"/>
      <c r="AN30" s="50"/>
    </row>
    <row r="31" spans="1:154" s="42" customFormat="1" ht="14.4">
      <c r="B31" s="53" t="s">
        <v>60</v>
      </c>
      <c r="AM31" s="50"/>
      <c r="AN31" s="50"/>
    </row>
    <row r="32" spans="1:154" s="42" customFormat="1" ht="14.4">
      <c r="B32" s="53" t="s">
        <v>61</v>
      </c>
    </row>
    <row r="33" spans="39:40" s="8" customFormat="1">
      <c r="AM33" s="15"/>
      <c r="AN33" s="15"/>
    </row>
  </sheetData>
  <sortState xmlns:xlrd2="http://schemas.microsoft.com/office/spreadsheetml/2017/richdata2" ref="B8:EX24">
    <sortCondition descending="1" ref="ET8:ET24"/>
  </sortState>
  <mergeCells count="60">
    <mergeCell ref="B29:N30"/>
    <mergeCell ref="AA5:AH5"/>
    <mergeCell ref="AE6:AH6"/>
    <mergeCell ref="A5:A7"/>
    <mergeCell ref="B5:B7"/>
    <mergeCell ref="C5:J5"/>
    <mergeCell ref="K5:R5"/>
    <mergeCell ref="S5:Z5"/>
    <mergeCell ref="DS5:DZ5"/>
    <mergeCell ref="AI5:AP5"/>
    <mergeCell ref="AQ5:AX5"/>
    <mergeCell ref="AY5:BF5"/>
    <mergeCell ref="BG5:BN5"/>
    <mergeCell ref="BO5:BV5"/>
    <mergeCell ref="BW5:CD5"/>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EM6:EP6"/>
    <mergeCell ref="EQ6:ET6"/>
    <mergeCell ref="EU6:EX6"/>
    <mergeCell ref="DC6:DF6"/>
    <mergeCell ref="DG6:DJ6"/>
    <mergeCell ref="DK6:DN6"/>
    <mergeCell ref="DO6:DR6"/>
    <mergeCell ref="DS6:DV6"/>
    <mergeCell ref="DW6:DZ6"/>
    <mergeCell ref="EI6:EL6"/>
    <mergeCell ref="EE6:EH6"/>
    <mergeCell ref="CY6:DB6"/>
    <mergeCell ref="EA6:ED6"/>
    <mergeCell ref="BG6:BJ6"/>
    <mergeCell ref="BK6:BN6"/>
    <mergeCell ref="BO6:BR6"/>
    <mergeCell ref="BS6:BV6"/>
    <mergeCell ref="BW6:BZ6"/>
    <mergeCell ref="CA6:CD6"/>
    <mergeCell ref="CE6:CH6"/>
    <mergeCell ref="CI6:CL6"/>
    <mergeCell ref="CM6:CP6"/>
    <mergeCell ref="CQ6:CT6"/>
    <mergeCell ref="CU6:CX6"/>
    <mergeCell ref="AI6:AL6"/>
    <mergeCell ref="AM6:AP6"/>
    <mergeCell ref="AQ6:AT6"/>
    <mergeCell ref="AU6:AX6"/>
    <mergeCell ref="AY6:BB6"/>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S34"/>
  <sheetViews>
    <sheetView zoomScale="90" zoomScaleNormal="90" workbookViewId="0">
      <pane xSplit="2" ySplit="6" topLeftCell="C21" activePane="bottomRight" state="frozen"/>
      <selection activeCell="A4" sqref="A4"/>
      <selection pane="topRight" activeCell="A4" sqref="A4"/>
      <selection pane="bottomLeft" activeCell="A4" sqref="A4"/>
      <selection pane="bottomRight" activeCell="A7" sqref="A7:XFD25"/>
    </sheetView>
  </sheetViews>
  <sheetFormatPr defaultColWidth="9.109375" defaultRowHeight="13.2"/>
  <cols>
    <col min="1" max="1" width="3.6640625" style="8" customWidth="1"/>
    <col min="2" max="2" width="50.88671875" style="8" customWidth="1"/>
    <col min="3" max="3" width="20.33203125" style="8" customWidth="1"/>
    <col min="4" max="4" width="18.44140625" style="8" customWidth="1"/>
    <col min="5" max="40" width="15.88671875" style="8" customWidth="1"/>
    <col min="41" max="16384" width="9.109375" style="8"/>
  </cols>
  <sheetData>
    <row r="1" spans="1:45" s="42" customFormat="1" ht="20.25" customHeight="1">
      <c r="A1" s="88" t="s">
        <v>62</v>
      </c>
      <c r="B1" s="88"/>
      <c r="C1" s="88"/>
      <c r="D1" s="88"/>
      <c r="E1" s="88"/>
      <c r="F1" s="88"/>
      <c r="G1" s="88"/>
      <c r="H1" s="88"/>
      <c r="I1" s="88"/>
      <c r="J1" s="88"/>
      <c r="K1" s="88"/>
      <c r="L1" s="46"/>
    </row>
    <row r="2" spans="1:45" s="42" customFormat="1" ht="20.25" customHeight="1">
      <c r="A2" s="60" t="str">
        <f>'Wr. Prem. &amp;  Re Prem.'!A2</f>
        <v>Reporting period: 1 January 2022 - 30 September 2022</v>
      </c>
      <c r="B2" s="54"/>
      <c r="C2" s="54"/>
      <c r="D2" s="54"/>
      <c r="E2" s="54"/>
      <c r="F2" s="54"/>
      <c r="G2" s="54"/>
      <c r="H2" s="54"/>
      <c r="I2" s="54"/>
      <c r="J2" s="54"/>
      <c r="K2" s="54"/>
      <c r="L2" s="46"/>
    </row>
    <row r="3" spans="1:45" s="42" customFormat="1" ht="20.25" customHeight="1">
      <c r="A3" s="54"/>
      <c r="B3" s="54"/>
      <c r="C3" s="54"/>
      <c r="D3" s="54"/>
      <c r="E3" s="54"/>
      <c r="F3" s="54"/>
      <c r="G3" s="54"/>
      <c r="H3" s="54"/>
      <c r="I3" s="54"/>
      <c r="J3" s="54"/>
      <c r="K3" s="54"/>
      <c r="L3" s="46"/>
    </row>
    <row r="4" spans="1:45" s="42" customFormat="1" ht="15" customHeight="1">
      <c r="A4" s="42" t="s">
        <v>2</v>
      </c>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row>
    <row r="5" spans="1:45" s="42" customFormat="1" ht="69.75" customHeight="1">
      <c r="A5" s="80" t="s">
        <v>0</v>
      </c>
      <c r="B5" s="80" t="s">
        <v>3</v>
      </c>
      <c r="C5" s="89" t="s">
        <v>4</v>
      </c>
      <c r="D5" s="89"/>
      <c r="E5" s="83" t="s">
        <v>5</v>
      </c>
      <c r="F5" s="84"/>
      <c r="G5" s="83" t="s">
        <v>6</v>
      </c>
      <c r="H5" s="84"/>
      <c r="I5" s="83" t="s">
        <v>7</v>
      </c>
      <c r="J5" s="84"/>
      <c r="K5" s="83" t="s">
        <v>8</v>
      </c>
      <c r="L5" s="84"/>
      <c r="M5" s="83" t="s">
        <v>9</v>
      </c>
      <c r="N5" s="84"/>
      <c r="O5" s="83" t="s">
        <v>10</v>
      </c>
      <c r="P5" s="84"/>
      <c r="Q5" s="83" t="s">
        <v>11</v>
      </c>
      <c r="R5" s="84"/>
      <c r="S5" s="83" t="s">
        <v>12</v>
      </c>
      <c r="T5" s="84"/>
      <c r="U5" s="83" t="s">
        <v>13</v>
      </c>
      <c r="V5" s="84"/>
      <c r="W5" s="83" t="s">
        <v>14</v>
      </c>
      <c r="X5" s="84"/>
      <c r="Y5" s="83" t="s">
        <v>15</v>
      </c>
      <c r="Z5" s="84"/>
      <c r="AA5" s="83" t="s">
        <v>16</v>
      </c>
      <c r="AB5" s="84"/>
      <c r="AC5" s="83" t="s">
        <v>17</v>
      </c>
      <c r="AD5" s="84"/>
      <c r="AE5" s="77" t="s">
        <v>18</v>
      </c>
      <c r="AF5" s="79"/>
      <c r="AG5" s="77" t="s">
        <v>19</v>
      </c>
      <c r="AH5" s="79"/>
      <c r="AI5" s="86" t="s">
        <v>20</v>
      </c>
      <c r="AJ5" s="87"/>
      <c r="AK5" s="86" t="s">
        <v>21</v>
      </c>
      <c r="AL5" s="87"/>
      <c r="AM5" s="86" t="s">
        <v>22</v>
      </c>
      <c r="AN5" s="87"/>
    </row>
    <row r="6" spans="1:45" s="42" customFormat="1" ht="93" customHeight="1">
      <c r="A6" s="82"/>
      <c r="B6" s="82"/>
      <c r="C6" s="49" t="s">
        <v>63</v>
      </c>
      <c r="D6" s="49" t="s">
        <v>64</v>
      </c>
      <c r="E6" s="49" t="s">
        <v>63</v>
      </c>
      <c r="F6" s="49" t="s">
        <v>64</v>
      </c>
      <c r="G6" s="49" t="s">
        <v>63</v>
      </c>
      <c r="H6" s="49" t="s">
        <v>64</v>
      </c>
      <c r="I6" s="49" t="s">
        <v>63</v>
      </c>
      <c r="J6" s="49" t="s">
        <v>64</v>
      </c>
      <c r="K6" s="49" t="s">
        <v>63</v>
      </c>
      <c r="L6" s="49" t="s">
        <v>64</v>
      </c>
      <c r="M6" s="49" t="s">
        <v>63</v>
      </c>
      <c r="N6" s="49" t="s">
        <v>64</v>
      </c>
      <c r="O6" s="49" t="s">
        <v>63</v>
      </c>
      <c r="P6" s="49" t="s">
        <v>64</v>
      </c>
      <c r="Q6" s="49" t="s">
        <v>63</v>
      </c>
      <c r="R6" s="49" t="s">
        <v>64</v>
      </c>
      <c r="S6" s="49" t="s">
        <v>63</v>
      </c>
      <c r="T6" s="49" t="s">
        <v>64</v>
      </c>
      <c r="U6" s="49" t="s">
        <v>63</v>
      </c>
      <c r="V6" s="49" t="s">
        <v>64</v>
      </c>
      <c r="W6" s="49" t="s">
        <v>63</v>
      </c>
      <c r="X6" s="49" t="s">
        <v>64</v>
      </c>
      <c r="Y6" s="49" t="s">
        <v>63</v>
      </c>
      <c r="Z6" s="49" t="s">
        <v>64</v>
      </c>
      <c r="AA6" s="49" t="s">
        <v>63</v>
      </c>
      <c r="AB6" s="49" t="s">
        <v>64</v>
      </c>
      <c r="AC6" s="49" t="s">
        <v>63</v>
      </c>
      <c r="AD6" s="49" t="s">
        <v>64</v>
      </c>
      <c r="AE6" s="49" t="s">
        <v>63</v>
      </c>
      <c r="AF6" s="49" t="s">
        <v>64</v>
      </c>
      <c r="AG6" s="49" t="s">
        <v>63</v>
      </c>
      <c r="AH6" s="49" t="s">
        <v>64</v>
      </c>
      <c r="AI6" s="49" t="s">
        <v>63</v>
      </c>
      <c r="AJ6" s="49" t="s">
        <v>64</v>
      </c>
      <c r="AK6" s="49" t="s">
        <v>63</v>
      </c>
      <c r="AL6" s="49" t="s">
        <v>64</v>
      </c>
      <c r="AM6" s="49" t="s">
        <v>63</v>
      </c>
      <c r="AN6" s="49" t="s">
        <v>64</v>
      </c>
    </row>
    <row r="7" spans="1:45" ht="24.9" customHeight="1">
      <c r="A7" s="18">
        <v>1</v>
      </c>
      <c r="B7" s="70" t="s">
        <v>30</v>
      </c>
      <c r="C7" s="26">
        <v>1069084.3600000001</v>
      </c>
      <c r="D7" s="26">
        <v>724129.62000000011</v>
      </c>
      <c r="E7" s="26">
        <v>634312.62</v>
      </c>
      <c r="F7" s="26">
        <v>634312.62</v>
      </c>
      <c r="G7" s="26">
        <v>186043.84999999998</v>
      </c>
      <c r="H7" s="26">
        <v>186043.84999999998</v>
      </c>
      <c r="I7" s="26">
        <v>55123029.980000004</v>
      </c>
      <c r="J7" s="26">
        <v>16269968.013999991</v>
      </c>
      <c r="K7" s="26">
        <v>12077196.283448001</v>
      </c>
      <c r="L7" s="26">
        <v>11919341.093448002</v>
      </c>
      <c r="M7" s="26">
        <v>2692480.1730047772</v>
      </c>
      <c r="N7" s="26">
        <v>2537605.8630047771</v>
      </c>
      <c r="O7" s="26">
        <v>0</v>
      </c>
      <c r="P7" s="26">
        <v>0</v>
      </c>
      <c r="Q7" s="26">
        <v>0</v>
      </c>
      <c r="R7" s="26">
        <v>0</v>
      </c>
      <c r="S7" s="26">
        <v>0</v>
      </c>
      <c r="T7" s="26">
        <v>0</v>
      </c>
      <c r="U7" s="26">
        <v>0</v>
      </c>
      <c r="V7" s="26">
        <v>0</v>
      </c>
      <c r="W7" s="26">
        <v>0</v>
      </c>
      <c r="X7" s="26">
        <v>0</v>
      </c>
      <c r="Y7" s="26">
        <v>162172.20999999996</v>
      </c>
      <c r="Z7" s="26">
        <v>29794.79999999977</v>
      </c>
      <c r="AA7" s="26">
        <v>7046540.7244250001</v>
      </c>
      <c r="AB7" s="26">
        <v>1289642.3500000015</v>
      </c>
      <c r="AC7" s="26">
        <v>-209920</v>
      </c>
      <c r="AD7" s="26">
        <v>-1.0000000009313226E-2</v>
      </c>
      <c r="AE7" s="26">
        <v>1484131.6799999992</v>
      </c>
      <c r="AF7" s="26">
        <v>296821.36399999913</v>
      </c>
      <c r="AG7" s="26">
        <v>0</v>
      </c>
      <c r="AH7" s="26">
        <v>0</v>
      </c>
      <c r="AI7" s="26">
        <v>226947.14000000007</v>
      </c>
      <c r="AJ7" s="26">
        <v>97487.570000000094</v>
      </c>
      <c r="AK7" s="26">
        <v>0</v>
      </c>
      <c r="AL7" s="26">
        <v>0</v>
      </c>
      <c r="AM7" s="27">
        <v>80492019.020877764</v>
      </c>
      <c r="AN7" s="27">
        <v>33985147.134452775</v>
      </c>
      <c r="AS7" s="32"/>
    </row>
    <row r="8" spans="1:45" ht="24.9" customHeight="1">
      <c r="A8" s="18">
        <v>2</v>
      </c>
      <c r="B8" s="70" t="s">
        <v>32</v>
      </c>
      <c r="C8" s="26">
        <v>8593448.2400000002</v>
      </c>
      <c r="D8" s="26">
        <v>2367582.0449999999</v>
      </c>
      <c r="E8" s="26">
        <v>170396.37229199999</v>
      </c>
      <c r="F8" s="26">
        <v>170396.37229199999</v>
      </c>
      <c r="G8" s="26">
        <v>336898.10000000003</v>
      </c>
      <c r="H8" s="26">
        <v>387022.39999999997</v>
      </c>
      <c r="I8" s="26">
        <v>12830428.729999926</v>
      </c>
      <c r="J8" s="26">
        <v>12830428.729999926</v>
      </c>
      <c r="K8" s="26">
        <v>21995206.772222225</v>
      </c>
      <c r="L8" s="26">
        <v>20392024.978222225</v>
      </c>
      <c r="M8" s="26">
        <v>3286517.5976143791</v>
      </c>
      <c r="N8" s="26">
        <v>3181805.0026143789</v>
      </c>
      <c r="O8" s="26">
        <v>0</v>
      </c>
      <c r="P8" s="26">
        <v>0</v>
      </c>
      <c r="Q8" s="26">
        <v>0</v>
      </c>
      <c r="R8" s="26">
        <v>0</v>
      </c>
      <c r="S8" s="26">
        <v>0</v>
      </c>
      <c r="T8" s="26">
        <v>0</v>
      </c>
      <c r="U8" s="26">
        <v>0</v>
      </c>
      <c r="V8" s="26">
        <v>0</v>
      </c>
      <c r="W8" s="26">
        <v>0</v>
      </c>
      <c r="X8" s="26">
        <v>0</v>
      </c>
      <c r="Y8" s="26">
        <v>414593.14</v>
      </c>
      <c r="Z8" s="26">
        <v>414593.14</v>
      </c>
      <c r="AA8" s="26">
        <v>2468331.0900000003</v>
      </c>
      <c r="AB8" s="26">
        <v>2408233.2680000006</v>
      </c>
      <c r="AC8" s="26">
        <v>-176900.5307</v>
      </c>
      <c r="AD8" s="26">
        <v>0</v>
      </c>
      <c r="AE8" s="26">
        <v>144605.59</v>
      </c>
      <c r="AF8" s="26">
        <v>44921.117999999988</v>
      </c>
      <c r="AG8" s="26">
        <v>4800</v>
      </c>
      <c r="AH8" s="26">
        <v>4800</v>
      </c>
      <c r="AI8" s="26">
        <v>88385.289999999863</v>
      </c>
      <c r="AJ8" s="26">
        <v>88385.289999999863</v>
      </c>
      <c r="AK8" s="26">
        <v>0</v>
      </c>
      <c r="AL8" s="26">
        <v>0</v>
      </c>
      <c r="AM8" s="27">
        <v>50156710.391428538</v>
      </c>
      <c r="AN8" s="27">
        <v>42290192.344128527</v>
      </c>
      <c r="AS8" s="32"/>
    </row>
    <row r="9" spans="1:45" ht="24.9" customHeight="1">
      <c r="A9" s="18">
        <v>3</v>
      </c>
      <c r="B9" s="70" t="s">
        <v>28</v>
      </c>
      <c r="C9" s="26">
        <v>1043084.5801599995</v>
      </c>
      <c r="D9" s="26">
        <v>1032743.9101599995</v>
      </c>
      <c r="E9" s="26">
        <v>202.22114440003133</v>
      </c>
      <c r="F9" s="26">
        <v>202.22114440003133</v>
      </c>
      <c r="G9" s="26">
        <v>5000</v>
      </c>
      <c r="H9" s="26">
        <v>5000</v>
      </c>
      <c r="I9" s="26">
        <v>38280398.16163072</v>
      </c>
      <c r="J9" s="26">
        <v>38166990.16163072</v>
      </c>
      <c r="K9" s="26">
        <v>0</v>
      </c>
      <c r="L9" s="26">
        <v>0</v>
      </c>
      <c r="M9" s="26">
        <v>223039.77761437921</v>
      </c>
      <c r="N9" s="26">
        <v>223039.77761437921</v>
      </c>
      <c r="O9" s="26">
        <v>0</v>
      </c>
      <c r="P9" s="26">
        <v>0</v>
      </c>
      <c r="Q9" s="26">
        <v>0</v>
      </c>
      <c r="R9" s="26">
        <v>0</v>
      </c>
      <c r="S9" s="26">
        <v>0</v>
      </c>
      <c r="T9" s="26">
        <v>0</v>
      </c>
      <c r="U9" s="26">
        <v>0</v>
      </c>
      <c r="V9" s="26">
        <v>0</v>
      </c>
      <c r="W9" s="26">
        <v>0</v>
      </c>
      <c r="X9" s="26">
        <v>0</v>
      </c>
      <c r="Y9" s="26">
        <v>0</v>
      </c>
      <c r="Z9" s="26">
        <v>0</v>
      </c>
      <c r="AA9" s="26">
        <v>8913.68</v>
      </c>
      <c r="AB9" s="26">
        <v>0</v>
      </c>
      <c r="AC9" s="26">
        <v>0</v>
      </c>
      <c r="AD9" s="26">
        <v>0</v>
      </c>
      <c r="AE9" s="26">
        <v>0</v>
      </c>
      <c r="AF9" s="26">
        <v>0</v>
      </c>
      <c r="AG9" s="26">
        <v>0</v>
      </c>
      <c r="AH9" s="26">
        <v>0</v>
      </c>
      <c r="AI9" s="26">
        <v>12571.110000000011</v>
      </c>
      <c r="AJ9" s="26">
        <v>0</v>
      </c>
      <c r="AK9" s="26">
        <v>0</v>
      </c>
      <c r="AL9" s="26">
        <v>0</v>
      </c>
      <c r="AM9" s="27">
        <v>39573209.530549496</v>
      </c>
      <c r="AN9" s="27">
        <v>39427976.070549496</v>
      </c>
      <c r="AS9" s="32"/>
    </row>
    <row r="10" spans="1:45" ht="24.9" customHeight="1">
      <c r="A10" s="18">
        <v>4</v>
      </c>
      <c r="B10" s="70" t="s">
        <v>86</v>
      </c>
      <c r="C10" s="26">
        <v>224692.82</v>
      </c>
      <c r="D10" s="26">
        <v>128723.90799999994</v>
      </c>
      <c r="E10" s="26">
        <v>55010.356735999972</v>
      </c>
      <c r="F10" s="26">
        <v>55010.356735999972</v>
      </c>
      <c r="G10" s="26">
        <v>10362.269999999997</v>
      </c>
      <c r="H10" s="26">
        <v>10362.269999999997</v>
      </c>
      <c r="I10" s="26">
        <v>28395883.439999998</v>
      </c>
      <c r="J10" s="26">
        <v>28395883.439999998</v>
      </c>
      <c r="K10" s="26">
        <v>3126684.1036</v>
      </c>
      <c r="L10" s="26">
        <v>3097576.6156000001</v>
      </c>
      <c r="M10" s="26">
        <v>892931.69361437927</v>
      </c>
      <c r="N10" s="26">
        <v>892931.69361437927</v>
      </c>
      <c r="O10" s="26">
        <v>0</v>
      </c>
      <c r="P10" s="26">
        <v>0</v>
      </c>
      <c r="Q10" s="26">
        <v>-36632.640000000014</v>
      </c>
      <c r="R10" s="26">
        <v>224594.36</v>
      </c>
      <c r="S10" s="26">
        <v>0</v>
      </c>
      <c r="T10" s="26">
        <v>0</v>
      </c>
      <c r="U10" s="26">
        <v>0</v>
      </c>
      <c r="V10" s="26">
        <v>0</v>
      </c>
      <c r="W10" s="26">
        <v>0</v>
      </c>
      <c r="X10" s="26">
        <v>0</v>
      </c>
      <c r="Y10" s="26">
        <v>-9410.6299999999901</v>
      </c>
      <c r="Z10" s="26">
        <v>-9410.6299999999901</v>
      </c>
      <c r="AA10" s="26">
        <v>63223.219999999943</v>
      </c>
      <c r="AB10" s="26">
        <v>108529.26000000004</v>
      </c>
      <c r="AC10" s="26">
        <v>70362.205999999991</v>
      </c>
      <c r="AD10" s="26">
        <v>70362.205999999991</v>
      </c>
      <c r="AE10" s="26">
        <v>3753520.8055999968</v>
      </c>
      <c r="AF10" s="26">
        <v>-337456.24380000029</v>
      </c>
      <c r="AG10" s="26">
        <v>-2070.5747840000004</v>
      </c>
      <c r="AH10" s="26">
        <v>-2070.5747840000004</v>
      </c>
      <c r="AI10" s="26">
        <v>-1301.7602560000014</v>
      </c>
      <c r="AJ10" s="26">
        <v>-1301.7602560000014</v>
      </c>
      <c r="AK10" s="26">
        <v>0</v>
      </c>
      <c r="AL10" s="26">
        <v>0</v>
      </c>
      <c r="AM10" s="27">
        <v>36543255.310510367</v>
      </c>
      <c r="AN10" s="27">
        <v>32633734.901110381</v>
      </c>
      <c r="AS10" s="32"/>
    </row>
    <row r="11" spans="1:45" ht="24.9" customHeight="1">
      <c r="A11" s="18">
        <v>5</v>
      </c>
      <c r="B11" s="70" t="s">
        <v>29</v>
      </c>
      <c r="C11" s="26">
        <v>9650616.061175989</v>
      </c>
      <c r="D11" s="26">
        <v>9562105.6749615893</v>
      </c>
      <c r="E11" s="26">
        <v>8888.9148400000104</v>
      </c>
      <c r="F11" s="26">
        <v>8888.9148400000104</v>
      </c>
      <c r="G11" s="26">
        <v>342571.1439040004</v>
      </c>
      <c r="H11" s="26">
        <v>140325.0119040003</v>
      </c>
      <c r="I11" s="26">
        <v>100313.5</v>
      </c>
      <c r="J11" s="26">
        <v>51513.5</v>
      </c>
      <c r="K11" s="26">
        <v>12368208.504685696</v>
      </c>
      <c r="L11" s="26">
        <v>12293093.720134497</v>
      </c>
      <c r="M11" s="26">
        <v>2684625.1264003799</v>
      </c>
      <c r="N11" s="26">
        <v>2686468.1964003798</v>
      </c>
      <c r="O11" s="26">
        <v>0</v>
      </c>
      <c r="P11" s="26">
        <v>0</v>
      </c>
      <c r="Q11" s="26">
        <v>0</v>
      </c>
      <c r="R11" s="26">
        <v>0</v>
      </c>
      <c r="S11" s="26">
        <v>0</v>
      </c>
      <c r="T11" s="26">
        <v>0</v>
      </c>
      <c r="U11" s="26">
        <v>-878.8</v>
      </c>
      <c r="V11" s="26">
        <v>-878.8</v>
      </c>
      <c r="W11" s="26">
        <v>0</v>
      </c>
      <c r="X11" s="26">
        <v>0</v>
      </c>
      <c r="Y11" s="26">
        <v>547839.57459000056</v>
      </c>
      <c r="Z11" s="26">
        <v>547839.57459000056</v>
      </c>
      <c r="AA11" s="26">
        <v>5031341.9500962952</v>
      </c>
      <c r="AB11" s="26">
        <v>4051541.4820802938</v>
      </c>
      <c r="AC11" s="26">
        <v>0</v>
      </c>
      <c r="AD11" s="26">
        <v>0</v>
      </c>
      <c r="AE11" s="26">
        <v>246792.37000000011</v>
      </c>
      <c r="AF11" s="26">
        <v>127645.98499999981</v>
      </c>
      <c r="AG11" s="26">
        <v>0</v>
      </c>
      <c r="AH11" s="26">
        <v>0</v>
      </c>
      <c r="AI11" s="26">
        <v>622068.17174813373</v>
      </c>
      <c r="AJ11" s="26">
        <v>598842.57174813375</v>
      </c>
      <c r="AK11" s="26">
        <v>0</v>
      </c>
      <c r="AL11" s="26">
        <v>0</v>
      </c>
      <c r="AM11" s="27">
        <v>31602386.517440498</v>
      </c>
      <c r="AN11" s="27">
        <v>30067385.831658896</v>
      </c>
      <c r="AS11" s="32"/>
    </row>
    <row r="12" spans="1:45" ht="24.9" customHeight="1">
      <c r="A12" s="18">
        <v>6</v>
      </c>
      <c r="B12" s="70" t="s">
        <v>94</v>
      </c>
      <c r="C12" s="26">
        <v>54250</v>
      </c>
      <c r="D12" s="26">
        <v>54250</v>
      </c>
      <c r="E12" s="26">
        <v>0</v>
      </c>
      <c r="F12" s="26">
        <v>0</v>
      </c>
      <c r="G12" s="26">
        <v>-1200</v>
      </c>
      <c r="H12" s="26">
        <v>-1200</v>
      </c>
      <c r="I12" s="26">
        <v>15024507.25</v>
      </c>
      <c r="J12" s="26">
        <v>15040507.25</v>
      </c>
      <c r="K12" s="26">
        <v>4936530.0022222223</v>
      </c>
      <c r="L12" s="26">
        <v>4213637.336222223</v>
      </c>
      <c r="M12" s="26">
        <v>689188.06761437946</v>
      </c>
      <c r="N12" s="26">
        <v>653635.96211437951</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7">
        <v>20703275.319836602</v>
      </c>
      <c r="AN12" s="27">
        <v>19960830.548336603</v>
      </c>
      <c r="AS12" s="32"/>
    </row>
    <row r="13" spans="1:45" ht="24.9" customHeight="1">
      <c r="A13" s="18">
        <v>7</v>
      </c>
      <c r="B13" s="70" t="s">
        <v>34</v>
      </c>
      <c r="C13" s="26">
        <v>242105.18</v>
      </c>
      <c r="D13" s="26">
        <v>142840.70000000001</v>
      </c>
      <c r="E13" s="26">
        <v>31412.09</v>
      </c>
      <c r="F13" s="26">
        <v>31412.09</v>
      </c>
      <c r="G13" s="26">
        <v>19790.240000000002</v>
      </c>
      <c r="H13" s="26">
        <v>19790.240000000002</v>
      </c>
      <c r="I13" s="26">
        <v>15286496.056499997</v>
      </c>
      <c r="J13" s="26">
        <v>15286496.056499997</v>
      </c>
      <c r="K13" s="26">
        <v>3234677.1755555556</v>
      </c>
      <c r="L13" s="26">
        <v>3234677.7055555554</v>
      </c>
      <c r="M13" s="26">
        <v>794623.24444444443</v>
      </c>
      <c r="N13" s="26">
        <v>774451.42444444448</v>
      </c>
      <c r="O13" s="26">
        <v>0</v>
      </c>
      <c r="P13" s="26">
        <v>0</v>
      </c>
      <c r="Q13" s="26">
        <v>0</v>
      </c>
      <c r="R13" s="26">
        <v>0</v>
      </c>
      <c r="S13" s="26">
        <v>0</v>
      </c>
      <c r="T13" s="26">
        <v>0</v>
      </c>
      <c r="U13" s="26">
        <v>0</v>
      </c>
      <c r="V13" s="26">
        <v>0</v>
      </c>
      <c r="W13" s="26">
        <v>0</v>
      </c>
      <c r="X13" s="26">
        <v>0</v>
      </c>
      <c r="Y13" s="26">
        <v>110237.73</v>
      </c>
      <c r="Z13" s="26">
        <v>53836.87999999999</v>
      </c>
      <c r="AA13" s="26">
        <v>-1048285.7499999999</v>
      </c>
      <c r="AB13" s="26">
        <v>172486.30000000016</v>
      </c>
      <c r="AC13" s="26">
        <v>-1119726.6499999999</v>
      </c>
      <c r="AD13" s="26">
        <v>0.34000000008381903</v>
      </c>
      <c r="AE13" s="26">
        <v>23615.929999999993</v>
      </c>
      <c r="AF13" s="26">
        <v>4652.93</v>
      </c>
      <c r="AG13" s="26">
        <v>0</v>
      </c>
      <c r="AH13" s="26">
        <v>0</v>
      </c>
      <c r="AI13" s="26">
        <v>17603.320000000003</v>
      </c>
      <c r="AJ13" s="26">
        <v>-1672.0799999999981</v>
      </c>
      <c r="AK13" s="26">
        <v>0</v>
      </c>
      <c r="AL13" s="26">
        <v>0</v>
      </c>
      <c r="AM13" s="27">
        <v>17592548.566500001</v>
      </c>
      <c r="AN13" s="27">
        <v>19718972.586499996</v>
      </c>
      <c r="AS13" s="32"/>
    </row>
    <row r="14" spans="1:45" ht="24.9" customHeight="1">
      <c r="A14" s="18">
        <v>8</v>
      </c>
      <c r="B14" s="70" t="s">
        <v>35</v>
      </c>
      <c r="C14" s="26">
        <v>99377</v>
      </c>
      <c r="D14" s="26">
        <v>99377</v>
      </c>
      <c r="E14" s="26">
        <v>2305.12</v>
      </c>
      <c r="F14" s="26">
        <v>1686.5119999999997</v>
      </c>
      <c r="G14" s="26">
        <v>16058</v>
      </c>
      <c r="H14" s="26">
        <v>16058</v>
      </c>
      <c r="I14" s="26">
        <v>7777827.7199999904</v>
      </c>
      <c r="J14" s="26">
        <v>7777827.7199999904</v>
      </c>
      <c r="K14" s="26">
        <v>3145474.04</v>
      </c>
      <c r="L14" s="26">
        <v>3067508.97</v>
      </c>
      <c r="M14" s="26">
        <v>49296.097614379243</v>
      </c>
      <c r="N14" s="26">
        <v>509102.89761437924</v>
      </c>
      <c r="O14" s="26">
        <v>0</v>
      </c>
      <c r="P14" s="26">
        <v>0</v>
      </c>
      <c r="Q14" s="26">
        <v>1000</v>
      </c>
      <c r="R14" s="26">
        <v>0</v>
      </c>
      <c r="S14" s="26">
        <v>10000</v>
      </c>
      <c r="T14" s="26">
        <v>0</v>
      </c>
      <c r="U14" s="26">
        <v>0</v>
      </c>
      <c r="V14" s="26">
        <v>0</v>
      </c>
      <c r="W14" s="26">
        <v>0</v>
      </c>
      <c r="X14" s="26">
        <v>0</v>
      </c>
      <c r="Y14" s="26">
        <v>-513964.72</v>
      </c>
      <c r="Z14" s="26">
        <v>-132990.76499999996</v>
      </c>
      <c r="AA14" s="26">
        <v>2699039.4699999997</v>
      </c>
      <c r="AB14" s="26">
        <v>94236.542499999981</v>
      </c>
      <c r="AC14" s="26">
        <v>-423289</v>
      </c>
      <c r="AD14" s="26">
        <v>-4232.890000000014</v>
      </c>
      <c r="AE14" s="26">
        <v>245651.87000000002</v>
      </c>
      <c r="AF14" s="26">
        <v>98260.670000000071</v>
      </c>
      <c r="AG14" s="26">
        <v>0</v>
      </c>
      <c r="AH14" s="26">
        <v>0</v>
      </c>
      <c r="AI14" s="26">
        <v>310354.63999999996</v>
      </c>
      <c r="AJ14" s="26">
        <v>155677.48999999996</v>
      </c>
      <c r="AK14" s="26">
        <v>0</v>
      </c>
      <c r="AL14" s="26">
        <v>0</v>
      </c>
      <c r="AM14" s="27">
        <v>13419130.237614369</v>
      </c>
      <c r="AN14" s="27">
        <v>11682512.147114368</v>
      </c>
      <c r="AS14" s="32"/>
    </row>
    <row r="15" spans="1:45" ht="24.9" customHeight="1">
      <c r="A15" s="18">
        <v>9</v>
      </c>
      <c r="B15" s="70" t="s">
        <v>87</v>
      </c>
      <c r="C15" s="26">
        <v>57000</v>
      </c>
      <c r="D15" s="26">
        <v>57000</v>
      </c>
      <c r="E15" s="26">
        <v>4967.91</v>
      </c>
      <c r="F15" s="26">
        <v>4967.91</v>
      </c>
      <c r="G15" s="26">
        <v>298210</v>
      </c>
      <c r="H15" s="26">
        <v>-10000</v>
      </c>
      <c r="I15" s="26">
        <v>7757023.6390207782</v>
      </c>
      <c r="J15" s="26">
        <v>7757023.6390207782</v>
      </c>
      <c r="K15" s="26">
        <v>823390.6521212121</v>
      </c>
      <c r="L15" s="26">
        <v>700794.18140646419</v>
      </c>
      <c r="M15" s="26">
        <v>379527.27761437924</v>
      </c>
      <c r="N15" s="26">
        <v>374444.62561437924</v>
      </c>
      <c r="O15" s="26">
        <v>0</v>
      </c>
      <c r="P15" s="26">
        <v>0</v>
      </c>
      <c r="Q15" s="26">
        <v>0</v>
      </c>
      <c r="R15" s="26">
        <v>0</v>
      </c>
      <c r="S15" s="26">
        <v>0</v>
      </c>
      <c r="T15" s="26">
        <v>0</v>
      </c>
      <c r="U15" s="26">
        <v>0</v>
      </c>
      <c r="V15" s="26">
        <v>0</v>
      </c>
      <c r="W15" s="26">
        <v>0</v>
      </c>
      <c r="X15" s="26">
        <v>0</v>
      </c>
      <c r="Y15" s="26">
        <v>0</v>
      </c>
      <c r="Z15" s="26">
        <v>0</v>
      </c>
      <c r="AA15" s="26">
        <v>50233.499999999993</v>
      </c>
      <c r="AB15" s="26">
        <v>22446.911112020418</v>
      </c>
      <c r="AC15" s="26">
        <v>0</v>
      </c>
      <c r="AD15" s="26">
        <v>0</v>
      </c>
      <c r="AE15" s="26">
        <v>20000</v>
      </c>
      <c r="AF15" s="26">
        <v>20000</v>
      </c>
      <c r="AG15" s="26">
        <v>0</v>
      </c>
      <c r="AH15" s="26">
        <v>0</v>
      </c>
      <c r="AI15" s="26">
        <v>0</v>
      </c>
      <c r="AJ15" s="26">
        <v>0</v>
      </c>
      <c r="AK15" s="26">
        <v>0</v>
      </c>
      <c r="AL15" s="26">
        <v>0</v>
      </c>
      <c r="AM15" s="27">
        <v>9390352.97875637</v>
      </c>
      <c r="AN15" s="27">
        <v>8926677.2671536412</v>
      </c>
      <c r="AS15" s="32"/>
    </row>
    <row r="16" spans="1:45" ht="24.9" customHeight="1">
      <c r="A16" s="18">
        <v>10</v>
      </c>
      <c r="B16" s="70" t="s">
        <v>37</v>
      </c>
      <c r="C16" s="26">
        <v>0</v>
      </c>
      <c r="D16" s="26">
        <v>0</v>
      </c>
      <c r="E16" s="26">
        <v>0</v>
      </c>
      <c r="F16" s="26">
        <v>0</v>
      </c>
      <c r="G16" s="26">
        <v>860</v>
      </c>
      <c r="H16" s="26">
        <v>258</v>
      </c>
      <c r="I16" s="26">
        <v>8078447.8899999997</v>
      </c>
      <c r="J16" s="26">
        <v>8078447.8899999997</v>
      </c>
      <c r="K16" s="26">
        <v>687127.72000000009</v>
      </c>
      <c r="L16" s="26">
        <v>34694.048000000068</v>
      </c>
      <c r="M16" s="26">
        <v>371294.56000000006</v>
      </c>
      <c r="N16" s="26">
        <v>270736.20800000004</v>
      </c>
      <c r="O16" s="26">
        <v>0</v>
      </c>
      <c r="P16" s="26">
        <v>0</v>
      </c>
      <c r="Q16" s="26">
        <v>0</v>
      </c>
      <c r="R16" s="26">
        <v>0</v>
      </c>
      <c r="S16" s="26">
        <v>0</v>
      </c>
      <c r="T16" s="26">
        <v>0</v>
      </c>
      <c r="U16" s="26">
        <v>0</v>
      </c>
      <c r="V16" s="26">
        <v>0</v>
      </c>
      <c r="W16" s="26">
        <v>0</v>
      </c>
      <c r="X16" s="26">
        <v>0</v>
      </c>
      <c r="Y16" s="26">
        <v>0</v>
      </c>
      <c r="Z16" s="26">
        <v>0</v>
      </c>
      <c r="AA16" s="26">
        <v>-1000</v>
      </c>
      <c r="AB16" s="26">
        <v>-150</v>
      </c>
      <c r="AC16" s="26">
        <v>0</v>
      </c>
      <c r="AD16" s="26">
        <v>0</v>
      </c>
      <c r="AE16" s="26">
        <v>0</v>
      </c>
      <c r="AF16" s="26">
        <v>0</v>
      </c>
      <c r="AG16" s="26">
        <v>0</v>
      </c>
      <c r="AH16" s="26">
        <v>0</v>
      </c>
      <c r="AI16" s="26">
        <v>0</v>
      </c>
      <c r="AJ16" s="26">
        <v>0</v>
      </c>
      <c r="AK16" s="26">
        <v>0</v>
      </c>
      <c r="AL16" s="26">
        <v>0</v>
      </c>
      <c r="AM16" s="27">
        <v>9136730.1699999999</v>
      </c>
      <c r="AN16" s="27">
        <v>8383986.1459999997</v>
      </c>
      <c r="AS16" s="32"/>
    </row>
    <row r="17" spans="1:45" ht="24.9" customHeight="1">
      <c r="A17" s="18">
        <v>11</v>
      </c>
      <c r="B17" s="70" t="s">
        <v>89</v>
      </c>
      <c r="C17" s="26">
        <v>0</v>
      </c>
      <c r="D17" s="26">
        <v>0</v>
      </c>
      <c r="E17" s="26">
        <v>890.33674800000017</v>
      </c>
      <c r="F17" s="26">
        <v>890.33674800000017</v>
      </c>
      <c r="G17" s="26">
        <v>0</v>
      </c>
      <c r="H17" s="26">
        <v>0</v>
      </c>
      <c r="I17" s="26">
        <v>1531550.360000036</v>
      </c>
      <c r="J17" s="26">
        <v>1531550.360000036</v>
      </c>
      <c r="K17" s="26">
        <v>4159247.6199999992</v>
      </c>
      <c r="L17" s="26">
        <v>4159247.6199999992</v>
      </c>
      <c r="M17" s="26">
        <v>1107913.0405555563</v>
      </c>
      <c r="N17" s="26">
        <v>1107913.0405555563</v>
      </c>
      <c r="O17" s="26">
        <v>0</v>
      </c>
      <c r="P17" s="26">
        <v>0</v>
      </c>
      <c r="Q17" s="26">
        <v>0</v>
      </c>
      <c r="R17" s="26">
        <v>0</v>
      </c>
      <c r="S17" s="26">
        <v>0</v>
      </c>
      <c r="T17" s="26">
        <v>0</v>
      </c>
      <c r="U17" s="26">
        <v>0</v>
      </c>
      <c r="V17" s="26">
        <v>0</v>
      </c>
      <c r="W17" s="26">
        <v>0</v>
      </c>
      <c r="X17" s="26">
        <v>0</v>
      </c>
      <c r="Y17" s="26">
        <v>0</v>
      </c>
      <c r="Z17" s="26">
        <v>0</v>
      </c>
      <c r="AA17" s="26">
        <v>321639.73</v>
      </c>
      <c r="AB17" s="26">
        <v>321639.73</v>
      </c>
      <c r="AC17" s="26">
        <v>0</v>
      </c>
      <c r="AD17" s="26">
        <v>0</v>
      </c>
      <c r="AE17" s="26">
        <v>860627.44000000018</v>
      </c>
      <c r="AF17" s="26">
        <v>860627.44000000018</v>
      </c>
      <c r="AG17" s="26">
        <v>0</v>
      </c>
      <c r="AH17" s="26">
        <v>0</v>
      </c>
      <c r="AI17" s="26">
        <v>17339.55</v>
      </c>
      <c r="AJ17" s="26">
        <v>17339.55</v>
      </c>
      <c r="AK17" s="26">
        <v>0</v>
      </c>
      <c r="AL17" s="26">
        <v>0</v>
      </c>
      <c r="AM17" s="27">
        <v>7999208.0773035921</v>
      </c>
      <c r="AN17" s="27">
        <v>7999208.0773035921</v>
      </c>
      <c r="AS17" s="32"/>
    </row>
    <row r="18" spans="1:45" ht="24.9" customHeight="1">
      <c r="A18" s="18">
        <v>12</v>
      </c>
      <c r="B18" s="70" t="s">
        <v>33</v>
      </c>
      <c r="C18" s="26">
        <v>125905.04350912283</v>
      </c>
      <c r="D18" s="26">
        <v>125905.04350912283</v>
      </c>
      <c r="E18" s="26">
        <v>18648.963075999985</v>
      </c>
      <c r="F18" s="26">
        <v>18648.963075999985</v>
      </c>
      <c r="G18" s="26">
        <v>-72.292727397260023</v>
      </c>
      <c r="H18" s="26">
        <v>-72.292727397260023</v>
      </c>
      <c r="I18" s="26">
        <v>3968096.0380962873</v>
      </c>
      <c r="J18" s="26">
        <v>1962715.7953960253</v>
      </c>
      <c r="K18" s="26">
        <v>3157183.4062280641</v>
      </c>
      <c r="L18" s="26">
        <v>1534419.6902371021</v>
      </c>
      <c r="M18" s="26">
        <v>622654.72905410512</v>
      </c>
      <c r="N18" s="26">
        <v>612104.96792043885</v>
      </c>
      <c r="O18" s="26">
        <v>0</v>
      </c>
      <c r="P18" s="26">
        <v>0</v>
      </c>
      <c r="Q18" s="26">
        <v>0</v>
      </c>
      <c r="R18" s="26">
        <v>0</v>
      </c>
      <c r="S18" s="26">
        <v>-74862.822831999976</v>
      </c>
      <c r="T18" s="26">
        <v>0</v>
      </c>
      <c r="U18" s="26">
        <v>0</v>
      </c>
      <c r="V18" s="26">
        <v>0</v>
      </c>
      <c r="W18" s="26">
        <v>0</v>
      </c>
      <c r="X18" s="26">
        <v>0</v>
      </c>
      <c r="Y18" s="26">
        <v>72129.23599999999</v>
      </c>
      <c r="Z18" s="26">
        <v>39518.201418077588</v>
      </c>
      <c r="AA18" s="26">
        <v>45876.898025874456</v>
      </c>
      <c r="AB18" s="26">
        <v>617.67076856672429</v>
      </c>
      <c r="AC18" s="26">
        <v>-318.08608442996319</v>
      </c>
      <c r="AD18" s="26">
        <v>-318.08608442996319</v>
      </c>
      <c r="AE18" s="26">
        <v>23838</v>
      </c>
      <c r="AF18" s="26">
        <v>4767.5999999999985</v>
      </c>
      <c r="AG18" s="26">
        <v>0</v>
      </c>
      <c r="AH18" s="26">
        <v>0</v>
      </c>
      <c r="AI18" s="26">
        <v>38728.832000000053</v>
      </c>
      <c r="AJ18" s="26">
        <v>22152.015999999945</v>
      </c>
      <c r="AK18" s="26">
        <v>0</v>
      </c>
      <c r="AL18" s="26">
        <v>0</v>
      </c>
      <c r="AM18" s="27">
        <v>7997807.944345626</v>
      </c>
      <c r="AN18" s="27">
        <v>4320459.5695135053</v>
      </c>
      <c r="AS18" s="32"/>
    </row>
    <row r="19" spans="1:45" ht="24.9" customHeight="1">
      <c r="A19" s="18">
        <v>13</v>
      </c>
      <c r="B19" s="70" t="s">
        <v>31</v>
      </c>
      <c r="C19" s="26">
        <v>5000</v>
      </c>
      <c r="D19" s="26">
        <v>5000</v>
      </c>
      <c r="E19" s="26">
        <v>1821.0399999999991</v>
      </c>
      <c r="F19" s="26">
        <v>1821.0399999999991</v>
      </c>
      <c r="G19" s="26">
        <v>9809.2999999999993</v>
      </c>
      <c r="H19" s="26">
        <v>11322.65</v>
      </c>
      <c r="I19" s="26">
        <v>3295723.8100000722</v>
      </c>
      <c r="J19" s="26">
        <v>3295723.8100000722</v>
      </c>
      <c r="K19" s="26">
        <v>2110971.1800000006</v>
      </c>
      <c r="L19" s="26">
        <v>1031335.4500000002</v>
      </c>
      <c r="M19" s="26">
        <v>756167.31761437946</v>
      </c>
      <c r="N19" s="26">
        <v>489352.48761437932</v>
      </c>
      <c r="O19" s="26">
        <v>0</v>
      </c>
      <c r="P19" s="26">
        <v>0</v>
      </c>
      <c r="Q19" s="26">
        <v>0</v>
      </c>
      <c r="R19" s="26">
        <v>0</v>
      </c>
      <c r="S19" s="26">
        <v>0</v>
      </c>
      <c r="T19" s="26">
        <v>0</v>
      </c>
      <c r="U19" s="26">
        <v>0</v>
      </c>
      <c r="V19" s="26">
        <v>0</v>
      </c>
      <c r="W19" s="26">
        <v>0</v>
      </c>
      <c r="X19" s="26">
        <v>0</v>
      </c>
      <c r="Y19" s="26">
        <v>-500</v>
      </c>
      <c r="Z19" s="26">
        <v>-62.5</v>
      </c>
      <c r="AA19" s="26">
        <v>97636.530000000028</v>
      </c>
      <c r="AB19" s="26">
        <v>7609.973015000025</v>
      </c>
      <c r="AC19" s="26">
        <v>0</v>
      </c>
      <c r="AD19" s="26">
        <v>0</v>
      </c>
      <c r="AE19" s="26">
        <v>-547706.25</v>
      </c>
      <c r="AF19" s="26">
        <v>-575349.84</v>
      </c>
      <c r="AG19" s="26">
        <v>0</v>
      </c>
      <c r="AH19" s="26">
        <v>0</v>
      </c>
      <c r="AI19" s="26">
        <v>35588.399999999994</v>
      </c>
      <c r="AJ19" s="26">
        <v>15401.303749999992</v>
      </c>
      <c r="AK19" s="26">
        <v>0</v>
      </c>
      <c r="AL19" s="26">
        <v>0</v>
      </c>
      <c r="AM19" s="27">
        <v>5764511.3276144527</v>
      </c>
      <c r="AN19" s="27">
        <v>4282154.3743794514</v>
      </c>
      <c r="AS19" s="32"/>
    </row>
    <row r="20" spans="1:45" ht="24.9" customHeight="1">
      <c r="A20" s="18">
        <v>14</v>
      </c>
      <c r="B20" s="70" t="s">
        <v>36</v>
      </c>
      <c r="C20" s="26">
        <v>0</v>
      </c>
      <c r="D20" s="26">
        <v>0</v>
      </c>
      <c r="E20" s="26">
        <v>0</v>
      </c>
      <c r="F20" s="26">
        <v>0</v>
      </c>
      <c r="G20" s="26">
        <v>0</v>
      </c>
      <c r="H20" s="26">
        <v>0</v>
      </c>
      <c r="I20" s="26">
        <v>897092.33000000007</v>
      </c>
      <c r="J20" s="26">
        <v>897092.33000000007</v>
      </c>
      <c r="K20" s="26">
        <v>1378222.84</v>
      </c>
      <c r="L20" s="26">
        <v>1311134.06</v>
      </c>
      <c r="M20" s="26">
        <v>632541.71761437936</v>
      </c>
      <c r="N20" s="26">
        <v>444111.44761437929</v>
      </c>
      <c r="O20" s="26">
        <v>0</v>
      </c>
      <c r="P20" s="26">
        <v>0</v>
      </c>
      <c r="Q20" s="26">
        <v>0</v>
      </c>
      <c r="R20" s="26">
        <v>0</v>
      </c>
      <c r="S20" s="26">
        <v>0</v>
      </c>
      <c r="T20" s="26">
        <v>0</v>
      </c>
      <c r="U20" s="26">
        <v>0</v>
      </c>
      <c r="V20" s="26">
        <v>0</v>
      </c>
      <c r="W20" s="26">
        <v>0</v>
      </c>
      <c r="X20" s="26">
        <v>0</v>
      </c>
      <c r="Y20" s="26">
        <v>7015.83</v>
      </c>
      <c r="Z20" s="26">
        <v>3339.87</v>
      </c>
      <c r="AA20" s="26">
        <v>131555.78</v>
      </c>
      <c r="AB20" s="26">
        <v>131555.78</v>
      </c>
      <c r="AC20" s="26">
        <v>0</v>
      </c>
      <c r="AD20" s="26">
        <v>0</v>
      </c>
      <c r="AE20" s="26">
        <v>292673.16000000003</v>
      </c>
      <c r="AF20" s="26">
        <v>292673.16000000003</v>
      </c>
      <c r="AG20" s="26">
        <v>0</v>
      </c>
      <c r="AH20" s="26">
        <v>0</v>
      </c>
      <c r="AI20" s="26">
        <v>-70124.59</v>
      </c>
      <c r="AJ20" s="26">
        <v>-70124.59</v>
      </c>
      <c r="AK20" s="26">
        <v>0</v>
      </c>
      <c r="AL20" s="26">
        <v>0</v>
      </c>
      <c r="AM20" s="27">
        <v>3268977.0676143793</v>
      </c>
      <c r="AN20" s="27">
        <v>3009782.0576143796</v>
      </c>
      <c r="AS20" s="32"/>
    </row>
    <row r="21" spans="1:45" ht="24.9" customHeight="1">
      <c r="A21" s="18">
        <v>15</v>
      </c>
      <c r="B21" s="70" t="s">
        <v>38</v>
      </c>
      <c r="C21" s="26">
        <v>0</v>
      </c>
      <c r="D21" s="26">
        <v>0</v>
      </c>
      <c r="E21" s="26">
        <v>0</v>
      </c>
      <c r="F21" s="26">
        <v>0</v>
      </c>
      <c r="G21" s="26">
        <v>0</v>
      </c>
      <c r="H21" s="26">
        <v>0</v>
      </c>
      <c r="I21" s="26">
        <v>0</v>
      </c>
      <c r="J21" s="26">
        <v>0</v>
      </c>
      <c r="K21" s="26">
        <v>1679558.7231495993</v>
      </c>
      <c r="L21" s="26">
        <v>1679558.7231495993</v>
      </c>
      <c r="M21" s="26">
        <v>301919.68761437928</v>
      </c>
      <c r="N21" s="26">
        <v>301919.68761437928</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1981478.4107639785</v>
      </c>
      <c r="AN21" s="27">
        <v>1981478.4107639785</v>
      </c>
      <c r="AS21" s="32"/>
    </row>
    <row r="22" spans="1:45" ht="24.9" customHeight="1">
      <c r="A22" s="18">
        <v>16</v>
      </c>
      <c r="B22" s="70" t="s">
        <v>90</v>
      </c>
      <c r="C22" s="26">
        <v>382677.68999999977</v>
      </c>
      <c r="D22" s="26">
        <v>88873.188999999722</v>
      </c>
      <c r="E22" s="26">
        <v>0</v>
      </c>
      <c r="F22" s="26">
        <v>0</v>
      </c>
      <c r="G22" s="26">
        <v>0</v>
      </c>
      <c r="H22" s="26">
        <v>0</v>
      </c>
      <c r="I22" s="26">
        <v>0</v>
      </c>
      <c r="J22" s="26">
        <v>0</v>
      </c>
      <c r="K22" s="26">
        <v>1075582.0749530632</v>
      </c>
      <c r="L22" s="26">
        <v>295636.59895306441</v>
      </c>
      <c r="M22" s="26">
        <v>348755.7976143792</v>
      </c>
      <c r="N22" s="26">
        <v>277095.10961437918</v>
      </c>
      <c r="O22" s="26">
        <v>0</v>
      </c>
      <c r="P22" s="26">
        <v>0</v>
      </c>
      <c r="Q22" s="26">
        <v>0</v>
      </c>
      <c r="R22" s="26">
        <v>0</v>
      </c>
      <c r="S22" s="26">
        <v>0</v>
      </c>
      <c r="T22" s="26">
        <v>0</v>
      </c>
      <c r="U22" s="26">
        <v>0</v>
      </c>
      <c r="V22" s="26">
        <v>0</v>
      </c>
      <c r="W22" s="26">
        <v>0</v>
      </c>
      <c r="X22" s="26">
        <v>0</v>
      </c>
      <c r="Y22" s="26">
        <v>-11042.949999999993</v>
      </c>
      <c r="Z22" s="26">
        <v>-2208.5899999999929</v>
      </c>
      <c r="AA22" s="26">
        <v>69788.890000000014</v>
      </c>
      <c r="AB22" s="26">
        <v>4812.543500000007</v>
      </c>
      <c r="AC22" s="26">
        <v>37261.39</v>
      </c>
      <c r="AD22" s="26">
        <v>37261.39</v>
      </c>
      <c r="AE22" s="26">
        <v>0</v>
      </c>
      <c r="AF22" s="26">
        <v>0</v>
      </c>
      <c r="AG22" s="26">
        <v>0</v>
      </c>
      <c r="AH22" s="26">
        <v>0</v>
      </c>
      <c r="AI22" s="26">
        <v>15868.5</v>
      </c>
      <c r="AJ22" s="26">
        <v>3130.2749999999996</v>
      </c>
      <c r="AK22" s="26">
        <v>0</v>
      </c>
      <c r="AL22" s="26">
        <v>0</v>
      </c>
      <c r="AM22" s="27">
        <v>1918891.392567442</v>
      </c>
      <c r="AN22" s="27">
        <v>704600.51606744342</v>
      </c>
      <c r="AS22" s="32"/>
    </row>
    <row r="23" spans="1:45" ht="24.9" customHeight="1">
      <c r="A23" s="18">
        <v>17</v>
      </c>
      <c r="B23" s="70" t="s">
        <v>88</v>
      </c>
      <c r="C23" s="26">
        <v>0</v>
      </c>
      <c r="D23" s="26">
        <v>0</v>
      </c>
      <c r="E23" s="26">
        <v>0</v>
      </c>
      <c r="F23" s="26">
        <v>0</v>
      </c>
      <c r="G23" s="26">
        <v>0</v>
      </c>
      <c r="H23" s="26">
        <v>0</v>
      </c>
      <c r="I23" s="26">
        <v>0</v>
      </c>
      <c r="J23" s="26">
        <v>0</v>
      </c>
      <c r="K23" s="26">
        <v>170130.2261</v>
      </c>
      <c r="L23" s="26">
        <v>170130.2261</v>
      </c>
      <c r="M23" s="26">
        <v>290084.86761437927</v>
      </c>
      <c r="N23" s="26">
        <v>290084.86761437927</v>
      </c>
      <c r="O23" s="26">
        <v>0</v>
      </c>
      <c r="P23" s="26">
        <v>0</v>
      </c>
      <c r="Q23" s="26">
        <v>0</v>
      </c>
      <c r="R23" s="26">
        <v>0</v>
      </c>
      <c r="S23" s="26">
        <v>0</v>
      </c>
      <c r="T23" s="26">
        <v>0</v>
      </c>
      <c r="U23" s="26">
        <v>0</v>
      </c>
      <c r="V23" s="26">
        <v>0</v>
      </c>
      <c r="W23" s="26">
        <v>0</v>
      </c>
      <c r="X23" s="26">
        <v>0</v>
      </c>
      <c r="Y23" s="26">
        <v>159949.58600000004</v>
      </c>
      <c r="Z23" s="26">
        <v>15994.958599999984</v>
      </c>
      <c r="AA23" s="26">
        <v>2530</v>
      </c>
      <c r="AB23" s="26">
        <v>253</v>
      </c>
      <c r="AC23" s="26">
        <v>0</v>
      </c>
      <c r="AD23" s="26">
        <v>0</v>
      </c>
      <c r="AE23" s="26">
        <v>-1420.7699999999968</v>
      </c>
      <c r="AF23" s="26">
        <v>-1420.7699999999968</v>
      </c>
      <c r="AG23" s="26">
        <v>0</v>
      </c>
      <c r="AH23" s="26">
        <v>0</v>
      </c>
      <c r="AI23" s="26">
        <v>2800</v>
      </c>
      <c r="AJ23" s="26">
        <v>280</v>
      </c>
      <c r="AK23" s="26">
        <v>0</v>
      </c>
      <c r="AL23" s="26">
        <v>0</v>
      </c>
      <c r="AM23" s="27">
        <v>624073.90971437923</v>
      </c>
      <c r="AN23" s="27">
        <v>475322.28231437923</v>
      </c>
      <c r="AS23" s="32"/>
    </row>
    <row r="24" spans="1:45" ht="24.9" customHeight="1">
      <c r="A24" s="18">
        <v>18</v>
      </c>
      <c r="B24" s="70" t="s">
        <v>39</v>
      </c>
      <c r="C24" s="26">
        <v>0</v>
      </c>
      <c r="D24" s="26">
        <v>0</v>
      </c>
      <c r="E24" s="26">
        <v>0</v>
      </c>
      <c r="F24" s="26">
        <v>0</v>
      </c>
      <c r="G24" s="26">
        <v>0</v>
      </c>
      <c r="H24" s="26">
        <v>0</v>
      </c>
      <c r="I24" s="26">
        <v>1045568.6659845002</v>
      </c>
      <c r="J24" s="26">
        <v>1045568.6659845002</v>
      </c>
      <c r="K24" s="26">
        <v>25307.685000000005</v>
      </c>
      <c r="L24" s="26">
        <v>14650.454999999996</v>
      </c>
      <c r="M24" s="26">
        <v>234545.48761437926</v>
      </c>
      <c r="N24" s="26">
        <v>227063.21560737927</v>
      </c>
      <c r="O24" s="26">
        <v>0</v>
      </c>
      <c r="P24" s="26">
        <v>0</v>
      </c>
      <c r="Q24" s="26">
        <v>-928495.43589999992</v>
      </c>
      <c r="R24" s="26">
        <v>0</v>
      </c>
      <c r="S24" s="26">
        <v>0</v>
      </c>
      <c r="T24" s="26">
        <v>0</v>
      </c>
      <c r="U24" s="26">
        <v>0</v>
      </c>
      <c r="V24" s="26">
        <v>0</v>
      </c>
      <c r="W24" s="26">
        <v>0</v>
      </c>
      <c r="X24" s="26">
        <v>0</v>
      </c>
      <c r="Y24" s="26">
        <v>908.35000000000036</v>
      </c>
      <c r="Z24" s="26">
        <v>181.67000000000041</v>
      </c>
      <c r="AA24" s="26">
        <v>610.40500000000065</v>
      </c>
      <c r="AB24" s="26">
        <v>122.08100000000013</v>
      </c>
      <c r="AC24" s="26">
        <v>0</v>
      </c>
      <c r="AD24" s="26">
        <v>0</v>
      </c>
      <c r="AE24" s="26">
        <v>0</v>
      </c>
      <c r="AF24" s="26">
        <v>0</v>
      </c>
      <c r="AG24" s="26">
        <v>0</v>
      </c>
      <c r="AH24" s="26">
        <v>0</v>
      </c>
      <c r="AI24" s="26">
        <v>0</v>
      </c>
      <c r="AJ24" s="26">
        <v>0</v>
      </c>
      <c r="AK24" s="26">
        <v>0</v>
      </c>
      <c r="AL24" s="26">
        <v>0</v>
      </c>
      <c r="AM24" s="27">
        <v>378445.1576988796</v>
      </c>
      <c r="AN24" s="27">
        <v>1287586.0875918795</v>
      </c>
      <c r="AS24" s="32"/>
    </row>
    <row r="25" spans="1:45" ht="13.8">
      <c r="A25" s="11"/>
      <c r="B25" s="72" t="s">
        <v>22</v>
      </c>
      <c r="C25" s="28">
        <v>21547240.974845111</v>
      </c>
      <c r="D25" s="28">
        <v>14388531.09063071</v>
      </c>
      <c r="E25" s="28">
        <v>928855.94483639998</v>
      </c>
      <c r="F25" s="28">
        <v>928237.33683639998</v>
      </c>
      <c r="G25" s="28">
        <v>1224330.6111766032</v>
      </c>
      <c r="H25" s="28">
        <v>764910.12917660305</v>
      </c>
      <c r="I25" s="28">
        <v>199392387.57123232</v>
      </c>
      <c r="J25" s="28">
        <v>158387737.36253205</v>
      </c>
      <c r="K25" s="28">
        <v>76150699.009285644</v>
      </c>
      <c r="L25" s="28">
        <v>69149461.472028732</v>
      </c>
      <c r="M25" s="28">
        <v>16358106.260831818</v>
      </c>
      <c r="N25" s="28">
        <v>15853866.475191146</v>
      </c>
      <c r="O25" s="28">
        <v>0</v>
      </c>
      <c r="P25" s="28">
        <v>0</v>
      </c>
      <c r="Q25" s="28">
        <v>-964128.07589999994</v>
      </c>
      <c r="R25" s="28">
        <v>224594.36</v>
      </c>
      <c r="S25" s="28">
        <v>-64862.822831999976</v>
      </c>
      <c r="T25" s="28">
        <v>0</v>
      </c>
      <c r="U25" s="28">
        <v>-878.8</v>
      </c>
      <c r="V25" s="28">
        <v>-878.8</v>
      </c>
      <c r="W25" s="28">
        <v>0</v>
      </c>
      <c r="X25" s="28">
        <v>0</v>
      </c>
      <c r="Y25" s="28">
        <v>939927.35659000056</v>
      </c>
      <c r="Z25" s="28">
        <v>960426.60960807803</v>
      </c>
      <c r="AA25" s="28">
        <v>16987976.117547173</v>
      </c>
      <c r="AB25" s="28">
        <v>8613576.8919758815</v>
      </c>
      <c r="AC25" s="28">
        <v>-1822530.6707844299</v>
      </c>
      <c r="AD25" s="28">
        <v>103072.94991557009</v>
      </c>
      <c r="AE25" s="28">
        <v>6546329.8255999973</v>
      </c>
      <c r="AF25" s="28">
        <v>836143.41319999914</v>
      </c>
      <c r="AG25" s="28">
        <v>2729.4252159999996</v>
      </c>
      <c r="AH25" s="28">
        <v>2729.4252159999996</v>
      </c>
      <c r="AI25" s="28">
        <v>1316828.6034921336</v>
      </c>
      <c r="AJ25" s="28">
        <v>925597.6362421338</v>
      </c>
      <c r="AK25" s="28">
        <v>0</v>
      </c>
      <c r="AL25" s="28">
        <v>0</v>
      </c>
      <c r="AM25" s="28">
        <v>338543011.33113682</v>
      </c>
      <c r="AN25" s="28">
        <v>271138006.35255325</v>
      </c>
    </row>
    <row r="26" spans="1:45">
      <c r="AN26" s="32"/>
    </row>
    <row r="27" spans="1:45" s="42" customFormat="1" ht="14.4">
      <c r="B27" s="46" t="s">
        <v>47</v>
      </c>
    </row>
    <row r="28" spans="1:45" s="42" customFormat="1" ht="9" customHeight="1">
      <c r="B28" s="61"/>
      <c r="C28" s="61"/>
      <c r="D28" s="61"/>
      <c r="E28" s="61"/>
      <c r="F28" s="61"/>
      <c r="G28" s="61"/>
      <c r="H28" s="61"/>
      <c r="I28" s="61"/>
      <c r="J28" s="61"/>
      <c r="K28" s="61"/>
      <c r="L28" s="61"/>
      <c r="M28" s="61"/>
      <c r="N28" s="61"/>
    </row>
    <row r="29" spans="1:45" s="42" customFormat="1" ht="14.4">
      <c r="B29" s="53" t="s">
        <v>65</v>
      </c>
    </row>
    <row r="30" spans="1:45" s="42" customFormat="1" ht="14.4">
      <c r="B30" s="53" t="s">
        <v>66</v>
      </c>
    </row>
    <row r="31" spans="1:45">
      <c r="B31" s="7"/>
      <c r="C31" s="13"/>
      <c r="D31" s="13"/>
      <c r="E31" s="13"/>
      <c r="F31" s="13"/>
      <c r="G31" s="13"/>
      <c r="H31" s="13"/>
      <c r="I31" s="13"/>
      <c r="J31" s="13"/>
      <c r="K31" s="13"/>
      <c r="L31" s="13"/>
      <c r="M31" s="13"/>
      <c r="N31" s="13"/>
      <c r="AM31" s="15"/>
      <c r="AN31" s="15"/>
    </row>
    <row r="33" spans="39:40">
      <c r="AM33" s="15"/>
      <c r="AN33" s="15"/>
    </row>
    <row r="34" spans="39:40">
      <c r="AM34" s="15"/>
      <c r="AN34" s="15"/>
    </row>
  </sheetData>
  <sortState xmlns:xlrd2="http://schemas.microsoft.com/office/spreadsheetml/2017/richdata2" ref="B8:AN23">
    <sortCondition descending="1" ref="AM7:AM23"/>
  </sortState>
  <mergeCells count="22">
    <mergeCell ref="A1:K1"/>
    <mergeCell ref="A5:A6"/>
    <mergeCell ref="B5:B6"/>
    <mergeCell ref="C5:D5"/>
    <mergeCell ref="K5:L5"/>
    <mergeCell ref="AM5:AN5"/>
    <mergeCell ref="AI5:AJ5"/>
    <mergeCell ref="O5:P5"/>
    <mergeCell ref="Q5:R5"/>
    <mergeCell ref="S5:T5"/>
    <mergeCell ref="U5:V5"/>
    <mergeCell ref="W5:X5"/>
    <mergeCell ref="AG5:AH5"/>
    <mergeCell ref="Y5:Z5"/>
    <mergeCell ref="AA5:AB5"/>
    <mergeCell ref="AC5:AD5"/>
    <mergeCell ref="AE5:AF5"/>
    <mergeCell ref="M5:N5"/>
    <mergeCell ref="E5:F5"/>
    <mergeCell ref="G5:H5"/>
    <mergeCell ref="I5:J5"/>
    <mergeCell ref="AK5:A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sheetPr>
  <dimension ref="A1:G34"/>
  <sheetViews>
    <sheetView zoomScale="90" zoomScaleNormal="90" workbookViewId="0">
      <pane xSplit="2" ySplit="6" topLeftCell="C18" activePane="bottomRight" state="frozen"/>
      <selection activeCell="A4" sqref="A4"/>
      <selection pane="topRight" activeCell="A4" sqref="A4"/>
      <selection pane="bottomLeft" activeCell="A4" sqref="A4"/>
      <selection pane="bottomRight" activeCell="A2" sqref="A2:D4"/>
    </sheetView>
  </sheetViews>
  <sheetFormatPr defaultRowHeight="13.2"/>
  <cols>
    <col min="1" max="1" width="4.44140625" customWidth="1"/>
    <col min="2" max="2" width="56.33203125" customWidth="1"/>
    <col min="3" max="3" width="13" customWidth="1"/>
    <col min="4" max="4" width="10.5546875" customWidth="1"/>
    <col min="7" max="7" width="12" bestFit="1" customWidth="1"/>
  </cols>
  <sheetData>
    <row r="1" spans="1:5" ht="13.8">
      <c r="A1" s="62"/>
      <c r="B1" s="62"/>
      <c r="C1" s="62"/>
      <c r="D1" s="62"/>
    </row>
    <row r="2" spans="1:5" ht="12.75" customHeight="1">
      <c r="A2" s="90" t="s">
        <v>96</v>
      </c>
      <c r="B2" s="90"/>
      <c r="C2" s="90"/>
      <c r="D2" s="90"/>
    </row>
    <row r="3" spans="1:5" ht="12.75" customHeight="1">
      <c r="A3" s="90"/>
      <c r="B3" s="90"/>
      <c r="C3" s="90"/>
      <c r="D3" s="90"/>
      <c r="E3" s="2"/>
    </row>
    <row r="4" spans="1:5">
      <c r="A4" s="90"/>
      <c r="B4" s="90"/>
      <c r="C4" s="90"/>
      <c r="D4" s="90"/>
      <c r="E4" s="2"/>
    </row>
    <row r="5" spans="1:5" ht="13.8">
      <c r="A5" s="62"/>
      <c r="B5" s="62"/>
      <c r="C5" s="62"/>
      <c r="D5" s="62"/>
    </row>
    <row r="6" spans="1:5" ht="43.5" customHeight="1">
      <c r="A6" s="63" t="s">
        <v>0</v>
      </c>
      <c r="B6" s="63" t="s">
        <v>67</v>
      </c>
      <c r="C6" s="63" t="s">
        <v>68</v>
      </c>
      <c r="D6" s="63" t="s">
        <v>69</v>
      </c>
    </row>
    <row r="7" spans="1:5" ht="27" customHeight="1">
      <c r="A7" s="6">
        <v>1</v>
      </c>
      <c r="B7" s="64" t="s">
        <v>4</v>
      </c>
      <c r="C7" s="29">
        <f>HLOOKUP(B7,'Wr. Prem. &amp;  Re Prem.'!$4:$24,21,FALSE)</f>
        <v>55065794.372791454</v>
      </c>
      <c r="D7" s="21">
        <f>C7/$C$25</f>
        <v>7.8165696488963363E-2</v>
      </c>
    </row>
    <row r="8" spans="1:5" ht="27" customHeight="1">
      <c r="A8" s="6">
        <v>2</v>
      </c>
      <c r="B8" s="64" t="s">
        <v>5</v>
      </c>
      <c r="C8" s="29">
        <f>HLOOKUP(B8,'Wr. Prem. &amp;  Re Prem.'!$4:$24,21,FALSE)</f>
        <v>8284184.4577656155</v>
      </c>
      <c r="D8" s="21">
        <f t="shared" ref="D8:D21" si="0">C8/$C$25</f>
        <v>1.1759369956610487E-2</v>
      </c>
    </row>
    <row r="9" spans="1:5" ht="27" customHeight="1">
      <c r="A9" s="6">
        <v>3</v>
      </c>
      <c r="B9" s="64" t="s">
        <v>6</v>
      </c>
      <c r="C9" s="29">
        <f>HLOOKUP(B9,'Wr. Prem. &amp;  Re Prem.'!$4:$24,21,FALSE)</f>
        <v>11303062.627962919</v>
      </c>
      <c r="D9" s="21">
        <f t="shared" si="0"/>
        <v>1.6044656630062999E-2</v>
      </c>
    </row>
    <row r="10" spans="1:5" ht="27" customHeight="1">
      <c r="A10" s="6">
        <v>4</v>
      </c>
      <c r="B10" s="64" t="s">
        <v>7</v>
      </c>
      <c r="C10" s="29">
        <f>HLOOKUP(B10,'Wr. Prem. &amp;  Re Prem.'!$4:$24,21,FALSE)</f>
        <v>295836376.64850491</v>
      </c>
      <c r="D10" s="21">
        <f t="shared" si="0"/>
        <v>0.41993866956594028</v>
      </c>
    </row>
    <row r="11" spans="1:5" ht="38.25" customHeight="1">
      <c r="A11" s="6">
        <v>5</v>
      </c>
      <c r="B11" s="64" t="s">
        <v>8</v>
      </c>
      <c r="C11" s="29">
        <f>HLOOKUP(B11,'Wr. Prem. &amp;  Re Prem.'!$4:$24,21,FALSE)</f>
        <v>126523868.2236452</v>
      </c>
      <c r="D11" s="21">
        <f t="shared" si="0"/>
        <v>0.179600174569818</v>
      </c>
    </row>
    <row r="12" spans="1:5" ht="27" customHeight="1">
      <c r="A12" s="6">
        <v>6</v>
      </c>
      <c r="B12" s="64" t="s">
        <v>9</v>
      </c>
      <c r="C12" s="29">
        <f>HLOOKUP(B12,'Wr. Prem. &amp;  Re Prem.'!$4:$24,21,FALSE)</f>
        <v>47107687.606260613</v>
      </c>
      <c r="D12" s="21">
        <f t="shared" si="0"/>
        <v>6.6869192638893113E-2</v>
      </c>
    </row>
    <row r="13" spans="1:5" ht="27" customHeight="1">
      <c r="A13" s="6">
        <v>7</v>
      </c>
      <c r="B13" s="64" t="s">
        <v>10</v>
      </c>
      <c r="C13" s="29">
        <f>HLOOKUP(B13,'Wr. Prem. &amp;  Re Prem.'!$4:$24,21,FALSE)</f>
        <v>114622.90257999999</v>
      </c>
      <c r="D13" s="21">
        <f t="shared" si="0"/>
        <v>1.6270679676563989E-4</v>
      </c>
    </row>
    <row r="14" spans="1:5" ht="27" customHeight="1">
      <c r="A14" s="6">
        <v>8</v>
      </c>
      <c r="B14" s="64" t="s">
        <v>11</v>
      </c>
      <c r="C14" s="29">
        <f>HLOOKUP(B14,'Wr. Prem. &amp;  Re Prem.'!$4:$24,21,FALSE)</f>
        <v>10393697.346562065</v>
      </c>
      <c r="D14" s="21">
        <f t="shared" si="0"/>
        <v>1.4753815893209817E-2</v>
      </c>
    </row>
    <row r="15" spans="1:5" ht="27" customHeight="1">
      <c r="A15" s="6">
        <v>9</v>
      </c>
      <c r="B15" s="64" t="s">
        <v>12</v>
      </c>
      <c r="C15" s="29">
        <f>HLOOKUP(B15,'Wr. Prem. &amp;  Re Prem.'!$4:$24,21,FALSE)</f>
        <v>7503621.6480940031</v>
      </c>
      <c r="D15" s="21">
        <f t="shared" si="0"/>
        <v>1.0651363863784359E-2</v>
      </c>
    </row>
    <row r="16" spans="1:5" ht="27" customHeight="1">
      <c r="A16" s="6">
        <v>10</v>
      </c>
      <c r="B16" s="64" t="s">
        <v>13</v>
      </c>
      <c r="C16" s="29">
        <f>HLOOKUP(B16,'Wr. Prem. &amp;  Re Prem.'!$4:$24,21,FALSE)</f>
        <v>390251.05427600007</v>
      </c>
      <c r="D16" s="21">
        <f t="shared" si="0"/>
        <v>5.5395996390289503E-4</v>
      </c>
    </row>
    <row r="17" spans="1:7" ht="27" customHeight="1">
      <c r="A17" s="6">
        <v>11</v>
      </c>
      <c r="B17" s="64" t="s">
        <v>14</v>
      </c>
      <c r="C17" s="29">
        <f>HLOOKUP(B17,'Wr. Prem. &amp;  Re Prem.'!$4:$24,21,FALSE)</f>
        <v>5011</v>
      </c>
      <c r="D17" s="21">
        <f t="shared" si="0"/>
        <v>7.1130964252416642E-6</v>
      </c>
    </row>
    <row r="18" spans="1:7" ht="27" customHeight="1">
      <c r="A18" s="6">
        <v>12</v>
      </c>
      <c r="B18" s="64" t="s">
        <v>15</v>
      </c>
      <c r="C18" s="29">
        <f>HLOOKUP(B18,'Wr. Prem. &amp;  Re Prem.'!$4:$24,21,FALSE)</f>
        <v>8670904.6208894514</v>
      </c>
      <c r="D18" s="21">
        <f t="shared" si="0"/>
        <v>1.2308317833258867E-2</v>
      </c>
    </row>
    <row r="19" spans="1:7" ht="27" customHeight="1">
      <c r="A19" s="6">
        <v>13</v>
      </c>
      <c r="B19" s="64" t="s">
        <v>16</v>
      </c>
      <c r="C19" s="29">
        <f>HLOOKUP(B19,'Wr. Prem. &amp;  Re Prem.'!$4:$24,21,FALSE)</f>
        <v>93027079.298994854</v>
      </c>
      <c r="D19" s="21">
        <f t="shared" si="0"/>
        <v>0.13205160351473819</v>
      </c>
    </row>
    <row r="20" spans="1:7" ht="27" customHeight="1">
      <c r="A20" s="6">
        <v>14</v>
      </c>
      <c r="B20" s="64" t="s">
        <v>17</v>
      </c>
      <c r="C20" s="29">
        <f>HLOOKUP(B20,'Wr. Prem. &amp;  Re Prem.'!$4:$24,21,FALSE)</f>
        <v>7614799.8200296853</v>
      </c>
      <c r="D20" s="21">
        <f t="shared" si="0"/>
        <v>1.0809180877825588E-2</v>
      </c>
    </row>
    <row r="21" spans="1:7" ht="27" customHeight="1">
      <c r="A21" s="6">
        <v>15</v>
      </c>
      <c r="B21" s="64" t="s">
        <v>18</v>
      </c>
      <c r="C21" s="29">
        <f>HLOOKUP(B21,'Wr. Prem. &amp;  Re Prem.'!$4:$24,21,FALSE)</f>
        <v>8771204.1314458624</v>
      </c>
      <c r="D21" s="21">
        <f t="shared" si="0"/>
        <v>1.245069262671173E-2</v>
      </c>
    </row>
    <row r="22" spans="1:7" ht="27" customHeight="1">
      <c r="A22" s="6">
        <v>16</v>
      </c>
      <c r="B22" s="64" t="s">
        <v>19</v>
      </c>
      <c r="C22" s="29">
        <f>HLOOKUP(B22,'Wr. Prem. &amp;  Re Prem.'!$4:$24,21,FALSE)</f>
        <v>74794.520319999967</v>
      </c>
      <c r="D22" s="21">
        <f>C22/$C$25</f>
        <v>1.0617055180919114E-4</v>
      </c>
    </row>
    <row r="23" spans="1:7" ht="27" customHeight="1">
      <c r="A23" s="6">
        <v>17</v>
      </c>
      <c r="B23" s="64" t="s">
        <v>20</v>
      </c>
      <c r="C23" s="29">
        <f>HLOOKUP(B23,'Wr. Prem. &amp;  Re Prem.'!$4:$24,21,FALSE)</f>
        <v>23788235.953387097</v>
      </c>
      <c r="D23" s="21">
        <f>C23/$C$25</f>
        <v>3.3767315131279785E-2</v>
      </c>
    </row>
    <row r="24" spans="1:7" ht="27" customHeight="1">
      <c r="A24" s="6">
        <v>18</v>
      </c>
      <c r="B24" s="64" t="s">
        <v>21</v>
      </c>
      <c r="C24" s="29">
        <f>HLOOKUP(B24,'Wr. Prem. &amp;  Re Prem.'!$4:$24,21,FALSE)</f>
        <v>0</v>
      </c>
      <c r="D24" s="21">
        <f>C24/$C$25</f>
        <v>0</v>
      </c>
    </row>
    <row r="25" spans="1:7" ht="27" customHeight="1">
      <c r="A25" s="3"/>
      <c r="B25" s="65" t="s">
        <v>22</v>
      </c>
      <c r="C25" s="22">
        <f>SUM(C7:C24)</f>
        <v>704475196.23351002</v>
      </c>
      <c r="D25" s="23">
        <f>SUM(D7:D24)</f>
        <v>0.99999999999999956</v>
      </c>
      <c r="G25" s="1"/>
    </row>
    <row r="27" spans="1:7">
      <c r="C27" s="1"/>
    </row>
    <row r="28" spans="1:7">
      <c r="C28" s="1"/>
    </row>
    <row r="34" spans="3:3">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30"/>
  </sheetPr>
  <dimension ref="A1:AN33"/>
  <sheetViews>
    <sheetView zoomScale="90" zoomScaleNormal="90" workbookViewId="0">
      <pane xSplit="2" ySplit="5" topLeftCell="Z20" activePane="bottomRight" state="frozen"/>
      <selection activeCell="A4" sqref="A4"/>
      <selection pane="topRight" activeCell="A4" sqref="A4"/>
      <selection pane="bottomLeft" activeCell="A4" sqref="A4"/>
      <selection pane="bottomRight" activeCell="A6" sqref="A6:XFD24"/>
    </sheetView>
  </sheetViews>
  <sheetFormatPr defaultRowHeight="13.2"/>
  <cols>
    <col min="1" max="1" width="4.44140625" customWidth="1"/>
    <col min="2" max="2" width="49.33203125" customWidth="1"/>
    <col min="3" max="6" width="11.5546875" customWidth="1"/>
    <col min="7" max="7" width="12.33203125" customWidth="1"/>
    <col min="8" max="38" width="11.5546875" customWidth="1"/>
    <col min="39" max="39" width="13.109375" customWidth="1"/>
    <col min="40" max="40" width="11.5546875" customWidth="1"/>
  </cols>
  <sheetData>
    <row r="1" spans="1:40" s="42" customFormat="1" ht="27.75" customHeight="1">
      <c r="A1" s="46" t="s">
        <v>70</v>
      </c>
      <c r="B1" s="46"/>
      <c r="C1" s="46"/>
      <c r="D1" s="46"/>
      <c r="E1" s="46"/>
      <c r="F1" s="46"/>
      <c r="G1" s="46"/>
      <c r="H1" s="46"/>
      <c r="I1" s="46"/>
      <c r="J1" s="46"/>
      <c r="K1" s="46"/>
      <c r="L1" s="46"/>
      <c r="M1" s="46"/>
      <c r="N1" s="46"/>
      <c r="O1" s="46"/>
    </row>
    <row r="2" spans="1:40" s="42" customFormat="1" ht="27.75" customHeight="1">
      <c r="A2" s="46" t="str">
        <f>'Inccured Claims'!A2</f>
        <v>Reporting period: 1 January 2022 - 30 September 2022</v>
      </c>
      <c r="B2" s="46"/>
      <c r="C2" s="46"/>
      <c r="D2" s="46"/>
      <c r="E2" s="46"/>
      <c r="F2" s="46"/>
      <c r="G2" s="46"/>
      <c r="H2" s="46"/>
      <c r="I2" s="46"/>
      <c r="J2" s="46"/>
      <c r="K2" s="46"/>
      <c r="L2" s="46"/>
      <c r="M2" s="46"/>
      <c r="N2" s="46"/>
      <c r="O2" s="46"/>
    </row>
    <row r="3" spans="1:40" s="66" customFormat="1" ht="17.25" customHeight="1">
      <c r="A3" s="42" t="s">
        <v>71</v>
      </c>
      <c r="C3" s="67"/>
      <c r="E3" s="67"/>
      <c r="G3" s="67"/>
      <c r="I3" s="67"/>
      <c r="K3" s="67"/>
      <c r="M3" s="67"/>
      <c r="O3" s="67"/>
      <c r="Q3" s="67"/>
      <c r="S3" s="67"/>
      <c r="U3" s="67"/>
      <c r="W3" s="67"/>
      <c r="Y3" s="67"/>
      <c r="AA3" s="67"/>
      <c r="AC3" s="67"/>
      <c r="AE3" s="67"/>
      <c r="AG3" s="67"/>
      <c r="AI3" s="67"/>
      <c r="AK3" s="67"/>
    </row>
    <row r="4" spans="1:40" s="66" customFormat="1" ht="96" customHeight="1">
      <c r="A4" s="80" t="s">
        <v>0</v>
      </c>
      <c r="B4" s="80" t="s">
        <v>3</v>
      </c>
      <c r="C4" s="89" t="s">
        <v>4</v>
      </c>
      <c r="D4" s="89"/>
      <c r="E4" s="83" t="s">
        <v>5</v>
      </c>
      <c r="F4" s="84"/>
      <c r="G4" s="83" t="s">
        <v>6</v>
      </c>
      <c r="H4" s="84"/>
      <c r="I4" s="83" t="s">
        <v>7</v>
      </c>
      <c r="J4" s="84"/>
      <c r="K4" s="83" t="s">
        <v>8</v>
      </c>
      <c r="L4" s="84"/>
      <c r="M4" s="83" t="s">
        <v>9</v>
      </c>
      <c r="N4" s="84"/>
      <c r="O4" s="83" t="s">
        <v>10</v>
      </c>
      <c r="P4" s="84"/>
      <c r="Q4" s="83" t="s">
        <v>11</v>
      </c>
      <c r="R4" s="84"/>
      <c r="S4" s="83" t="s">
        <v>12</v>
      </c>
      <c r="T4" s="84"/>
      <c r="U4" s="83" t="s">
        <v>13</v>
      </c>
      <c r="V4" s="84"/>
      <c r="W4" s="83" t="s">
        <v>14</v>
      </c>
      <c r="X4" s="84"/>
      <c r="Y4" s="83" t="s">
        <v>15</v>
      </c>
      <c r="Z4" s="84"/>
      <c r="AA4" s="83" t="s">
        <v>16</v>
      </c>
      <c r="AB4" s="84"/>
      <c r="AC4" s="83" t="s">
        <v>17</v>
      </c>
      <c r="AD4" s="84"/>
      <c r="AE4" s="77" t="s">
        <v>18</v>
      </c>
      <c r="AF4" s="79"/>
      <c r="AG4" s="77" t="s">
        <v>19</v>
      </c>
      <c r="AH4" s="79"/>
      <c r="AI4" s="86" t="s">
        <v>20</v>
      </c>
      <c r="AJ4" s="87"/>
      <c r="AK4" s="86" t="s">
        <v>21</v>
      </c>
      <c r="AL4" s="87"/>
      <c r="AM4" s="86" t="s">
        <v>22</v>
      </c>
      <c r="AN4" s="87"/>
    </row>
    <row r="5" spans="1:40" s="66" customFormat="1" ht="48.75" customHeight="1">
      <c r="A5" s="82"/>
      <c r="B5" s="82"/>
      <c r="C5" s="49" t="s">
        <v>45</v>
      </c>
      <c r="D5" s="49" t="s">
        <v>72</v>
      </c>
      <c r="E5" s="49" t="s">
        <v>45</v>
      </c>
      <c r="F5" s="49" t="s">
        <v>72</v>
      </c>
      <c r="G5" s="49" t="s">
        <v>45</v>
      </c>
      <c r="H5" s="49" t="s">
        <v>72</v>
      </c>
      <c r="I5" s="49" t="s">
        <v>45</v>
      </c>
      <c r="J5" s="49" t="s">
        <v>72</v>
      </c>
      <c r="K5" s="49" t="s">
        <v>45</v>
      </c>
      <c r="L5" s="49" t="s">
        <v>72</v>
      </c>
      <c r="M5" s="49" t="s">
        <v>45</v>
      </c>
      <c r="N5" s="49" t="s">
        <v>72</v>
      </c>
      <c r="O5" s="49" t="s">
        <v>45</v>
      </c>
      <c r="P5" s="49" t="s">
        <v>72</v>
      </c>
      <c r="Q5" s="49" t="s">
        <v>45</v>
      </c>
      <c r="R5" s="49" t="s">
        <v>72</v>
      </c>
      <c r="S5" s="49" t="s">
        <v>45</v>
      </c>
      <c r="T5" s="49" t="s">
        <v>72</v>
      </c>
      <c r="U5" s="49" t="s">
        <v>45</v>
      </c>
      <c r="V5" s="49" t="s">
        <v>72</v>
      </c>
      <c r="W5" s="49" t="s">
        <v>45</v>
      </c>
      <c r="X5" s="49" t="s">
        <v>72</v>
      </c>
      <c r="Y5" s="49" t="s">
        <v>45</v>
      </c>
      <c r="Z5" s="49" t="s">
        <v>72</v>
      </c>
      <c r="AA5" s="49" t="s">
        <v>45</v>
      </c>
      <c r="AB5" s="49" t="s">
        <v>72</v>
      </c>
      <c r="AC5" s="49" t="s">
        <v>45</v>
      </c>
      <c r="AD5" s="49" t="s">
        <v>72</v>
      </c>
      <c r="AE5" s="49" t="s">
        <v>45</v>
      </c>
      <c r="AF5" s="49" t="s">
        <v>72</v>
      </c>
      <c r="AG5" s="49" t="s">
        <v>45</v>
      </c>
      <c r="AH5" s="49" t="s">
        <v>72</v>
      </c>
      <c r="AI5" s="49" t="s">
        <v>45</v>
      </c>
      <c r="AJ5" s="49" t="s">
        <v>72</v>
      </c>
      <c r="AK5" s="49" t="s">
        <v>45</v>
      </c>
      <c r="AL5" s="49" t="s">
        <v>72</v>
      </c>
      <c r="AM5" s="49" t="s">
        <v>45</v>
      </c>
      <c r="AN5" s="49" t="s">
        <v>72</v>
      </c>
    </row>
    <row r="6" spans="1:40" ht="24.9" customHeight="1">
      <c r="A6" s="18">
        <v>1</v>
      </c>
      <c r="B6" s="70" t="s">
        <v>34</v>
      </c>
      <c r="C6" s="26">
        <v>0</v>
      </c>
      <c r="D6" s="26">
        <v>0</v>
      </c>
      <c r="E6" s="26">
        <v>0</v>
      </c>
      <c r="F6" s="26">
        <v>0</v>
      </c>
      <c r="G6" s="26">
        <v>0</v>
      </c>
      <c r="H6" s="26">
        <v>0</v>
      </c>
      <c r="I6" s="26">
        <v>0</v>
      </c>
      <c r="J6" s="26">
        <v>0</v>
      </c>
      <c r="K6" s="26">
        <v>2148799.7202399997</v>
      </c>
      <c r="L6" s="26">
        <v>15535.517848746898</v>
      </c>
      <c r="M6" s="26">
        <v>141327.75</v>
      </c>
      <c r="N6" s="26">
        <v>5115.7539360000001</v>
      </c>
      <c r="O6" s="26">
        <v>0</v>
      </c>
      <c r="P6" s="26">
        <v>0</v>
      </c>
      <c r="Q6" s="26">
        <v>0</v>
      </c>
      <c r="R6" s="26">
        <v>0</v>
      </c>
      <c r="S6" s="26">
        <v>0</v>
      </c>
      <c r="T6" s="26">
        <v>0</v>
      </c>
      <c r="U6" s="26">
        <v>30714.163199999999</v>
      </c>
      <c r="V6" s="26">
        <v>4053.2301043752</v>
      </c>
      <c r="W6" s="26">
        <v>0</v>
      </c>
      <c r="X6" s="26">
        <v>0</v>
      </c>
      <c r="Y6" s="26">
        <v>35961.976611999999</v>
      </c>
      <c r="Z6" s="26">
        <v>16705.2518026219</v>
      </c>
      <c r="AA6" s="26">
        <v>701429.34009399998</v>
      </c>
      <c r="AB6" s="26">
        <v>672430.5049934003</v>
      </c>
      <c r="AC6" s="26">
        <v>4426.8282710000003</v>
      </c>
      <c r="AD6" s="26">
        <v>3636.9480239099998</v>
      </c>
      <c r="AE6" s="26">
        <v>0</v>
      </c>
      <c r="AF6" s="26">
        <v>0</v>
      </c>
      <c r="AG6" s="26">
        <v>0</v>
      </c>
      <c r="AH6" s="26">
        <v>0</v>
      </c>
      <c r="AI6" s="26">
        <v>68466.77350000001</v>
      </c>
      <c r="AJ6" s="26">
        <v>35023.246959538883</v>
      </c>
      <c r="AK6" s="26">
        <v>0</v>
      </c>
      <c r="AL6" s="26">
        <v>0</v>
      </c>
      <c r="AM6" s="27">
        <v>3131126.5519169997</v>
      </c>
      <c r="AN6" s="27">
        <v>752500.45366859331</v>
      </c>
    </row>
    <row r="7" spans="1:40" ht="24.9" customHeight="1">
      <c r="A7" s="18">
        <v>2</v>
      </c>
      <c r="B7" s="70" t="s">
        <v>29</v>
      </c>
      <c r="C7" s="26">
        <v>894448.77852100006</v>
      </c>
      <c r="D7" s="26">
        <v>0</v>
      </c>
      <c r="E7" s="26">
        <v>0</v>
      </c>
      <c r="F7" s="26">
        <v>0</v>
      </c>
      <c r="G7" s="26">
        <v>0</v>
      </c>
      <c r="H7" s="26">
        <v>0</v>
      </c>
      <c r="I7" s="26">
        <v>0</v>
      </c>
      <c r="J7" s="26">
        <v>0</v>
      </c>
      <c r="K7" s="26">
        <v>0</v>
      </c>
      <c r="L7" s="26">
        <v>0</v>
      </c>
      <c r="M7" s="26">
        <v>0</v>
      </c>
      <c r="N7" s="26">
        <v>0</v>
      </c>
      <c r="O7" s="26">
        <v>0</v>
      </c>
      <c r="P7" s="26">
        <v>0</v>
      </c>
      <c r="Q7" s="26">
        <v>0</v>
      </c>
      <c r="R7" s="26">
        <v>0</v>
      </c>
      <c r="S7" s="26">
        <v>0</v>
      </c>
      <c r="T7" s="26">
        <v>0</v>
      </c>
      <c r="U7" s="26">
        <v>0</v>
      </c>
      <c r="V7" s="26">
        <v>0</v>
      </c>
      <c r="W7" s="26">
        <v>0</v>
      </c>
      <c r="X7" s="26">
        <v>0</v>
      </c>
      <c r="Y7" s="26">
        <v>0</v>
      </c>
      <c r="Z7" s="26">
        <v>0</v>
      </c>
      <c r="AA7" s="26">
        <v>51873.769990999892</v>
      </c>
      <c r="AB7" s="26">
        <v>0</v>
      </c>
      <c r="AC7" s="26">
        <v>0</v>
      </c>
      <c r="AD7" s="26">
        <v>0</v>
      </c>
      <c r="AE7" s="26">
        <v>0</v>
      </c>
      <c r="AF7" s="26">
        <v>0</v>
      </c>
      <c r="AG7" s="26">
        <v>0</v>
      </c>
      <c r="AH7" s="26">
        <v>0</v>
      </c>
      <c r="AI7" s="26">
        <v>1269957.2763120001</v>
      </c>
      <c r="AJ7" s="26">
        <v>0</v>
      </c>
      <c r="AK7" s="26">
        <v>0</v>
      </c>
      <c r="AL7" s="26">
        <v>0</v>
      </c>
      <c r="AM7" s="27">
        <v>2216279.8248239998</v>
      </c>
      <c r="AN7" s="27">
        <v>0</v>
      </c>
    </row>
    <row r="8" spans="1:40" ht="24.9" customHeight="1">
      <c r="A8" s="18">
        <v>3</v>
      </c>
      <c r="B8" s="70" t="s">
        <v>30</v>
      </c>
      <c r="C8" s="26">
        <v>50721.96</v>
      </c>
      <c r="D8" s="26">
        <v>0</v>
      </c>
      <c r="E8" s="26">
        <v>0</v>
      </c>
      <c r="F8" s="26">
        <v>0</v>
      </c>
      <c r="G8" s="26">
        <v>0</v>
      </c>
      <c r="H8" s="26">
        <v>0</v>
      </c>
      <c r="I8" s="26">
        <v>0</v>
      </c>
      <c r="J8" s="26">
        <v>0</v>
      </c>
      <c r="K8" s="26">
        <v>0</v>
      </c>
      <c r="L8" s="26">
        <v>0</v>
      </c>
      <c r="M8" s="26">
        <v>0</v>
      </c>
      <c r="N8" s="26">
        <v>0</v>
      </c>
      <c r="O8" s="26">
        <v>0</v>
      </c>
      <c r="P8" s="26">
        <v>0</v>
      </c>
      <c r="Q8" s="26">
        <v>0</v>
      </c>
      <c r="R8" s="26">
        <v>0</v>
      </c>
      <c r="S8" s="26">
        <v>0</v>
      </c>
      <c r="T8" s="26">
        <v>0</v>
      </c>
      <c r="U8" s="26">
        <v>0</v>
      </c>
      <c r="V8" s="26">
        <v>0</v>
      </c>
      <c r="W8" s="26">
        <v>0</v>
      </c>
      <c r="X8" s="26">
        <v>0</v>
      </c>
      <c r="Y8" s="26">
        <v>0</v>
      </c>
      <c r="Z8" s="26">
        <v>0</v>
      </c>
      <c r="AA8" s="26">
        <v>994834.19648199994</v>
      </c>
      <c r="AB8" s="26">
        <v>938326.93750987586</v>
      </c>
      <c r="AC8" s="26">
        <v>0</v>
      </c>
      <c r="AD8" s="26">
        <v>0</v>
      </c>
      <c r="AE8" s="26">
        <v>0</v>
      </c>
      <c r="AF8" s="26">
        <v>0</v>
      </c>
      <c r="AG8" s="26">
        <v>0</v>
      </c>
      <c r="AH8" s="26">
        <v>0</v>
      </c>
      <c r="AI8" s="26">
        <v>0</v>
      </c>
      <c r="AJ8" s="26">
        <v>174.3002586234</v>
      </c>
      <c r="AK8" s="26">
        <v>0</v>
      </c>
      <c r="AL8" s="26">
        <v>0</v>
      </c>
      <c r="AM8" s="27">
        <v>1045556.1564819999</v>
      </c>
      <c r="AN8" s="27">
        <v>938501.2377684993</v>
      </c>
    </row>
    <row r="9" spans="1:40" ht="24.9" customHeight="1">
      <c r="A9" s="18">
        <v>4</v>
      </c>
      <c r="B9" s="70" t="s">
        <v>28</v>
      </c>
      <c r="C9" s="26">
        <v>195509.1</v>
      </c>
      <c r="D9" s="26">
        <v>0</v>
      </c>
      <c r="E9" s="26">
        <v>0</v>
      </c>
      <c r="F9" s="26">
        <v>0</v>
      </c>
      <c r="G9" s="26">
        <v>0</v>
      </c>
      <c r="H9" s="26">
        <v>0</v>
      </c>
      <c r="I9" s="26">
        <v>0</v>
      </c>
      <c r="J9" s="26">
        <v>0</v>
      </c>
      <c r="K9" s="26">
        <v>0</v>
      </c>
      <c r="L9" s="26">
        <v>0</v>
      </c>
      <c r="M9" s="26">
        <v>0</v>
      </c>
      <c r="N9" s="26">
        <v>0</v>
      </c>
      <c r="O9" s="26">
        <v>0</v>
      </c>
      <c r="P9" s="26">
        <v>0</v>
      </c>
      <c r="Q9" s="26">
        <v>0</v>
      </c>
      <c r="R9" s="26">
        <v>0</v>
      </c>
      <c r="S9" s="26">
        <v>0</v>
      </c>
      <c r="T9" s="26">
        <v>0</v>
      </c>
      <c r="U9" s="26">
        <v>0</v>
      </c>
      <c r="V9" s="26">
        <v>0</v>
      </c>
      <c r="W9" s="26">
        <v>0</v>
      </c>
      <c r="X9" s="26">
        <v>0</v>
      </c>
      <c r="Y9" s="26">
        <v>0</v>
      </c>
      <c r="Z9" s="26">
        <v>0</v>
      </c>
      <c r="AA9" s="26">
        <v>150</v>
      </c>
      <c r="AB9" s="26">
        <v>0</v>
      </c>
      <c r="AC9" s="26">
        <v>0</v>
      </c>
      <c r="AD9" s="26">
        <v>0</v>
      </c>
      <c r="AE9" s="26">
        <v>200</v>
      </c>
      <c r="AF9" s="26">
        <v>0</v>
      </c>
      <c r="AG9" s="26">
        <v>0</v>
      </c>
      <c r="AH9" s="26">
        <v>0</v>
      </c>
      <c r="AI9" s="26">
        <v>0</v>
      </c>
      <c r="AJ9" s="26">
        <v>0</v>
      </c>
      <c r="AK9" s="26">
        <v>0</v>
      </c>
      <c r="AL9" s="26">
        <v>0</v>
      </c>
      <c r="AM9" s="27">
        <v>195859.1</v>
      </c>
      <c r="AN9" s="27">
        <v>0</v>
      </c>
    </row>
    <row r="10" spans="1:40" ht="24.9" customHeight="1">
      <c r="A10" s="18">
        <v>5</v>
      </c>
      <c r="B10" s="70" t="s">
        <v>32</v>
      </c>
      <c r="C10" s="26">
        <v>151603.36237045994</v>
      </c>
      <c r="D10" s="26">
        <v>55245.919999999991</v>
      </c>
      <c r="E10" s="26">
        <v>0</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s="26">
        <v>0</v>
      </c>
      <c r="W10" s="26">
        <v>0</v>
      </c>
      <c r="X10" s="26">
        <v>0</v>
      </c>
      <c r="Y10" s="26">
        <v>0</v>
      </c>
      <c r="Z10" s="26">
        <v>0</v>
      </c>
      <c r="AA10" s="26">
        <v>364.45958791999999</v>
      </c>
      <c r="AB10" s="26">
        <v>29.39</v>
      </c>
      <c r="AC10" s="26">
        <v>0</v>
      </c>
      <c r="AD10" s="26">
        <v>0</v>
      </c>
      <c r="AE10" s="26">
        <v>0</v>
      </c>
      <c r="AF10" s="26">
        <v>0</v>
      </c>
      <c r="AG10" s="26">
        <v>0</v>
      </c>
      <c r="AH10" s="26">
        <v>0</v>
      </c>
      <c r="AI10" s="26">
        <v>0</v>
      </c>
      <c r="AJ10" s="26">
        <v>0</v>
      </c>
      <c r="AK10" s="26">
        <v>0</v>
      </c>
      <c r="AL10" s="26">
        <v>0</v>
      </c>
      <c r="AM10" s="27">
        <v>151967.82195837994</v>
      </c>
      <c r="AN10" s="27">
        <v>55275.30999999999</v>
      </c>
    </row>
    <row r="11" spans="1:40" ht="24.9" customHeight="1">
      <c r="A11" s="18">
        <v>6</v>
      </c>
      <c r="B11" s="70" t="s">
        <v>87</v>
      </c>
      <c r="C11" s="26">
        <v>0</v>
      </c>
      <c r="D11" s="26">
        <v>0</v>
      </c>
      <c r="E11" s="26">
        <v>0</v>
      </c>
      <c r="F11" s="26">
        <v>0</v>
      </c>
      <c r="G11" s="26">
        <v>0</v>
      </c>
      <c r="H11" s="26">
        <v>0</v>
      </c>
      <c r="I11" s="26">
        <v>26138.497350000005</v>
      </c>
      <c r="J11" s="26">
        <v>21333.861400000002</v>
      </c>
      <c r="K11" s="26">
        <v>0</v>
      </c>
      <c r="L11" s="26">
        <v>0</v>
      </c>
      <c r="M11" s="26">
        <v>0</v>
      </c>
      <c r="N11" s="26">
        <v>0</v>
      </c>
      <c r="O11" s="26">
        <v>0</v>
      </c>
      <c r="P11" s="26">
        <v>0</v>
      </c>
      <c r="Q11" s="26">
        <v>0</v>
      </c>
      <c r="R11" s="26">
        <v>0</v>
      </c>
      <c r="S11" s="26">
        <v>0</v>
      </c>
      <c r="T11" s="26">
        <v>0</v>
      </c>
      <c r="U11" s="26">
        <v>0</v>
      </c>
      <c r="V11" s="26">
        <v>0</v>
      </c>
      <c r="W11" s="26">
        <v>0</v>
      </c>
      <c r="X11" s="26">
        <v>0</v>
      </c>
      <c r="Y11" s="26">
        <v>0</v>
      </c>
      <c r="Z11" s="26">
        <v>0</v>
      </c>
      <c r="AA11" s="26">
        <v>0</v>
      </c>
      <c r="AB11" s="26">
        <v>0</v>
      </c>
      <c r="AC11" s="26">
        <v>0</v>
      </c>
      <c r="AD11" s="26">
        <v>0</v>
      </c>
      <c r="AE11" s="26">
        <v>0</v>
      </c>
      <c r="AF11" s="26">
        <v>0</v>
      </c>
      <c r="AG11" s="26">
        <v>0</v>
      </c>
      <c r="AH11" s="26">
        <v>0</v>
      </c>
      <c r="AI11" s="26">
        <v>0</v>
      </c>
      <c r="AJ11" s="26">
        <v>0</v>
      </c>
      <c r="AK11" s="26">
        <v>0</v>
      </c>
      <c r="AL11" s="26">
        <v>0</v>
      </c>
      <c r="AM11" s="27">
        <v>26138.497350000005</v>
      </c>
      <c r="AN11" s="27">
        <v>21333.861400000002</v>
      </c>
    </row>
    <row r="12" spans="1:40" ht="24.9" customHeight="1">
      <c r="A12" s="18">
        <v>7</v>
      </c>
      <c r="B12" s="70" t="s">
        <v>38</v>
      </c>
      <c r="C12" s="26">
        <v>0</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60</v>
      </c>
      <c r="AB12" s="26">
        <v>0</v>
      </c>
      <c r="AC12" s="26">
        <v>0</v>
      </c>
      <c r="AD12" s="26">
        <v>0</v>
      </c>
      <c r="AE12" s="26">
        <v>60</v>
      </c>
      <c r="AF12" s="26">
        <v>0</v>
      </c>
      <c r="AG12" s="26">
        <v>0</v>
      </c>
      <c r="AH12" s="26">
        <v>0</v>
      </c>
      <c r="AI12" s="26">
        <v>20</v>
      </c>
      <c r="AJ12" s="26">
        <v>0</v>
      </c>
      <c r="AK12" s="26">
        <v>0</v>
      </c>
      <c r="AL12" s="26">
        <v>0</v>
      </c>
      <c r="AM12" s="27">
        <v>140</v>
      </c>
      <c r="AN12" s="27">
        <v>0</v>
      </c>
    </row>
    <row r="13" spans="1:40" ht="24.9" customHeight="1">
      <c r="A13" s="18">
        <v>8</v>
      </c>
      <c r="B13" s="70" t="s">
        <v>33</v>
      </c>
      <c r="C13" s="26">
        <v>0</v>
      </c>
      <c r="D13" s="26">
        <v>0</v>
      </c>
      <c r="E13" s="26">
        <v>0</v>
      </c>
      <c r="F13" s="26">
        <v>0</v>
      </c>
      <c r="G13" s="26">
        <v>0</v>
      </c>
      <c r="H13" s="26">
        <v>0</v>
      </c>
      <c r="I13" s="26">
        <v>0</v>
      </c>
      <c r="J13" s="26">
        <v>0</v>
      </c>
      <c r="K13" s="26">
        <v>0</v>
      </c>
      <c r="L13" s="26">
        <v>0</v>
      </c>
      <c r="M13" s="26">
        <v>0</v>
      </c>
      <c r="N13" s="26">
        <v>0</v>
      </c>
      <c r="O13" s="26">
        <v>0</v>
      </c>
      <c r="P13" s="26">
        <v>0</v>
      </c>
      <c r="Q13" s="26">
        <v>0</v>
      </c>
      <c r="R13" s="26">
        <v>0</v>
      </c>
      <c r="S13" s="26">
        <v>0</v>
      </c>
      <c r="T13" s="26">
        <v>0</v>
      </c>
      <c r="U13" s="26">
        <v>0</v>
      </c>
      <c r="V13" s="26">
        <v>0</v>
      </c>
      <c r="W13" s="26">
        <v>0</v>
      </c>
      <c r="X13" s="26">
        <v>0</v>
      </c>
      <c r="Y13" s="26">
        <v>0</v>
      </c>
      <c r="Z13" s="26">
        <v>0</v>
      </c>
      <c r="AA13" s="26">
        <v>0</v>
      </c>
      <c r="AB13" s="26">
        <v>0</v>
      </c>
      <c r="AC13" s="26">
        <v>0</v>
      </c>
      <c r="AD13" s="26">
        <v>0</v>
      </c>
      <c r="AE13" s="26">
        <v>0</v>
      </c>
      <c r="AF13" s="26">
        <v>0</v>
      </c>
      <c r="AG13" s="26">
        <v>0</v>
      </c>
      <c r="AH13" s="26">
        <v>0</v>
      </c>
      <c r="AI13" s="26">
        <v>0</v>
      </c>
      <c r="AJ13" s="26">
        <v>0</v>
      </c>
      <c r="AK13" s="26">
        <v>0</v>
      </c>
      <c r="AL13" s="26">
        <v>0</v>
      </c>
      <c r="AM13" s="27">
        <v>0</v>
      </c>
      <c r="AN13" s="27">
        <v>0</v>
      </c>
    </row>
    <row r="14" spans="1:40" ht="24.9" customHeight="1">
      <c r="A14" s="18">
        <v>9</v>
      </c>
      <c r="B14" s="70" t="s">
        <v>86</v>
      </c>
      <c r="C14" s="26">
        <v>0</v>
      </c>
      <c r="D14" s="26">
        <v>0</v>
      </c>
      <c r="E14" s="26">
        <v>0</v>
      </c>
      <c r="F14" s="26">
        <v>0</v>
      </c>
      <c r="G14" s="26">
        <v>0</v>
      </c>
      <c r="H14" s="26">
        <v>0</v>
      </c>
      <c r="I14" s="26">
        <v>0</v>
      </c>
      <c r="J14" s="26">
        <v>0</v>
      </c>
      <c r="K14" s="26">
        <v>0</v>
      </c>
      <c r="L14" s="26">
        <v>0</v>
      </c>
      <c r="M14" s="26">
        <v>0</v>
      </c>
      <c r="N14" s="26">
        <v>0</v>
      </c>
      <c r="O14" s="26">
        <v>0</v>
      </c>
      <c r="P14" s="26">
        <v>0</v>
      </c>
      <c r="Q14" s="26">
        <v>0</v>
      </c>
      <c r="R14" s="26">
        <v>0</v>
      </c>
      <c r="S14" s="26">
        <v>0</v>
      </c>
      <c r="T14" s="26">
        <v>0</v>
      </c>
      <c r="U14" s="26">
        <v>0</v>
      </c>
      <c r="V14" s="26">
        <v>0</v>
      </c>
      <c r="W14" s="26">
        <v>0</v>
      </c>
      <c r="X14" s="26">
        <v>0</v>
      </c>
      <c r="Y14" s="26">
        <v>0</v>
      </c>
      <c r="Z14" s="26">
        <v>0</v>
      </c>
      <c r="AA14" s="26">
        <v>0</v>
      </c>
      <c r="AB14" s="26">
        <v>0</v>
      </c>
      <c r="AC14" s="26">
        <v>0</v>
      </c>
      <c r="AD14" s="26">
        <v>0</v>
      </c>
      <c r="AE14" s="26">
        <v>0</v>
      </c>
      <c r="AF14" s="26">
        <v>0</v>
      </c>
      <c r="AG14" s="26">
        <v>0</v>
      </c>
      <c r="AH14" s="26">
        <v>0</v>
      </c>
      <c r="AI14" s="26">
        <v>0</v>
      </c>
      <c r="AJ14" s="26">
        <v>0</v>
      </c>
      <c r="AK14" s="26">
        <v>0</v>
      </c>
      <c r="AL14" s="26">
        <v>0</v>
      </c>
      <c r="AM14" s="27">
        <v>0</v>
      </c>
      <c r="AN14" s="27">
        <v>0</v>
      </c>
    </row>
    <row r="15" spans="1:40" ht="24.9" customHeight="1">
      <c r="A15" s="18">
        <v>10</v>
      </c>
      <c r="B15" s="70" t="s">
        <v>31</v>
      </c>
      <c r="C15" s="26">
        <v>0</v>
      </c>
      <c r="D15" s="26">
        <v>0</v>
      </c>
      <c r="E15" s="26">
        <v>0</v>
      </c>
      <c r="F15" s="26">
        <v>0</v>
      </c>
      <c r="G15" s="26">
        <v>0</v>
      </c>
      <c r="H15" s="26">
        <v>0</v>
      </c>
      <c r="I15" s="26">
        <v>0</v>
      </c>
      <c r="J15" s="26">
        <v>0</v>
      </c>
      <c r="K15" s="26">
        <v>0</v>
      </c>
      <c r="L15" s="26">
        <v>0</v>
      </c>
      <c r="M15" s="26">
        <v>0</v>
      </c>
      <c r="N15" s="26">
        <v>0</v>
      </c>
      <c r="O15" s="26">
        <v>0</v>
      </c>
      <c r="P15" s="26">
        <v>0</v>
      </c>
      <c r="Q15" s="26">
        <v>0</v>
      </c>
      <c r="R15" s="26">
        <v>0</v>
      </c>
      <c r="S15" s="26">
        <v>0</v>
      </c>
      <c r="T15" s="26">
        <v>0</v>
      </c>
      <c r="U15" s="26">
        <v>0</v>
      </c>
      <c r="V15" s="26">
        <v>0</v>
      </c>
      <c r="W15" s="26">
        <v>0</v>
      </c>
      <c r="X15" s="26">
        <v>0</v>
      </c>
      <c r="Y15" s="26">
        <v>0</v>
      </c>
      <c r="Z15" s="26">
        <v>0</v>
      </c>
      <c r="AA15" s="26">
        <v>0</v>
      </c>
      <c r="AB15" s="26">
        <v>0</v>
      </c>
      <c r="AC15" s="26">
        <v>0</v>
      </c>
      <c r="AD15" s="26">
        <v>0</v>
      </c>
      <c r="AE15" s="26">
        <v>0</v>
      </c>
      <c r="AF15" s="26">
        <v>0</v>
      </c>
      <c r="AG15" s="26">
        <v>0</v>
      </c>
      <c r="AH15" s="26">
        <v>0</v>
      </c>
      <c r="AI15" s="26">
        <v>0</v>
      </c>
      <c r="AJ15" s="26">
        <v>0</v>
      </c>
      <c r="AK15" s="26">
        <v>0</v>
      </c>
      <c r="AL15" s="26">
        <v>0</v>
      </c>
      <c r="AM15" s="27">
        <v>0</v>
      </c>
      <c r="AN15" s="27">
        <v>0</v>
      </c>
    </row>
    <row r="16" spans="1:40" ht="24.9" customHeight="1">
      <c r="A16" s="18">
        <v>11</v>
      </c>
      <c r="B16" s="70" t="s">
        <v>35</v>
      </c>
      <c r="C16" s="26">
        <v>0</v>
      </c>
      <c r="D16" s="26">
        <v>0</v>
      </c>
      <c r="E16" s="26">
        <v>0</v>
      </c>
      <c r="F16" s="26">
        <v>0</v>
      </c>
      <c r="G16" s="26">
        <v>0</v>
      </c>
      <c r="H16" s="26">
        <v>0</v>
      </c>
      <c r="I16" s="26">
        <v>0</v>
      </c>
      <c r="J16" s="26">
        <v>0</v>
      </c>
      <c r="K16" s="26">
        <v>0</v>
      </c>
      <c r="L16" s="26">
        <v>0</v>
      </c>
      <c r="M16" s="26">
        <v>0</v>
      </c>
      <c r="N16" s="26">
        <v>0</v>
      </c>
      <c r="O16" s="26">
        <v>0</v>
      </c>
      <c r="P16" s="26">
        <v>0</v>
      </c>
      <c r="Q16" s="26">
        <v>0</v>
      </c>
      <c r="R16" s="26">
        <v>0</v>
      </c>
      <c r="S16" s="26">
        <v>0</v>
      </c>
      <c r="T16" s="26">
        <v>0</v>
      </c>
      <c r="U16" s="26">
        <v>0</v>
      </c>
      <c r="V16" s="26">
        <v>0</v>
      </c>
      <c r="W16" s="26">
        <v>0</v>
      </c>
      <c r="X16" s="26">
        <v>0</v>
      </c>
      <c r="Y16" s="26">
        <v>0</v>
      </c>
      <c r="Z16" s="26">
        <v>0</v>
      </c>
      <c r="AA16" s="26">
        <v>0</v>
      </c>
      <c r="AB16" s="26">
        <v>0</v>
      </c>
      <c r="AC16" s="26">
        <v>0</v>
      </c>
      <c r="AD16" s="26">
        <v>0</v>
      </c>
      <c r="AE16" s="26">
        <v>0</v>
      </c>
      <c r="AF16" s="26">
        <v>0</v>
      </c>
      <c r="AG16" s="26">
        <v>0</v>
      </c>
      <c r="AH16" s="26">
        <v>0</v>
      </c>
      <c r="AI16" s="26">
        <v>0</v>
      </c>
      <c r="AJ16" s="26">
        <v>0</v>
      </c>
      <c r="AK16" s="26">
        <v>0</v>
      </c>
      <c r="AL16" s="26">
        <v>0</v>
      </c>
      <c r="AM16" s="27">
        <v>0</v>
      </c>
      <c r="AN16" s="27">
        <v>0</v>
      </c>
    </row>
    <row r="17" spans="1:40" ht="24.9" customHeight="1">
      <c r="A17" s="18">
        <v>12</v>
      </c>
      <c r="B17" s="70" t="s">
        <v>94</v>
      </c>
      <c r="C17" s="26">
        <v>0</v>
      </c>
      <c r="D17" s="26">
        <v>0</v>
      </c>
      <c r="E17" s="26">
        <v>0</v>
      </c>
      <c r="F17" s="26">
        <v>0</v>
      </c>
      <c r="G17" s="26">
        <v>0</v>
      </c>
      <c r="H17" s="26">
        <v>0</v>
      </c>
      <c r="I17" s="26">
        <v>0</v>
      </c>
      <c r="J17" s="26">
        <v>0</v>
      </c>
      <c r="K17" s="26">
        <v>0</v>
      </c>
      <c r="L17" s="26">
        <v>0</v>
      </c>
      <c r="M17" s="26">
        <v>0</v>
      </c>
      <c r="N17" s="26">
        <v>0</v>
      </c>
      <c r="O17" s="26">
        <v>0</v>
      </c>
      <c r="P17" s="26">
        <v>0</v>
      </c>
      <c r="Q17" s="26">
        <v>0</v>
      </c>
      <c r="R17" s="26">
        <v>0</v>
      </c>
      <c r="S17" s="26">
        <v>0</v>
      </c>
      <c r="T17" s="26">
        <v>0</v>
      </c>
      <c r="U17" s="26">
        <v>0</v>
      </c>
      <c r="V17" s="26">
        <v>0</v>
      </c>
      <c r="W17" s="26">
        <v>0</v>
      </c>
      <c r="X17" s="26">
        <v>0</v>
      </c>
      <c r="Y17" s="26">
        <v>0</v>
      </c>
      <c r="Z17" s="26">
        <v>0</v>
      </c>
      <c r="AA17" s="26">
        <v>0</v>
      </c>
      <c r="AB17" s="26">
        <v>0</v>
      </c>
      <c r="AC17" s="26">
        <v>0</v>
      </c>
      <c r="AD17" s="26">
        <v>0</v>
      </c>
      <c r="AE17" s="26">
        <v>0</v>
      </c>
      <c r="AF17" s="26">
        <v>0</v>
      </c>
      <c r="AG17" s="26">
        <v>0</v>
      </c>
      <c r="AH17" s="26">
        <v>0</v>
      </c>
      <c r="AI17" s="26">
        <v>0</v>
      </c>
      <c r="AJ17" s="26">
        <v>0</v>
      </c>
      <c r="AK17" s="26">
        <v>0</v>
      </c>
      <c r="AL17" s="26">
        <v>0</v>
      </c>
      <c r="AM17" s="27">
        <v>0</v>
      </c>
      <c r="AN17" s="27">
        <v>0</v>
      </c>
    </row>
    <row r="18" spans="1:40" ht="24.9" customHeight="1">
      <c r="A18" s="18">
        <v>13</v>
      </c>
      <c r="B18" s="70" t="s">
        <v>39</v>
      </c>
      <c r="C18" s="26">
        <v>0</v>
      </c>
      <c r="D18" s="26">
        <v>0</v>
      </c>
      <c r="E18" s="26">
        <v>0</v>
      </c>
      <c r="F18" s="26">
        <v>0</v>
      </c>
      <c r="G18" s="26">
        <v>0</v>
      </c>
      <c r="H18" s="26">
        <v>0</v>
      </c>
      <c r="I18" s="26">
        <v>0</v>
      </c>
      <c r="J18" s="26">
        <v>0</v>
      </c>
      <c r="K18" s="26">
        <v>0</v>
      </c>
      <c r="L18" s="26">
        <v>0</v>
      </c>
      <c r="M18" s="26">
        <v>0</v>
      </c>
      <c r="N18" s="26">
        <v>0</v>
      </c>
      <c r="O18" s="26">
        <v>0</v>
      </c>
      <c r="P18" s="26">
        <v>0</v>
      </c>
      <c r="Q18" s="26">
        <v>0</v>
      </c>
      <c r="R18" s="26">
        <v>0</v>
      </c>
      <c r="S18" s="26">
        <v>0</v>
      </c>
      <c r="T18" s="26">
        <v>0</v>
      </c>
      <c r="U18" s="26">
        <v>0</v>
      </c>
      <c r="V18" s="26">
        <v>0</v>
      </c>
      <c r="W18" s="26">
        <v>0</v>
      </c>
      <c r="X18" s="26">
        <v>0</v>
      </c>
      <c r="Y18" s="26">
        <v>0</v>
      </c>
      <c r="Z18" s="26">
        <v>0</v>
      </c>
      <c r="AA18" s="26">
        <v>0</v>
      </c>
      <c r="AB18" s="26">
        <v>0</v>
      </c>
      <c r="AC18" s="26">
        <v>0</v>
      </c>
      <c r="AD18" s="26">
        <v>0</v>
      </c>
      <c r="AE18" s="26">
        <v>0</v>
      </c>
      <c r="AF18" s="26">
        <v>0</v>
      </c>
      <c r="AG18" s="26">
        <v>0</v>
      </c>
      <c r="AH18" s="26">
        <v>0</v>
      </c>
      <c r="AI18" s="26">
        <v>0</v>
      </c>
      <c r="AJ18" s="26">
        <v>0</v>
      </c>
      <c r="AK18" s="26">
        <v>0</v>
      </c>
      <c r="AL18" s="26">
        <v>0</v>
      </c>
      <c r="AM18" s="27">
        <v>0</v>
      </c>
      <c r="AN18" s="27">
        <v>0</v>
      </c>
    </row>
    <row r="19" spans="1:40" ht="24.9" customHeight="1">
      <c r="A19" s="18">
        <v>14</v>
      </c>
      <c r="B19" s="70" t="s">
        <v>36</v>
      </c>
      <c r="C19" s="26">
        <v>0</v>
      </c>
      <c r="D19" s="26">
        <v>0</v>
      </c>
      <c r="E19" s="26">
        <v>0</v>
      </c>
      <c r="F19" s="26">
        <v>0</v>
      </c>
      <c r="G19" s="26">
        <v>0</v>
      </c>
      <c r="H19" s="26">
        <v>0</v>
      </c>
      <c r="I19" s="26">
        <v>0</v>
      </c>
      <c r="J19" s="26">
        <v>0</v>
      </c>
      <c r="K19" s="26">
        <v>0</v>
      </c>
      <c r="L19" s="26">
        <v>0</v>
      </c>
      <c r="M19" s="26">
        <v>0</v>
      </c>
      <c r="N19" s="26">
        <v>0</v>
      </c>
      <c r="O19" s="26">
        <v>0</v>
      </c>
      <c r="P19" s="26">
        <v>0</v>
      </c>
      <c r="Q19" s="26">
        <v>0</v>
      </c>
      <c r="R19" s="26">
        <v>0</v>
      </c>
      <c r="S19" s="26">
        <v>0</v>
      </c>
      <c r="T19" s="26">
        <v>0</v>
      </c>
      <c r="U19" s="26">
        <v>0</v>
      </c>
      <c r="V19" s="26">
        <v>0</v>
      </c>
      <c r="W19" s="26">
        <v>0</v>
      </c>
      <c r="X19" s="26">
        <v>0</v>
      </c>
      <c r="Y19" s="26">
        <v>0</v>
      </c>
      <c r="Z19" s="26">
        <v>0</v>
      </c>
      <c r="AA19" s="26">
        <v>0</v>
      </c>
      <c r="AB19" s="26">
        <v>0</v>
      </c>
      <c r="AC19" s="26">
        <v>0</v>
      </c>
      <c r="AD19" s="26">
        <v>0</v>
      </c>
      <c r="AE19" s="26">
        <v>0</v>
      </c>
      <c r="AF19" s="26">
        <v>0</v>
      </c>
      <c r="AG19" s="26">
        <v>0</v>
      </c>
      <c r="AH19" s="26">
        <v>0</v>
      </c>
      <c r="AI19" s="26">
        <v>0</v>
      </c>
      <c r="AJ19" s="26">
        <v>0</v>
      </c>
      <c r="AK19" s="26">
        <v>0</v>
      </c>
      <c r="AL19" s="26">
        <v>0</v>
      </c>
      <c r="AM19" s="27">
        <v>0</v>
      </c>
      <c r="AN19" s="27">
        <v>0</v>
      </c>
    </row>
    <row r="20" spans="1:40" ht="24.9" customHeight="1">
      <c r="A20" s="18">
        <v>15</v>
      </c>
      <c r="B20" s="70" t="s">
        <v>88</v>
      </c>
      <c r="C20" s="26">
        <v>0</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0</v>
      </c>
      <c r="AH20" s="26">
        <v>0</v>
      </c>
      <c r="AI20" s="26">
        <v>0</v>
      </c>
      <c r="AJ20" s="26">
        <v>0</v>
      </c>
      <c r="AK20" s="26">
        <v>0</v>
      </c>
      <c r="AL20" s="26">
        <v>0</v>
      </c>
      <c r="AM20" s="27">
        <v>0</v>
      </c>
      <c r="AN20" s="27">
        <v>0</v>
      </c>
    </row>
    <row r="21" spans="1:40" ht="24.9" customHeight="1">
      <c r="A21" s="18">
        <v>16</v>
      </c>
      <c r="B21" s="70" t="s">
        <v>37</v>
      </c>
      <c r="C21" s="26">
        <v>0</v>
      </c>
      <c r="D21" s="26">
        <v>0</v>
      </c>
      <c r="E21" s="26">
        <v>0</v>
      </c>
      <c r="F21" s="26">
        <v>0</v>
      </c>
      <c r="G21" s="26">
        <v>0</v>
      </c>
      <c r="H21" s="26">
        <v>0</v>
      </c>
      <c r="I21" s="26">
        <v>0</v>
      </c>
      <c r="J21" s="26">
        <v>0</v>
      </c>
      <c r="K21" s="26">
        <v>0</v>
      </c>
      <c r="L21" s="26">
        <v>0</v>
      </c>
      <c r="M21" s="26">
        <v>0</v>
      </c>
      <c r="N21" s="26">
        <v>0</v>
      </c>
      <c r="O21" s="26">
        <v>0</v>
      </c>
      <c r="P21" s="26">
        <v>0</v>
      </c>
      <c r="Q21" s="26">
        <v>0</v>
      </c>
      <c r="R21" s="26">
        <v>0</v>
      </c>
      <c r="S21" s="26">
        <v>0</v>
      </c>
      <c r="T21" s="26">
        <v>0</v>
      </c>
      <c r="U21" s="26">
        <v>0</v>
      </c>
      <c r="V21" s="26">
        <v>0</v>
      </c>
      <c r="W21" s="26">
        <v>0</v>
      </c>
      <c r="X21" s="26">
        <v>0</v>
      </c>
      <c r="Y21" s="26">
        <v>0</v>
      </c>
      <c r="Z21" s="26">
        <v>0</v>
      </c>
      <c r="AA21" s="26">
        <v>0</v>
      </c>
      <c r="AB21" s="26">
        <v>0</v>
      </c>
      <c r="AC21" s="26">
        <v>0</v>
      </c>
      <c r="AD21" s="26">
        <v>0</v>
      </c>
      <c r="AE21" s="26">
        <v>0</v>
      </c>
      <c r="AF21" s="26">
        <v>0</v>
      </c>
      <c r="AG21" s="26">
        <v>0</v>
      </c>
      <c r="AH21" s="26">
        <v>0</v>
      </c>
      <c r="AI21" s="26">
        <v>0</v>
      </c>
      <c r="AJ21" s="26">
        <v>0</v>
      </c>
      <c r="AK21" s="26">
        <v>0</v>
      </c>
      <c r="AL21" s="26">
        <v>0</v>
      </c>
      <c r="AM21" s="27">
        <v>0</v>
      </c>
      <c r="AN21" s="27">
        <v>0</v>
      </c>
    </row>
    <row r="22" spans="1:40" ht="24.9" customHeight="1">
      <c r="A22" s="18">
        <v>17</v>
      </c>
      <c r="B22" s="70" t="s">
        <v>90</v>
      </c>
      <c r="C22" s="26">
        <v>0</v>
      </c>
      <c r="D22" s="26">
        <v>0</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0</v>
      </c>
      <c r="AH22" s="26">
        <v>0</v>
      </c>
      <c r="AI22" s="26">
        <v>0</v>
      </c>
      <c r="AJ22" s="26">
        <v>0</v>
      </c>
      <c r="AK22" s="26">
        <v>0</v>
      </c>
      <c r="AL22" s="26">
        <v>0</v>
      </c>
      <c r="AM22" s="27">
        <v>0</v>
      </c>
      <c r="AN22" s="27">
        <v>0</v>
      </c>
    </row>
    <row r="23" spans="1:40" ht="24.9" customHeight="1">
      <c r="A23" s="18">
        <v>18</v>
      </c>
      <c r="B23" s="70" t="s">
        <v>89</v>
      </c>
      <c r="C23" s="26">
        <v>0</v>
      </c>
      <c r="D23" s="26">
        <v>0</v>
      </c>
      <c r="E23" s="26">
        <v>0</v>
      </c>
      <c r="F23" s="26">
        <v>0</v>
      </c>
      <c r="G23" s="26">
        <v>0</v>
      </c>
      <c r="H23" s="26">
        <v>0</v>
      </c>
      <c r="I23" s="26">
        <v>0</v>
      </c>
      <c r="J23" s="26">
        <v>0</v>
      </c>
      <c r="K23" s="26">
        <v>0</v>
      </c>
      <c r="L23" s="26">
        <v>0</v>
      </c>
      <c r="M23" s="26">
        <v>0</v>
      </c>
      <c r="N23" s="26">
        <v>0</v>
      </c>
      <c r="O23" s="26">
        <v>0</v>
      </c>
      <c r="P23" s="26">
        <v>0</v>
      </c>
      <c r="Q23" s="26">
        <v>0</v>
      </c>
      <c r="R23" s="26">
        <v>0</v>
      </c>
      <c r="S23" s="26">
        <v>0</v>
      </c>
      <c r="T23" s="26">
        <v>0</v>
      </c>
      <c r="U23" s="26">
        <v>0</v>
      </c>
      <c r="V23" s="26">
        <v>0</v>
      </c>
      <c r="W23" s="26">
        <v>0</v>
      </c>
      <c r="X23" s="26">
        <v>0</v>
      </c>
      <c r="Y23" s="26">
        <v>0</v>
      </c>
      <c r="Z23" s="26">
        <v>0</v>
      </c>
      <c r="AA23" s="26">
        <v>0</v>
      </c>
      <c r="AB23" s="26">
        <v>0</v>
      </c>
      <c r="AC23" s="26">
        <v>0</v>
      </c>
      <c r="AD23" s="26">
        <v>0</v>
      </c>
      <c r="AE23" s="26">
        <v>0</v>
      </c>
      <c r="AF23" s="26">
        <v>0</v>
      </c>
      <c r="AG23" s="26">
        <v>0</v>
      </c>
      <c r="AH23" s="26">
        <v>0</v>
      </c>
      <c r="AI23" s="26">
        <v>0</v>
      </c>
      <c r="AJ23" s="26">
        <v>0</v>
      </c>
      <c r="AK23" s="26">
        <v>0</v>
      </c>
      <c r="AL23" s="26">
        <v>0</v>
      </c>
      <c r="AM23" s="27">
        <v>0</v>
      </c>
      <c r="AN23" s="27">
        <v>0</v>
      </c>
    </row>
    <row r="24" spans="1:40" ht="16.5" customHeight="1">
      <c r="A24" s="17"/>
      <c r="B24" s="72" t="s">
        <v>22</v>
      </c>
      <c r="C24" s="28">
        <v>1292283.2008914598</v>
      </c>
      <c r="D24" s="28">
        <v>55245.919999999991</v>
      </c>
      <c r="E24" s="28">
        <v>0</v>
      </c>
      <c r="F24" s="28">
        <v>0</v>
      </c>
      <c r="G24" s="28">
        <v>0</v>
      </c>
      <c r="H24" s="28">
        <v>0</v>
      </c>
      <c r="I24" s="28">
        <v>26138.497350000005</v>
      </c>
      <c r="J24" s="28">
        <v>21333.861400000002</v>
      </c>
      <c r="K24" s="28">
        <v>2148799.7202399997</v>
      </c>
      <c r="L24" s="28">
        <v>15535.517848746898</v>
      </c>
      <c r="M24" s="28">
        <v>141327.75</v>
      </c>
      <c r="N24" s="28">
        <v>5115.7539360000001</v>
      </c>
      <c r="O24" s="28">
        <v>0</v>
      </c>
      <c r="P24" s="28">
        <v>0</v>
      </c>
      <c r="Q24" s="28">
        <v>0</v>
      </c>
      <c r="R24" s="28">
        <v>0</v>
      </c>
      <c r="S24" s="28">
        <v>0</v>
      </c>
      <c r="T24" s="28">
        <v>0</v>
      </c>
      <c r="U24" s="28">
        <v>30714.163199999999</v>
      </c>
      <c r="V24" s="28">
        <v>4053.2301043752</v>
      </c>
      <c r="W24" s="28">
        <v>0</v>
      </c>
      <c r="X24" s="28">
        <v>0</v>
      </c>
      <c r="Y24" s="28">
        <v>35961.976611999999</v>
      </c>
      <c r="Z24" s="28">
        <v>16705.2518026219</v>
      </c>
      <c r="AA24" s="28">
        <v>1748711.7661549198</v>
      </c>
      <c r="AB24" s="28">
        <v>1610786.8325032762</v>
      </c>
      <c r="AC24" s="28">
        <v>4426.8282710000003</v>
      </c>
      <c r="AD24" s="28">
        <v>3636.9480239099998</v>
      </c>
      <c r="AE24" s="28">
        <v>260</v>
      </c>
      <c r="AF24" s="28">
        <v>0</v>
      </c>
      <c r="AG24" s="28">
        <v>0</v>
      </c>
      <c r="AH24" s="28">
        <v>0</v>
      </c>
      <c r="AI24" s="28">
        <v>1338444.0498120002</v>
      </c>
      <c r="AJ24" s="28">
        <v>35197.547218162283</v>
      </c>
      <c r="AK24" s="28">
        <v>0</v>
      </c>
      <c r="AL24" s="28">
        <v>0</v>
      </c>
      <c r="AM24" s="28">
        <v>6767067.9525313787</v>
      </c>
      <c r="AN24" s="28">
        <v>1767610.8628370927</v>
      </c>
    </row>
    <row r="25" spans="1:40" ht="14.25" customHeight="1"/>
    <row r="26" spans="1:40" s="66" customFormat="1" ht="14.4">
      <c r="B26" s="46" t="s">
        <v>47</v>
      </c>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row>
    <row r="27" spans="1:40" s="66" customFormat="1" ht="12.75" customHeight="1">
      <c r="B27" s="91" t="s">
        <v>73</v>
      </c>
      <c r="C27" s="91"/>
      <c r="D27" s="91"/>
      <c r="E27" s="91"/>
      <c r="F27" s="91"/>
      <c r="G27" s="91"/>
      <c r="H27" s="91"/>
      <c r="I27" s="91"/>
      <c r="J27" s="91"/>
      <c r="K27" s="91"/>
      <c r="L27" s="91"/>
      <c r="M27" s="91"/>
      <c r="N27" s="91"/>
      <c r="O27" s="91"/>
      <c r="P27" s="91"/>
      <c r="Q27" s="91"/>
      <c r="R27" s="91"/>
      <c r="S27" s="91"/>
      <c r="AM27" s="68"/>
      <c r="AN27" s="68"/>
    </row>
    <row r="28" spans="1:40">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
      <c r="AN29" s="1"/>
    </row>
    <row r="30" spans="1:40">
      <c r="AM30" s="1"/>
      <c r="AN30" s="1"/>
    </row>
    <row r="31" spans="1:40">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
      <c r="AN32" s="1"/>
    </row>
    <row r="33" spans="39:40">
      <c r="AM33" s="1"/>
      <c r="AN33" s="1"/>
    </row>
  </sheetData>
  <sortState xmlns:xlrd2="http://schemas.microsoft.com/office/spreadsheetml/2017/richdata2" ref="B6:AN22">
    <sortCondition descending="1" ref="AM6:AM22"/>
  </sortState>
  <mergeCells count="22">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 ref="I4:J4"/>
    <mergeCell ref="A4:A5"/>
    <mergeCell ref="B4:B5"/>
    <mergeCell ref="C4:D4"/>
    <mergeCell ref="E4:F4"/>
    <mergeCell ref="G4:H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2022-11-30T11:57:29Z</dcterms:modified>
</cp:coreProperties>
</file>