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3 II\Saitze dasadebi 2023 II\ENG\"/>
    </mc:Choice>
  </mc:AlternateContent>
  <xr:revisionPtr revIDLastSave="0" documentId="13_ncr:1_{C2C5B3DD-83D0-4947-BBEB-B345E37EAE08}" xr6:coauthVersionLast="47" xr6:coauthVersionMax="47" xr10:uidLastSave="{00000000-0000-0000-0000-000000000000}"/>
  <bookViews>
    <workbookView xWindow="-108" yWindow="-108" windowWidth="23256" windowHeight="12456" tabRatio="908" activeTab="2"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3" i="22" l="1"/>
  <c r="G23" i="22"/>
  <c r="F23" i="22"/>
  <c r="E23" i="22"/>
  <c r="D23" i="22"/>
  <c r="C23" i="22"/>
  <c r="CV25" i="21"/>
  <c r="CU25" i="21"/>
  <c r="CT25" i="21"/>
  <c r="CS25" i="21"/>
  <c r="CR25" i="21"/>
  <c r="CQ25" i="21"/>
  <c r="CP25" i="21"/>
  <c r="CO25" i="21"/>
  <c r="CN25" i="21"/>
  <c r="CM25" i="21"/>
  <c r="CL25" i="21"/>
  <c r="CK25" i="21"/>
  <c r="CJ25" i="21"/>
  <c r="CI25" i="21"/>
  <c r="CH25" i="21"/>
  <c r="CG25" i="21"/>
  <c r="CF25" i="21"/>
  <c r="CE25" i="21"/>
  <c r="CD25" i="21"/>
  <c r="CC25" i="21"/>
  <c r="CB25" i="21"/>
  <c r="CA25" i="21"/>
  <c r="BZ25" i="21"/>
  <c r="BY25" i="21"/>
  <c r="BX25" i="21"/>
  <c r="BW25" i="21"/>
  <c r="BV25" i="21"/>
  <c r="BU25" i="21"/>
  <c r="BT25" i="21"/>
  <c r="BS25" i="21"/>
  <c r="BR25" i="21"/>
  <c r="BQ25" i="21"/>
  <c r="BP25" i="21"/>
  <c r="BO25" i="21"/>
  <c r="BN25" i="21"/>
  <c r="BM25" i="21"/>
  <c r="BL25" i="21"/>
  <c r="BK25" i="21"/>
  <c r="BJ25" i="21"/>
  <c r="BI25" i="21"/>
  <c r="BH25" i="21"/>
  <c r="BG25" i="21"/>
  <c r="BF25" i="21"/>
  <c r="BE25" i="21"/>
  <c r="BD25" i="21"/>
  <c r="BC25" i="21"/>
  <c r="BB25" i="21"/>
  <c r="BA25" i="21"/>
  <c r="AZ25" i="21"/>
  <c r="AY25" i="21"/>
  <c r="AX25" i="21"/>
  <c r="AW25" i="21"/>
  <c r="AV25" i="21"/>
  <c r="AU25" i="21"/>
  <c r="AT25" i="21"/>
  <c r="AS25" i="21"/>
  <c r="AR25" i="21"/>
  <c r="AQ25" i="21"/>
  <c r="AP25" i="21"/>
  <c r="AO25" i="21"/>
  <c r="AN25" i="21"/>
  <c r="AM25" i="21"/>
  <c r="AL25" i="21"/>
  <c r="AK25" i="21"/>
  <c r="AJ25" i="21"/>
  <c r="AI25" i="21"/>
  <c r="AH25" i="21"/>
  <c r="AG25" i="21"/>
  <c r="AF25" i="21"/>
  <c r="AE25" i="21"/>
  <c r="AD25"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C8" i="20" l="1"/>
  <c r="C9" i="20"/>
  <c r="C10" i="20"/>
  <c r="C11" i="20"/>
  <c r="C12" i="20"/>
  <c r="C13" i="20"/>
  <c r="C14" i="20"/>
  <c r="C15" i="20"/>
  <c r="C16" i="20"/>
  <c r="C17" i="20"/>
  <c r="C18" i="20"/>
  <c r="C19" i="20"/>
  <c r="C20" i="20"/>
  <c r="C21" i="20"/>
  <c r="C22" i="20"/>
  <c r="C23" i="20"/>
  <c r="C24" i="20"/>
  <c r="C7" i="20"/>
  <c r="C8" i="8"/>
  <c r="C9" i="8"/>
  <c r="C10" i="8"/>
  <c r="C11" i="8"/>
  <c r="C12" i="8"/>
  <c r="C13" i="8"/>
  <c r="C14" i="8"/>
  <c r="C15" i="8"/>
  <c r="C16" i="8"/>
  <c r="C17" i="8"/>
  <c r="C18" i="8"/>
  <c r="C19" i="8"/>
  <c r="C20" i="8"/>
  <c r="C21" i="8"/>
  <c r="C22" i="8"/>
  <c r="C23" i="8"/>
  <c r="C24" i="8"/>
  <c r="C7" i="8"/>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<sst xmlns="http://schemas.openxmlformats.org/spreadsheetml/2006/main" count="1372" uniqueCount="98">
  <si>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</si>
  <si>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</si>
  <si>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</si>
  <si>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</si>
  <si>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</si>
  <si>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</si>
  <si>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</si>
  <si>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</si>
  <si>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</si>
  <si>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</si>
  <si>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</si>
  <si>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</si>
  <si>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</si>
  <si>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</si>
  <si>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</si>
  <si>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</si>
  <si>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</si>
  <si>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</si>
  <si>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</si>
  <si>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</si>
  <si>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</si>
  <si>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</si>
  <si>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</si>
  <si>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</si>
  <si>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</si>
  <si>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</si>
  <si>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</si>
  <si>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</si>
  <si>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</si>
  <si>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</si>
  <si>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</si>
  <si>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</si>
  <si>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TBC Insurance</t>
  </si>
  <si>
    <t>JSC Insurance Company Euroins Georgia</t>
  </si>
  <si>
    <t>JSC International Insurance Company IRAO</t>
  </si>
  <si>
    <t>JSC Insurance Company Unison</t>
  </si>
  <si>
    <t>JSC Prime Insurance</t>
  </si>
  <si>
    <t>JSC Insurance Group Of Georgia</t>
  </si>
  <si>
    <t>JSC Insurance Company Tao</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</si>
  <si>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</si>
  <si>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</si>
  <si>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</si>
  <si>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</si>
  <si>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</si>
  <si>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</si>
  <si>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</si>
  <si>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</si>
  <si>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</si>
  <si>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</si>
  <si>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</si>
  <si>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</si>
  <si>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</si>
  <si>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</si>
  <si>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</si>
  <si>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</si>
  <si>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</si>
  <si>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</si>
  <si>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</si>
  <si>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</si>
  <si>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</si>
  <si>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</si>
  <si>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</si>
  <si>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</si>
  <si>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</si>
  <si>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</si>
  <si>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</si>
  <si>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</si>
  <si>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</si>
  <si>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</si>
  <si>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</si>
  <si>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</si>
  <si>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</si>
  <si>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</si>
  <si>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</si>
  <si>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</si>
  <si>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</si>
  <si>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</si>
  <si>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</si>
  <si>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</si>
  <si>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</si>
  <si>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</si>
  <si>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</si>
  <si>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</si>
  <si>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</si>
  <si>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</si>
  <si>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</si>
  <si>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</si>
  <si>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</si>
  <si>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</si>
  <si>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</si>
  <si>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JSC BB Insurance</t>
  </si>
  <si>
    <t>Written Premium (Gross) includes insurance premium, which belongs to direct insurance contracts (including long-term contracts) validated during the reporting period despite the fact whether premium is paid or not to the Insurer.</t>
  </si>
  <si>
    <t>Incurred claims represent incurred claims during the reporting period</t>
  </si>
  <si>
    <t>JSC PSP Insurance</t>
  </si>
  <si>
    <t>Reporting period: 1 January 2023 - 30 June 2023</t>
  </si>
  <si>
    <t xml:space="preserve">Structure of Insurance Market by Classes of Insurance by 30.06.2023  - (Direct Insurance Business)        </t>
  </si>
  <si>
    <t>Structure of Insurance Market by Classes of Insurance as at 30.06.2023  - (Accepted Reinsurance)</t>
  </si>
  <si>
    <t>ჯამი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</si>
</sst>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92">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165"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lignment vertical="center" wrapText="1"/>
    </xf>
    <xf numFmtId="0" fontId="21" fillId="0" borderId="0" xfId="0" applyFont="1" applyAlignment="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Alignment="1">
      <alignment vertical="center"/>
    </xf>
    <xf numFmtId="0" fontId="21" fillId="2" borderId="1" xfId="0" applyFont="1" applyFill="1" applyBorder="1" applyAlignment="1">
      <alignment horizontal="center" vertical="center" wrapText="1"/>
    </xf>
    <xf numFmtId="0" fontId="21" fillId="0" borderId="0" xfId="0" applyFont="1" applyAlignment="1">
      <alignment horizontal="center" vertical="center" wrapText="1"/>
    </xf>
    <xf numFmtId="0" fontId="21" fillId="2" borderId="4" xfId="0" applyFont="1" applyFill="1" applyBorder="1" applyAlignment="1">
      <alignment horizontal="center" vertical="center" wrapText="1"/>
    </xf>
    <xf numFmtId="3" fontId="21" fillId="0" borderId="0" xfId="0" applyNumberFormat="1" applyFont="1" applyAlignment="1">
      <alignment vertical="center"/>
    </xf>
    <xf numFmtId="0" fontId="20" fillId="0" borderId="0" xfId="0" applyFont="1" applyAlignment="1">
      <alignment horizontal="center"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lignment vertical="center"/>
    </xf>
    <xf numFmtId="3" fontId="21" fillId="0" borderId="0" xfId="0" applyNumberFormat="1" applyFont="1" applyAlignment="1">
      <alignment horizontal="center" vertical="center" wrapText="1"/>
    </xf>
    <xf numFmtId="3" fontId="21" fillId="0" borderId="0" xfId="0" applyNumberFormat="1" applyFont="1" applyAlignment="1">
      <alignment horizontal="center" vertical="center"/>
    </xf>
    <xf numFmtId="4" fontId="21" fillId="0" borderId="0" xfId="0" applyNumberFormat="1" applyFont="1" applyAlignment="1">
      <alignment horizontal="center" vertical="center" wrapText="1"/>
    </xf>
    <xf numFmtId="4" fontId="21" fillId="0" borderId="0" xfId="0" applyNumberFormat="1"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wrapText="1"/>
    </xf>
    <xf numFmtId="0" fontId="16" fillId="0" borderId="0" xfId="0" applyFont="1"/>
    <xf numFmtId="0" fontId="20" fillId="2" borderId="1" xfId="0"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xf numFmtId="0" fontId="21" fillId="0" borderId="0" xfId="0" applyFont="1" applyAlignment="1">
      <alignment wrapText="1"/>
    </xf>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0" fontId="8" fillId="0" borderId="3" xfId="0" applyFont="1" applyBorder="1" applyAlignment="1">
      <alignment horizontal="center" vertical="center" wrapText="1"/>
    </xf>
    <xf numFmtId="43" fontId="15" fillId="0" borderId="2" xfId="1" applyFont="1" applyBorder="1" applyAlignment="1" applyProtection="1">
      <alignment horizontal="center" vertical="center" wrapText="1"/>
      <protection locked="0"/>
    </xf>
    <xf numFmtId="165" fontId="15" fillId="0" borderId="2" xfId="1" applyNumberFormat="1" applyFont="1" applyFill="1" applyBorder="1" applyAlignment="1">
      <alignment horizontal="left" vertical="center" wrapText="1"/>
    </xf>
    <xf numFmtId="165" fontId="14" fillId="0" borderId="3" xfId="1" applyNumberFormat="1" applyFont="1" applyFill="1" applyBorder="1" applyAlignment="1">
      <alignment horizontal="center" vertical="center" wrapText="1"/>
    </xf>
    <xf numFmtId="3" fontId="15" fillId="0" borderId="0" xfId="0" applyNumberFormat="1" applyFont="1" applyAlignment="1">
      <alignment horizontal="left"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0" borderId="0" xfId="0" applyFont="1" applyAlignment="1">
      <alignment horizontal="left" vertical="center" wrapText="1"/>
    </xf>
    <xf numFmtId="0" fontId="21" fillId="2"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0" fillId="0" borderId="0" xfId="0" applyFont="1" applyAlignment="1">
      <alignment horizontal="left" vertical="center"/>
    </xf>
    <xf numFmtId="0" fontId="21" fillId="3" borderId="2" xfId="0" applyFont="1" applyFill="1" applyBorder="1" applyAlignment="1">
      <alignment horizontal="center" vertical="center" wrapText="1"/>
    </xf>
    <xf numFmtId="2" fontId="20" fillId="0" borderId="0" xfId="0" applyNumberFormat="1" applyFont="1" applyAlignment="1">
      <alignment horizontal="center" vertical="center" wrapText="1"/>
    </xf>
    <xf numFmtId="0" fontId="21" fillId="0" borderId="0" xfId="0" applyFont="1" applyAlignment="1">
      <alignment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47"/>
  <sheetViews>
    <sheetView zoomScale="85" zoomScaleNormal="85" workbookViewId="0">
      <pane xSplit="2" ySplit="6" topLeftCell="C7" activePane="bottomRight" state="frozen"/>
      <selection activeCell="H23" sqref="H23"/>
      <selection pane="topRight" activeCell="H23" sqref="H23"/>
      <selection pane="bottomLeft" activeCell="H23" sqref="H23"/>
      <selection pane="bottomRight" activeCell="B4" sqref="B4:B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6" width="12.6640625" style="10" customWidth="1" outlineLevel="1"/>
    <col min="97"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42" customFormat="1" ht="28.5" customHeight="1">
      <c r="A1" s="40" t="s">
        <v>1</v>
      </c>
      <c r="B1" s="41"/>
      <c r="C1" s="41"/>
      <c r="D1" s="41"/>
      <c r="E1" s="41"/>
      <c r="F1" s="41"/>
      <c r="G1" s="41"/>
      <c r="H1" s="41"/>
      <c r="I1" s="41"/>
      <c r="J1" s="41"/>
      <c r="K1" s="41"/>
      <c r="L1" s="41"/>
      <c r="M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row>
    <row r="2" spans="1:106" s="42" customFormat="1" ht="28.5" customHeight="1">
      <c r="A2" s="43" t="s">
        <v>94</v>
      </c>
      <c r="B2" s="41"/>
      <c r="C2" s="41"/>
      <c r="D2" s="41"/>
      <c r="E2" s="41"/>
      <c r="F2" s="41"/>
      <c r="G2" s="41"/>
      <c r="H2" s="41"/>
      <c r="I2" s="41"/>
      <c r="J2" s="41"/>
      <c r="K2" s="41"/>
      <c r="L2" s="41"/>
      <c r="M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row>
    <row r="3" spans="1:106" s="42" customFormat="1" ht="18" customHeight="1">
      <c r="A3" s="42" t="s">
        <v>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row>
    <row r="4" spans="1:106" s="42" customFormat="1" ht="56.25" customHeight="1">
      <c r="A4" s="80" t="s">
        <v>0</v>
      </c>
      <c r="B4" s="80" t="s">
        <v>3</v>
      </c>
      <c r="C4" s="77" t="s">
        <v>4</v>
      </c>
      <c r="D4" s="78"/>
      <c r="E4" s="78"/>
      <c r="F4" s="78"/>
      <c r="G4" s="79"/>
      <c r="H4" s="77" t="s">
        <v>5</v>
      </c>
      <c r="I4" s="78"/>
      <c r="J4" s="78"/>
      <c r="K4" s="78"/>
      <c r="L4" s="79"/>
      <c r="M4" s="77" t="s">
        <v>6</v>
      </c>
      <c r="N4" s="78"/>
      <c r="O4" s="78"/>
      <c r="P4" s="78"/>
      <c r="Q4" s="79"/>
      <c r="R4" s="77" t="s">
        <v>7</v>
      </c>
      <c r="S4" s="78"/>
      <c r="T4" s="78"/>
      <c r="U4" s="78"/>
      <c r="V4" s="78"/>
      <c r="W4" s="78"/>
      <c r="X4" s="78"/>
      <c r="Y4" s="79"/>
      <c r="Z4" s="77" t="s">
        <v>8</v>
      </c>
      <c r="AA4" s="78"/>
      <c r="AB4" s="78"/>
      <c r="AC4" s="78"/>
      <c r="AD4" s="79"/>
      <c r="AE4" s="77" t="s">
        <v>9</v>
      </c>
      <c r="AF4" s="78"/>
      <c r="AG4" s="78"/>
      <c r="AH4" s="78"/>
      <c r="AI4" s="79"/>
      <c r="AJ4" s="77" t="s">
        <v>10</v>
      </c>
      <c r="AK4" s="78"/>
      <c r="AL4" s="78"/>
      <c r="AM4" s="78"/>
      <c r="AN4" s="79"/>
      <c r="AO4" s="77" t="s">
        <v>11</v>
      </c>
      <c r="AP4" s="78"/>
      <c r="AQ4" s="78"/>
      <c r="AR4" s="78"/>
      <c r="AS4" s="79"/>
      <c r="AT4" s="77" t="s">
        <v>12</v>
      </c>
      <c r="AU4" s="78"/>
      <c r="AV4" s="78"/>
      <c r="AW4" s="78"/>
      <c r="AX4" s="79"/>
      <c r="AY4" s="77" t="s">
        <v>13</v>
      </c>
      <c r="AZ4" s="78"/>
      <c r="BA4" s="78"/>
      <c r="BB4" s="78"/>
      <c r="BC4" s="79"/>
      <c r="BD4" s="77" t="s">
        <v>14</v>
      </c>
      <c r="BE4" s="78"/>
      <c r="BF4" s="78"/>
      <c r="BG4" s="78"/>
      <c r="BH4" s="79"/>
      <c r="BI4" s="77" t="s">
        <v>15</v>
      </c>
      <c r="BJ4" s="78"/>
      <c r="BK4" s="78"/>
      <c r="BL4" s="78"/>
      <c r="BM4" s="79"/>
      <c r="BN4" s="77" t="s">
        <v>16</v>
      </c>
      <c r="BO4" s="78"/>
      <c r="BP4" s="78"/>
      <c r="BQ4" s="78"/>
      <c r="BR4" s="79"/>
      <c r="BS4" s="77" t="s">
        <v>17</v>
      </c>
      <c r="BT4" s="78"/>
      <c r="BU4" s="78"/>
      <c r="BV4" s="78"/>
      <c r="BW4" s="79"/>
      <c r="BX4" s="77" t="s">
        <v>18</v>
      </c>
      <c r="BY4" s="78"/>
      <c r="BZ4" s="78"/>
      <c r="CA4" s="78"/>
      <c r="CB4" s="79"/>
      <c r="CC4" s="77" t="s">
        <v>19</v>
      </c>
      <c r="CD4" s="78"/>
      <c r="CE4" s="78"/>
      <c r="CF4" s="78"/>
      <c r="CG4" s="79"/>
      <c r="CH4" s="77" t="s">
        <v>20</v>
      </c>
      <c r="CI4" s="78"/>
      <c r="CJ4" s="78"/>
      <c r="CK4" s="78"/>
      <c r="CL4" s="79"/>
      <c r="CM4" s="77" t="s">
        <v>21</v>
      </c>
      <c r="CN4" s="78"/>
      <c r="CO4" s="78"/>
      <c r="CP4" s="78"/>
      <c r="CQ4" s="79"/>
      <c r="CR4" s="77" t="s">
        <v>22</v>
      </c>
      <c r="CS4" s="78"/>
      <c r="CT4" s="78"/>
      <c r="CU4" s="78"/>
      <c r="CV4" s="79"/>
    </row>
    <row r="5" spans="1:106" s="42" customFormat="1" ht="87.6" customHeight="1">
      <c r="A5" s="81"/>
      <c r="B5" s="81"/>
      <c r="C5" s="77" t="s">
        <v>23</v>
      </c>
      <c r="D5" s="78"/>
      <c r="E5" s="78"/>
      <c r="F5" s="79"/>
      <c r="G5" s="44" t="s">
        <v>24</v>
      </c>
      <c r="H5" s="77" t="s">
        <v>23</v>
      </c>
      <c r="I5" s="78"/>
      <c r="J5" s="78"/>
      <c r="K5" s="79"/>
      <c r="L5" s="44" t="s">
        <v>24</v>
      </c>
      <c r="M5" s="77" t="s">
        <v>23</v>
      </c>
      <c r="N5" s="78"/>
      <c r="O5" s="78"/>
      <c r="P5" s="79"/>
      <c r="Q5" s="44" t="s">
        <v>24</v>
      </c>
      <c r="R5" s="77" t="s">
        <v>23</v>
      </c>
      <c r="S5" s="78"/>
      <c r="T5" s="78"/>
      <c r="U5" s="79"/>
      <c r="V5" s="77" t="s">
        <v>24</v>
      </c>
      <c r="W5" s="78"/>
      <c r="X5" s="78"/>
      <c r="Y5" s="79"/>
      <c r="Z5" s="77" t="s">
        <v>23</v>
      </c>
      <c r="AA5" s="78"/>
      <c r="AB5" s="78"/>
      <c r="AC5" s="79"/>
      <c r="AD5" s="44" t="s">
        <v>24</v>
      </c>
      <c r="AE5" s="77" t="s">
        <v>23</v>
      </c>
      <c r="AF5" s="78"/>
      <c r="AG5" s="78"/>
      <c r="AH5" s="79"/>
      <c r="AI5" s="44" t="s">
        <v>24</v>
      </c>
      <c r="AJ5" s="77" t="s">
        <v>23</v>
      </c>
      <c r="AK5" s="78"/>
      <c r="AL5" s="78"/>
      <c r="AM5" s="79"/>
      <c r="AN5" s="44" t="s">
        <v>24</v>
      </c>
      <c r="AO5" s="77" t="s">
        <v>23</v>
      </c>
      <c r="AP5" s="78"/>
      <c r="AQ5" s="78"/>
      <c r="AR5" s="79"/>
      <c r="AS5" s="44" t="s">
        <v>24</v>
      </c>
      <c r="AT5" s="77" t="s">
        <v>23</v>
      </c>
      <c r="AU5" s="78"/>
      <c r="AV5" s="78"/>
      <c r="AW5" s="79"/>
      <c r="AX5" s="44" t="s">
        <v>24</v>
      </c>
      <c r="AY5" s="77" t="s">
        <v>23</v>
      </c>
      <c r="AZ5" s="78"/>
      <c r="BA5" s="78"/>
      <c r="BB5" s="79"/>
      <c r="BC5" s="44" t="s">
        <v>24</v>
      </c>
      <c r="BD5" s="77" t="s">
        <v>23</v>
      </c>
      <c r="BE5" s="78"/>
      <c r="BF5" s="78"/>
      <c r="BG5" s="79"/>
      <c r="BH5" s="44" t="s">
        <v>24</v>
      </c>
      <c r="BI5" s="77" t="s">
        <v>23</v>
      </c>
      <c r="BJ5" s="78"/>
      <c r="BK5" s="78"/>
      <c r="BL5" s="79"/>
      <c r="BM5" s="44" t="s">
        <v>24</v>
      </c>
      <c r="BN5" s="77" t="s">
        <v>23</v>
      </c>
      <c r="BO5" s="78"/>
      <c r="BP5" s="78"/>
      <c r="BQ5" s="79"/>
      <c r="BR5" s="44" t="s">
        <v>24</v>
      </c>
      <c r="BS5" s="77" t="s">
        <v>23</v>
      </c>
      <c r="BT5" s="78"/>
      <c r="BU5" s="78"/>
      <c r="BV5" s="79"/>
      <c r="BW5" s="44" t="s">
        <v>24</v>
      </c>
      <c r="BX5" s="77" t="s">
        <v>23</v>
      </c>
      <c r="BY5" s="78"/>
      <c r="BZ5" s="78"/>
      <c r="CA5" s="79"/>
      <c r="CB5" s="44" t="s">
        <v>24</v>
      </c>
      <c r="CC5" s="77" t="s">
        <v>23</v>
      </c>
      <c r="CD5" s="78"/>
      <c r="CE5" s="78"/>
      <c r="CF5" s="79"/>
      <c r="CG5" s="44" t="s">
        <v>24</v>
      </c>
      <c r="CH5" s="77" t="s">
        <v>23</v>
      </c>
      <c r="CI5" s="78"/>
      <c r="CJ5" s="78"/>
      <c r="CK5" s="79"/>
      <c r="CL5" s="44" t="s">
        <v>24</v>
      </c>
      <c r="CM5" s="77" t="s">
        <v>23</v>
      </c>
      <c r="CN5" s="78"/>
      <c r="CO5" s="78"/>
      <c r="CP5" s="79"/>
      <c r="CQ5" s="44" t="s">
        <v>24</v>
      </c>
      <c r="CR5" s="77" t="s">
        <v>23</v>
      </c>
      <c r="CS5" s="78"/>
      <c r="CT5" s="78"/>
      <c r="CU5" s="79"/>
      <c r="CV5" s="44" t="s">
        <v>24</v>
      </c>
    </row>
    <row r="6" spans="1:106" s="42" customFormat="1" ht="65.25" customHeight="1">
      <c r="A6" s="82"/>
      <c r="B6" s="82"/>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25</v>
      </c>
      <c r="W6" s="45" t="s">
        <v>26</v>
      </c>
      <c r="X6" s="45" t="s">
        <v>27</v>
      </c>
      <c r="Y6" s="45" t="s">
        <v>22</v>
      </c>
      <c r="Z6" s="45" t="s">
        <v>25</v>
      </c>
      <c r="AA6" s="45" t="s">
        <v>26</v>
      </c>
      <c r="AB6" s="45" t="s">
        <v>27</v>
      </c>
      <c r="AC6" s="45" t="s">
        <v>22</v>
      </c>
      <c r="AD6" s="45" t="s">
        <v>22</v>
      </c>
      <c r="AE6" s="45" t="s">
        <v>25</v>
      </c>
      <c r="AF6" s="45" t="s">
        <v>26</v>
      </c>
      <c r="AG6" s="45" t="s">
        <v>27</v>
      </c>
      <c r="AH6" s="45" t="s">
        <v>22</v>
      </c>
      <c r="AI6" s="45" t="s">
        <v>22</v>
      </c>
      <c r="AJ6" s="45" t="s">
        <v>25</v>
      </c>
      <c r="AK6" s="45" t="s">
        <v>26</v>
      </c>
      <c r="AL6" s="45" t="s">
        <v>27</v>
      </c>
      <c r="AM6" s="45" t="s">
        <v>22</v>
      </c>
      <c r="AN6" s="45" t="s">
        <v>22</v>
      </c>
      <c r="AO6" s="45" t="s">
        <v>25</v>
      </c>
      <c r="AP6" s="45" t="s">
        <v>26</v>
      </c>
      <c r="AQ6" s="45" t="s">
        <v>27</v>
      </c>
      <c r="AR6" s="45" t="s">
        <v>22</v>
      </c>
      <c r="AS6" s="45" t="s">
        <v>22</v>
      </c>
      <c r="AT6" s="45" t="s">
        <v>25</v>
      </c>
      <c r="AU6" s="45" t="s">
        <v>26</v>
      </c>
      <c r="AV6" s="45" t="s">
        <v>27</v>
      </c>
      <c r="AW6" s="45" t="s">
        <v>22</v>
      </c>
      <c r="AX6" s="45" t="s">
        <v>22</v>
      </c>
      <c r="AY6" s="45" t="s">
        <v>25</v>
      </c>
      <c r="AZ6" s="45" t="s">
        <v>26</v>
      </c>
      <c r="BA6" s="45" t="s">
        <v>27</v>
      </c>
      <c r="BB6" s="45" t="s">
        <v>22</v>
      </c>
      <c r="BC6" s="45" t="s">
        <v>22</v>
      </c>
      <c r="BD6" s="45" t="s">
        <v>25</v>
      </c>
      <c r="BE6" s="45" t="s">
        <v>26</v>
      </c>
      <c r="BF6" s="45" t="s">
        <v>27</v>
      </c>
      <c r="BG6" s="45" t="s">
        <v>22</v>
      </c>
      <c r="BH6" s="45" t="s">
        <v>22</v>
      </c>
      <c r="BI6" s="45" t="s">
        <v>25</v>
      </c>
      <c r="BJ6" s="45" t="s">
        <v>26</v>
      </c>
      <c r="BK6" s="45" t="s">
        <v>27</v>
      </c>
      <c r="BL6" s="45" t="s">
        <v>22</v>
      </c>
      <c r="BM6" s="45" t="s">
        <v>22</v>
      </c>
      <c r="BN6" s="45" t="s">
        <v>25</v>
      </c>
      <c r="BO6" s="45" t="s">
        <v>26</v>
      </c>
      <c r="BP6" s="45" t="s">
        <v>27</v>
      </c>
      <c r="BQ6" s="45" t="s">
        <v>22</v>
      </c>
      <c r="BR6" s="45" t="s">
        <v>22</v>
      </c>
      <c r="BS6" s="45" t="s">
        <v>25</v>
      </c>
      <c r="BT6" s="45" t="s">
        <v>26</v>
      </c>
      <c r="BU6" s="45" t="s">
        <v>27</v>
      </c>
      <c r="BV6" s="45" t="s">
        <v>22</v>
      </c>
      <c r="BW6" s="45" t="s">
        <v>22</v>
      </c>
      <c r="BX6" s="45" t="s">
        <v>25</v>
      </c>
      <c r="BY6" s="45" t="s">
        <v>26</v>
      </c>
      <c r="BZ6" s="45" t="s">
        <v>27</v>
      </c>
      <c r="CA6" s="45" t="s">
        <v>22</v>
      </c>
      <c r="CB6" s="45" t="s">
        <v>22</v>
      </c>
      <c r="CC6" s="45" t="s">
        <v>25</v>
      </c>
      <c r="CD6" s="45" t="s">
        <v>26</v>
      </c>
      <c r="CE6" s="45" t="s">
        <v>27</v>
      </c>
      <c r="CF6" s="45" t="s">
        <v>22</v>
      </c>
      <c r="CG6" s="45" t="s">
        <v>22</v>
      </c>
      <c r="CH6" s="45" t="s">
        <v>25</v>
      </c>
      <c r="CI6" s="45" t="s">
        <v>26</v>
      </c>
      <c r="CJ6" s="45" t="s">
        <v>27</v>
      </c>
      <c r="CK6" s="45" t="s">
        <v>22</v>
      </c>
      <c r="CL6" s="45" t="s">
        <v>22</v>
      </c>
      <c r="CM6" s="45" t="s">
        <v>25</v>
      </c>
      <c r="CN6" s="45" t="s">
        <v>26</v>
      </c>
      <c r="CO6" s="45" t="s">
        <v>27</v>
      </c>
      <c r="CP6" s="45" t="s">
        <v>22</v>
      </c>
      <c r="CQ6" s="45" t="s">
        <v>22</v>
      </c>
      <c r="CR6" s="45" t="s">
        <v>25</v>
      </c>
      <c r="CS6" s="45" t="s">
        <v>26</v>
      </c>
      <c r="CT6" s="45" t="s">
        <v>27</v>
      </c>
      <c r="CU6" s="45" t="s">
        <v>22</v>
      </c>
      <c r="CV6" s="45" t="s">
        <v>22</v>
      </c>
    </row>
    <row r="7" spans="1:106" ht="24.9" customHeight="1">
      <c r="A7" s="18">
        <v>1</v>
      </c>
      <c r="B7" s="70" t="s">
        <v>32</v>
      </c>
      <c r="C7" s="26">
        <v>94</v>
      </c>
      <c r="D7" s="26">
        <v>1903362</v>
      </c>
      <c r="E7" s="26">
        <v>0</v>
      </c>
      <c r="F7" s="26">
        <v>1903456</v>
      </c>
      <c r="G7" s="26">
        <v>2295</v>
      </c>
      <c r="H7" s="26">
        <v>0</v>
      </c>
      <c r="I7" s="26">
        <v>49758</v>
      </c>
      <c r="J7" s="26">
        <v>0</v>
      </c>
      <c r="K7" s="26">
        <v>49758</v>
      </c>
      <c r="L7" s="26">
        <v>23276</v>
      </c>
      <c r="M7" s="26">
        <v>9898</v>
      </c>
      <c r="N7" s="26">
        <v>26055</v>
      </c>
      <c r="O7" s="26">
        <v>0</v>
      </c>
      <c r="P7" s="26">
        <v>35953</v>
      </c>
      <c r="Q7" s="26">
        <v>29737</v>
      </c>
      <c r="R7" s="26">
        <v>36312</v>
      </c>
      <c r="S7" s="26">
        <v>313</v>
      </c>
      <c r="T7" s="26">
        <v>0</v>
      </c>
      <c r="U7" s="26">
        <v>36625</v>
      </c>
      <c r="V7" s="26">
        <v>47077</v>
      </c>
      <c r="W7" s="26">
        <v>575</v>
      </c>
      <c r="X7" s="26">
        <v>0</v>
      </c>
      <c r="Y7" s="26">
        <v>47652</v>
      </c>
      <c r="Z7" s="26">
        <v>3836</v>
      </c>
      <c r="AA7" s="26">
        <v>9934</v>
      </c>
      <c r="AB7" s="26">
        <v>1006</v>
      </c>
      <c r="AC7" s="26">
        <v>14776</v>
      </c>
      <c r="AD7" s="26">
        <v>27585</v>
      </c>
      <c r="AE7" s="26">
        <v>8729</v>
      </c>
      <c r="AF7" s="26">
        <v>480624</v>
      </c>
      <c r="AG7" s="26">
        <v>1006</v>
      </c>
      <c r="AH7" s="26">
        <v>490359</v>
      </c>
      <c r="AI7" s="26">
        <v>113315</v>
      </c>
      <c r="AJ7" s="26">
        <v>0</v>
      </c>
      <c r="AK7" s="26">
        <v>0</v>
      </c>
      <c r="AL7" s="26">
        <v>0</v>
      </c>
      <c r="AM7" s="26">
        <v>0</v>
      </c>
      <c r="AN7" s="26">
        <v>0</v>
      </c>
      <c r="AO7" s="26">
        <v>0</v>
      </c>
      <c r="AP7" s="26">
        <v>0</v>
      </c>
      <c r="AQ7" s="26">
        <v>0</v>
      </c>
      <c r="AR7" s="26">
        <v>0</v>
      </c>
      <c r="AS7" s="26">
        <v>0</v>
      </c>
      <c r="AT7" s="26">
        <v>0</v>
      </c>
      <c r="AU7" s="26">
        <v>0</v>
      </c>
      <c r="AV7" s="26">
        <v>0</v>
      </c>
      <c r="AW7" s="26">
        <v>0</v>
      </c>
      <c r="AX7" s="26">
        <v>0</v>
      </c>
      <c r="AY7" s="26">
        <v>0</v>
      </c>
      <c r="AZ7" s="26">
        <v>0</v>
      </c>
      <c r="BA7" s="26">
        <v>0</v>
      </c>
      <c r="BB7" s="26">
        <v>0</v>
      </c>
      <c r="BC7" s="26">
        <v>0</v>
      </c>
      <c r="BD7" s="26">
        <v>0</v>
      </c>
      <c r="BE7" s="26">
        <v>0</v>
      </c>
      <c r="BF7" s="26">
        <v>0</v>
      </c>
      <c r="BG7" s="26">
        <v>0</v>
      </c>
      <c r="BH7" s="26">
        <v>0</v>
      </c>
      <c r="BI7" s="26">
        <v>8300</v>
      </c>
      <c r="BJ7" s="26">
        <v>0</v>
      </c>
      <c r="BK7" s="26">
        <v>0</v>
      </c>
      <c r="BL7" s="26">
        <v>8300</v>
      </c>
      <c r="BM7" s="26">
        <v>4260</v>
      </c>
      <c r="BN7" s="26">
        <v>1939</v>
      </c>
      <c r="BO7" s="26">
        <v>123524</v>
      </c>
      <c r="BP7" s="26">
        <v>1</v>
      </c>
      <c r="BQ7" s="26">
        <v>125464</v>
      </c>
      <c r="BR7" s="26">
        <v>21804</v>
      </c>
      <c r="BS7" s="26">
        <v>1</v>
      </c>
      <c r="BT7" s="26">
        <v>0</v>
      </c>
      <c r="BU7" s="26">
        <v>0</v>
      </c>
      <c r="BV7" s="26">
        <v>1</v>
      </c>
      <c r="BW7" s="26">
        <v>2</v>
      </c>
      <c r="BX7" s="26">
        <v>122</v>
      </c>
      <c r="BY7" s="26">
        <v>0</v>
      </c>
      <c r="BZ7" s="26">
        <v>0</v>
      </c>
      <c r="CA7" s="26">
        <v>122</v>
      </c>
      <c r="CB7" s="26">
        <v>106</v>
      </c>
      <c r="CC7" s="26">
        <v>0</v>
      </c>
      <c r="CD7" s="26">
        <v>46</v>
      </c>
      <c r="CE7" s="26">
        <v>0</v>
      </c>
      <c r="CF7" s="26">
        <v>46</v>
      </c>
      <c r="CG7" s="26">
        <v>81</v>
      </c>
      <c r="CH7" s="26">
        <v>101</v>
      </c>
      <c r="CI7" s="26">
        <v>0</v>
      </c>
      <c r="CJ7" s="26">
        <v>0</v>
      </c>
      <c r="CK7" s="26">
        <v>101</v>
      </c>
      <c r="CL7" s="26">
        <v>200</v>
      </c>
      <c r="CM7" s="26">
        <v>0</v>
      </c>
      <c r="CN7" s="26">
        <v>0</v>
      </c>
      <c r="CO7" s="26">
        <v>0</v>
      </c>
      <c r="CP7" s="26">
        <v>0</v>
      </c>
      <c r="CQ7" s="26">
        <v>0</v>
      </c>
      <c r="CR7" s="73">
        <v>69332</v>
      </c>
      <c r="CS7" s="26">
        <v>2593616</v>
      </c>
      <c r="CT7" s="26">
        <v>2013</v>
      </c>
      <c r="CU7" s="26">
        <v>2664961</v>
      </c>
      <c r="CV7" s="26">
        <v>270313</v>
      </c>
      <c r="CW7" s="37"/>
      <c r="CX7" s="37"/>
      <c r="CY7" s="37"/>
      <c r="CZ7" s="37"/>
      <c r="DA7" s="37"/>
      <c r="DB7" s="37"/>
    </row>
    <row r="8" spans="1:106" s="9" customFormat="1" ht="24.9" customHeight="1">
      <c r="A8" s="18">
        <v>2</v>
      </c>
      <c r="B8" s="70" t="s">
        <v>30</v>
      </c>
      <c r="C8" s="26">
        <v>706324</v>
      </c>
      <c r="D8" s="26">
        <v>2351</v>
      </c>
      <c r="E8" s="26">
        <v>27472</v>
      </c>
      <c r="F8" s="26">
        <v>736147</v>
      </c>
      <c r="G8" s="26">
        <v>54514</v>
      </c>
      <c r="H8" s="26">
        <v>87258</v>
      </c>
      <c r="I8" s="26">
        <v>50887</v>
      </c>
      <c r="J8" s="26">
        <v>215</v>
      </c>
      <c r="K8" s="26">
        <v>138360</v>
      </c>
      <c r="L8" s="26">
        <v>63456</v>
      </c>
      <c r="M8" s="26">
        <v>126412</v>
      </c>
      <c r="N8" s="26">
        <v>4264</v>
      </c>
      <c r="O8" s="26">
        <v>226</v>
      </c>
      <c r="P8" s="26">
        <v>130902</v>
      </c>
      <c r="Q8" s="26">
        <v>101534</v>
      </c>
      <c r="R8" s="26">
        <v>72991</v>
      </c>
      <c r="S8" s="26">
        <v>17974</v>
      </c>
      <c r="T8" s="26">
        <v>65138</v>
      </c>
      <c r="U8" s="26">
        <v>156103</v>
      </c>
      <c r="V8" s="26">
        <v>88074</v>
      </c>
      <c r="W8" s="26">
        <v>29893</v>
      </c>
      <c r="X8" s="26">
        <v>60499</v>
      </c>
      <c r="Y8" s="26">
        <v>178466</v>
      </c>
      <c r="Z8" s="26">
        <v>6186</v>
      </c>
      <c r="AA8" s="26">
        <v>5503</v>
      </c>
      <c r="AB8" s="26">
        <v>3</v>
      </c>
      <c r="AC8" s="26">
        <v>11692</v>
      </c>
      <c r="AD8" s="26">
        <v>19785</v>
      </c>
      <c r="AE8" s="26">
        <v>11522</v>
      </c>
      <c r="AF8" s="26">
        <v>477009</v>
      </c>
      <c r="AG8" s="26">
        <v>0</v>
      </c>
      <c r="AH8" s="26">
        <v>488531</v>
      </c>
      <c r="AI8" s="26">
        <v>106822</v>
      </c>
      <c r="AJ8" s="26">
        <v>1</v>
      </c>
      <c r="AK8" s="26">
        <v>0</v>
      </c>
      <c r="AL8" s="26">
        <v>0</v>
      </c>
      <c r="AM8" s="26">
        <v>1</v>
      </c>
      <c r="AN8" s="26">
        <v>1</v>
      </c>
      <c r="AO8" s="26">
        <v>1</v>
      </c>
      <c r="AP8" s="26">
        <v>0</v>
      </c>
      <c r="AQ8" s="26">
        <v>0</v>
      </c>
      <c r="AR8" s="26">
        <v>1</v>
      </c>
      <c r="AS8" s="26">
        <v>1</v>
      </c>
      <c r="AT8" s="26">
        <v>0</v>
      </c>
      <c r="AU8" s="26">
        <v>0</v>
      </c>
      <c r="AV8" s="26">
        <v>0</v>
      </c>
      <c r="AW8" s="26">
        <v>0</v>
      </c>
      <c r="AX8" s="26">
        <v>0</v>
      </c>
      <c r="AY8" s="26">
        <v>4</v>
      </c>
      <c r="AZ8" s="26">
        <v>0</v>
      </c>
      <c r="BA8" s="26">
        <v>0</v>
      </c>
      <c r="BB8" s="26">
        <v>4</v>
      </c>
      <c r="BC8" s="26">
        <v>8</v>
      </c>
      <c r="BD8" s="26">
        <v>0</v>
      </c>
      <c r="BE8" s="26">
        <v>0</v>
      </c>
      <c r="BF8" s="26">
        <v>0</v>
      </c>
      <c r="BG8" s="26">
        <v>0</v>
      </c>
      <c r="BH8" s="26">
        <v>0</v>
      </c>
      <c r="BI8" s="26">
        <v>5301</v>
      </c>
      <c r="BJ8" s="26">
        <v>199</v>
      </c>
      <c r="BK8" s="26">
        <v>0</v>
      </c>
      <c r="BL8" s="26">
        <v>5500</v>
      </c>
      <c r="BM8" s="26">
        <v>2302</v>
      </c>
      <c r="BN8" s="26">
        <v>9787</v>
      </c>
      <c r="BO8" s="26">
        <v>12383</v>
      </c>
      <c r="BP8" s="26">
        <v>1</v>
      </c>
      <c r="BQ8" s="26">
        <v>22171</v>
      </c>
      <c r="BR8" s="26">
        <v>35861</v>
      </c>
      <c r="BS8" s="26">
        <v>4</v>
      </c>
      <c r="BT8" s="26">
        <v>0</v>
      </c>
      <c r="BU8" s="26">
        <v>0</v>
      </c>
      <c r="BV8" s="26">
        <v>4</v>
      </c>
      <c r="BW8" s="26">
        <v>4</v>
      </c>
      <c r="BX8" s="26">
        <v>3957</v>
      </c>
      <c r="BY8" s="26">
        <v>46</v>
      </c>
      <c r="BZ8" s="26">
        <v>0</v>
      </c>
      <c r="CA8" s="26">
        <v>4003</v>
      </c>
      <c r="CB8" s="26">
        <v>3979</v>
      </c>
      <c r="CC8" s="26">
        <v>0</v>
      </c>
      <c r="CD8" s="26">
        <v>0</v>
      </c>
      <c r="CE8" s="26">
        <v>0</v>
      </c>
      <c r="CF8" s="26">
        <v>0</v>
      </c>
      <c r="CG8" s="26">
        <v>0</v>
      </c>
      <c r="CH8" s="26">
        <v>49405</v>
      </c>
      <c r="CI8" s="26">
        <v>210</v>
      </c>
      <c r="CJ8" s="26">
        <v>0</v>
      </c>
      <c r="CK8" s="26">
        <v>49615</v>
      </c>
      <c r="CL8" s="26">
        <v>1830</v>
      </c>
      <c r="CM8" s="26">
        <v>0</v>
      </c>
      <c r="CN8" s="26">
        <v>0</v>
      </c>
      <c r="CO8" s="26">
        <v>0</v>
      </c>
      <c r="CP8" s="26">
        <v>0</v>
      </c>
      <c r="CQ8" s="26">
        <v>0</v>
      </c>
      <c r="CR8" s="73">
        <v>1079153</v>
      </c>
      <c r="CS8" s="26">
        <v>570826</v>
      </c>
      <c r="CT8" s="26">
        <v>93055</v>
      </c>
      <c r="CU8" s="26">
        <v>1743034</v>
      </c>
      <c r="CV8" s="26">
        <v>568563</v>
      </c>
      <c r="CW8" s="37"/>
      <c r="CX8" s="37"/>
      <c r="CY8" s="37"/>
      <c r="CZ8" s="37"/>
      <c r="DA8" s="37"/>
      <c r="DB8" s="37"/>
    </row>
    <row r="9" spans="1:106" ht="24.9" customHeight="1">
      <c r="A9" s="18">
        <v>3</v>
      </c>
      <c r="B9" s="70" t="s">
        <v>28</v>
      </c>
      <c r="C9" s="26">
        <v>742116</v>
      </c>
      <c r="D9" s="26">
        <v>12659</v>
      </c>
      <c r="E9" s="26">
        <v>86735</v>
      </c>
      <c r="F9" s="26">
        <v>841510</v>
      </c>
      <c r="G9" s="26">
        <v>106214</v>
      </c>
      <c r="H9" s="26">
        <v>0</v>
      </c>
      <c r="I9" s="26">
        <v>51984</v>
      </c>
      <c r="J9" s="26">
        <v>0</v>
      </c>
      <c r="K9" s="26">
        <v>51984</v>
      </c>
      <c r="L9" s="26">
        <v>7447</v>
      </c>
      <c r="M9" s="26">
        <v>20209</v>
      </c>
      <c r="N9" s="26">
        <v>9907</v>
      </c>
      <c r="O9" s="26">
        <v>560</v>
      </c>
      <c r="P9" s="26">
        <v>30676</v>
      </c>
      <c r="Q9" s="26">
        <v>58194</v>
      </c>
      <c r="R9" s="26">
        <v>49043</v>
      </c>
      <c r="S9" s="26">
        <v>3943</v>
      </c>
      <c r="T9" s="26">
        <v>90795</v>
      </c>
      <c r="U9" s="26">
        <v>143781</v>
      </c>
      <c r="V9" s="26">
        <v>85444</v>
      </c>
      <c r="W9" s="26">
        <v>3418</v>
      </c>
      <c r="X9" s="26">
        <v>87334</v>
      </c>
      <c r="Y9" s="26">
        <v>176196</v>
      </c>
      <c r="Z9" s="26">
        <v>0</v>
      </c>
      <c r="AA9" s="26">
        <v>0</v>
      </c>
      <c r="AB9" s="26">
        <v>0</v>
      </c>
      <c r="AC9" s="26">
        <v>0</v>
      </c>
      <c r="AD9" s="26">
        <v>0</v>
      </c>
      <c r="AE9" s="26">
        <v>5343</v>
      </c>
      <c r="AF9" s="26">
        <v>469550</v>
      </c>
      <c r="AG9" s="26">
        <v>0</v>
      </c>
      <c r="AH9" s="26">
        <v>474893</v>
      </c>
      <c r="AI9" s="26">
        <v>84502</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0</v>
      </c>
      <c r="BJ9" s="26">
        <v>0</v>
      </c>
      <c r="BK9" s="26">
        <v>0</v>
      </c>
      <c r="BL9" s="26">
        <v>0</v>
      </c>
      <c r="BM9" s="26">
        <v>0</v>
      </c>
      <c r="BN9" s="26">
        <v>18907</v>
      </c>
      <c r="BO9" s="26">
        <v>0</v>
      </c>
      <c r="BP9" s="26">
        <v>0</v>
      </c>
      <c r="BQ9" s="26">
        <v>18907</v>
      </c>
      <c r="BR9" s="26">
        <v>80</v>
      </c>
      <c r="BS9" s="26">
        <v>0</v>
      </c>
      <c r="BT9" s="26">
        <v>0</v>
      </c>
      <c r="BU9" s="26">
        <v>0</v>
      </c>
      <c r="BV9" s="26">
        <v>0</v>
      </c>
      <c r="BW9" s="26">
        <v>0</v>
      </c>
      <c r="BX9" s="26">
        <v>1</v>
      </c>
      <c r="BY9" s="26">
        <v>0</v>
      </c>
      <c r="BZ9" s="26">
        <v>0</v>
      </c>
      <c r="CA9" s="26">
        <v>1</v>
      </c>
      <c r="CB9" s="26">
        <v>1</v>
      </c>
      <c r="CC9" s="26">
        <v>0</v>
      </c>
      <c r="CD9" s="26">
        <v>0</v>
      </c>
      <c r="CE9" s="26">
        <v>0</v>
      </c>
      <c r="CF9" s="26">
        <v>0</v>
      </c>
      <c r="CG9" s="26">
        <v>0</v>
      </c>
      <c r="CH9" s="26">
        <v>109598</v>
      </c>
      <c r="CI9" s="26">
        <v>0</v>
      </c>
      <c r="CJ9" s="26">
        <v>0</v>
      </c>
      <c r="CK9" s="26">
        <v>109598</v>
      </c>
      <c r="CL9" s="26">
        <v>36</v>
      </c>
      <c r="CM9" s="26">
        <v>0</v>
      </c>
      <c r="CN9" s="26">
        <v>0</v>
      </c>
      <c r="CO9" s="26">
        <v>0</v>
      </c>
      <c r="CP9" s="26">
        <v>0</v>
      </c>
      <c r="CQ9" s="26">
        <v>0</v>
      </c>
      <c r="CR9" s="73">
        <v>945217</v>
      </c>
      <c r="CS9" s="26">
        <v>548043</v>
      </c>
      <c r="CT9" s="26">
        <v>178090</v>
      </c>
      <c r="CU9" s="26">
        <v>1671350</v>
      </c>
      <c r="CV9" s="26">
        <v>432670</v>
      </c>
      <c r="CW9" s="37"/>
      <c r="CX9" s="37"/>
      <c r="CY9" s="37"/>
      <c r="CZ9" s="37"/>
      <c r="DA9" s="37"/>
      <c r="DB9" s="37"/>
    </row>
    <row r="10" spans="1:106" ht="24.9" customHeight="1">
      <c r="A10" s="18">
        <v>4</v>
      </c>
      <c r="B10" s="70" t="s">
        <v>34</v>
      </c>
      <c r="C10" s="26">
        <v>575792</v>
      </c>
      <c r="D10" s="26">
        <v>45</v>
      </c>
      <c r="E10" s="26">
        <v>67</v>
      </c>
      <c r="F10" s="26">
        <v>575904</v>
      </c>
      <c r="G10" s="26">
        <v>3523</v>
      </c>
      <c r="H10" s="26">
        <v>807</v>
      </c>
      <c r="I10" s="26">
        <v>13562</v>
      </c>
      <c r="J10" s="26">
        <v>0</v>
      </c>
      <c r="K10" s="26">
        <v>14369</v>
      </c>
      <c r="L10" s="26">
        <v>1870</v>
      </c>
      <c r="M10" s="26">
        <v>165296</v>
      </c>
      <c r="N10" s="26">
        <v>1563</v>
      </c>
      <c r="O10" s="26">
        <v>690</v>
      </c>
      <c r="P10" s="26">
        <v>167549</v>
      </c>
      <c r="Q10" s="26">
        <v>41368</v>
      </c>
      <c r="R10" s="26">
        <v>19556</v>
      </c>
      <c r="S10" s="26">
        <v>2112</v>
      </c>
      <c r="T10" s="26">
        <v>836</v>
      </c>
      <c r="U10" s="26">
        <v>22504</v>
      </c>
      <c r="V10" s="26">
        <v>27715</v>
      </c>
      <c r="W10" s="26">
        <v>3492</v>
      </c>
      <c r="X10" s="26">
        <v>1124</v>
      </c>
      <c r="Y10" s="26">
        <v>32331</v>
      </c>
      <c r="Z10" s="26">
        <v>4620</v>
      </c>
      <c r="AA10" s="26">
        <v>2153</v>
      </c>
      <c r="AB10" s="26">
        <v>17</v>
      </c>
      <c r="AC10" s="26">
        <v>6790</v>
      </c>
      <c r="AD10" s="26">
        <v>6965</v>
      </c>
      <c r="AE10" s="26">
        <v>7190</v>
      </c>
      <c r="AF10" s="26">
        <v>472140</v>
      </c>
      <c r="AG10" s="26">
        <v>18</v>
      </c>
      <c r="AH10" s="26">
        <v>479348</v>
      </c>
      <c r="AI10" s="26">
        <v>91788</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706</v>
      </c>
      <c r="BJ10" s="26">
        <v>36</v>
      </c>
      <c r="BK10" s="26">
        <v>3</v>
      </c>
      <c r="BL10" s="26">
        <v>745</v>
      </c>
      <c r="BM10" s="26">
        <v>931</v>
      </c>
      <c r="BN10" s="26">
        <v>2717</v>
      </c>
      <c r="BO10" s="26">
        <v>1777</v>
      </c>
      <c r="BP10" s="26">
        <v>4</v>
      </c>
      <c r="BQ10" s="26">
        <v>4498</v>
      </c>
      <c r="BR10" s="26">
        <v>5115</v>
      </c>
      <c r="BS10" s="26">
        <v>32</v>
      </c>
      <c r="BT10" s="26">
        <v>0</v>
      </c>
      <c r="BU10" s="26">
        <v>0</v>
      </c>
      <c r="BV10" s="26">
        <v>32</v>
      </c>
      <c r="BW10" s="26">
        <v>62</v>
      </c>
      <c r="BX10" s="26">
        <v>317</v>
      </c>
      <c r="BY10" s="26">
        <v>13</v>
      </c>
      <c r="BZ10" s="26">
        <v>0</v>
      </c>
      <c r="CA10" s="26">
        <v>330</v>
      </c>
      <c r="CB10" s="26">
        <v>348</v>
      </c>
      <c r="CC10" s="26">
        <v>0</v>
      </c>
      <c r="CD10" s="26">
        <v>0</v>
      </c>
      <c r="CE10" s="26">
        <v>0</v>
      </c>
      <c r="CF10" s="26">
        <v>0</v>
      </c>
      <c r="CG10" s="26">
        <v>0</v>
      </c>
      <c r="CH10" s="26">
        <v>136567</v>
      </c>
      <c r="CI10" s="26">
        <v>94</v>
      </c>
      <c r="CJ10" s="26">
        <v>3</v>
      </c>
      <c r="CK10" s="26">
        <v>136664</v>
      </c>
      <c r="CL10" s="26">
        <v>542</v>
      </c>
      <c r="CM10" s="26">
        <v>0</v>
      </c>
      <c r="CN10" s="26">
        <v>0</v>
      </c>
      <c r="CO10" s="26">
        <v>0</v>
      </c>
      <c r="CP10" s="26">
        <v>0</v>
      </c>
      <c r="CQ10" s="26">
        <v>0</v>
      </c>
      <c r="CR10" s="73">
        <v>913600</v>
      </c>
      <c r="CS10" s="26">
        <v>493495</v>
      </c>
      <c r="CT10" s="26">
        <v>1638</v>
      </c>
      <c r="CU10" s="26">
        <v>1408733</v>
      </c>
      <c r="CV10" s="26">
        <v>184843</v>
      </c>
      <c r="CW10" s="37"/>
      <c r="CX10" s="37"/>
      <c r="CY10" s="37"/>
      <c r="CZ10" s="37"/>
      <c r="DA10" s="37"/>
      <c r="DB10" s="37"/>
    </row>
    <row r="11" spans="1:106" ht="24.9" customHeight="1">
      <c r="A11" s="18">
        <v>5</v>
      </c>
      <c r="B11" s="70" t="s">
        <v>29</v>
      </c>
      <c r="C11" s="26">
        <v>1075</v>
      </c>
      <c r="D11" s="26">
        <v>365799</v>
      </c>
      <c r="E11" s="26">
        <v>0</v>
      </c>
      <c r="F11" s="26">
        <v>366874</v>
      </c>
      <c r="G11" s="26">
        <v>879860</v>
      </c>
      <c r="H11" s="26">
        <v>0</v>
      </c>
      <c r="I11" s="26">
        <v>11698</v>
      </c>
      <c r="J11" s="26">
        <v>0</v>
      </c>
      <c r="K11" s="26">
        <v>11698</v>
      </c>
      <c r="L11" s="26">
        <v>1383</v>
      </c>
      <c r="M11" s="26">
        <v>19009</v>
      </c>
      <c r="N11" s="26">
        <v>4009</v>
      </c>
      <c r="O11" s="26">
        <v>19</v>
      </c>
      <c r="P11" s="26">
        <v>23037</v>
      </c>
      <c r="Q11" s="26">
        <v>34494</v>
      </c>
      <c r="R11" s="26">
        <v>1340</v>
      </c>
      <c r="S11" s="26">
        <v>153</v>
      </c>
      <c r="T11" s="26">
        <v>0</v>
      </c>
      <c r="U11" s="26">
        <v>1493</v>
      </c>
      <c r="V11" s="26">
        <v>1962</v>
      </c>
      <c r="W11" s="26">
        <v>463</v>
      </c>
      <c r="X11" s="26">
        <v>0</v>
      </c>
      <c r="Y11" s="26">
        <v>2425</v>
      </c>
      <c r="Z11" s="26">
        <v>6911</v>
      </c>
      <c r="AA11" s="26">
        <v>13600</v>
      </c>
      <c r="AB11" s="26">
        <v>7</v>
      </c>
      <c r="AC11" s="26">
        <v>20518</v>
      </c>
      <c r="AD11" s="26">
        <v>23025</v>
      </c>
      <c r="AE11" s="26">
        <v>12297</v>
      </c>
      <c r="AF11" s="26">
        <v>491887</v>
      </c>
      <c r="AG11" s="26">
        <v>874</v>
      </c>
      <c r="AH11" s="26">
        <v>505058</v>
      </c>
      <c r="AI11" s="26">
        <v>138137</v>
      </c>
      <c r="AJ11" s="26">
        <v>0</v>
      </c>
      <c r="AK11" s="26">
        <v>0</v>
      </c>
      <c r="AL11" s="26">
        <v>0</v>
      </c>
      <c r="AM11" s="26">
        <v>0</v>
      </c>
      <c r="AN11" s="26">
        <v>0</v>
      </c>
      <c r="AO11" s="26">
        <v>1</v>
      </c>
      <c r="AP11" s="26">
        <v>0</v>
      </c>
      <c r="AQ11" s="26">
        <v>2</v>
      </c>
      <c r="AR11" s="26">
        <v>3</v>
      </c>
      <c r="AS11" s="26">
        <v>2</v>
      </c>
      <c r="AT11" s="26">
        <v>0</v>
      </c>
      <c r="AU11" s="26">
        <v>0</v>
      </c>
      <c r="AV11" s="26">
        <v>0</v>
      </c>
      <c r="AW11" s="26">
        <v>0</v>
      </c>
      <c r="AX11" s="26">
        <v>0</v>
      </c>
      <c r="AY11" s="26">
        <v>0</v>
      </c>
      <c r="AZ11" s="26">
        <v>0</v>
      </c>
      <c r="BA11" s="26">
        <v>0</v>
      </c>
      <c r="BB11" s="26">
        <v>0</v>
      </c>
      <c r="BC11" s="26">
        <v>3</v>
      </c>
      <c r="BD11" s="26">
        <v>0</v>
      </c>
      <c r="BE11" s="26">
        <v>0</v>
      </c>
      <c r="BF11" s="26">
        <v>0</v>
      </c>
      <c r="BG11" s="26">
        <v>0</v>
      </c>
      <c r="BH11" s="26">
        <v>0</v>
      </c>
      <c r="BI11" s="26">
        <v>3314</v>
      </c>
      <c r="BJ11" s="26">
        <v>166</v>
      </c>
      <c r="BK11" s="26">
        <v>1</v>
      </c>
      <c r="BL11" s="26">
        <v>3481</v>
      </c>
      <c r="BM11" s="26">
        <v>1381</v>
      </c>
      <c r="BN11" s="26">
        <v>4266</v>
      </c>
      <c r="BO11" s="26">
        <v>62621</v>
      </c>
      <c r="BP11" s="26">
        <v>58</v>
      </c>
      <c r="BQ11" s="26">
        <v>66945</v>
      </c>
      <c r="BR11" s="26">
        <v>130390</v>
      </c>
      <c r="BS11" s="26">
        <v>1</v>
      </c>
      <c r="BT11" s="26">
        <v>0</v>
      </c>
      <c r="BU11" s="26">
        <v>0</v>
      </c>
      <c r="BV11" s="26">
        <v>1</v>
      </c>
      <c r="BW11" s="26">
        <v>1</v>
      </c>
      <c r="BX11" s="26">
        <v>950</v>
      </c>
      <c r="BY11" s="26">
        <v>0</v>
      </c>
      <c r="BZ11" s="26">
        <v>3</v>
      </c>
      <c r="CA11" s="26">
        <v>953</v>
      </c>
      <c r="CB11" s="26">
        <v>1044</v>
      </c>
      <c r="CC11" s="26">
        <v>4</v>
      </c>
      <c r="CD11" s="26">
        <v>0</v>
      </c>
      <c r="CE11" s="26">
        <v>0</v>
      </c>
      <c r="CF11" s="26">
        <v>4</v>
      </c>
      <c r="CG11" s="26">
        <v>4</v>
      </c>
      <c r="CH11" s="26">
        <v>580</v>
      </c>
      <c r="CI11" s="26">
        <v>17700</v>
      </c>
      <c r="CJ11" s="26">
        <v>5</v>
      </c>
      <c r="CK11" s="26">
        <v>18285</v>
      </c>
      <c r="CL11" s="26">
        <v>50880</v>
      </c>
      <c r="CM11" s="26">
        <v>0</v>
      </c>
      <c r="CN11" s="26">
        <v>0</v>
      </c>
      <c r="CO11" s="26">
        <v>0</v>
      </c>
      <c r="CP11" s="26">
        <v>0</v>
      </c>
      <c r="CQ11" s="26">
        <v>0</v>
      </c>
      <c r="CR11" s="73">
        <v>49748</v>
      </c>
      <c r="CS11" s="26">
        <v>967633</v>
      </c>
      <c r="CT11" s="26">
        <v>969</v>
      </c>
      <c r="CU11" s="26">
        <v>1018350</v>
      </c>
      <c r="CV11" s="26">
        <v>1263029</v>
      </c>
      <c r="CW11" s="37"/>
      <c r="CX11" s="37"/>
      <c r="CY11" s="37"/>
      <c r="CZ11" s="37"/>
      <c r="DA11" s="37"/>
      <c r="DB11" s="37"/>
    </row>
    <row r="12" spans="1:106" ht="24.9" customHeight="1">
      <c r="A12" s="18">
        <v>6</v>
      </c>
      <c r="B12" s="70" t="s">
        <v>86</v>
      </c>
      <c r="C12" s="26">
        <v>24765</v>
      </c>
      <c r="D12" s="26">
        <v>10</v>
      </c>
      <c r="E12" s="26">
        <v>3958</v>
      </c>
      <c r="F12" s="26">
        <v>28733</v>
      </c>
      <c r="G12" s="26">
        <v>65502</v>
      </c>
      <c r="H12" s="26">
        <v>2549</v>
      </c>
      <c r="I12" s="26">
        <v>7619</v>
      </c>
      <c r="J12" s="26">
        <v>288</v>
      </c>
      <c r="K12" s="26">
        <v>10456</v>
      </c>
      <c r="L12" s="26">
        <v>1078</v>
      </c>
      <c r="M12" s="26">
        <v>30692</v>
      </c>
      <c r="N12" s="26">
        <v>487</v>
      </c>
      <c r="O12" s="26">
        <v>3093</v>
      </c>
      <c r="P12" s="26">
        <v>34272</v>
      </c>
      <c r="Q12" s="26">
        <v>43794</v>
      </c>
      <c r="R12" s="26">
        <v>56546</v>
      </c>
      <c r="S12" s="26">
        <v>3476</v>
      </c>
      <c r="T12" s="26">
        <v>14250</v>
      </c>
      <c r="U12" s="26">
        <v>74272</v>
      </c>
      <c r="V12" s="26">
        <v>79096</v>
      </c>
      <c r="W12" s="26">
        <v>5496</v>
      </c>
      <c r="X12" s="26">
        <v>15165</v>
      </c>
      <c r="Y12" s="26">
        <v>99757</v>
      </c>
      <c r="Z12" s="26">
        <v>1095</v>
      </c>
      <c r="AA12" s="26">
        <v>1593</v>
      </c>
      <c r="AB12" s="26">
        <v>3</v>
      </c>
      <c r="AC12" s="26">
        <v>2691</v>
      </c>
      <c r="AD12" s="26">
        <v>4668</v>
      </c>
      <c r="AE12" s="26">
        <v>6305</v>
      </c>
      <c r="AF12" s="26">
        <v>471162</v>
      </c>
      <c r="AG12" s="26">
        <v>3</v>
      </c>
      <c r="AH12" s="26">
        <v>477470</v>
      </c>
      <c r="AI12" s="26">
        <v>89007</v>
      </c>
      <c r="AJ12" s="26">
        <v>0</v>
      </c>
      <c r="AK12" s="26">
        <v>0</v>
      </c>
      <c r="AL12" s="26">
        <v>0</v>
      </c>
      <c r="AM12" s="26">
        <v>0</v>
      </c>
      <c r="AN12" s="26">
        <v>0</v>
      </c>
      <c r="AO12" s="26">
        <v>0</v>
      </c>
      <c r="AP12" s="26">
        <v>0</v>
      </c>
      <c r="AQ12" s="26">
        <v>0</v>
      </c>
      <c r="AR12" s="26">
        <v>0</v>
      </c>
      <c r="AS12" s="26">
        <v>1</v>
      </c>
      <c r="AT12" s="26">
        <v>0</v>
      </c>
      <c r="AU12" s="26">
        <v>0</v>
      </c>
      <c r="AV12" s="26">
        <v>0</v>
      </c>
      <c r="AW12" s="26">
        <v>0</v>
      </c>
      <c r="AX12" s="26">
        <v>1</v>
      </c>
      <c r="AY12" s="26">
        <v>0</v>
      </c>
      <c r="AZ12" s="26">
        <v>0</v>
      </c>
      <c r="BA12" s="26">
        <v>0</v>
      </c>
      <c r="BB12" s="26">
        <v>0</v>
      </c>
      <c r="BC12" s="26">
        <v>0</v>
      </c>
      <c r="BD12" s="26">
        <v>0</v>
      </c>
      <c r="BE12" s="26">
        <v>0</v>
      </c>
      <c r="BF12" s="26">
        <v>0</v>
      </c>
      <c r="BG12" s="26">
        <v>0</v>
      </c>
      <c r="BH12" s="26">
        <v>0</v>
      </c>
      <c r="BI12" s="26">
        <v>420</v>
      </c>
      <c r="BJ12" s="26">
        <v>1</v>
      </c>
      <c r="BK12" s="26">
        <v>0</v>
      </c>
      <c r="BL12" s="26">
        <v>421</v>
      </c>
      <c r="BM12" s="26">
        <v>145</v>
      </c>
      <c r="BN12" s="26">
        <v>1178</v>
      </c>
      <c r="BO12" s="26">
        <v>164</v>
      </c>
      <c r="BP12" s="26">
        <v>3</v>
      </c>
      <c r="BQ12" s="26">
        <v>1345</v>
      </c>
      <c r="BR12" s="26">
        <v>2985</v>
      </c>
      <c r="BS12" s="26">
        <v>1115</v>
      </c>
      <c r="BT12" s="26">
        <v>1592</v>
      </c>
      <c r="BU12" s="26">
        <v>3</v>
      </c>
      <c r="BV12" s="26">
        <v>2710</v>
      </c>
      <c r="BW12" s="26">
        <v>4687</v>
      </c>
      <c r="BX12" s="26">
        <v>197</v>
      </c>
      <c r="BY12" s="26">
        <v>0</v>
      </c>
      <c r="BZ12" s="26">
        <v>0</v>
      </c>
      <c r="CA12" s="26">
        <v>197</v>
      </c>
      <c r="CB12" s="26">
        <v>280</v>
      </c>
      <c r="CC12" s="26">
        <v>0</v>
      </c>
      <c r="CD12" s="26">
        <v>0</v>
      </c>
      <c r="CE12" s="26">
        <v>0</v>
      </c>
      <c r="CF12" s="26">
        <v>0</v>
      </c>
      <c r="CG12" s="26">
        <v>0</v>
      </c>
      <c r="CH12" s="26">
        <v>1624</v>
      </c>
      <c r="CI12" s="26">
        <v>104</v>
      </c>
      <c r="CJ12" s="26">
        <v>176</v>
      </c>
      <c r="CK12" s="26">
        <v>1904</v>
      </c>
      <c r="CL12" s="26">
        <v>2790</v>
      </c>
      <c r="CM12" s="26">
        <v>0</v>
      </c>
      <c r="CN12" s="26">
        <v>0</v>
      </c>
      <c r="CO12" s="26">
        <v>0</v>
      </c>
      <c r="CP12" s="26">
        <v>0</v>
      </c>
      <c r="CQ12" s="26">
        <v>0</v>
      </c>
      <c r="CR12" s="73">
        <v>126486</v>
      </c>
      <c r="CS12" s="26">
        <v>486208</v>
      </c>
      <c r="CT12" s="26">
        <v>21777</v>
      </c>
      <c r="CU12" s="26">
        <v>634471</v>
      </c>
      <c r="CV12" s="26">
        <v>314695</v>
      </c>
      <c r="CW12" s="37"/>
      <c r="CX12" s="37"/>
      <c r="CY12" s="37"/>
      <c r="CZ12" s="37"/>
      <c r="DA12" s="37"/>
      <c r="DB12" s="37"/>
    </row>
    <row r="13" spans="1:106" ht="24.9" customHeight="1">
      <c r="A13" s="18">
        <v>7</v>
      </c>
      <c r="B13" s="70" t="s">
        <v>93</v>
      </c>
      <c r="C13" s="26">
        <v>4386</v>
      </c>
      <c r="D13" s="26">
        <v>2</v>
      </c>
      <c r="E13" s="26">
        <v>5039</v>
      </c>
      <c r="F13" s="26">
        <v>9427</v>
      </c>
      <c r="G13" s="26">
        <v>11935</v>
      </c>
      <c r="H13" s="26">
        <v>13165</v>
      </c>
      <c r="I13" s="26">
        <v>2908</v>
      </c>
      <c r="J13" s="26">
        <v>7161</v>
      </c>
      <c r="K13" s="26">
        <v>23234</v>
      </c>
      <c r="L13" s="26">
        <v>29197</v>
      </c>
      <c r="M13" s="26">
        <v>18817</v>
      </c>
      <c r="N13" s="26">
        <v>2311</v>
      </c>
      <c r="O13" s="26">
        <v>3564</v>
      </c>
      <c r="P13" s="26">
        <v>24692</v>
      </c>
      <c r="Q13" s="26">
        <v>30723</v>
      </c>
      <c r="R13" s="26">
        <v>26233</v>
      </c>
      <c r="S13" s="26">
        <v>717</v>
      </c>
      <c r="T13" s="26">
        <v>11187</v>
      </c>
      <c r="U13" s="26">
        <v>38137</v>
      </c>
      <c r="V13" s="26">
        <v>34500</v>
      </c>
      <c r="W13" s="26">
        <v>729</v>
      </c>
      <c r="X13" s="26">
        <v>12940</v>
      </c>
      <c r="Y13" s="26">
        <v>48169</v>
      </c>
      <c r="Z13" s="26">
        <v>329</v>
      </c>
      <c r="AA13" s="26">
        <v>1815</v>
      </c>
      <c r="AB13" s="26">
        <v>0</v>
      </c>
      <c r="AC13" s="26">
        <v>2144</v>
      </c>
      <c r="AD13" s="26">
        <v>3906</v>
      </c>
      <c r="AE13" s="26">
        <v>5668</v>
      </c>
      <c r="AF13" s="26">
        <v>471374</v>
      </c>
      <c r="AG13" s="26">
        <v>0</v>
      </c>
      <c r="AH13" s="26">
        <v>477042</v>
      </c>
      <c r="AI13" s="26">
        <v>88419</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0</v>
      </c>
      <c r="BD13" s="26">
        <v>0</v>
      </c>
      <c r="BE13" s="26">
        <v>0</v>
      </c>
      <c r="BF13" s="26">
        <v>0</v>
      </c>
      <c r="BG13" s="26">
        <v>0</v>
      </c>
      <c r="BH13" s="26">
        <v>0</v>
      </c>
      <c r="BI13" s="26">
        <v>62</v>
      </c>
      <c r="BJ13" s="26">
        <v>0</v>
      </c>
      <c r="BK13" s="26">
        <v>0</v>
      </c>
      <c r="BL13" s="26">
        <v>62</v>
      </c>
      <c r="BM13" s="26">
        <v>11</v>
      </c>
      <c r="BN13" s="26">
        <v>0</v>
      </c>
      <c r="BO13" s="26">
        <v>0</v>
      </c>
      <c r="BP13" s="26">
        <v>0</v>
      </c>
      <c r="BQ13" s="26">
        <v>0</v>
      </c>
      <c r="BR13" s="26">
        <v>4</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1</v>
      </c>
      <c r="CM13" s="26">
        <v>0</v>
      </c>
      <c r="CN13" s="26">
        <v>0</v>
      </c>
      <c r="CO13" s="26">
        <v>0</v>
      </c>
      <c r="CP13" s="26">
        <v>0</v>
      </c>
      <c r="CQ13" s="26">
        <v>0</v>
      </c>
      <c r="CR13" s="73">
        <v>68660</v>
      </c>
      <c r="CS13" s="26">
        <v>479127</v>
      </c>
      <c r="CT13" s="26">
        <v>26951</v>
      </c>
      <c r="CU13" s="26">
        <v>574738</v>
      </c>
      <c r="CV13" s="26">
        <v>212365</v>
      </c>
      <c r="CW13" s="37"/>
      <c r="CX13" s="37"/>
      <c r="CY13" s="37"/>
      <c r="CZ13" s="37"/>
      <c r="DA13" s="37"/>
      <c r="DB13" s="37"/>
    </row>
    <row r="14" spans="1:106" ht="24.9" customHeight="1">
      <c r="A14" s="18">
        <v>8</v>
      </c>
      <c r="B14" s="70" t="s">
        <v>35</v>
      </c>
      <c r="C14" s="26">
        <v>15237</v>
      </c>
      <c r="D14" s="26">
        <v>3</v>
      </c>
      <c r="E14" s="26">
        <v>2935</v>
      </c>
      <c r="F14" s="26">
        <v>18175</v>
      </c>
      <c r="G14" s="26">
        <v>21002</v>
      </c>
      <c r="H14" s="26">
        <v>1142</v>
      </c>
      <c r="I14" s="26">
        <v>8857</v>
      </c>
      <c r="J14" s="26">
        <v>120</v>
      </c>
      <c r="K14" s="26">
        <v>10119</v>
      </c>
      <c r="L14" s="26">
        <v>1355</v>
      </c>
      <c r="M14" s="26">
        <v>19029</v>
      </c>
      <c r="N14" s="26">
        <v>796</v>
      </c>
      <c r="O14" s="26">
        <v>5933</v>
      </c>
      <c r="P14" s="26">
        <v>25758</v>
      </c>
      <c r="Q14" s="26">
        <v>30613</v>
      </c>
      <c r="R14" s="26">
        <v>21457</v>
      </c>
      <c r="S14" s="26">
        <v>1362</v>
      </c>
      <c r="T14" s="26">
        <v>7670</v>
      </c>
      <c r="U14" s="26">
        <v>30489</v>
      </c>
      <c r="V14" s="26">
        <v>23292</v>
      </c>
      <c r="W14" s="26">
        <v>1733</v>
      </c>
      <c r="X14" s="26">
        <v>7873</v>
      </c>
      <c r="Y14" s="26">
        <v>32898</v>
      </c>
      <c r="Z14" s="26">
        <v>395</v>
      </c>
      <c r="AA14" s="26">
        <v>702</v>
      </c>
      <c r="AB14" s="26">
        <v>140</v>
      </c>
      <c r="AC14" s="26">
        <v>1237</v>
      </c>
      <c r="AD14" s="26">
        <v>1837</v>
      </c>
      <c r="AE14" s="26">
        <v>6197</v>
      </c>
      <c r="AF14" s="26">
        <v>470248</v>
      </c>
      <c r="AG14" s="26">
        <v>165</v>
      </c>
      <c r="AH14" s="26">
        <v>476610</v>
      </c>
      <c r="AI14" s="26">
        <v>86942</v>
      </c>
      <c r="AJ14" s="26">
        <v>0</v>
      </c>
      <c r="AK14" s="26">
        <v>0</v>
      </c>
      <c r="AL14" s="26">
        <v>0</v>
      </c>
      <c r="AM14" s="26">
        <v>0</v>
      </c>
      <c r="AN14" s="26">
        <v>0</v>
      </c>
      <c r="AO14" s="26">
        <v>13</v>
      </c>
      <c r="AP14" s="26">
        <v>0</v>
      </c>
      <c r="AQ14" s="26">
        <v>4</v>
      </c>
      <c r="AR14" s="26">
        <v>17</v>
      </c>
      <c r="AS14" s="26">
        <v>12</v>
      </c>
      <c r="AT14" s="26">
        <v>15</v>
      </c>
      <c r="AU14" s="26">
        <v>0</v>
      </c>
      <c r="AV14" s="26">
        <v>2</v>
      </c>
      <c r="AW14" s="26">
        <v>17</v>
      </c>
      <c r="AX14" s="26">
        <v>16</v>
      </c>
      <c r="AY14" s="26">
        <v>2</v>
      </c>
      <c r="AZ14" s="26">
        <v>0</v>
      </c>
      <c r="BA14" s="26">
        <v>14</v>
      </c>
      <c r="BB14" s="26">
        <v>16</v>
      </c>
      <c r="BC14" s="26">
        <v>17</v>
      </c>
      <c r="BD14" s="26">
        <v>1</v>
      </c>
      <c r="BE14" s="26">
        <v>0</v>
      </c>
      <c r="BF14" s="26">
        <v>1</v>
      </c>
      <c r="BG14" s="26">
        <v>2</v>
      </c>
      <c r="BH14" s="26">
        <v>3</v>
      </c>
      <c r="BI14" s="26">
        <v>109</v>
      </c>
      <c r="BJ14" s="26">
        <v>33</v>
      </c>
      <c r="BK14" s="26">
        <v>0</v>
      </c>
      <c r="BL14" s="26">
        <v>142</v>
      </c>
      <c r="BM14" s="26">
        <v>56</v>
      </c>
      <c r="BN14" s="26">
        <v>252</v>
      </c>
      <c r="BO14" s="26">
        <v>32</v>
      </c>
      <c r="BP14" s="26">
        <v>54</v>
      </c>
      <c r="BQ14" s="26">
        <v>338</v>
      </c>
      <c r="BR14" s="26">
        <v>1149</v>
      </c>
      <c r="BS14" s="26">
        <v>22</v>
      </c>
      <c r="BT14" s="26">
        <v>1</v>
      </c>
      <c r="BU14" s="26">
        <v>0</v>
      </c>
      <c r="BV14" s="26">
        <v>23</v>
      </c>
      <c r="BW14" s="26">
        <v>482</v>
      </c>
      <c r="BX14" s="26">
        <v>298</v>
      </c>
      <c r="BY14" s="26">
        <v>0</v>
      </c>
      <c r="BZ14" s="26">
        <v>0</v>
      </c>
      <c r="CA14" s="26">
        <v>298</v>
      </c>
      <c r="CB14" s="26">
        <v>259</v>
      </c>
      <c r="CC14" s="26">
        <v>0</v>
      </c>
      <c r="CD14" s="26">
        <v>0</v>
      </c>
      <c r="CE14" s="26">
        <v>0</v>
      </c>
      <c r="CF14" s="26">
        <v>0</v>
      </c>
      <c r="CG14" s="26">
        <v>0</v>
      </c>
      <c r="CH14" s="26">
        <v>117</v>
      </c>
      <c r="CI14" s="26">
        <v>33</v>
      </c>
      <c r="CJ14" s="26">
        <v>6</v>
      </c>
      <c r="CK14" s="26">
        <v>156</v>
      </c>
      <c r="CL14" s="26">
        <v>364</v>
      </c>
      <c r="CM14" s="26">
        <v>0</v>
      </c>
      <c r="CN14" s="26">
        <v>0</v>
      </c>
      <c r="CO14" s="26">
        <v>0</v>
      </c>
      <c r="CP14" s="26">
        <v>0</v>
      </c>
      <c r="CQ14" s="26">
        <v>0</v>
      </c>
      <c r="CR14" s="73">
        <v>64286</v>
      </c>
      <c r="CS14" s="26">
        <v>482067</v>
      </c>
      <c r="CT14" s="26">
        <v>17044</v>
      </c>
      <c r="CU14" s="26">
        <v>563397</v>
      </c>
      <c r="CV14" s="26">
        <v>177005</v>
      </c>
      <c r="CW14" s="37"/>
      <c r="CX14" s="37"/>
      <c r="CY14" s="37"/>
      <c r="CZ14" s="37"/>
      <c r="DA14" s="37"/>
      <c r="DB14" s="37"/>
    </row>
    <row r="15" spans="1:106" ht="24.9" customHeight="1">
      <c r="A15" s="18">
        <v>9</v>
      </c>
      <c r="B15" s="70" t="s">
        <v>87</v>
      </c>
      <c r="C15" s="26">
        <v>5613</v>
      </c>
      <c r="D15" s="26">
        <v>0</v>
      </c>
      <c r="E15" s="26">
        <v>12160</v>
      </c>
      <c r="F15" s="26">
        <v>17773</v>
      </c>
      <c r="G15" s="26">
        <v>17325</v>
      </c>
      <c r="H15" s="26">
        <v>112</v>
      </c>
      <c r="I15" s="26">
        <v>2566</v>
      </c>
      <c r="J15" s="26">
        <v>0</v>
      </c>
      <c r="K15" s="26">
        <v>2678</v>
      </c>
      <c r="L15" s="26">
        <v>247</v>
      </c>
      <c r="M15" s="26">
        <v>4280</v>
      </c>
      <c r="N15" s="26">
        <v>244</v>
      </c>
      <c r="O15" s="26">
        <v>15415</v>
      </c>
      <c r="P15" s="26">
        <v>19939</v>
      </c>
      <c r="Q15" s="26">
        <v>23811</v>
      </c>
      <c r="R15" s="26">
        <v>8078</v>
      </c>
      <c r="S15" s="26">
        <v>349</v>
      </c>
      <c r="T15" s="26">
        <v>22530</v>
      </c>
      <c r="U15" s="26">
        <v>30957</v>
      </c>
      <c r="V15" s="26">
        <v>9482</v>
      </c>
      <c r="W15" s="26">
        <v>355</v>
      </c>
      <c r="X15" s="26">
        <v>26112</v>
      </c>
      <c r="Y15" s="26">
        <v>35949</v>
      </c>
      <c r="Z15" s="26">
        <v>587</v>
      </c>
      <c r="AA15" s="26">
        <v>180</v>
      </c>
      <c r="AB15" s="26">
        <v>6123</v>
      </c>
      <c r="AC15" s="26">
        <v>6890</v>
      </c>
      <c r="AD15" s="26">
        <v>7028</v>
      </c>
      <c r="AE15" s="26">
        <v>5936</v>
      </c>
      <c r="AF15" s="26">
        <v>469726</v>
      </c>
      <c r="AG15" s="26">
        <v>6116</v>
      </c>
      <c r="AH15" s="26">
        <v>481778</v>
      </c>
      <c r="AI15" s="26">
        <v>91509</v>
      </c>
      <c r="AJ15" s="26">
        <v>0</v>
      </c>
      <c r="AK15" s="26">
        <v>0</v>
      </c>
      <c r="AL15" s="26">
        <v>0</v>
      </c>
      <c r="AM15" s="26">
        <v>0</v>
      </c>
      <c r="AN15" s="26">
        <v>0</v>
      </c>
      <c r="AO15" s="26">
        <v>0</v>
      </c>
      <c r="AP15" s="26">
        <v>0</v>
      </c>
      <c r="AQ15" s="26">
        <v>0</v>
      </c>
      <c r="AR15" s="26">
        <v>0</v>
      </c>
      <c r="AS15" s="26">
        <v>1</v>
      </c>
      <c r="AT15" s="26">
        <v>0</v>
      </c>
      <c r="AU15" s="26">
        <v>0</v>
      </c>
      <c r="AV15" s="26">
        <v>0</v>
      </c>
      <c r="AW15" s="26">
        <v>0</v>
      </c>
      <c r="AX15" s="26">
        <v>1</v>
      </c>
      <c r="AY15" s="26">
        <v>0</v>
      </c>
      <c r="AZ15" s="26">
        <v>1</v>
      </c>
      <c r="BA15" s="26">
        <v>0</v>
      </c>
      <c r="BB15" s="26">
        <v>1</v>
      </c>
      <c r="BC15" s="26">
        <v>1</v>
      </c>
      <c r="BD15" s="26">
        <v>0</v>
      </c>
      <c r="BE15" s="26">
        <v>1</v>
      </c>
      <c r="BF15" s="26">
        <v>0</v>
      </c>
      <c r="BG15" s="26">
        <v>1</v>
      </c>
      <c r="BH15" s="26">
        <v>1</v>
      </c>
      <c r="BI15" s="26">
        <v>7</v>
      </c>
      <c r="BJ15" s="26">
        <v>1</v>
      </c>
      <c r="BK15" s="26">
        <v>0</v>
      </c>
      <c r="BL15" s="26">
        <v>8</v>
      </c>
      <c r="BM15" s="26">
        <v>0</v>
      </c>
      <c r="BN15" s="26">
        <v>52</v>
      </c>
      <c r="BO15" s="26">
        <v>3</v>
      </c>
      <c r="BP15" s="26">
        <v>240</v>
      </c>
      <c r="BQ15" s="26">
        <v>295</v>
      </c>
      <c r="BR15" s="26">
        <v>317</v>
      </c>
      <c r="BS15" s="26">
        <v>19</v>
      </c>
      <c r="BT15" s="26">
        <v>0</v>
      </c>
      <c r="BU15" s="26">
        <v>0</v>
      </c>
      <c r="BV15" s="26">
        <v>19</v>
      </c>
      <c r="BW15" s="26">
        <v>21</v>
      </c>
      <c r="BX15" s="26">
        <v>1</v>
      </c>
      <c r="BY15" s="26">
        <v>0</v>
      </c>
      <c r="BZ15" s="26">
        <v>0</v>
      </c>
      <c r="CA15" s="26">
        <v>1</v>
      </c>
      <c r="CB15" s="26">
        <v>4</v>
      </c>
      <c r="CC15" s="26">
        <v>0</v>
      </c>
      <c r="CD15" s="26">
        <v>0</v>
      </c>
      <c r="CE15" s="26">
        <v>0</v>
      </c>
      <c r="CF15" s="26">
        <v>0</v>
      </c>
      <c r="CG15" s="26">
        <v>0</v>
      </c>
      <c r="CH15" s="26">
        <v>5</v>
      </c>
      <c r="CI15" s="26">
        <v>0</v>
      </c>
      <c r="CJ15" s="26">
        <v>1</v>
      </c>
      <c r="CK15" s="26">
        <v>6</v>
      </c>
      <c r="CL15" s="26">
        <v>55</v>
      </c>
      <c r="CM15" s="26">
        <v>0</v>
      </c>
      <c r="CN15" s="26">
        <v>0</v>
      </c>
      <c r="CO15" s="26">
        <v>0</v>
      </c>
      <c r="CP15" s="26">
        <v>0</v>
      </c>
      <c r="CQ15" s="26">
        <v>0</v>
      </c>
      <c r="CR15" s="73">
        <v>24690</v>
      </c>
      <c r="CS15" s="26">
        <v>473071</v>
      </c>
      <c r="CT15" s="26">
        <v>62585</v>
      </c>
      <c r="CU15" s="26">
        <v>560346</v>
      </c>
      <c r="CV15" s="26">
        <v>176270</v>
      </c>
      <c r="CW15" s="37"/>
      <c r="CX15" s="37"/>
      <c r="CY15" s="37"/>
      <c r="CZ15" s="37"/>
      <c r="DA15" s="37"/>
      <c r="DB15" s="37"/>
    </row>
    <row r="16" spans="1:106" ht="24.9" customHeight="1">
      <c r="A16" s="18">
        <v>10</v>
      </c>
      <c r="B16" s="70" t="s">
        <v>33</v>
      </c>
      <c r="C16" s="26">
        <v>9011</v>
      </c>
      <c r="D16" s="26">
        <v>8996</v>
      </c>
      <c r="E16" s="26">
        <v>1434</v>
      </c>
      <c r="F16" s="26">
        <v>19441</v>
      </c>
      <c r="G16" s="26">
        <v>12689</v>
      </c>
      <c r="H16" s="26">
        <v>1345</v>
      </c>
      <c r="I16" s="26">
        <v>20688</v>
      </c>
      <c r="J16" s="26">
        <v>175</v>
      </c>
      <c r="K16" s="26">
        <v>22208</v>
      </c>
      <c r="L16" s="26">
        <v>7609</v>
      </c>
      <c r="M16" s="26">
        <v>5558</v>
      </c>
      <c r="N16" s="26">
        <v>321</v>
      </c>
      <c r="O16" s="26">
        <v>3496</v>
      </c>
      <c r="P16" s="26">
        <v>9375</v>
      </c>
      <c r="Q16" s="26">
        <v>8916</v>
      </c>
      <c r="R16" s="26">
        <v>14088</v>
      </c>
      <c r="S16" s="26">
        <v>37</v>
      </c>
      <c r="T16" s="26">
        <v>1448</v>
      </c>
      <c r="U16" s="26">
        <v>15573</v>
      </c>
      <c r="V16" s="26">
        <v>13325</v>
      </c>
      <c r="W16" s="26">
        <v>51</v>
      </c>
      <c r="X16" s="26">
        <v>270</v>
      </c>
      <c r="Y16" s="26">
        <v>13646</v>
      </c>
      <c r="Z16" s="26">
        <v>1762</v>
      </c>
      <c r="AA16" s="26">
        <v>705</v>
      </c>
      <c r="AB16" s="26">
        <v>1430</v>
      </c>
      <c r="AC16" s="26">
        <v>3897</v>
      </c>
      <c r="AD16" s="26">
        <v>5411</v>
      </c>
      <c r="AE16" s="26">
        <v>7428</v>
      </c>
      <c r="AF16" s="26">
        <v>470243</v>
      </c>
      <c r="AG16" s="26">
        <v>1429</v>
      </c>
      <c r="AH16" s="26">
        <v>479100</v>
      </c>
      <c r="AI16" s="26">
        <v>90218</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0</v>
      </c>
      <c r="BG16" s="26">
        <v>0</v>
      </c>
      <c r="BH16" s="26">
        <v>0</v>
      </c>
      <c r="BI16" s="26">
        <v>1498</v>
      </c>
      <c r="BJ16" s="26">
        <v>2</v>
      </c>
      <c r="BK16" s="26">
        <v>19</v>
      </c>
      <c r="BL16" s="26">
        <v>1519</v>
      </c>
      <c r="BM16" s="26">
        <v>819</v>
      </c>
      <c r="BN16" s="26">
        <v>150</v>
      </c>
      <c r="BO16" s="26">
        <v>952</v>
      </c>
      <c r="BP16" s="26">
        <v>0</v>
      </c>
      <c r="BQ16" s="26">
        <v>1102</v>
      </c>
      <c r="BR16" s="26">
        <v>2530</v>
      </c>
      <c r="BS16" s="26">
        <v>0</v>
      </c>
      <c r="BT16" s="26">
        <v>656</v>
      </c>
      <c r="BU16" s="26">
        <v>0</v>
      </c>
      <c r="BV16" s="26">
        <v>656</v>
      </c>
      <c r="BW16" s="26">
        <v>1463</v>
      </c>
      <c r="BX16" s="26">
        <v>403</v>
      </c>
      <c r="BY16" s="26">
        <v>45</v>
      </c>
      <c r="BZ16" s="26">
        <v>1</v>
      </c>
      <c r="CA16" s="26">
        <v>449</v>
      </c>
      <c r="CB16" s="26">
        <v>170</v>
      </c>
      <c r="CC16" s="26">
        <v>0</v>
      </c>
      <c r="CD16" s="26">
        <v>0</v>
      </c>
      <c r="CE16" s="26">
        <v>0</v>
      </c>
      <c r="CF16" s="26">
        <v>0</v>
      </c>
      <c r="CG16" s="26">
        <v>0</v>
      </c>
      <c r="CH16" s="26">
        <v>47</v>
      </c>
      <c r="CI16" s="26">
        <v>18</v>
      </c>
      <c r="CJ16" s="26">
        <v>0</v>
      </c>
      <c r="CK16" s="26">
        <v>65</v>
      </c>
      <c r="CL16" s="26">
        <v>135</v>
      </c>
      <c r="CM16" s="26">
        <v>0</v>
      </c>
      <c r="CN16" s="26">
        <v>0</v>
      </c>
      <c r="CO16" s="26">
        <v>0</v>
      </c>
      <c r="CP16" s="26">
        <v>0</v>
      </c>
      <c r="CQ16" s="26">
        <v>0</v>
      </c>
      <c r="CR16" s="73">
        <v>41290</v>
      </c>
      <c r="CS16" s="26">
        <v>502663</v>
      </c>
      <c r="CT16" s="26">
        <v>9432</v>
      </c>
      <c r="CU16" s="26">
        <v>553385</v>
      </c>
      <c r="CV16" s="26">
        <v>143606</v>
      </c>
      <c r="CW16" s="37"/>
      <c r="CX16" s="37"/>
      <c r="CY16" s="37"/>
      <c r="CZ16" s="37"/>
      <c r="DA16" s="37"/>
      <c r="DB16" s="37"/>
    </row>
    <row r="17" spans="1:106" ht="24.9" customHeight="1">
      <c r="A17" s="18">
        <v>11</v>
      </c>
      <c r="B17" s="70" t="s">
        <v>37</v>
      </c>
      <c r="C17" s="26">
        <v>0</v>
      </c>
      <c r="D17" s="26">
        <v>0</v>
      </c>
      <c r="E17" s="26">
        <v>4326</v>
      </c>
      <c r="F17" s="26">
        <v>4326</v>
      </c>
      <c r="G17" s="26">
        <v>4124</v>
      </c>
      <c r="H17" s="26">
        <v>4</v>
      </c>
      <c r="I17" s="26">
        <v>222</v>
      </c>
      <c r="J17" s="26">
        <v>492</v>
      </c>
      <c r="K17" s="26">
        <v>718</v>
      </c>
      <c r="L17" s="26">
        <v>110</v>
      </c>
      <c r="M17" s="26">
        <v>691</v>
      </c>
      <c r="N17" s="26">
        <v>761</v>
      </c>
      <c r="O17" s="26">
        <v>33</v>
      </c>
      <c r="P17" s="26">
        <v>1485</v>
      </c>
      <c r="Q17" s="26">
        <v>2501</v>
      </c>
      <c r="R17" s="26">
        <v>142</v>
      </c>
      <c r="S17" s="26">
        <v>17</v>
      </c>
      <c r="T17" s="26">
        <v>36714</v>
      </c>
      <c r="U17" s="26">
        <v>36873</v>
      </c>
      <c r="V17" s="26">
        <v>172</v>
      </c>
      <c r="W17" s="26">
        <v>54</v>
      </c>
      <c r="X17" s="26">
        <v>30957</v>
      </c>
      <c r="Y17" s="26">
        <v>31183</v>
      </c>
      <c r="Z17" s="26">
        <v>123</v>
      </c>
      <c r="AA17" s="26">
        <v>795</v>
      </c>
      <c r="AB17" s="26">
        <v>0</v>
      </c>
      <c r="AC17" s="26">
        <v>918</v>
      </c>
      <c r="AD17" s="26">
        <v>2082</v>
      </c>
      <c r="AE17" s="26">
        <v>7500</v>
      </c>
      <c r="AF17" s="26">
        <v>470371</v>
      </c>
      <c r="AG17" s="26">
        <v>0</v>
      </c>
      <c r="AH17" s="26">
        <v>477871</v>
      </c>
      <c r="AI17" s="26">
        <v>87492</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0</v>
      </c>
      <c r="BG17" s="26">
        <v>0</v>
      </c>
      <c r="BH17" s="26">
        <v>0</v>
      </c>
      <c r="BI17" s="26">
        <v>10</v>
      </c>
      <c r="BJ17" s="26">
        <v>8</v>
      </c>
      <c r="BK17" s="26">
        <v>0</v>
      </c>
      <c r="BL17" s="26">
        <v>18</v>
      </c>
      <c r="BM17" s="26">
        <v>2</v>
      </c>
      <c r="BN17" s="26">
        <v>4</v>
      </c>
      <c r="BO17" s="26">
        <v>0</v>
      </c>
      <c r="BP17" s="26">
        <v>0</v>
      </c>
      <c r="BQ17" s="26">
        <v>4</v>
      </c>
      <c r="BR17" s="26">
        <v>8</v>
      </c>
      <c r="BS17" s="26">
        <v>0</v>
      </c>
      <c r="BT17" s="26">
        <v>0</v>
      </c>
      <c r="BU17" s="26">
        <v>0</v>
      </c>
      <c r="BV17" s="26">
        <v>0</v>
      </c>
      <c r="BW17" s="26">
        <v>0</v>
      </c>
      <c r="BX17" s="26">
        <v>24</v>
      </c>
      <c r="BY17" s="26">
        <v>0</v>
      </c>
      <c r="BZ17" s="26">
        <v>0</v>
      </c>
      <c r="CA17" s="26">
        <v>24</v>
      </c>
      <c r="CB17" s="26">
        <v>26</v>
      </c>
      <c r="CC17" s="26">
        <v>0</v>
      </c>
      <c r="CD17" s="26">
        <v>0</v>
      </c>
      <c r="CE17" s="26">
        <v>0</v>
      </c>
      <c r="CF17" s="26">
        <v>0</v>
      </c>
      <c r="CG17" s="26">
        <v>0</v>
      </c>
      <c r="CH17" s="26">
        <v>2</v>
      </c>
      <c r="CI17" s="26">
        <v>1</v>
      </c>
      <c r="CJ17" s="26">
        <v>0</v>
      </c>
      <c r="CK17" s="26">
        <v>3</v>
      </c>
      <c r="CL17" s="26">
        <v>4</v>
      </c>
      <c r="CM17" s="26">
        <v>0</v>
      </c>
      <c r="CN17" s="26">
        <v>0</v>
      </c>
      <c r="CO17" s="26">
        <v>0</v>
      </c>
      <c r="CP17" s="26">
        <v>0</v>
      </c>
      <c r="CQ17" s="26">
        <v>0</v>
      </c>
      <c r="CR17" s="73">
        <v>8500</v>
      </c>
      <c r="CS17" s="26">
        <v>472175</v>
      </c>
      <c r="CT17" s="26">
        <v>41565</v>
      </c>
      <c r="CU17" s="26">
        <v>522240</v>
      </c>
      <c r="CV17" s="26">
        <v>127532</v>
      </c>
      <c r="CW17" s="37"/>
      <c r="CX17" s="37"/>
      <c r="CY17" s="37"/>
      <c r="CZ17" s="37"/>
      <c r="DA17" s="37"/>
      <c r="DB17" s="37"/>
    </row>
    <row r="18" spans="1:106" ht="24.9" customHeight="1">
      <c r="A18" s="18">
        <v>12</v>
      </c>
      <c r="B18" s="70" t="s">
        <v>31</v>
      </c>
      <c r="C18" s="26">
        <v>124</v>
      </c>
      <c r="D18" s="26">
        <v>11</v>
      </c>
      <c r="E18" s="26">
        <v>1168</v>
      </c>
      <c r="F18" s="26">
        <v>1303</v>
      </c>
      <c r="G18" s="26">
        <v>4393</v>
      </c>
      <c r="H18" s="26">
        <v>4237</v>
      </c>
      <c r="I18" s="26">
        <v>1398</v>
      </c>
      <c r="J18" s="26">
        <v>1811</v>
      </c>
      <c r="K18" s="26">
        <v>7446</v>
      </c>
      <c r="L18" s="26">
        <v>8513</v>
      </c>
      <c r="M18" s="26">
        <v>11179</v>
      </c>
      <c r="N18" s="26">
        <v>1903</v>
      </c>
      <c r="O18" s="26">
        <v>1445</v>
      </c>
      <c r="P18" s="26">
        <v>14527</v>
      </c>
      <c r="Q18" s="26">
        <v>17191</v>
      </c>
      <c r="R18" s="26">
        <v>2998</v>
      </c>
      <c r="S18" s="26">
        <v>21</v>
      </c>
      <c r="T18" s="26">
        <v>1859</v>
      </c>
      <c r="U18" s="26">
        <v>4878</v>
      </c>
      <c r="V18" s="26">
        <v>6509</v>
      </c>
      <c r="W18" s="26">
        <v>44</v>
      </c>
      <c r="X18" s="26">
        <v>2969</v>
      </c>
      <c r="Y18" s="26">
        <v>9522</v>
      </c>
      <c r="Z18" s="26">
        <v>570</v>
      </c>
      <c r="AA18" s="26">
        <v>2511</v>
      </c>
      <c r="AB18" s="26">
        <v>113</v>
      </c>
      <c r="AC18" s="26">
        <v>3194</v>
      </c>
      <c r="AD18" s="26">
        <v>4668</v>
      </c>
      <c r="AE18" s="26">
        <v>5918</v>
      </c>
      <c r="AF18" s="26">
        <v>472070</v>
      </c>
      <c r="AG18" s="26">
        <v>113</v>
      </c>
      <c r="AH18" s="26">
        <v>478101</v>
      </c>
      <c r="AI18" s="26">
        <v>89195</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446</v>
      </c>
      <c r="BJ18" s="26">
        <v>0</v>
      </c>
      <c r="BK18" s="26">
        <v>0</v>
      </c>
      <c r="BL18" s="26">
        <v>446</v>
      </c>
      <c r="BM18" s="26">
        <v>133</v>
      </c>
      <c r="BN18" s="26">
        <v>186</v>
      </c>
      <c r="BO18" s="26">
        <v>82</v>
      </c>
      <c r="BP18" s="26">
        <v>2</v>
      </c>
      <c r="BQ18" s="26">
        <v>270</v>
      </c>
      <c r="BR18" s="26">
        <v>758</v>
      </c>
      <c r="BS18" s="26">
        <v>9</v>
      </c>
      <c r="BT18" s="26">
        <v>0</v>
      </c>
      <c r="BU18" s="26">
        <v>0</v>
      </c>
      <c r="BV18" s="26">
        <v>9</v>
      </c>
      <c r="BW18" s="26">
        <v>10</v>
      </c>
      <c r="BX18" s="26">
        <v>5</v>
      </c>
      <c r="BY18" s="26">
        <v>0</v>
      </c>
      <c r="BZ18" s="26">
        <v>0</v>
      </c>
      <c r="CA18" s="26">
        <v>5</v>
      </c>
      <c r="CB18" s="26">
        <v>6</v>
      </c>
      <c r="CC18" s="26">
        <v>0</v>
      </c>
      <c r="CD18" s="26">
        <v>0</v>
      </c>
      <c r="CE18" s="26">
        <v>0</v>
      </c>
      <c r="CF18" s="26">
        <v>0</v>
      </c>
      <c r="CG18" s="26">
        <v>0</v>
      </c>
      <c r="CH18" s="26">
        <v>90</v>
      </c>
      <c r="CI18" s="26">
        <v>382</v>
      </c>
      <c r="CJ18" s="26">
        <v>0</v>
      </c>
      <c r="CK18" s="26">
        <v>472</v>
      </c>
      <c r="CL18" s="26">
        <v>1769</v>
      </c>
      <c r="CM18" s="26">
        <v>0</v>
      </c>
      <c r="CN18" s="26">
        <v>0</v>
      </c>
      <c r="CO18" s="26">
        <v>0</v>
      </c>
      <c r="CP18" s="26">
        <v>0</v>
      </c>
      <c r="CQ18" s="26">
        <v>0</v>
      </c>
      <c r="CR18" s="73">
        <v>25762</v>
      </c>
      <c r="CS18" s="26">
        <v>478378</v>
      </c>
      <c r="CT18" s="26">
        <v>6511</v>
      </c>
      <c r="CU18" s="26">
        <v>510651</v>
      </c>
      <c r="CV18" s="26">
        <v>136158</v>
      </c>
      <c r="CW18" s="37"/>
      <c r="CX18" s="37"/>
      <c r="CY18" s="37"/>
      <c r="CZ18" s="37"/>
      <c r="DA18" s="37"/>
      <c r="DB18" s="37"/>
    </row>
    <row r="19" spans="1:106" ht="24.9" customHeight="1">
      <c r="A19" s="18">
        <v>13</v>
      </c>
      <c r="B19" s="70" t="s">
        <v>89</v>
      </c>
      <c r="C19" s="26">
        <v>464</v>
      </c>
      <c r="D19" s="26">
        <v>0</v>
      </c>
      <c r="E19" s="26">
        <v>242</v>
      </c>
      <c r="F19" s="26">
        <v>706</v>
      </c>
      <c r="G19" s="26">
        <v>620</v>
      </c>
      <c r="H19" s="26">
        <v>1140</v>
      </c>
      <c r="I19" s="26">
        <v>562</v>
      </c>
      <c r="J19" s="26">
        <v>367</v>
      </c>
      <c r="K19" s="26">
        <v>2069</v>
      </c>
      <c r="L19" s="26">
        <v>2081</v>
      </c>
      <c r="M19" s="26">
        <v>1788</v>
      </c>
      <c r="N19" s="26">
        <v>648</v>
      </c>
      <c r="O19" s="26">
        <v>2869</v>
      </c>
      <c r="P19" s="26">
        <v>5305</v>
      </c>
      <c r="Q19" s="26">
        <v>6134</v>
      </c>
      <c r="R19" s="26">
        <v>1391</v>
      </c>
      <c r="S19" s="26">
        <v>3090</v>
      </c>
      <c r="T19" s="26">
        <v>420</v>
      </c>
      <c r="U19" s="26">
        <v>4901</v>
      </c>
      <c r="V19" s="26">
        <v>2238</v>
      </c>
      <c r="W19" s="26">
        <v>4094</v>
      </c>
      <c r="X19" s="26">
        <v>390</v>
      </c>
      <c r="Y19" s="26">
        <v>6722</v>
      </c>
      <c r="Z19" s="26">
        <v>28</v>
      </c>
      <c r="AA19" s="26">
        <v>877</v>
      </c>
      <c r="AB19" s="26">
        <v>6698</v>
      </c>
      <c r="AC19" s="26">
        <v>7603</v>
      </c>
      <c r="AD19" s="26">
        <v>7838</v>
      </c>
      <c r="AE19" s="26">
        <v>5358</v>
      </c>
      <c r="AF19" s="26">
        <v>470274</v>
      </c>
      <c r="AG19" s="26">
        <v>6694</v>
      </c>
      <c r="AH19" s="26">
        <v>482326</v>
      </c>
      <c r="AI19" s="26">
        <v>91900</v>
      </c>
      <c r="AJ19" s="26">
        <v>0</v>
      </c>
      <c r="AK19" s="26">
        <v>0</v>
      </c>
      <c r="AL19" s="26">
        <v>0</v>
      </c>
      <c r="AM19" s="26">
        <v>0</v>
      </c>
      <c r="AN19" s="26">
        <v>0</v>
      </c>
      <c r="AO19" s="26">
        <v>0</v>
      </c>
      <c r="AP19" s="26">
        <v>0</v>
      </c>
      <c r="AQ19" s="26">
        <v>0</v>
      </c>
      <c r="AR19" s="26">
        <v>0</v>
      </c>
      <c r="AS19" s="26">
        <v>0</v>
      </c>
      <c r="AT19" s="26">
        <v>0</v>
      </c>
      <c r="AU19" s="26">
        <v>0</v>
      </c>
      <c r="AV19" s="26">
        <v>0</v>
      </c>
      <c r="AW19" s="26">
        <v>0</v>
      </c>
      <c r="AX19" s="26">
        <v>0</v>
      </c>
      <c r="AY19" s="26">
        <v>0</v>
      </c>
      <c r="AZ19" s="26">
        <v>0</v>
      </c>
      <c r="BA19" s="26">
        <v>0</v>
      </c>
      <c r="BB19" s="26">
        <v>0</v>
      </c>
      <c r="BC19" s="26">
        <v>0</v>
      </c>
      <c r="BD19" s="26">
        <v>0</v>
      </c>
      <c r="BE19" s="26">
        <v>0</v>
      </c>
      <c r="BF19" s="26">
        <v>0</v>
      </c>
      <c r="BG19" s="26">
        <v>0</v>
      </c>
      <c r="BH19" s="26">
        <v>0</v>
      </c>
      <c r="BI19" s="26">
        <v>0</v>
      </c>
      <c r="BJ19" s="26">
        <v>2</v>
      </c>
      <c r="BK19" s="26">
        <v>0</v>
      </c>
      <c r="BL19" s="26">
        <v>2</v>
      </c>
      <c r="BM19" s="26">
        <v>1</v>
      </c>
      <c r="BN19" s="26">
        <v>8</v>
      </c>
      <c r="BO19" s="26">
        <v>2629</v>
      </c>
      <c r="BP19" s="26">
        <v>1</v>
      </c>
      <c r="BQ19" s="26">
        <v>2638</v>
      </c>
      <c r="BR19" s="26">
        <v>2656</v>
      </c>
      <c r="BS19" s="26">
        <v>0</v>
      </c>
      <c r="BT19" s="26">
        <v>0</v>
      </c>
      <c r="BU19" s="26">
        <v>0</v>
      </c>
      <c r="BV19" s="26">
        <v>0</v>
      </c>
      <c r="BW19" s="26">
        <v>0</v>
      </c>
      <c r="BX19" s="26">
        <v>309</v>
      </c>
      <c r="BY19" s="26">
        <v>54</v>
      </c>
      <c r="BZ19" s="26">
        <v>0</v>
      </c>
      <c r="CA19" s="26">
        <v>363</v>
      </c>
      <c r="CB19" s="26">
        <v>304</v>
      </c>
      <c r="CC19" s="26">
        <v>0</v>
      </c>
      <c r="CD19" s="26">
        <v>0</v>
      </c>
      <c r="CE19" s="26">
        <v>0</v>
      </c>
      <c r="CF19" s="26">
        <v>0</v>
      </c>
      <c r="CG19" s="26">
        <v>0</v>
      </c>
      <c r="CH19" s="26">
        <v>11</v>
      </c>
      <c r="CI19" s="26">
        <v>32</v>
      </c>
      <c r="CJ19" s="26">
        <v>1</v>
      </c>
      <c r="CK19" s="26">
        <v>44</v>
      </c>
      <c r="CL19" s="26">
        <v>74</v>
      </c>
      <c r="CM19" s="26">
        <v>0</v>
      </c>
      <c r="CN19" s="26">
        <v>0</v>
      </c>
      <c r="CO19" s="26">
        <v>0</v>
      </c>
      <c r="CP19" s="26">
        <v>0</v>
      </c>
      <c r="CQ19" s="26">
        <v>0</v>
      </c>
      <c r="CR19" s="73">
        <v>10497</v>
      </c>
      <c r="CS19" s="26">
        <v>478168</v>
      </c>
      <c r="CT19" s="26">
        <v>17292</v>
      </c>
      <c r="CU19" s="26">
        <v>505957</v>
      </c>
      <c r="CV19" s="26">
        <v>118330</v>
      </c>
      <c r="CW19" s="37"/>
      <c r="CX19" s="37"/>
      <c r="CY19" s="37"/>
      <c r="CZ19" s="37"/>
      <c r="DA19" s="37"/>
      <c r="DB19" s="37"/>
    </row>
    <row r="20" spans="1:106" ht="24.9" customHeight="1">
      <c r="A20" s="18">
        <v>14</v>
      </c>
      <c r="B20" s="70" t="s">
        <v>36</v>
      </c>
      <c r="C20" s="26">
        <v>135</v>
      </c>
      <c r="D20" s="26">
        <v>0</v>
      </c>
      <c r="E20" s="26">
        <v>0</v>
      </c>
      <c r="F20" s="26">
        <v>135</v>
      </c>
      <c r="G20" s="26">
        <v>147</v>
      </c>
      <c r="H20" s="26">
        <v>2013</v>
      </c>
      <c r="I20" s="26">
        <v>2025</v>
      </c>
      <c r="J20" s="26">
        <v>1</v>
      </c>
      <c r="K20" s="26">
        <v>4039</v>
      </c>
      <c r="L20" s="26">
        <v>284</v>
      </c>
      <c r="M20" s="26">
        <v>3600</v>
      </c>
      <c r="N20" s="26">
        <v>205</v>
      </c>
      <c r="O20" s="26">
        <v>51</v>
      </c>
      <c r="P20" s="26">
        <v>3856</v>
      </c>
      <c r="Q20" s="26">
        <v>4572</v>
      </c>
      <c r="R20" s="26">
        <v>3275</v>
      </c>
      <c r="S20" s="26">
        <v>0</v>
      </c>
      <c r="T20" s="26">
        <v>89</v>
      </c>
      <c r="U20" s="26">
        <v>3364</v>
      </c>
      <c r="V20" s="26">
        <v>3505</v>
      </c>
      <c r="W20" s="26">
        <v>0</v>
      </c>
      <c r="X20" s="26">
        <v>150</v>
      </c>
      <c r="Y20" s="26">
        <v>3655</v>
      </c>
      <c r="Z20" s="26">
        <v>333</v>
      </c>
      <c r="AA20" s="26">
        <v>1216</v>
      </c>
      <c r="AB20" s="26">
        <v>2</v>
      </c>
      <c r="AC20" s="26">
        <v>1551</v>
      </c>
      <c r="AD20" s="26">
        <v>2515</v>
      </c>
      <c r="AE20" s="26">
        <v>5808</v>
      </c>
      <c r="AF20" s="26">
        <v>470757</v>
      </c>
      <c r="AG20" s="26">
        <v>2</v>
      </c>
      <c r="AH20" s="26">
        <v>476567</v>
      </c>
      <c r="AI20" s="26">
        <v>87133</v>
      </c>
      <c r="AJ20" s="26">
        <v>0</v>
      </c>
      <c r="AK20" s="26">
        <v>0</v>
      </c>
      <c r="AL20" s="26">
        <v>0</v>
      </c>
      <c r="AM20" s="26">
        <v>0</v>
      </c>
      <c r="AN20" s="26">
        <v>0</v>
      </c>
      <c r="AO20" s="26">
        <v>0</v>
      </c>
      <c r="AP20" s="26">
        <v>0</v>
      </c>
      <c r="AQ20" s="26">
        <v>0</v>
      </c>
      <c r="AR20" s="26">
        <v>0</v>
      </c>
      <c r="AS20" s="26">
        <v>3</v>
      </c>
      <c r="AT20" s="26">
        <v>1</v>
      </c>
      <c r="AU20" s="26">
        <v>0</v>
      </c>
      <c r="AV20" s="26">
        <v>0</v>
      </c>
      <c r="AW20" s="26">
        <v>1</v>
      </c>
      <c r="AX20" s="26">
        <v>4</v>
      </c>
      <c r="AY20" s="26">
        <v>0</v>
      </c>
      <c r="AZ20" s="26">
        <v>0</v>
      </c>
      <c r="BA20" s="26">
        <v>0</v>
      </c>
      <c r="BB20" s="26">
        <v>0</v>
      </c>
      <c r="BC20" s="26">
        <v>0</v>
      </c>
      <c r="BD20" s="26">
        <v>0</v>
      </c>
      <c r="BE20" s="26">
        <v>0</v>
      </c>
      <c r="BF20" s="26">
        <v>0</v>
      </c>
      <c r="BG20" s="26">
        <v>0</v>
      </c>
      <c r="BH20" s="26">
        <v>0</v>
      </c>
      <c r="BI20" s="26">
        <v>148</v>
      </c>
      <c r="BJ20" s="26">
        <v>2</v>
      </c>
      <c r="BK20" s="26">
        <v>0</v>
      </c>
      <c r="BL20" s="26">
        <v>150</v>
      </c>
      <c r="BM20" s="26">
        <v>39</v>
      </c>
      <c r="BN20" s="26">
        <v>4741</v>
      </c>
      <c r="BO20" s="26">
        <v>274</v>
      </c>
      <c r="BP20" s="26">
        <v>4</v>
      </c>
      <c r="BQ20" s="26">
        <v>5019</v>
      </c>
      <c r="BR20" s="26">
        <v>1742</v>
      </c>
      <c r="BS20" s="26">
        <v>0</v>
      </c>
      <c r="BT20" s="26">
        <v>0</v>
      </c>
      <c r="BU20" s="26">
        <v>0</v>
      </c>
      <c r="BV20" s="26">
        <v>0</v>
      </c>
      <c r="BW20" s="26">
        <v>0</v>
      </c>
      <c r="BX20" s="26">
        <v>297</v>
      </c>
      <c r="BY20" s="26">
        <v>0</v>
      </c>
      <c r="BZ20" s="26">
        <v>0</v>
      </c>
      <c r="CA20" s="26">
        <v>297</v>
      </c>
      <c r="CB20" s="26">
        <v>330</v>
      </c>
      <c r="CC20" s="26">
        <v>0</v>
      </c>
      <c r="CD20" s="26">
        <v>0</v>
      </c>
      <c r="CE20" s="26">
        <v>0</v>
      </c>
      <c r="CF20" s="26">
        <v>0</v>
      </c>
      <c r="CG20" s="26">
        <v>0</v>
      </c>
      <c r="CH20" s="26">
        <v>4723</v>
      </c>
      <c r="CI20" s="26">
        <v>49</v>
      </c>
      <c r="CJ20" s="26">
        <v>3</v>
      </c>
      <c r="CK20" s="26">
        <v>4775</v>
      </c>
      <c r="CL20" s="26">
        <v>1519</v>
      </c>
      <c r="CM20" s="26">
        <v>0</v>
      </c>
      <c r="CN20" s="26">
        <v>0</v>
      </c>
      <c r="CO20" s="26">
        <v>0</v>
      </c>
      <c r="CP20" s="26">
        <v>0</v>
      </c>
      <c r="CQ20" s="26">
        <v>0</v>
      </c>
      <c r="CR20" s="73">
        <v>25074</v>
      </c>
      <c r="CS20" s="26">
        <v>474528</v>
      </c>
      <c r="CT20" s="26">
        <v>152</v>
      </c>
      <c r="CU20" s="26">
        <v>499754</v>
      </c>
      <c r="CV20" s="26">
        <v>101943</v>
      </c>
      <c r="CW20" s="37"/>
      <c r="CX20" s="37"/>
      <c r="CY20" s="37"/>
      <c r="CZ20" s="37"/>
      <c r="DA20" s="37"/>
      <c r="DB20" s="37"/>
    </row>
    <row r="21" spans="1:106" ht="24.9" customHeight="1">
      <c r="A21" s="18">
        <v>15</v>
      </c>
      <c r="B21" s="70" t="s">
        <v>39</v>
      </c>
      <c r="C21" s="26">
        <v>0</v>
      </c>
      <c r="D21" s="26">
        <v>0</v>
      </c>
      <c r="E21" s="26">
        <v>0</v>
      </c>
      <c r="F21" s="26">
        <v>0</v>
      </c>
      <c r="G21" s="26">
        <v>0</v>
      </c>
      <c r="H21" s="26">
        <v>2</v>
      </c>
      <c r="I21" s="26">
        <v>0</v>
      </c>
      <c r="J21" s="26">
        <v>0</v>
      </c>
      <c r="K21" s="26">
        <v>2</v>
      </c>
      <c r="L21" s="26">
        <v>3</v>
      </c>
      <c r="M21" s="26">
        <v>1050</v>
      </c>
      <c r="N21" s="26">
        <v>1</v>
      </c>
      <c r="O21" s="26">
        <v>0</v>
      </c>
      <c r="P21" s="26">
        <v>1051</v>
      </c>
      <c r="Q21" s="26">
        <v>1057</v>
      </c>
      <c r="R21" s="26">
        <v>1537</v>
      </c>
      <c r="S21" s="26">
        <v>1083</v>
      </c>
      <c r="T21" s="26">
        <v>0</v>
      </c>
      <c r="U21" s="26">
        <v>2620</v>
      </c>
      <c r="V21" s="26">
        <v>2090</v>
      </c>
      <c r="W21" s="26">
        <v>1086</v>
      </c>
      <c r="X21" s="26">
        <v>0</v>
      </c>
      <c r="Y21" s="26">
        <v>3176</v>
      </c>
      <c r="Z21" s="26">
        <v>125</v>
      </c>
      <c r="AA21" s="26">
        <v>16</v>
      </c>
      <c r="AB21" s="26">
        <v>0</v>
      </c>
      <c r="AC21" s="26">
        <v>141</v>
      </c>
      <c r="AD21" s="26">
        <v>175</v>
      </c>
      <c r="AE21" s="26">
        <v>5446</v>
      </c>
      <c r="AF21" s="26">
        <v>469566</v>
      </c>
      <c r="AG21" s="26">
        <v>0</v>
      </c>
      <c r="AH21" s="26">
        <v>475012</v>
      </c>
      <c r="AI21" s="26">
        <v>84653</v>
      </c>
      <c r="AJ21" s="26">
        <v>0</v>
      </c>
      <c r="AK21" s="26">
        <v>0</v>
      </c>
      <c r="AL21" s="26">
        <v>0</v>
      </c>
      <c r="AM21" s="26">
        <v>0</v>
      </c>
      <c r="AN21" s="26">
        <v>0</v>
      </c>
      <c r="AO21" s="26">
        <v>1</v>
      </c>
      <c r="AP21" s="26">
        <v>0</v>
      </c>
      <c r="AQ21" s="26">
        <v>0</v>
      </c>
      <c r="AR21" s="26">
        <v>1</v>
      </c>
      <c r="AS21" s="26">
        <v>1</v>
      </c>
      <c r="AT21" s="26">
        <v>3</v>
      </c>
      <c r="AU21" s="26">
        <v>0</v>
      </c>
      <c r="AV21" s="26">
        <v>0</v>
      </c>
      <c r="AW21" s="26">
        <v>3</v>
      </c>
      <c r="AX21" s="26">
        <v>5</v>
      </c>
      <c r="AY21" s="26">
        <v>0</v>
      </c>
      <c r="AZ21" s="26">
        <v>0</v>
      </c>
      <c r="BA21" s="26">
        <v>0</v>
      </c>
      <c r="BB21" s="26">
        <v>0</v>
      </c>
      <c r="BC21" s="26">
        <v>0</v>
      </c>
      <c r="BD21" s="26">
        <v>0</v>
      </c>
      <c r="BE21" s="26">
        <v>0</v>
      </c>
      <c r="BF21" s="26">
        <v>0</v>
      </c>
      <c r="BG21" s="26">
        <v>0</v>
      </c>
      <c r="BH21" s="26">
        <v>0</v>
      </c>
      <c r="BI21" s="26">
        <v>561</v>
      </c>
      <c r="BJ21" s="26">
        <v>0</v>
      </c>
      <c r="BK21" s="26">
        <v>0</v>
      </c>
      <c r="BL21" s="26">
        <v>561</v>
      </c>
      <c r="BM21" s="26">
        <v>148</v>
      </c>
      <c r="BN21" s="26">
        <v>44</v>
      </c>
      <c r="BO21" s="26">
        <v>0</v>
      </c>
      <c r="BP21" s="26">
        <v>0</v>
      </c>
      <c r="BQ21" s="26">
        <v>44</v>
      </c>
      <c r="BR21" s="26">
        <v>83</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3</v>
      </c>
      <c r="CI21" s="26">
        <v>0</v>
      </c>
      <c r="CJ21" s="26">
        <v>0</v>
      </c>
      <c r="CK21" s="26">
        <v>3</v>
      </c>
      <c r="CL21" s="26">
        <v>3</v>
      </c>
      <c r="CM21" s="26">
        <v>0</v>
      </c>
      <c r="CN21" s="26">
        <v>0</v>
      </c>
      <c r="CO21" s="26">
        <v>0</v>
      </c>
      <c r="CP21" s="26">
        <v>0</v>
      </c>
      <c r="CQ21" s="26">
        <v>0</v>
      </c>
      <c r="CR21" s="73">
        <v>8772</v>
      </c>
      <c r="CS21" s="26">
        <v>470666</v>
      </c>
      <c r="CT21" s="26">
        <v>0</v>
      </c>
      <c r="CU21" s="26">
        <v>479438</v>
      </c>
      <c r="CV21" s="26">
        <v>89304</v>
      </c>
      <c r="CW21" s="37"/>
      <c r="CX21" s="37"/>
      <c r="CY21" s="37"/>
      <c r="CZ21" s="37"/>
      <c r="DA21" s="37"/>
      <c r="DB21" s="37"/>
    </row>
    <row r="22" spans="1:106" ht="24.9" customHeight="1">
      <c r="A22" s="18">
        <v>16</v>
      </c>
      <c r="B22" s="70" t="s">
        <v>90</v>
      </c>
      <c r="C22" s="26">
        <v>12</v>
      </c>
      <c r="D22" s="26">
        <v>0</v>
      </c>
      <c r="E22" s="26">
        <v>0</v>
      </c>
      <c r="F22" s="26">
        <v>12</v>
      </c>
      <c r="G22" s="26">
        <v>3</v>
      </c>
      <c r="H22" s="26">
        <v>0</v>
      </c>
      <c r="I22" s="26">
        <v>0</v>
      </c>
      <c r="J22" s="26">
        <v>0</v>
      </c>
      <c r="K22" s="26">
        <v>0</v>
      </c>
      <c r="L22" s="26">
        <v>0</v>
      </c>
      <c r="M22" s="26">
        <v>132</v>
      </c>
      <c r="N22" s="26">
        <v>121</v>
      </c>
      <c r="O22" s="26">
        <v>36</v>
      </c>
      <c r="P22" s="26">
        <v>289</v>
      </c>
      <c r="Q22" s="26">
        <v>441</v>
      </c>
      <c r="R22" s="26">
        <v>0</v>
      </c>
      <c r="S22" s="26">
        <v>0</v>
      </c>
      <c r="T22" s="26">
        <v>0</v>
      </c>
      <c r="U22" s="26">
        <v>0</v>
      </c>
      <c r="V22" s="26">
        <v>0</v>
      </c>
      <c r="W22" s="26">
        <v>0</v>
      </c>
      <c r="X22" s="26">
        <v>0</v>
      </c>
      <c r="Y22" s="26">
        <v>0</v>
      </c>
      <c r="Z22" s="26">
        <v>750.99999999999818</v>
      </c>
      <c r="AA22" s="26">
        <v>369</v>
      </c>
      <c r="AB22" s="26">
        <v>0</v>
      </c>
      <c r="AC22" s="26">
        <v>1119.9999999999982</v>
      </c>
      <c r="AD22" s="26">
        <v>2019</v>
      </c>
      <c r="AE22" s="26">
        <v>5554</v>
      </c>
      <c r="AF22" s="26">
        <v>469923</v>
      </c>
      <c r="AG22" s="26">
        <v>1</v>
      </c>
      <c r="AH22" s="26">
        <v>475478</v>
      </c>
      <c r="AI22" s="26">
        <v>85514</v>
      </c>
      <c r="AJ22" s="26">
        <v>0</v>
      </c>
      <c r="AK22" s="26">
        <v>0</v>
      </c>
      <c r="AL22" s="26">
        <v>0</v>
      </c>
      <c r="AM22" s="26">
        <v>0</v>
      </c>
      <c r="AN22" s="26">
        <v>0</v>
      </c>
      <c r="AO22" s="26">
        <v>36</v>
      </c>
      <c r="AP22" s="26">
        <v>0</v>
      </c>
      <c r="AQ22" s="26">
        <v>0</v>
      </c>
      <c r="AR22" s="26">
        <v>36</v>
      </c>
      <c r="AS22" s="26">
        <v>32</v>
      </c>
      <c r="AT22" s="26">
        <v>30</v>
      </c>
      <c r="AU22" s="26">
        <v>0</v>
      </c>
      <c r="AV22" s="26">
        <v>0</v>
      </c>
      <c r="AW22" s="26">
        <v>30</v>
      </c>
      <c r="AX22" s="26">
        <v>26</v>
      </c>
      <c r="AY22" s="26">
        <v>0</v>
      </c>
      <c r="AZ22" s="26">
        <v>0</v>
      </c>
      <c r="BA22" s="26">
        <v>0</v>
      </c>
      <c r="BB22" s="26">
        <v>0</v>
      </c>
      <c r="BC22" s="26">
        <v>0</v>
      </c>
      <c r="BD22" s="26">
        <v>0</v>
      </c>
      <c r="BE22" s="26">
        <v>0</v>
      </c>
      <c r="BF22" s="26">
        <v>0</v>
      </c>
      <c r="BG22" s="26">
        <v>0</v>
      </c>
      <c r="BH22" s="26">
        <v>0</v>
      </c>
      <c r="BI22" s="26">
        <v>4</v>
      </c>
      <c r="BJ22" s="26">
        <v>13</v>
      </c>
      <c r="BK22" s="26">
        <v>0</v>
      </c>
      <c r="BL22" s="26">
        <v>17</v>
      </c>
      <c r="BM22" s="26">
        <v>10</v>
      </c>
      <c r="BN22" s="26">
        <v>134</v>
      </c>
      <c r="BO22" s="26">
        <v>36</v>
      </c>
      <c r="BP22" s="26">
        <v>1</v>
      </c>
      <c r="BQ22" s="26">
        <v>171</v>
      </c>
      <c r="BR22" s="26">
        <v>262</v>
      </c>
      <c r="BS22" s="26">
        <v>7</v>
      </c>
      <c r="BT22" s="26">
        <v>0</v>
      </c>
      <c r="BU22" s="26">
        <v>0</v>
      </c>
      <c r="BV22" s="26">
        <v>7</v>
      </c>
      <c r="BW22" s="26">
        <v>10</v>
      </c>
      <c r="BX22" s="26">
        <v>0</v>
      </c>
      <c r="BY22" s="26">
        <v>0</v>
      </c>
      <c r="BZ22" s="26">
        <v>0</v>
      </c>
      <c r="CA22" s="26">
        <v>0</v>
      </c>
      <c r="CB22" s="26">
        <v>0</v>
      </c>
      <c r="CC22" s="26">
        <v>0</v>
      </c>
      <c r="CD22" s="26">
        <v>0</v>
      </c>
      <c r="CE22" s="26">
        <v>0</v>
      </c>
      <c r="CF22" s="26">
        <v>0</v>
      </c>
      <c r="CG22" s="26">
        <v>0</v>
      </c>
      <c r="CH22" s="26">
        <v>9</v>
      </c>
      <c r="CI22" s="26">
        <v>27</v>
      </c>
      <c r="CJ22" s="26">
        <v>0</v>
      </c>
      <c r="CK22" s="26">
        <v>36</v>
      </c>
      <c r="CL22" s="26">
        <v>73</v>
      </c>
      <c r="CM22" s="26">
        <v>0</v>
      </c>
      <c r="CN22" s="26">
        <v>0</v>
      </c>
      <c r="CO22" s="26">
        <v>0</v>
      </c>
      <c r="CP22" s="26">
        <v>0</v>
      </c>
      <c r="CQ22" s="26">
        <v>0</v>
      </c>
      <c r="CR22" s="73">
        <v>6668.9999999999982</v>
      </c>
      <c r="CS22" s="26">
        <v>470489</v>
      </c>
      <c r="CT22" s="26">
        <v>38</v>
      </c>
      <c r="CU22" s="26">
        <v>477196</v>
      </c>
      <c r="CV22" s="26">
        <v>88390</v>
      </c>
      <c r="CW22" s="37"/>
      <c r="CX22" s="37"/>
      <c r="CY22" s="37"/>
      <c r="CZ22" s="37"/>
      <c r="DA22" s="37"/>
      <c r="DB22" s="37"/>
    </row>
    <row r="23" spans="1:106" ht="24.9" customHeight="1">
      <c r="A23" s="18">
        <v>17</v>
      </c>
      <c r="B23" s="70" t="s">
        <v>88</v>
      </c>
      <c r="C23" s="26">
        <v>82</v>
      </c>
      <c r="D23" s="26">
        <v>20</v>
      </c>
      <c r="E23" s="26">
        <v>0</v>
      </c>
      <c r="F23" s="26">
        <v>102</v>
      </c>
      <c r="G23" s="26">
        <v>212</v>
      </c>
      <c r="H23" s="26">
        <v>0</v>
      </c>
      <c r="I23" s="26">
        <v>19</v>
      </c>
      <c r="J23" s="26">
        <v>0</v>
      </c>
      <c r="K23" s="26">
        <v>19</v>
      </c>
      <c r="L23" s="26">
        <v>2</v>
      </c>
      <c r="M23" s="26">
        <v>159</v>
      </c>
      <c r="N23" s="26">
        <v>42</v>
      </c>
      <c r="O23" s="26">
        <v>1</v>
      </c>
      <c r="P23" s="26">
        <v>202</v>
      </c>
      <c r="Q23" s="26">
        <v>396</v>
      </c>
      <c r="R23" s="26">
        <v>0</v>
      </c>
      <c r="S23" s="26">
        <v>0</v>
      </c>
      <c r="T23" s="26">
        <v>0</v>
      </c>
      <c r="U23" s="26">
        <v>0</v>
      </c>
      <c r="V23" s="26">
        <v>0</v>
      </c>
      <c r="W23" s="26">
        <v>0</v>
      </c>
      <c r="X23" s="26">
        <v>0</v>
      </c>
      <c r="Y23" s="26">
        <v>0</v>
      </c>
      <c r="Z23" s="26">
        <v>111</v>
      </c>
      <c r="AA23" s="26">
        <v>139</v>
      </c>
      <c r="AB23" s="26">
        <v>2</v>
      </c>
      <c r="AC23" s="26">
        <v>252</v>
      </c>
      <c r="AD23" s="26">
        <v>397</v>
      </c>
      <c r="AE23" s="26">
        <v>5444</v>
      </c>
      <c r="AF23" s="26">
        <v>469702</v>
      </c>
      <c r="AG23" s="26">
        <v>2</v>
      </c>
      <c r="AH23" s="26">
        <v>475148</v>
      </c>
      <c r="AI23" s="26">
        <v>84988</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1220</v>
      </c>
      <c r="BJ23" s="26">
        <v>0</v>
      </c>
      <c r="BK23" s="26">
        <v>0</v>
      </c>
      <c r="BL23" s="26">
        <v>1220</v>
      </c>
      <c r="BM23" s="26">
        <v>1116</v>
      </c>
      <c r="BN23" s="26">
        <v>44</v>
      </c>
      <c r="BO23" s="26">
        <v>1</v>
      </c>
      <c r="BP23" s="26">
        <v>1</v>
      </c>
      <c r="BQ23" s="26">
        <v>46</v>
      </c>
      <c r="BR23" s="26">
        <v>54</v>
      </c>
      <c r="BS23" s="26">
        <v>1</v>
      </c>
      <c r="BT23" s="26">
        <v>0</v>
      </c>
      <c r="BU23" s="26">
        <v>0</v>
      </c>
      <c r="BV23" s="26">
        <v>1</v>
      </c>
      <c r="BW23" s="26">
        <v>1</v>
      </c>
      <c r="BX23" s="26">
        <v>135</v>
      </c>
      <c r="BY23" s="26">
        <v>0</v>
      </c>
      <c r="BZ23" s="26">
        <v>1</v>
      </c>
      <c r="CA23" s="26">
        <v>136</v>
      </c>
      <c r="CB23" s="26">
        <v>63</v>
      </c>
      <c r="CC23" s="26">
        <v>0</v>
      </c>
      <c r="CD23" s="26">
        <v>0</v>
      </c>
      <c r="CE23" s="26">
        <v>0</v>
      </c>
      <c r="CF23" s="26">
        <v>0</v>
      </c>
      <c r="CG23" s="26">
        <v>0</v>
      </c>
      <c r="CH23" s="26">
        <v>31</v>
      </c>
      <c r="CI23" s="26">
        <v>18</v>
      </c>
      <c r="CJ23" s="26">
        <v>0</v>
      </c>
      <c r="CK23" s="26">
        <v>49</v>
      </c>
      <c r="CL23" s="26">
        <v>114</v>
      </c>
      <c r="CM23" s="26">
        <v>0</v>
      </c>
      <c r="CN23" s="26">
        <v>0</v>
      </c>
      <c r="CO23" s="26">
        <v>0</v>
      </c>
      <c r="CP23" s="26">
        <v>0</v>
      </c>
      <c r="CQ23" s="26">
        <v>0</v>
      </c>
      <c r="CR23" s="73">
        <v>7227</v>
      </c>
      <c r="CS23" s="26">
        <v>469941</v>
      </c>
      <c r="CT23" s="26">
        <v>7</v>
      </c>
      <c r="CU23" s="26">
        <v>477175</v>
      </c>
      <c r="CV23" s="26">
        <v>87343</v>
      </c>
      <c r="CW23" s="37"/>
      <c r="CX23" s="37"/>
      <c r="CY23" s="37"/>
      <c r="CZ23" s="37"/>
      <c r="DA23" s="37"/>
      <c r="DB23" s="37"/>
    </row>
    <row r="24" spans="1:106" ht="24.9" customHeight="1">
      <c r="A24" s="18">
        <v>18</v>
      </c>
      <c r="B24" s="70" t="s">
        <v>38</v>
      </c>
      <c r="C24" s="26">
        <v>0</v>
      </c>
      <c r="D24" s="26">
        <v>111</v>
      </c>
      <c r="E24" s="26">
        <v>0</v>
      </c>
      <c r="F24" s="26">
        <v>111</v>
      </c>
      <c r="G24" s="26">
        <v>0</v>
      </c>
      <c r="H24" s="26">
        <v>0</v>
      </c>
      <c r="I24" s="26">
        <v>0</v>
      </c>
      <c r="J24" s="26">
        <v>0</v>
      </c>
      <c r="K24" s="26">
        <v>0</v>
      </c>
      <c r="L24" s="26">
        <v>0</v>
      </c>
      <c r="M24" s="26">
        <v>188</v>
      </c>
      <c r="N24" s="26">
        <v>0</v>
      </c>
      <c r="O24" s="26">
        <v>0</v>
      </c>
      <c r="P24" s="26">
        <v>188</v>
      </c>
      <c r="Q24" s="26">
        <v>746</v>
      </c>
      <c r="R24" s="26">
        <v>0</v>
      </c>
      <c r="S24" s="26">
        <v>0</v>
      </c>
      <c r="T24" s="26">
        <v>0</v>
      </c>
      <c r="U24" s="26">
        <v>0</v>
      </c>
      <c r="V24" s="26">
        <v>0</v>
      </c>
      <c r="W24" s="26">
        <v>0</v>
      </c>
      <c r="X24" s="26">
        <v>0</v>
      </c>
      <c r="Y24" s="26">
        <v>0</v>
      </c>
      <c r="Z24" s="26">
        <v>949</v>
      </c>
      <c r="AA24" s="26">
        <v>0</v>
      </c>
      <c r="AB24" s="26">
        <v>0</v>
      </c>
      <c r="AC24" s="26">
        <v>949</v>
      </c>
      <c r="AD24" s="26">
        <v>1608</v>
      </c>
      <c r="AE24" s="26">
        <v>5954</v>
      </c>
      <c r="AF24" s="26">
        <v>469561</v>
      </c>
      <c r="AG24" s="26">
        <v>0</v>
      </c>
      <c r="AH24" s="26">
        <v>475515</v>
      </c>
      <c r="AI24" s="26">
        <v>85610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8</v>
      </c>
      <c r="BP24" s="26">
        <v>0</v>
      </c>
      <c r="BQ24" s="26">
        <v>8</v>
      </c>
      <c r="BR24" s="26">
        <v>0</v>
      </c>
      <c r="BS24" s="26">
        <v>0</v>
      </c>
      <c r="BT24" s="26">
        <v>0</v>
      </c>
      <c r="BU24" s="26">
        <v>0</v>
      </c>
      <c r="BV24" s="26">
        <v>0</v>
      </c>
      <c r="BW24" s="26">
        <v>0</v>
      </c>
      <c r="BX24" s="26">
        <v>9</v>
      </c>
      <c r="BY24" s="26">
        <v>0</v>
      </c>
      <c r="BZ24" s="26">
        <v>0</v>
      </c>
      <c r="CA24" s="26">
        <v>9</v>
      </c>
      <c r="CB24" s="26">
        <v>15</v>
      </c>
      <c r="CC24" s="26">
        <v>0</v>
      </c>
      <c r="CD24" s="26">
        <v>57</v>
      </c>
      <c r="CE24" s="26">
        <v>0</v>
      </c>
      <c r="CF24" s="26">
        <v>57</v>
      </c>
      <c r="CG24" s="26">
        <v>0</v>
      </c>
      <c r="CH24" s="26">
        <v>0</v>
      </c>
      <c r="CI24" s="26">
        <v>0</v>
      </c>
      <c r="CJ24" s="26">
        <v>0</v>
      </c>
      <c r="CK24" s="26">
        <v>0</v>
      </c>
      <c r="CL24" s="26">
        <v>0</v>
      </c>
      <c r="CM24" s="26">
        <v>0</v>
      </c>
      <c r="CN24" s="26">
        <v>0</v>
      </c>
      <c r="CO24" s="26">
        <v>0</v>
      </c>
      <c r="CP24" s="26">
        <v>0</v>
      </c>
      <c r="CQ24" s="26">
        <v>0</v>
      </c>
      <c r="CR24" s="73">
        <v>7100</v>
      </c>
      <c r="CS24" s="26">
        <v>469737</v>
      </c>
      <c r="CT24" s="26">
        <v>0</v>
      </c>
      <c r="CU24" s="26">
        <v>476837</v>
      </c>
      <c r="CV24" s="26">
        <v>87979</v>
      </c>
      <c r="CW24" s="37"/>
      <c r="CX24" s="37"/>
      <c r="CY24" s="37"/>
      <c r="CZ24" s="37"/>
      <c r="DA24" s="37"/>
      <c r="DB24" s="37"/>
    </row>
    <row r="25" spans="1:106" ht="21.6" customHeight="1">
      <c r="A25" s="19"/>
      <c r="B25" s="71" t="s">
        <v>97</v>
      </c>
      <c r="C25" s="28">
        <f>SUM(C7:C24)</f>
        <v>2085230</v>
      </c>
      <c r="D25" s="28">
        <f t="shared" ref="D25:AD25" si="0">SUM(D7:D24)</f>
        <v>2293369</v>
      </c>
      <c r="E25" s="28">
        <f t="shared" si="0"/>
        <v>145536</v>
      </c>
      <c r="F25" s="28">
        <f t="shared" si="0"/>
        <v>4524135</v>
      </c>
      <c r="G25" s="28">
        <f t="shared" si="0"/>
        <v>1184358</v>
      </c>
      <c r="H25" s="28">
        <f t="shared" si="0"/>
        <v>113774</v>
      </c>
      <c r="I25" s="28">
        <f t="shared" si="0"/>
        <v>224753</v>
      </c>
      <c r="J25" s="28">
        <f t="shared" si="0"/>
        <v>10630</v>
      </c>
      <c r="K25" s="28">
        <f t="shared" si="0"/>
        <v>349157</v>
      </c>
      <c r="L25" s="28">
        <f t="shared" si="0"/>
        <v>147911</v>
      </c>
      <c r="M25" s="28">
        <f t="shared" si="0"/>
        <v>437987</v>
      </c>
      <c r="N25" s="28">
        <f t="shared" si="0"/>
        <v>53638</v>
      </c>
      <c r="O25" s="28">
        <f t="shared" si="0"/>
        <v>37431</v>
      </c>
      <c r="P25" s="28">
        <f t="shared" si="0"/>
        <v>529056</v>
      </c>
      <c r="Q25" s="28">
        <f t="shared" si="0"/>
        <v>436222</v>
      </c>
      <c r="R25" s="28">
        <f t="shared" si="0"/>
        <v>314987</v>
      </c>
      <c r="S25" s="28">
        <f t="shared" si="0"/>
        <v>34647</v>
      </c>
      <c r="T25" s="28">
        <f t="shared" si="0"/>
        <v>252936</v>
      </c>
      <c r="U25" s="28">
        <f t="shared" si="0"/>
        <v>602570</v>
      </c>
      <c r="V25" s="28">
        <f t="shared" si="0"/>
        <v>424481</v>
      </c>
      <c r="W25" s="28">
        <f t="shared" si="0"/>
        <v>51483</v>
      </c>
      <c r="X25" s="28">
        <f t="shared" si="0"/>
        <v>245783</v>
      </c>
      <c r="Y25" s="28">
        <f t="shared" si="0"/>
        <v>721747</v>
      </c>
      <c r="Z25" s="28">
        <f t="shared" si="0"/>
        <v>28711</v>
      </c>
      <c r="AA25" s="28">
        <f t="shared" si="0"/>
        <v>42108</v>
      </c>
      <c r="AB25" s="28">
        <f t="shared" si="0"/>
        <v>15544</v>
      </c>
      <c r="AC25" s="28">
        <f t="shared" si="0"/>
        <v>86363</v>
      </c>
      <c r="AD25" s="28">
        <f t="shared" si="0"/>
        <v>121512</v>
      </c>
      <c r="AE25" s="28">
        <f>SUM(AE7:AE24)-5343*17</f>
        <v>32766</v>
      </c>
      <c r="AF25" s="28">
        <f>SUM(AF7:AF24)-469550*17</f>
        <v>523837</v>
      </c>
      <c r="AG25" s="28">
        <f>SUM(AG7:AG24)</f>
        <v>16423</v>
      </c>
      <c r="AH25" s="28">
        <f>SUM(AH7:AH24)-474893*17</f>
        <v>573026</v>
      </c>
      <c r="AI25" s="28">
        <f>SUM(AI7:AI24)-84502*17</f>
        <v>240610</v>
      </c>
      <c r="AJ25" s="28">
        <f>SUM(AJ7:AJ24)</f>
        <v>1</v>
      </c>
      <c r="AK25" s="28">
        <f t="shared" ref="AK25:CQ25" si="1">SUM(AK7:AK24)</f>
        <v>0</v>
      </c>
      <c r="AL25" s="28">
        <f t="shared" si="1"/>
        <v>0</v>
      </c>
      <c r="AM25" s="28">
        <f t="shared" si="1"/>
        <v>1</v>
      </c>
      <c r="AN25" s="28">
        <f t="shared" si="1"/>
        <v>1</v>
      </c>
      <c r="AO25" s="28">
        <f t="shared" si="1"/>
        <v>52</v>
      </c>
      <c r="AP25" s="28">
        <f t="shared" si="1"/>
        <v>0</v>
      </c>
      <c r="AQ25" s="28">
        <f t="shared" si="1"/>
        <v>6</v>
      </c>
      <c r="AR25" s="28">
        <f t="shared" si="1"/>
        <v>58</v>
      </c>
      <c r="AS25" s="28">
        <f t="shared" si="1"/>
        <v>53</v>
      </c>
      <c r="AT25" s="28">
        <f t="shared" si="1"/>
        <v>49</v>
      </c>
      <c r="AU25" s="28">
        <f t="shared" si="1"/>
        <v>0</v>
      </c>
      <c r="AV25" s="28">
        <f t="shared" si="1"/>
        <v>2</v>
      </c>
      <c r="AW25" s="28">
        <f t="shared" si="1"/>
        <v>51</v>
      </c>
      <c r="AX25" s="28">
        <f t="shared" si="1"/>
        <v>53</v>
      </c>
      <c r="AY25" s="28">
        <f t="shared" si="1"/>
        <v>6</v>
      </c>
      <c r="AZ25" s="28">
        <f t="shared" si="1"/>
        <v>1</v>
      </c>
      <c r="BA25" s="28">
        <f t="shared" si="1"/>
        <v>14</v>
      </c>
      <c r="BB25" s="28">
        <f t="shared" si="1"/>
        <v>21</v>
      </c>
      <c r="BC25" s="28">
        <f t="shared" si="1"/>
        <v>29</v>
      </c>
      <c r="BD25" s="28">
        <f t="shared" si="1"/>
        <v>1</v>
      </c>
      <c r="BE25" s="28">
        <f t="shared" si="1"/>
        <v>1</v>
      </c>
      <c r="BF25" s="28">
        <f t="shared" si="1"/>
        <v>1</v>
      </c>
      <c r="BG25" s="28">
        <f t="shared" si="1"/>
        <v>3</v>
      </c>
      <c r="BH25" s="28">
        <f t="shared" si="1"/>
        <v>4</v>
      </c>
      <c r="BI25" s="28">
        <f t="shared" si="1"/>
        <v>22106</v>
      </c>
      <c r="BJ25" s="28">
        <f t="shared" si="1"/>
        <v>463</v>
      </c>
      <c r="BK25" s="28">
        <f t="shared" si="1"/>
        <v>23</v>
      </c>
      <c r="BL25" s="28">
        <f>SUM(BL7:BL24)</f>
        <v>22592</v>
      </c>
      <c r="BM25" s="28">
        <f t="shared" si="1"/>
        <v>11354</v>
      </c>
      <c r="BN25" s="28">
        <f t="shared" si="1"/>
        <v>44409</v>
      </c>
      <c r="BO25" s="28">
        <f t="shared" si="1"/>
        <v>204486</v>
      </c>
      <c r="BP25" s="28">
        <f t="shared" si="1"/>
        <v>370</v>
      </c>
      <c r="BQ25" s="28">
        <f t="shared" si="1"/>
        <v>249265</v>
      </c>
      <c r="BR25" s="28">
        <f t="shared" si="1"/>
        <v>205798</v>
      </c>
      <c r="BS25" s="28">
        <f t="shared" si="1"/>
        <v>1211</v>
      </c>
      <c r="BT25" s="28">
        <f t="shared" si="1"/>
        <v>2249</v>
      </c>
      <c r="BU25" s="28">
        <f t="shared" si="1"/>
        <v>3</v>
      </c>
      <c r="BV25" s="28">
        <f t="shared" si="1"/>
        <v>3463</v>
      </c>
      <c r="BW25" s="28">
        <f t="shared" si="1"/>
        <v>6743</v>
      </c>
      <c r="BX25" s="28">
        <f t="shared" si="1"/>
        <v>7025</v>
      </c>
      <c r="BY25" s="28">
        <f t="shared" si="1"/>
        <v>158</v>
      </c>
      <c r="BZ25" s="28">
        <f t="shared" si="1"/>
        <v>5</v>
      </c>
      <c r="CA25" s="28">
        <f t="shared" si="1"/>
        <v>7188</v>
      </c>
      <c r="CB25" s="28">
        <f t="shared" si="1"/>
        <v>6935</v>
      </c>
      <c r="CC25" s="28">
        <f t="shared" si="1"/>
        <v>4</v>
      </c>
      <c r="CD25" s="28">
        <f t="shared" si="1"/>
        <v>103</v>
      </c>
      <c r="CE25" s="28">
        <f t="shared" si="1"/>
        <v>0</v>
      </c>
      <c r="CF25" s="28">
        <f t="shared" si="1"/>
        <v>107</v>
      </c>
      <c r="CG25" s="28">
        <f t="shared" si="1"/>
        <v>85</v>
      </c>
      <c r="CH25" s="28">
        <f t="shared" si="1"/>
        <v>302913</v>
      </c>
      <c r="CI25" s="28">
        <f t="shared" si="1"/>
        <v>18668</v>
      </c>
      <c r="CJ25" s="28">
        <f t="shared" si="1"/>
        <v>195</v>
      </c>
      <c r="CK25" s="28">
        <f t="shared" si="1"/>
        <v>321776</v>
      </c>
      <c r="CL25" s="28">
        <f t="shared" si="1"/>
        <v>60389</v>
      </c>
      <c r="CM25" s="28">
        <f t="shared" si="1"/>
        <v>0</v>
      </c>
      <c r="CN25" s="28">
        <f t="shared" si="1"/>
        <v>0</v>
      </c>
      <c r="CO25" s="28">
        <f t="shared" si="1"/>
        <v>0</v>
      </c>
      <c r="CP25" s="28">
        <f t="shared" si="1"/>
        <v>0</v>
      </c>
      <c r="CQ25" s="28">
        <f t="shared" si="1"/>
        <v>0</v>
      </c>
      <c r="CR25" s="28">
        <f>SUM(CR7:CR24)-5343*17</f>
        <v>3391232</v>
      </c>
      <c r="CS25" s="28">
        <f>SUM(CS7:CS24)-469550*17</f>
        <v>3398481</v>
      </c>
      <c r="CT25" s="28">
        <f>SUM(CT7:CT24)</f>
        <v>479119</v>
      </c>
      <c r="CU25" s="28">
        <f>SUM(CU7:CU24)-474893*17</f>
        <v>7268832</v>
      </c>
      <c r="CV25" s="28">
        <f>SUM(CV7:CV24)-84502*17</f>
        <v>3143804</v>
      </c>
      <c r="CW25" s="37"/>
      <c r="CX25" s="37"/>
      <c r="CY25" s="37"/>
      <c r="CZ25" s="37"/>
      <c r="DA25" s="37"/>
      <c r="DB25" s="37"/>
    </row>
    <row r="26" spans="1:106" s="12" customFormat="1" ht="12.75" customHeight="1">
      <c r="AH26" s="38"/>
      <c r="CR26" s="39"/>
      <c r="CS26" s="39"/>
      <c r="CT26" s="39"/>
      <c r="CU26" s="39"/>
      <c r="CV26" s="39"/>
    </row>
    <row r="27" spans="1:106" ht="13.8">
      <c r="B27" s="25"/>
      <c r="AH27" s="38"/>
      <c r="AI27" s="36"/>
    </row>
    <row r="28" spans="1:106" ht="13.8">
      <c r="B28" s="2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38"/>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row>
    <row r="30" spans="1:106">
      <c r="D30"/>
      <c r="E30"/>
    </row>
    <row r="31" spans="1:106">
      <c r="D31"/>
      <c r="E31"/>
    </row>
    <row r="32" spans="1:106">
      <c r="D32"/>
      <c r="E32"/>
    </row>
    <row r="33" spans="4:5">
      <c r="D33"/>
      <c r="E33"/>
    </row>
    <row r="34" spans="4:5">
      <c r="D34"/>
      <c r="E34"/>
    </row>
    <row r="35" spans="4:5">
      <c r="D35"/>
      <c r="E35"/>
    </row>
    <row r="36" spans="4:5">
      <c r="D36"/>
      <c r="E36"/>
    </row>
    <row r="37" spans="4:5">
      <c r="D37"/>
      <c r="E37"/>
    </row>
    <row r="38" spans="4:5">
      <c r="D38"/>
      <c r="E38"/>
    </row>
    <row r="39" spans="4:5">
      <c r="D39"/>
      <c r="E39"/>
    </row>
    <row r="40" spans="4:5">
      <c r="D40"/>
      <c r="E40"/>
    </row>
    <row r="41" spans="4:5">
      <c r="D41"/>
      <c r="E41"/>
    </row>
    <row r="42" spans="4:5">
      <c r="D42"/>
      <c r="E42"/>
    </row>
    <row r="43" spans="4:5">
      <c r="D43"/>
      <c r="E43"/>
    </row>
    <row r="44" spans="4:5">
      <c r="D44"/>
      <c r="E44"/>
    </row>
    <row r="45" spans="4:5">
      <c r="D45"/>
      <c r="E45"/>
    </row>
    <row r="46" spans="4:5">
      <c r="D46"/>
      <c r="E46"/>
    </row>
    <row r="47" spans="4:5">
      <c r="D47"/>
      <c r="E47"/>
    </row>
  </sheetData>
  <sortState xmlns:xlrd2="http://schemas.microsoft.com/office/spreadsheetml/2017/richdata2" ref="B9:CV23">
    <sortCondition descending="1" ref="CU7:CU23"/>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C18" activePane="bottomRight" state="frozen"/>
      <selection activeCell="A4" sqref="A4"/>
      <selection pane="topRight" activeCell="A4" sqref="A4"/>
      <selection pane="bottomLeft" activeCell="A4" sqref="A4"/>
      <selection pane="bottomRight" activeCell="A7" sqref="A7:XFD25"/>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42" customFormat="1" ht="27.75" customHeight="1">
      <c r="A1" s="46" t="s">
        <v>74</v>
      </c>
      <c r="B1" s="46"/>
      <c r="C1" s="46"/>
      <c r="D1" s="46"/>
      <c r="E1" s="46"/>
    </row>
    <row r="2" spans="1:40" s="42" customFormat="1" ht="27.75" customHeight="1">
      <c r="A2" s="46" t="str">
        <f>'Accept. Re Prem. &amp; Retrocession'!A2</f>
        <v>Reporting period: 1 January 2023 - 30 June 2023</v>
      </c>
      <c r="B2" s="46"/>
      <c r="C2" s="46"/>
      <c r="D2" s="46"/>
      <c r="E2" s="46"/>
    </row>
    <row r="3" spans="1:40" s="66" customFormat="1" ht="17.25" customHeight="1">
      <c r="A3" s="42" t="s">
        <v>71</v>
      </c>
    </row>
    <row r="4" spans="1:40" s="42" customFormat="1" ht="60" customHeight="1">
      <c r="A4" s="80" t="s">
        <v>0</v>
      </c>
      <c r="B4" s="80" t="s">
        <v>3</v>
      </c>
      <c r="C4" s="89" t="s">
        <v>4</v>
      </c>
      <c r="D4" s="89"/>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83" t="s">
        <v>16</v>
      </c>
      <c r="AB4" s="84"/>
      <c r="AC4" s="83" t="s">
        <v>17</v>
      </c>
      <c r="AD4" s="84"/>
      <c r="AE4" s="77" t="s">
        <v>18</v>
      </c>
      <c r="AF4" s="79"/>
      <c r="AG4" s="77" t="s">
        <v>19</v>
      </c>
      <c r="AH4" s="79"/>
      <c r="AI4" s="86" t="s">
        <v>20</v>
      </c>
      <c r="AJ4" s="87"/>
      <c r="AK4" s="86" t="s">
        <v>21</v>
      </c>
      <c r="AL4" s="87"/>
      <c r="AM4" s="86" t="s">
        <v>22</v>
      </c>
      <c r="AN4" s="87"/>
    </row>
    <row r="5" spans="1:40" s="42" customFormat="1" ht="62.25" customHeight="1">
      <c r="A5" s="81"/>
      <c r="B5" s="81"/>
      <c r="C5" s="49" t="s">
        <v>75</v>
      </c>
      <c r="D5" s="49" t="s">
        <v>46</v>
      </c>
      <c r="E5" s="49" t="s">
        <v>75</v>
      </c>
      <c r="F5" s="49" t="s">
        <v>46</v>
      </c>
      <c r="G5" s="49" t="s">
        <v>75</v>
      </c>
      <c r="H5" s="49" t="s">
        <v>46</v>
      </c>
      <c r="I5" s="49" t="s">
        <v>75</v>
      </c>
      <c r="J5" s="49" t="s">
        <v>46</v>
      </c>
      <c r="K5" s="49" t="s">
        <v>75</v>
      </c>
      <c r="L5" s="49" t="s">
        <v>46</v>
      </c>
      <c r="M5" s="49" t="s">
        <v>75</v>
      </c>
      <c r="N5" s="49" t="s">
        <v>46</v>
      </c>
      <c r="O5" s="49" t="s">
        <v>75</v>
      </c>
      <c r="P5" s="49" t="s">
        <v>46</v>
      </c>
      <c r="Q5" s="49" t="s">
        <v>75</v>
      </c>
      <c r="R5" s="49" t="s">
        <v>46</v>
      </c>
      <c r="S5" s="49" t="s">
        <v>75</v>
      </c>
      <c r="T5" s="49" t="s">
        <v>46</v>
      </c>
      <c r="U5" s="49" t="s">
        <v>75</v>
      </c>
      <c r="V5" s="49" t="s">
        <v>46</v>
      </c>
      <c r="W5" s="49" t="s">
        <v>75</v>
      </c>
      <c r="X5" s="49" t="s">
        <v>46</v>
      </c>
      <c r="Y5" s="49" t="s">
        <v>75</v>
      </c>
      <c r="Z5" s="49" t="s">
        <v>46</v>
      </c>
      <c r="AA5" s="49" t="s">
        <v>75</v>
      </c>
      <c r="AB5" s="49" t="s">
        <v>46</v>
      </c>
      <c r="AC5" s="49" t="s">
        <v>75</v>
      </c>
      <c r="AD5" s="49" t="s">
        <v>46</v>
      </c>
      <c r="AE5" s="49" t="s">
        <v>75</v>
      </c>
      <c r="AF5" s="49" t="s">
        <v>46</v>
      </c>
      <c r="AG5" s="49" t="s">
        <v>75</v>
      </c>
      <c r="AH5" s="49" t="s">
        <v>46</v>
      </c>
      <c r="AI5" s="49" t="s">
        <v>75</v>
      </c>
      <c r="AJ5" s="49" t="s">
        <v>46</v>
      </c>
      <c r="AK5" s="49" t="s">
        <v>75</v>
      </c>
      <c r="AL5" s="49" t="s">
        <v>46</v>
      </c>
      <c r="AM5" s="49" t="s">
        <v>75</v>
      </c>
      <c r="AN5" s="49" t="s">
        <v>46</v>
      </c>
    </row>
    <row r="6" spans="1:40" s="42" customFormat="1" ht="51.75" customHeight="1">
      <c r="A6" s="82"/>
      <c r="B6" s="82"/>
      <c r="C6" s="45" t="s">
        <v>22</v>
      </c>
      <c r="D6" s="45" t="s">
        <v>22</v>
      </c>
      <c r="E6" s="45" t="s">
        <v>22</v>
      </c>
      <c r="F6" s="45" t="s">
        <v>22</v>
      </c>
      <c r="G6" s="45" t="s">
        <v>22</v>
      </c>
      <c r="H6" s="45" t="s">
        <v>22</v>
      </c>
      <c r="I6" s="45" t="s">
        <v>22</v>
      </c>
      <c r="J6" s="45" t="s">
        <v>22</v>
      </c>
      <c r="K6" s="45" t="s">
        <v>22</v>
      </c>
      <c r="L6" s="45" t="s">
        <v>22</v>
      </c>
      <c r="M6" s="45" t="s">
        <v>22</v>
      </c>
      <c r="N6" s="45" t="s">
        <v>22</v>
      </c>
      <c r="O6" s="45" t="s">
        <v>22</v>
      </c>
      <c r="P6" s="45" t="s">
        <v>22</v>
      </c>
      <c r="Q6" s="45" t="s">
        <v>22</v>
      </c>
      <c r="R6" s="45" t="s">
        <v>22</v>
      </c>
      <c r="S6" s="45" t="s">
        <v>22</v>
      </c>
      <c r="T6" s="45" t="s">
        <v>22</v>
      </c>
      <c r="U6" s="45" t="s">
        <v>22</v>
      </c>
      <c r="V6" s="45" t="s">
        <v>22</v>
      </c>
      <c r="W6" s="45" t="s">
        <v>22</v>
      </c>
      <c r="X6" s="45" t="s">
        <v>22</v>
      </c>
      <c r="Y6" s="45" t="s">
        <v>22</v>
      </c>
      <c r="Z6" s="45" t="s">
        <v>22</v>
      </c>
      <c r="AA6" s="45" t="s">
        <v>22</v>
      </c>
      <c r="AB6" s="45" t="s">
        <v>22</v>
      </c>
      <c r="AC6" s="45" t="s">
        <v>22</v>
      </c>
      <c r="AD6" s="45" t="s">
        <v>22</v>
      </c>
      <c r="AE6" s="45" t="s">
        <v>22</v>
      </c>
      <c r="AF6" s="45" t="s">
        <v>22</v>
      </c>
      <c r="AG6" s="45" t="s">
        <v>22</v>
      </c>
      <c r="AH6" s="45" t="s">
        <v>22</v>
      </c>
      <c r="AI6" s="45" t="s">
        <v>22</v>
      </c>
      <c r="AJ6" s="45" t="s">
        <v>22</v>
      </c>
      <c r="AK6" s="45" t="s">
        <v>22</v>
      </c>
      <c r="AL6" s="45" t="s">
        <v>22</v>
      </c>
      <c r="AM6" s="45" t="s">
        <v>22</v>
      </c>
      <c r="AN6" s="45" t="s">
        <v>22</v>
      </c>
    </row>
    <row r="7" spans="1:40" ht="24.9" customHeight="1">
      <c r="A7" s="18">
        <v>1</v>
      </c>
      <c r="B7" s="70" t="s">
        <v>29</v>
      </c>
      <c r="C7" s="26">
        <v>915386.82648699998</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63875.395912000211</v>
      </c>
      <c r="AB7" s="26">
        <v>0</v>
      </c>
      <c r="AC7" s="26">
        <v>0</v>
      </c>
      <c r="AD7" s="26">
        <v>0</v>
      </c>
      <c r="AE7" s="26">
        <v>511699.3627190002</v>
      </c>
      <c r="AF7" s="26">
        <v>0</v>
      </c>
      <c r="AG7" s="26">
        <v>0</v>
      </c>
      <c r="AH7" s="26">
        <v>0</v>
      </c>
      <c r="AI7" s="26">
        <v>1052257.767857</v>
      </c>
      <c r="AJ7" s="26">
        <v>0</v>
      </c>
      <c r="AK7" s="26">
        <v>0</v>
      </c>
      <c r="AL7" s="26">
        <v>0</v>
      </c>
      <c r="AM7" s="26">
        <v>2543219.3529750006</v>
      </c>
      <c r="AN7" s="26">
        <v>0</v>
      </c>
    </row>
    <row r="8" spans="1:40" s="9" customFormat="1" ht="24.9" customHeight="1">
      <c r="A8" s="18">
        <v>2</v>
      </c>
      <c r="B8" s="70" t="s">
        <v>28</v>
      </c>
      <c r="C8" s="26">
        <v>955905.47594789695</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50</v>
      </c>
      <c r="AB8" s="26">
        <v>0</v>
      </c>
      <c r="AC8" s="26">
        <v>0</v>
      </c>
      <c r="AD8" s="26">
        <v>0</v>
      </c>
      <c r="AE8" s="26">
        <v>300</v>
      </c>
      <c r="AF8" s="26">
        <v>0</v>
      </c>
      <c r="AG8" s="26">
        <v>0</v>
      </c>
      <c r="AH8" s="26">
        <v>0</v>
      </c>
      <c r="AI8" s="26">
        <v>0</v>
      </c>
      <c r="AJ8" s="26">
        <v>0</v>
      </c>
      <c r="AK8" s="26">
        <v>0</v>
      </c>
      <c r="AL8" s="26">
        <v>0</v>
      </c>
      <c r="AM8" s="26">
        <v>956255.47594789695</v>
      </c>
      <c r="AN8" s="26">
        <v>0</v>
      </c>
    </row>
    <row r="9" spans="1:40" ht="24.9" customHeight="1">
      <c r="A9" s="18">
        <v>3</v>
      </c>
      <c r="B9" s="70" t="s">
        <v>30</v>
      </c>
      <c r="C9" s="26">
        <v>55662.41</v>
      </c>
      <c r="D9" s="26">
        <v>0</v>
      </c>
      <c r="E9" s="26">
        <v>0</v>
      </c>
      <c r="F9" s="26">
        <v>0</v>
      </c>
      <c r="G9" s="26">
        <v>0</v>
      </c>
      <c r="H9" s="26">
        <v>0</v>
      </c>
      <c r="I9" s="26">
        <v>0</v>
      </c>
      <c r="J9" s="26">
        <v>0</v>
      </c>
      <c r="K9" s="26">
        <v>0</v>
      </c>
      <c r="L9" s="26">
        <v>0</v>
      </c>
      <c r="M9" s="26">
        <v>2304.6411600000001</v>
      </c>
      <c r="N9" s="26">
        <v>0</v>
      </c>
      <c r="O9" s="26">
        <v>0</v>
      </c>
      <c r="P9" s="26">
        <v>0</v>
      </c>
      <c r="Q9" s="26">
        <v>0</v>
      </c>
      <c r="R9" s="26">
        <v>0</v>
      </c>
      <c r="S9" s="26">
        <v>0</v>
      </c>
      <c r="T9" s="26">
        <v>0</v>
      </c>
      <c r="U9" s="26">
        <v>0</v>
      </c>
      <c r="V9" s="26">
        <v>0</v>
      </c>
      <c r="W9" s="26">
        <v>0</v>
      </c>
      <c r="X9" s="26">
        <v>0</v>
      </c>
      <c r="Y9" s="26">
        <v>0</v>
      </c>
      <c r="Z9" s="26">
        <v>0</v>
      </c>
      <c r="AA9" s="26">
        <v>365057.37821399997</v>
      </c>
      <c r="AB9" s="26">
        <v>337466.60207262565</v>
      </c>
      <c r="AC9" s="26">
        <v>0</v>
      </c>
      <c r="AD9" s="26">
        <v>0</v>
      </c>
      <c r="AE9" s="26">
        <v>0</v>
      </c>
      <c r="AF9" s="26">
        <v>0</v>
      </c>
      <c r="AG9" s="26">
        <v>0</v>
      </c>
      <c r="AH9" s="26">
        <v>0</v>
      </c>
      <c r="AI9" s="26">
        <v>0</v>
      </c>
      <c r="AJ9" s="26">
        <v>159.6131313777</v>
      </c>
      <c r="AK9" s="26">
        <v>0</v>
      </c>
      <c r="AL9" s="26">
        <v>0</v>
      </c>
      <c r="AM9" s="26">
        <v>423024.42937399994</v>
      </c>
      <c r="AN9" s="26">
        <v>337626.21520400333</v>
      </c>
    </row>
    <row r="10" spans="1:40" ht="24.9" customHeight="1">
      <c r="A10" s="18">
        <v>4</v>
      </c>
      <c r="B10" s="70" t="s">
        <v>34</v>
      </c>
      <c r="C10" s="26">
        <v>0</v>
      </c>
      <c r="D10" s="26">
        <v>0</v>
      </c>
      <c r="E10" s="26">
        <v>0</v>
      </c>
      <c r="F10" s="26">
        <v>0</v>
      </c>
      <c r="G10" s="26">
        <v>0</v>
      </c>
      <c r="H10" s="26">
        <v>0</v>
      </c>
      <c r="I10" s="26">
        <v>0</v>
      </c>
      <c r="J10" s="26">
        <v>0</v>
      </c>
      <c r="K10" s="26">
        <v>19424.689999999999</v>
      </c>
      <c r="L10" s="26">
        <v>16790.573387950997</v>
      </c>
      <c r="M10" s="26">
        <v>1197.5899999999999</v>
      </c>
      <c r="N10" s="26">
        <v>43.350127000000001</v>
      </c>
      <c r="O10" s="26">
        <v>0</v>
      </c>
      <c r="P10" s="26">
        <v>0</v>
      </c>
      <c r="Q10" s="26">
        <v>0</v>
      </c>
      <c r="R10" s="26">
        <v>0</v>
      </c>
      <c r="S10" s="26">
        <v>0</v>
      </c>
      <c r="T10" s="26">
        <v>0</v>
      </c>
      <c r="U10" s="26">
        <v>26329.536</v>
      </c>
      <c r="V10" s="26">
        <v>2801.2573767367999</v>
      </c>
      <c r="W10" s="26">
        <v>0</v>
      </c>
      <c r="X10" s="26">
        <v>0</v>
      </c>
      <c r="Y10" s="26">
        <v>5577.9598800000003</v>
      </c>
      <c r="Z10" s="26">
        <v>1746.693956827</v>
      </c>
      <c r="AA10" s="26">
        <v>323326.96298900002</v>
      </c>
      <c r="AB10" s="26">
        <v>294019.47795982112</v>
      </c>
      <c r="AC10" s="26">
        <v>4876.2183400000004</v>
      </c>
      <c r="AD10" s="26">
        <v>4200.7060621119999</v>
      </c>
      <c r="AE10" s="26">
        <v>0</v>
      </c>
      <c r="AF10" s="26">
        <v>0</v>
      </c>
      <c r="AG10" s="26">
        <v>0</v>
      </c>
      <c r="AH10" s="26">
        <v>0</v>
      </c>
      <c r="AI10" s="26">
        <v>11919.946404999999</v>
      </c>
      <c r="AJ10" s="26">
        <v>1859.7576884562</v>
      </c>
      <c r="AK10" s="26">
        <v>0</v>
      </c>
      <c r="AL10" s="26">
        <v>0</v>
      </c>
      <c r="AM10" s="26">
        <v>392652.90361400001</v>
      </c>
      <c r="AN10" s="26">
        <v>321461.81655890413</v>
      </c>
    </row>
    <row r="11" spans="1:40" ht="24.9" customHeight="1">
      <c r="A11" s="18">
        <v>5</v>
      </c>
      <c r="B11" s="70" t="s">
        <v>32</v>
      </c>
      <c r="C11" s="26">
        <v>111717.31629521033</v>
      </c>
      <c r="D11" s="26">
        <v>54719.329999999987</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1212.6654256599995</v>
      </c>
      <c r="AB11" s="26">
        <v>166.46000000000004</v>
      </c>
      <c r="AC11" s="26">
        <v>0</v>
      </c>
      <c r="AD11" s="26">
        <v>0</v>
      </c>
      <c r="AE11" s="26">
        <v>0</v>
      </c>
      <c r="AF11" s="26">
        <v>0</v>
      </c>
      <c r="AG11" s="26">
        <v>0</v>
      </c>
      <c r="AH11" s="26">
        <v>0</v>
      </c>
      <c r="AI11" s="26">
        <v>0</v>
      </c>
      <c r="AJ11" s="26">
        <v>0</v>
      </c>
      <c r="AK11" s="26">
        <v>0</v>
      </c>
      <c r="AL11" s="26">
        <v>0</v>
      </c>
      <c r="AM11" s="26">
        <v>112929.98172087033</v>
      </c>
      <c r="AN11" s="26">
        <v>54885.789999999986</v>
      </c>
    </row>
    <row r="12" spans="1:40" ht="24.9" customHeight="1">
      <c r="A12" s="18">
        <v>6</v>
      </c>
      <c r="B12" s="70" t="s">
        <v>87</v>
      </c>
      <c r="C12" s="26">
        <v>0</v>
      </c>
      <c r="D12" s="26">
        <v>0</v>
      </c>
      <c r="E12" s="26">
        <v>0</v>
      </c>
      <c r="F12" s="26">
        <v>0</v>
      </c>
      <c r="G12" s="26">
        <v>0</v>
      </c>
      <c r="H12" s="26">
        <v>0</v>
      </c>
      <c r="I12" s="26">
        <v>21108.696646254935</v>
      </c>
      <c r="J12" s="26">
        <v>17050.339600000003</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21108.696646254935</v>
      </c>
      <c r="AN12" s="26">
        <v>17050.339600000003</v>
      </c>
    </row>
    <row r="13" spans="1:40" ht="24.9" customHeight="1">
      <c r="A13" s="18">
        <v>7</v>
      </c>
      <c r="B13" s="70" t="s">
        <v>38</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80</v>
      </c>
      <c r="AB13" s="26">
        <v>0</v>
      </c>
      <c r="AC13" s="26">
        <v>0</v>
      </c>
      <c r="AD13" s="26">
        <v>0</v>
      </c>
      <c r="AE13" s="26">
        <v>0</v>
      </c>
      <c r="AF13" s="26">
        <v>0</v>
      </c>
      <c r="AG13" s="26">
        <v>0</v>
      </c>
      <c r="AH13" s="26">
        <v>0</v>
      </c>
      <c r="AI13" s="26">
        <v>0</v>
      </c>
      <c r="AJ13" s="26">
        <v>0</v>
      </c>
      <c r="AK13" s="26">
        <v>0</v>
      </c>
      <c r="AL13" s="26">
        <v>0</v>
      </c>
      <c r="AM13" s="26">
        <v>80</v>
      </c>
      <c r="AN13" s="26">
        <v>0</v>
      </c>
    </row>
    <row r="14" spans="1:40" ht="24.9" customHeight="1">
      <c r="A14" s="18">
        <v>8</v>
      </c>
      <c r="B14" s="70" t="s">
        <v>33</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row>
    <row r="15" spans="1:40" ht="24.9" customHeight="1">
      <c r="A15" s="18">
        <v>9</v>
      </c>
      <c r="B15" s="70" t="s">
        <v>86</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row>
    <row r="16" spans="1:40" ht="24.9" customHeight="1">
      <c r="A16" s="18">
        <v>10</v>
      </c>
      <c r="B16" s="70" t="s">
        <v>31</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row>
    <row r="17" spans="1:40" ht="24.9" customHeight="1">
      <c r="A17" s="18">
        <v>11</v>
      </c>
      <c r="B17" s="70" t="s">
        <v>35</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6">
        <v>0</v>
      </c>
      <c r="AN17" s="26">
        <v>0</v>
      </c>
    </row>
    <row r="18" spans="1:40" ht="24.9" customHeight="1">
      <c r="A18" s="18">
        <v>12</v>
      </c>
      <c r="B18" s="70" t="s">
        <v>93</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row>
    <row r="19" spans="1:40" ht="24.9" customHeight="1">
      <c r="A19" s="18">
        <v>13</v>
      </c>
      <c r="B19" s="70" t="s">
        <v>39</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row>
    <row r="20" spans="1:40" ht="24.9" customHeight="1">
      <c r="A20" s="18">
        <v>14</v>
      </c>
      <c r="B20" s="70" t="s">
        <v>36</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row>
    <row r="21" spans="1:40" ht="24.9" customHeight="1">
      <c r="A21" s="18">
        <v>15</v>
      </c>
      <c r="B21" s="70" t="s">
        <v>88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row>
    <row r="22" spans="1:40" ht="24.9" customHeight="1">
      <c r="A22" s="18">
        <v>16</v>
      </c>
      <c r="B22" s="70" t="s">
        <v>37</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6">
        <v>0</v>
      </c>
      <c r="AN22" s="26">
        <v>0</v>
      </c>
    </row>
    <row r="23" spans="1:40" ht="24.9" customHeight="1">
      <c r="A23" s="18">
        <v>17</v>
      </c>
      <c r="B23" s="70"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row>
    <row r="24" spans="1:40" ht="24.9" customHeight="1">
      <c r="A24" s="18">
        <v>18</v>
      </c>
      <c r="B24" s="70" t="s">
        <v>89</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0</v>
      </c>
      <c r="AN24" s="26">
        <v>0</v>
      </c>
    </row>
    <row r="25" spans="1:40" ht="13.8">
      <c r="A25" s="19"/>
      <c r="B25" s="71" t="s">
        <v>97</v>
      </c>
      <c r="C25" s="28">
        <v>2038672.0287301072</v>
      </c>
      <c r="D25" s="28">
        <v>54719.329999999987</v>
      </c>
      <c r="E25" s="28">
        <v>0</v>
      </c>
      <c r="F25" s="28">
        <v>0</v>
      </c>
      <c r="G25" s="28">
        <v>0</v>
      </c>
      <c r="H25" s="28">
        <v>0</v>
      </c>
      <c r="I25" s="28">
        <v>21108.696646254935</v>
      </c>
      <c r="J25" s="28">
        <v>17050.339600000003</v>
      </c>
      <c r="K25" s="28">
        <v>19424.689999999999</v>
      </c>
      <c r="L25" s="28">
        <v>16790.573387950997</v>
      </c>
      <c r="M25" s="28">
        <v>3502.2311600000003</v>
      </c>
      <c r="N25" s="28">
        <v>43.350127000000001</v>
      </c>
      <c r="O25" s="28">
        <v>0</v>
      </c>
      <c r="P25" s="28">
        <v>0</v>
      </c>
      <c r="Q25" s="28">
        <v>0</v>
      </c>
      <c r="R25" s="28">
        <v>0</v>
      </c>
      <c r="S25" s="28">
        <v>0</v>
      </c>
      <c r="T25" s="28">
        <v>0</v>
      </c>
      <c r="U25" s="28">
        <v>26329.536</v>
      </c>
      <c r="V25" s="28">
        <v>2801.2573767367999</v>
      </c>
      <c r="W25" s="28">
        <v>0</v>
      </c>
      <c r="X25" s="28">
        <v>0</v>
      </c>
      <c r="Y25" s="28">
        <v>5577.9598800000003</v>
      </c>
      <c r="Z25" s="28">
        <v>1746.693956827</v>
      </c>
      <c r="AA25" s="28">
        <v>753602.40254066011</v>
      </c>
      <c r="AB25" s="28">
        <v>631652.54003244673</v>
      </c>
      <c r="AC25" s="28">
        <v>4876.2183400000004</v>
      </c>
      <c r="AD25" s="28">
        <v>4200.7060621119999</v>
      </c>
      <c r="AE25" s="28">
        <v>511999.3627190002</v>
      </c>
      <c r="AF25" s="28">
        <v>0</v>
      </c>
      <c r="AG25" s="28">
        <v>0</v>
      </c>
      <c r="AH25" s="28">
        <v>0</v>
      </c>
      <c r="AI25" s="28">
        <v>1064177.7142620001</v>
      </c>
      <c r="AJ25" s="28">
        <v>2019.3708198339</v>
      </c>
      <c r="AK25" s="28">
        <v>0</v>
      </c>
      <c r="AL25" s="28">
        <v>0</v>
      </c>
      <c r="AM25" s="28">
        <v>4449270.8402780229</v>
      </c>
      <c r="AN25" s="28">
        <v>731024.1613629075</v>
      </c>
    </row>
    <row r="26" spans="1:40" customFormat="1" ht="15" customHeight="1"/>
    <row r="27" spans="1:40" s="42" customFormat="1" ht="14.4">
      <c r="B27" s="46" t="s">
        <v>47</v>
      </c>
    </row>
    <row r="28" spans="1:40" s="42" customFormat="1" ht="20.25" customHeight="1">
      <c r="B28" s="85" t="s">
        <v>76</v>
      </c>
      <c r="C28" s="85"/>
      <c r="D28" s="85"/>
      <c r="E28" s="85"/>
      <c r="F28" s="85"/>
      <c r="G28" s="85"/>
      <c r="H28" s="85"/>
      <c r="I28" s="85"/>
      <c r="J28" s="85"/>
      <c r="K28" s="85"/>
      <c r="L28" s="85"/>
      <c r="M28" s="85"/>
      <c r="N28" s="85"/>
    </row>
    <row r="29" spans="1:40" s="42" customFormat="1" ht="15" customHeight="1">
      <c r="B29" s="85"/>
      <c r="C29" s="85"/>
      <c r="D29" s="85"/>
      <c r="E29" s="85"/>
      <c r="F29" s="85"/>
      <c r="G29" s="85"/>
      <c r="H29" s="85"/>
      <c r="I29" s="85"/>
      <c r="J29" s="85"/>
      <c r="K29" s="85"/>
      <c r="L29" s="85"/>
      <c r="M29" s="85"/>
      <c r="N29" s="85"/>
    </row>
    <row r="30" spans="1:40" customFormat="1"/>
    <row r="31" spans="1:40" customFormat="1"/>
    <row r="32" spans="1:40" customFormat="1">
      <c r="C32" s="4"/>
      <c r="D32" s="4"/>
      <c r="E32" s="4"/>
      <c r="F32" s="4"/>
      <c r="G32" s="4"/>
      <c r="H32" s="4"/>
      <c r="I32" s="4"/>
      <c r="J32" s="4"/>
      <c r="K32" s="4"/>
    </row>
  </sheetData>
  <sortState xmlns:xlrd2="http://schemas.microsoft.com/office/spreadsheetml/2017/richdata2" ref="B9:AN23">
    <sortCondition descending="1" ref="AM7:AM23"/>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8:N29"/>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Y17" activePane="bottomRight" state="frozen"/>
      <selection activeCell="A4" sqref="A4"/>
      <selection pane="topRight" activeCell="A4" sqref="A4"/>
      <selection pane="bottomLeft" activeCell="A4" sqref="A4"/>
      <selection pane="bottomRight" activeCell="A6" sqref="A6:XFD24"/>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42" customFormat="1" ht="16.5" customHeight="1">
      <c r="A1" s="88" t="s">
        <v>77</v>
      </c>
      <c r="B1" s="88"/>
      <c r="C1" s="88"/>
      <c r="D1" s="88"/>
      <c r="E1" s="88"/>
      <c r="F1" s="88"/>
      <c r="G1" s="88"/>
      <c r="H1" s="88"/>
      <c r="I1" s="88"/>
      <c r="J1" s="88"/>
      <c r="K1" s="88"/>
      <c r="L1" s="88"/>
      <c r="M1" s="88"/>
      <c r="N1" s="88"/>
      <c r="W1" s="50"/>
    </row>
    <row r="2" spans="1:40" s="42" customFormat="1" ht="16.5" customHeight="1">
      <c r="A2" s="60" t="str">
        <f>'Fin. Accept Re Prem. &amp; Retroces'!A2</f>
        <v>Reporting period: 1 January 2023 - 30 June 2023</v>
      </c>
      <c r="B2" s="60"/>
      <c r="C2" s="60"/>
      <c r="D2" s="60"/>
      <c r="E2" s="60"/>
      <c r="F2" s="60"/>
      <c r="G2" s="60"/>
      <c r="H2" s="60"/>
      <c r="I2" s="60"/>
      <c r="J2" s="60"/>
      <c r="K2" s="60"/>
      <c r="L2" s="60"/>
      <c r="M2" s="60"/>
      <c r="N2" s="60"/>
      <c r="W2" s="50"/>
    </row>
    <row r="3" spans="1:40" s="42" customFormat="1" ht="18.75" customHeight="1">
      <c r="A3" s="42" t="s">
        <v>71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40" s="42" customFormat="1" ht="94.5" customHeight="1">
      <c r="A4" s="80" t="s">
        <v>0</v>
      </c>
      <c r="B4" s="80" t="s">
        <v>3</v>
      </c>
      <c r="C4" s="89" t="s">
        <v>4</v>
      </c>
      <c r="D4" s="89"/>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83" t="s">
        <v>16</v>
      </c>
      <c r="AB4" s="84"/>
      <c r="AC4" s="83" t="s">
        <v>17</v>
      </c>
      <c r="AD4" s="84"/>
      <c r="AE4" s="77" t="s">
        <v>18</v>
      </c>
      <c r="AF4" s="79"/>
      <c r="AG4" s="77" t="s">
        <v>19</v>
      </c>
      <c r="AH4" s="79"/>
      <c r="AI4" s="86" t="s">
        <v>20</v>
      </c>
      <c r="AJ4" s="87"/>
      <c r="AK4" s="86" t="s">
        <v>21</v>
      </c>
      <c r="AL4" s="87"/>
      <c r="AM4" s="86" t="s">
        <v>22</v>
      </c>
      <c r="AN4" s="87"/>
    </row>
    <row r="5" spans="1:40" s="42" customFormat="1" ht="55.5" customHeight="1">
      <c r="A5" s="82"/>
      <c r="B5" s="82"/>
      <c r="C5" s="52" t="s">
        <v>51</v>
      </c>
      <c r="D5" s="52" t="s">
        <v>52</v>
      </c>
      <c r="E5" s="52" t="s">
        <v>51</v>
      </c>
      <c r="F5" s="52" t="s">
        <v>52</v>
      </c>
      <c r="G5" s="52" t="s">
        <v>51</v>
      </c>
      <c r="H5" s="52" t="s">
        <v>52</v>
      </c>
      <c r="I5" s="52" t="s">
        <v>51</v>
      </c>
      <c r="J5" s="52" t="s">
        <v>52</v>
      </c>
      <c r="K5" s="52" t="s">
        <v>51</v>
      </c>
      <c r="L5" s="52" t="s">
        <v>52</v>
      </c>
      <c r="M5" s="52" t="s">
        <v>51</v>
      </c>
      <c r="N5" s="52" t="s">
        <v>52</v>
      </c>
      <c r="O5" s="52" t="s">
        <v>51</v>
      </c>
      <c r="P5" s="52" t="s">
        <v>52</v>
      </c>
      <c r="Q5" s="52" t="s">
        <v>51</v>
      </c>
      <c r="R5" s="52" t="s">
        <v>52</v>
      </c>
      <c r="S5" s="52" t="s">
        <v>51</v>
      </c>
      <c r="T5" s="52" t="s">
        <v>52</v>
      </c>
      <c r="U5" s="52" t="s">
        <v>51</v>
      </c>
      <c r="V5" s="52" t="s">
        <v>52</v>
      </c>
      <c r="W5" s="52" t="s">
        <v>51</v>
      </c>
      <c r="X5" s="52" t="s">
        <v>52</v>
      </c>
      <c r="Y5" s="52" t="s">
        <v>51</v>
      </c>
      <c r="Z5" s="52" t="s">
        <v>52</v>
      </c>
      <c r="AA5" s="52" t="s">
        <v>51</v>
      </c>
      <c r="AB5" s="52" t="s">
        <v>52</v>
      </c>
      <c r="AC5" s="52" t="s">
        <v>51</v>
      </c>
      <c r="AD5" s="52" t="s">
        <v>52</v>
      </c>
      <c r="AE5" s="52" t="s">
        <v>51</v>
      </c>
      <c r="AF5" s="52" t="s">
        <v>52</v>
      </c>
      <c r="AG5" s="52" t="s">
        <v>51</v>
      </c>
      <c r="AH5" s="52" t="s">
        <v>52</v>
      </c>
      <c r="AI5" s="52" t="s">
        <v>51</v>
      </c>
      <c r="AJ5" s="52" t="s">
        <v>52</v>
      </c>
      <c r="AK5" s="52" t="s">
        <v>51</v>
      </c>
      <c r="AL5" s="52" t="s">
        <v>52</v>
      </c>
      <c r="AM5" s="52" t="s">
        <v>51</v>
      </c>
      <c r="AN5" s="52" t="s">
        <v>52</v>
      </c>
    </row>
    <row r="6" spans="1:40" customFormat="1" ht="24.9" customHeight="1">
      <c r="A6" s="18">
        <v>1</v>
      </c>
      <c r="B6" s="70" t="s">
        <v>29</v>
      </c>
      <c r="C6" s="26">
        <v>915386.82648699998</v>
      </c>
      <c r="D6" s="26">
        <v>915386.82648699998</v>
      </c>
      <c r="E6" s="26">
        <v>0</v>
      </c>
      <c r="F6" s="26">
        <v>0</v>
      </c>
      <c r="G6" s="26">
        <v>0</v>
      </c>
      <c r="H6" s="26">
        <v>0</v>
      </c>
      <c r="I6" s="26">
        <v>0</v>
      </c>
      <c r="J6" s="26">
        <v>0</v>
      </c>
      <c r="K6" s="26">
        <v>0</v>
      </c>
      <c r="L6" s="26">
        <v>0</v>
      </c>
      <c r="M6" s="26">
        <v>0</v>
      </c>
      <c r="N6" s="26">
        <v>0</v>
      </c>
      <c r="O6" s="26">
        <v>0</v>
      </c>
      <c r="P6" s="26">
        <v>0</v>
      </c>
      <c r="Q6" s="26">
        <v>0</v>
      </c>
      <c r="R6" s="26">
        <v>0</v>
      </c>
      <c r="S6" s="26">
        <v>0</v>
      </c>
      <c r="T6" s="26">
        <v>0</v>
      </c>
      <c r="U6" s="26">
        <v>0</v>
      </c>
      <c r="V6" s="26">
        <v>0</v>
      </c>
      <c r="W6" s="26">
        <v>0</v>
      </c>
      <c r="X6" s="26">
        <v>0</v>
      </c>
      <c r="Y6" s="26">
        <v>0</v>
      </c>
      <c r="Z6" s="26">
        <v>0</v>
      </c>
      <c r="AA6" s="26">
        <v>61482.322171000211</v>
      </c>
      <c r="AB6" s="26">
        <v>61482.322171000211</v>
      </c>
      <c r="AC6" s="26">
        <v>0</v>
      </c>
      <c r="AD6" s="26">
        <v>0</v>
      </c>
      <c r="AE6" s="26">
        <v>270181.56701277371</v>
      </c>
      <c r="AF6" s="26">
        <v>270181.56701277371</v>
      </c>
      <c r="AG6" s="26">
        <v>0</v>
      </c>
      <c r="AH6" s="26">
        <v>0</v>
      </c>
      <c r="AI6" s="26">
        <v>1052257.767857</v>
      </c>
      <c r="AJ6" s="26">
        <v>1052257.767857</v>
      </c>
      <c r="AK6" s="26">
        <v>0</v>
      </c>
      <c r="AL6" s="26">
        <v>0</v>
      </c>
      <c r="AM6" s="27">
        <v>2299308.483527774</v>
      </c>
      <c r="AN6" s="27">
        <v>2299308.483527774</v>
      </c>
    </row>
    <row r="7" spans="1:40" customFormat="1" ht="24.9" customHeight="1">
      <c r="A7" s="18">
        <v>2</v>
      </c>
      <c r="B7" s="70" t="s">
        <v>34</v>
      </c>
      <c r="C7" s="26">
        <v>0</v>
      </c>
      <c r="D7" s="26">
        <v>0</v>
      </c>
      <c r="E7" s="26">
        <v>0</v>
      </c>
      <c r="F7" s="26">
        <v>0</v>
      </c>
      <c r="G7" s="26">
        <v>0</v>
      </c>
      <c r="H7" s="26">
        <v>0</v>
      </c>
      <c r="I7" s="26">
        <v>0</v>
      </c>
      <c r="J7" s="26">
        <v>0</v>
      </c>
      <c r="K7" s="26">
        <v>1118192.2362412168</v>
      </c>
      <c r="L7" s="26">
        <v>1101520.32</v>
      </c>
      <c r="M7" s="26">
        <v>72002.174450549443</v>
      </c>
      <c r="N7" s="26">
        <v>71958.820000000007</v>
      </c>
      <c r="O7" s="26">
        <v>0</v>
      </c>
      <c r="P7" s="26">
        <v>0</v>
      </c>
      <c r="Q7" s="26">
        <v>0</v>
      </c>
      <c r="R7" s="26">
        <v>0</v>
      </c>
      <c r="S7" s="26">
        <v>0</v>
      </c>
      <c r="T7" s="26">
        <v>0</v>
      </c>
      <c r="U7" s="26">
        <v>15370.118967555874</v>
      </c>
      <c r="V7" s="26">
        <v>13084.09</v>
      </c>
      <c r="W7" s="26">
        <v>0</v>
      </c>
      <c r="X7" s="26">
        <v>0</v>
      </c>
      <c r="Y7" s="26">
        <v>12863.594553224728</v>
      </c>
      <c r="Z7" s="26">
        <v>7150.5506624262543</v>
      </c>
      <c r="AA7" s="26">
        <v>431393.34560195066</v>
      </c>
      <c r="AB7" s="26">
        <v>21615.18</v>
      </c>
      <c r="AC7" s="26">
        <v>4400.5952565735552</v>
      </c>
      <c r="AD7" s="26">
        <v>621.55999999999995</v>
      </c>
      <c r="AE7" s="26">
        <v>0</v>
      </c>
      <c r="AF7" s="26">
        <v>0</v>
      </c>
      <c r="AG7" s="26">
        <v>0</v>
      </c>
      <c r="AH7" s="26">
        <v>0</v>
      </c>
      <c r="AI7" s="26">
        <v>21801.07260690357</v>
      </c>
      <c r="AJ7" s="26">
        <v>9562.02</v>
      </c>
      <c r="AK7" s="26">
        <v>0</v>
      </c>
      <c r="AL7" s="26">
        <v>0</v>
      </c>
      <c r="AM7" s="27">
        <v>1676023.1376779745</v>
      </c>
      <c r="AN7" s="27">
        <v>1225512.5406624265</v>
      </c>
    </row>
    <row r="8" spans="1:40" customFormat="1" ht="24.9" customHeight="1">
      <c r="A8" s="18">
        <v>3</v>
      </c>
      <c r="B8" s="70" t="s">
        <v>28</v>
      </c>
      <c r="C8" s="26">
        <v>955905.47594789695</v>
      </c>
      <c r="D8" s="26">
        <v>955905.47594789695</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90.444370197126631</v>
      </c>
      <c r="AB8" s="26">
        <v>90.444370197126631</v>
      </c>
      <c r="AC8" s="26">
        <v>0</v>
      </c>
      <c r="AD8" s="26">
        <v>0</v>
      </c>
      <c r="AE8" s="26">
        <v>94.823465040846045</v>
      </c>
      <c r="AF8" s="26">
        <v>94.823465040846045</v>
      </c>
      <c r="AG8" s="26">
        <v>0</v>
      </c>
      <c r="AH8" s="26">
        <v>0</v>
      </c>
      <c r="AI8" s="26">
        <v>0</v>
      </c>
      <c r="AJ8" s="26">
        <v>0</v>
      </c>
      <c r="AK8" s="26">
        <v>0</v>
      </c>
      <c r="AL8" s="26">
        <v>0</v>
      </c>
      <c r="AM8" s="27">
        <v>956090.74378313497</v>
      </c>
      <c r="AN8" s="27">
        <v>956090.74378313497</v>
      </c>
    </row>
    <row r="9" spans="1:40" customFormat="1" ht="24.9" customHeight="1">
      <c r="A9" s="18">
        <v>4</v>
      </c>
      <c r="B9" s="70" t="s">
        <v>30</v>
      </c>
      <c r="C9" s="26">
        <v>55662.41</v>
      </c>
      <c r="D9" s="26">
        <v>55662.41</v>
      </c>
      <c r="E9" s="26">
        <v>0</v>
      </c>
      <c r="F9" s="26">
        <v>0</v>
      </c>
      <c r="G9" s="26">
        <v>0</v>
      </c>
      <c r="H9" s="26">
        <v>0</v>
      </c>
      <c r="I9" s="26">
        <v>0</v>
      </c>
      <c r="J9" s="26">
        <v>0</v>
      </c>
      <c r="K9" s="26">
        <v>0</v>
      </c>
      <c r="L9" s="26">
        <v>0</v>
      </c>
      <c r="M9" s="26">
        <v>544.47898707692343</v>
      </c>
      <c r="N9" s="26">
        <v>544.47898707692343</v>
      </c>
      <c r="O9" s="26">
        <v>0</v>
      </c>
      <c r="P9" s="26">
        <v>0</v>
      </c>
      <c r="Q9" s="26">
        <v>0</v>
      </c>
      <c r="R9" s="26">
        <v>0</v>
      </c>
      <c r="S9" s="26">
        <v>0</v>
      </c>
      <c r="T9" s="26">
        <v>0</v>
      </c>
      <c r="U9" s="26">
        <v>0</v>
      </c>
      <c r="V9" s="26">
        <v>0</v>
      </c>
      <c r="W9" s="26">
        <v>0</v>
      </c>
      <c r="X9" s="26">
        <v>0</v>
      </c>
      <c r="Y9" s="26">
        <v>0</v>
      </c>
      <c r="Z9" s="26">
        <v>0</v>
      </c>
      <c r="AA9" s="26">
        <v>405162.39160103467</v>
      </c>
      <c r="AB9" s="26">
        <v>24469.84291990241</v>
      </c>
      <c r="AC9" s="26">
        <v>0</v>
      </c>
      <c r="AD9" s="26">
        <v>0</v>
      </c>
      <c r="AE9" s="26">
        <v>0</v>
      </c>
      <c r="AF9" s="26">
        <v>0</v>
      </c>
      <c r="AG9" s="26">
        <v>0</v>
      </c>
      <c r="AH9" s="26">
        <v>0</v>
      </c>
      <c r="AI9" s="26">
        <v>861.77000958904114</v>
      </c>
      <c r="AJ9" s="26">
        <v>385.16358567312739</v>
      </c>
      <c r="AK9" s="26">
        <v>0</v>
      </c>
      <c r="AL9" s="26">
        <v>0</v>
      </c>
      <c r="AM9" s="27">
        <v>462231.05059770064</v>
      </c>
      <c r="AN9" s="27">
        <v>81061.895492652475</v>
      </c>
    </row>
    <row r="10" spans="1:40" customFormat="1" ht="24.9" customHeight="1">
      <c r="A10" s="18">
        <v>5</v>
      </c>
      <c r="B10" s="70" t="s">
        <v>32</v>
      </c>
      <c r="C10" s="26">
        <v>111717.31629521033</v>
      </c>
      <c r="D10" s="26">
        <v>56997.986295210343</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1212.66542566</v>
      </c>
      <c r="AB10" s="26">
        <v>1046.2054256599999</v>
      </c>
      <c r="AC10" s="26">
        <v>0</v>
      </c>
      <c r="AD10" s="26">
        <v>0</v>
      </c>
      <c r="AE10" s="26">
        <v>0</v>
      </c>
      <c r="AF10" s="26">
        <v>0</v>
      </c>
      <c r="AG10" s="26">
        <v>0</v>
      </c>
      <c r="AH10" s="26">
        <v>0</v>
      </c>
      <c r="AI10" s="26">
        <v>0</v>
      </c>
      <c r="AJ10" s="26">
        <v>0</v>
      </c>
      <c r="AK10" s="26">
        <v>0</v>
      </c>
      <c r="AL10" s="26">
        <v>0</v>
      </c>
      <c r="AM10" s="27">
        <v>112929.98172087033</v>
      </c>
      <c r="AN10" s="27">
        <v>58044.191720870345</v>
      </c>
    </row>
    <row r="11" spans="1:40" customFormat="1" ht="24.9" customHeight="1">
      <c r="A11" s="18">
        <v>6</v>
      </c>
      <c r="B11" s="70" t="s">
        <v>87</v>
      </c>
      <c r="C11" s="26">
        <v>0</v>
      </c>
      <c r="D11" s="26">
        <v>0</v>
      </c>
      <c r="E11" s="26">
        <v>0</v>
      </c>
      <c r="F11" s="26">
        <v>0</v>
      </c>
      <c r="G11" s="26">
        <v>0</v>
      </c>
      <c r="H11" s="26">
        <v>0</v>
      </c>
      <c r="I11" s="26">
        <v>21390.091099188572</v>
      </c>
      <c r="J11" s="26">
        <v>4066.0766675874038</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21390.091099188572</v>
      </c>
      <c r="AN11" s="27">
        <v>4066.0766675874038</v>
      </c>
    </row>
    <row r="12" spans="1:40" customFormat="1" ht="24.9" customHeight="1">
      <c r="A12" s="18">
        <v>7</v>
      </c>
      <c r="B12" s="70" t="s">
        <v>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86.037746072289167</v>
      </c>
      <c r="AB12" s="26">
        <v>86.037746072289167</v>
      </c>
      <c r="AC12" s="26">
        <v>0</v>
      </c>
      <c r="AD12" s="26">
        <v>0</v>
      </c>
      <c r="AE12" s="26">
        <v>18.538187000000001</v>
      </c>
      <c r="AF12" s="26">
        <v>18.538187000000001</v>
      </c>
      <c r="AG12" s="26">
        <v>0</v>
      </c>
      <c r="AH12" s="26">
        <v>0</v>
      </c>
      <c r="AI12" s="26">
        <v>4</v>
      </c>
      <c r="AJ12" s="26">
        <v>4</v>
      </c>
      <c r="AK12" s="26">
        <v>0</v>
      </c>
      <c r="AL12" s="26">
        <v>0</v>
      </c>
      <c r="AM12" s="27">
        <v>108.57593307228916</v>
      </c>
      <c r="AN12" s="27">
        <v>108.57593307228916</v>
      </c>
    </row>
    <row r="13" spans="1:40" customFormat="1" ht="24.9" customHeight="1">
      <c r="A13" s="18">
        <v>8</v>
      </c>
      <c r="B13" s="70" t="s">
        <v>33</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9</v>
      </c>
      <c r="B14" s="70" t="s">
        <v>86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10</v>
      </c>
      <c r="B15" s="70"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11</v>
      </c>
      <c r="B16" s="70" t="s">
        <v>35</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12</v>
      </c>
      <c r="B17" s="70" t="s">
        <v>93</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13</v>
      </c>
      <c r="B18" s="70" t="s">
        <v>39</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14</v>
      </c>
      <c r="B19" s="70" t="s">
        <v>36</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15</v>
      </c>
      <c r="B20" s="70" t="s">
        <v>88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16</v>
      </c>
      <c r="B21" s="70"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17</v>
      </c>
      <c r="B22" s="70"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18</v>
      </c>
      <c r="B23" s="70" t="s">
        <v>89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3.8">
      <c r="A24" s="11"/>
      <c r="B24" s="72" t="s">
        <v>97</v>
      </c>
      <c r="C24" s="28">
        <v>2038672.0287301072</v>
      </c>
      <c r="D24" s="28">
        <v>1983952.6987301074</v>
      </c>
      <c r="E24" s="28">
        <v>0</v>
      </c>
      <c r="F24" s="28">
        <v>0</v>
      </c>
      <c r="G24" s="28">
        <v>0</v>
      </c>
      <c r="H24" s="28">
        <v>0</v>
      </c>
      <c r="I24" s="28">
        <v>21390.091099188572</v>
      </c>
      <c r="J24" s="28">
        <v>4066.0766675874038</v>
      </c>
      <c r="K24" s="28">
        <v>1118192.2362412168</v>
      </c>
      <c r="L24" s="28">
        <v>1101520.32</v>
      </c>
      <c r="M24" s="28">
        <v>72546.653437626359</v>
      </c>
      <c r="N24" s="28">
        <v>72503.298987076923</v>
      </c>
      <c r="O24" s="28">
        <v>0</v>
      </c>
      <c r="P24" s="28">
        <v>0</v>
      </c>
      <c r="Q24" s="28">
        <v>0</v>
      </c>
      <c r="R24" s="28">
        <v>0</v>
      </c>
      <c r="S24" s="28">
        <v>0</v>
      </c>
      <c r="T24" s="28">
        <v>0</v>
      </c>
      <c r="U24" s="28">
        <v>15370.118967555874</v>
      </c>
      <c r="V24" s="28">
        <v>13084.09</v>
      </c>
      <c r="W24" s="28">
        <v>0</v>
      </c>
      <c r="X24" s="28">
        <v>0</v>
      </c>
      <c r="Y24" s="28">
        <v>12863.594553224728</v>
      </c>
      <c r="Z24" s="28">
        <v>7150.5506624262543</v>
      </c>
      <c r="AA24" s="28">
        <v>899427.2069159149</v>
      </c>
      <c r="AB24" s="28">
        <v>108790.03263283204</v>
      </c>
      <c r="AC24" s="28">
        <v>4400.5952565735552</v>
      </c>
      <c r="AD24" s="28">
        <v>621.55999999999995</v>
      </c>
      <c r="AE24" s="28">
        <v>270294.92866481456</v>
      </c>
      <c r="AF24" s="28">
        <v>270294.92866481456</v>
      </c>
      <c r="AG24" s="28">
        <v>0</v>
      </c>
      <c r="AH24" s="28">
        <v>0</v>
      </c>
      <c r="AI24" s="28">
        <v>1074924.6104734926</v>
      </c>
      <c r="AJ24" s="28">
        <v>1062208.9514426731</v>
      </c>
      <c r="AK24" s="28">
        <v>0</v>
      </c>
      <c r="AL24" s="28">
        <v>0</v>
      </c>
      <c r="AM24" s="28">
        <v>5528082.064339716</v>
      </c>
      <c r="AN24" s="28">
        <v>4624192.5077875182</v>
      </c>
    </row>
    <row r="26" spans="1:40" s="42" customFormat="1" ht="14.4">
      <c r="B26" s="46" t="s">
        <v>47</v>
      </c>
      <c r="AM26" s="50"/>
      <c r="AN26" s="50"/>
    </row>
    <row r="27" spans="1:40" s="42" customFormat="1" ht="12.75" customHeight="1">
      <c r="B27" s="91" t="s">
        <v>78</v>
      </c>
      <c r="C27" s="91"/>
      <c r="D27" s="91"/>
      <c r="E27" s="91"/>
      <c r="F27" s="91"/>
      <c r="G27" s="91"/>
      <c r="H27" s="91"/>
      <c r="I27" s="91"/>
      <c r="J27" s="91"/>
      <c r="K27" s="91"/>
      <c r="L27" s="91"/>
      <c r="M27" s="91"/>
      <c r="N27" s="91"/>
      <c r="O27" s="91"/>
      <c r="P27" s="91"/>
      <c r="Q27" s="91"/>
      <c r="R27" s="91"/>
    </row>
    <row r="28" spans="1:40" s="42" customFormat="1" ht="14.4">
      <c r="B28" s="41"/>
      <c r="C28" s="41"/>
      <c r="D28" s="41"/>
      <c r="E28" s="41"/>
      <c r="F28" s="41"/>
      <c r="G28" s="41"/>
      <c r="H28" s="41"/>
      <c r="I28" s="41"/>
      <c r="J28" s="41"/>
      <c r="K28" s="41"/>
      <c r="L28" s="41"/>
      <c r="M28" s="41"/>
      <c r="N28" s="41"/>
      <c r="AM28" s="50"/>
      <c r="AN28" s="50"/>
    </row>
    <row r="29" spans="1:40" s="42" customFormat="1" ht="14.4">
      <c r="B29" s="53" t="s">
        <v>79</v>
      </c>
    </row>
    <row r="30" spans="1:40" s="42" customFormat="1" ht="14.4">
      <c r="B30" s="53" t="s">
        <v>55</v>
      </c>
    </row>
  </sheetData>
  <sortState xmlns:xlrd2="http://schemas.microsoft.com/office/spreadsheetml/2017/richdata2" ref="B7:AN22">
    <sortCondition descending="1" ref="AM6:AM22"/>
  </sortState>
  <mergeCells count="23">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W19" activePane="bottomRight" state="frozen"/>
      <selection activeCell="A4" sqref="A4"/>
      <selection pane="topRight" activeCell="A4" sqref="A4"/>
      <selection pane="bottomLeft" activeCell="A4" sqref="A4"/>
      <selection pane="bottomRight" activeCell="A7" sqref="A7:XFD25"/>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42" customFormat="1" ht="19.5" customHeight="1">
      <c r="A1" s="46" t="s">
        <v>80</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row>
    <row r="2" spans="1:40" s="42" customFormat="1" ht="19.5" customHeight="1">
      <c r="A2" s="46" t="str">
        <f>'Accept. Re. Earned Premiums'!A2</f>
        <v>Reporting period: 1 January 2023 - 30 June 2023</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row>
    <row r="3" spans="1:40" s="42" customFormat="1" ht="19.5" customHeight="1">
      <c r="A3" s="46"/>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40" s="42" customFormat="1" ht="19.5" customHeight="1">
      <c r="A4" s="42" t="s">
        <v>71</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0" s="42" customFormat="1" ht="94.5" customHeight="1">
      <c r="A5" s="80" t="s">
        <v>0</v>
      </c>
      <c r="B5" s="80" t="s">
        <v>3</v>
      </c>
      <c r="C5" s="89" t="s">
        <v>4</v>
      </c>
      <c r="D5" s="89"/>
      <c r="E5" s="83" t="s">
        <v>5</v>
      </c>
      <c r="F5" s="84"/>
      <c r="G5" s="83" t="s">
        <v>6</v>
      </c>
      <c r="H5" s="84"/>
      <c r="I5" s="83" t="s">
        <v>7</v>
      </c>
      <c r="J5" s="84"/>
      <c r="K5" s="83" t="s">
        <v>8</v>
      </c>
      <c r="L5" s="84"/>
      <c r="M5" s="83" t="s">
        <v>9</v>
      </c>
      <c r="N5" s="84"/>
      <c r="O5" s="83" t="s">
        <v>10</v>
      </c>
      <c r="P5" s="84"/>
      <c r="Q5" s="83" t="s">
        <v>11</v>
      </c>
      <c r="R5" s="84"/>
      <c r="S5" s="83" t="s">
        <v>12</v>
      </c>
      <c r="T5" s="84"/>
      <c r="U5" s="83" t="s">
        <v>13</v>
      </c>
      <c r="V5" s="84"/>
      <c r="W5" s="83" t="s">
        <v>14</v>
      </c>
      <c r="X5" s="84"/>
      <c r="Y5" s="83" t="s">
        <v>15</v>
      </c>
      <c r="Z5" s="84"/>
      <c r="AA5" s="83" t="s">
        <v>16</v>
      </c>
      <c r="AB5" s="84"/>
      <c r="AC5" s="83" t="s">
        <v>17</v>
      </c>
      <c r="AD5" s="84"/>
      <c r="AE5" s="77" t="s">
        <v>18</v>
      </c>
      <c r="AF5" s="79"/>
      <c r="AG5" s="77" t="s">
        <v>19</v>
      </c>
      <c r="AH5" s="79"/>
      <c r="AI5" s="86" t="s">
        <v>20</v>
      </c>
      <c r="AJ5" s="87"/>
      <c r="AK5" s="86" t="s">
        <v>21</v>
      </c>
      <c r="AL5" s="87"/>
      <c r="AM5" s="86" t="s">
        <v>22</v>
      </c>
      <c r="AN5" s="87"/>
    </row>
    <row r="6" spans="1:40" s="42" customFormat="1" ht="45.75" customHeight="1">
      <c r="A6" s="82"/>
      <c r="B6" s="82"/>
      <c r="C6" s="69" t="s">
        <v>57</v>
      </c>
      <c r="D6" s="69" t="s">
        <v>58</v>
      </c>
      <c r="E6" s="69" t="s">
        <v>57</v>
      </c>
      <c r="F6" s="69" t="s">
        <v>58</v>
      </c>
      <c r="G6" s="69" t="s">
        <v>57</v>
      </c>
      <c r="H6" s="69" t="s">
        <v>58</v>
      </c>
      <c r="I6" s="69" t="s">
        <v>57</v>
      </c>
      <c r="J6" s="69" t="s">
        <v>58</v>
      </c>
      <c r="K6" s="69" t="s">
        <v>57</v>
      </c>
      <c r="L6" s="69" t="s">
        <v>58</v>
      </c>
      <c r="M6" s="69" t="s">
        <v>57</v>
      </c>
      <c r="N6" s="69" t="s">
        <v>58</v>
      </c>
      <c r="O6" s="69" t="s">
        <v>57</v>
      </c>
      <c r="P6" s="69" t="s">
        <v>58</v>
      </c>
      <c r="Q6" s="69" t="s">
        <v>57</v>
      </c>
      <c r="R6" s="69" t="s">
        <v>58</v>
      </c>
      <c r="S6" s="69" t="s">
        <v>57</v>
      </c>
      <c r="T6" s="69" t="s">
        <v>58</v>
      </c>
      <c r="U6" s="69" t="s">
        <v>57</v>
      </c>
      <c r="V6" s="69" t="s">
        <v>58</v>
      </c>
      <c r="W6" s="69" t="s">
        <v>57</v>
      </c>
      <c r="X6" s="69" t="s">
        <v>58</v>
      </c>
      <c r="Y6" s="69" t="s">
        <v>57</v>
      </c>
      <c r="Z6" s="69" t="s">
        <v>58</v>
      </c>
      <c r="AA6" s="69" t="s">
        <v>57</v>
      </c>
      <c r="AB6" s="69" t="s">
        <v>58</v>
      </c>
      <c r="AC6" s="69" t="s">
        <v>57</v>
      </c>
      <c r="AD6" s="69" t="s">
        <v>58</v>
      </c>
      <c r="AE6" s="69" t="s">
        <v>57</v>
      </c>
      <c r="AF6" s="69" t="s">
        <v>58</v>
      </c>
      <c r="AG6" s="69" t="s">
        <v>57</v>
      </c>
      <c r="AH6" s="69" t="s">
        <v>58</v>
      </c>
      <c r="AI6" s="69" t="s">
        <v>57</v>
      </c>
      <c r="AJ6" s="69" t="s">
        <v>58</v>
      </c>
      <c r="AK6" s="69" t="s">
        <v>57</v>
      </c>
      <c r="AL6" s="69" t="s">
        <v>58</v>
      </c>
      <c r="AM6" s="69" t="s">
        <v>57</v>
      </c>
      <c r="AN6" s="69" t="s">
        <v>58</v>
      </c>
    </row>
    <row r="7" spans="1:40" customFormat="1" ht="24.9" customHeight="1">
      <c r="A7" s="18">
        <v>1</v>
      </c>
      <c r="B7" s="70" t="s">
        <v>34</v>
      </c>
      <c r="C7" s="26">
        <v>0</v>
      </c>
      <c r="D7" s="26">
        <v>0</v>
      </c>
      <c r="E7" s="26">
        <v>0</v>
      </c>
      <c r="F7" s="26">
        <v>0</v>
      </c>
      <c r="G7" s="26">
        <v>0</v>
      </c>
      <c r="H7" s="26">
        <v>0</v>
      </c>
      <c r="I7" s="26">
        <v>0</v>
      </c>
      <c r="J7" s="26">
        <v>0</v>
      </c>
      <c r="K7" s="26">
        <v>591143.41</v>
      </c>
      <c r="L7" s="26">
        <v>591143.41</v>
      </c>
      <c r="M7" s="26">
        <v>159501.82</v>
      </c>
      <c r="N7" s="26">
        <v>159501.82</v>
      </c>
      <c r="O7" s="26">
        <v>0</v>
      </c>
      <c r="P7" s="26">
        <v>0</v>
      </c>
      <c r="Q7" s="26">
        <v>0</v>
      </c>
      <c r="R7" s="26">
        <v>0</v>
      </c>
      <c r="S7" s="26">
        <v>0</v>
      </c>
      <c r="T7" s="26">
        <v>0</v>
      </c>
      <c r="U7" s="26">
        <v>0</v>
      </c>
      <c r="V7" s="26">
        <v>0</v>
      </c>
      <c r="W7" s="26">
        <v>0</v>
      </c>
      <c r="X7" s="26">
        <v>0</v>
      </c>
      <c r="Y7" s="26">
        <v>0</v>
      </c>
      <c r="Z7" s="26">
        <v>0</v>
      </c>
      <c r="AA7" s="26">
        <v>-2.3305801732931286E-12</v>
      </c>
      <c r="AB7" s="26">
        <v>-1.1937117960769683E-12</v>
      </c>
      <c r="AC7" s="26">
        <v>0</v>
      </c>
      <c r="AD7" s="26">
        <v>0</v>
      </c>
      <c r="AE7" s="26">
        <v>0</v>
      </c>
      <c r="AF7" s="26">
        <v>0</v>
      </c>
      <c r="AG7" s="26">
        <v>0</v>
      </c>
      <c r="AH7" s="26">
        <v>0</v>
      </c>
      <c r="AI7" s="26">
        <v>0</v>
      </c>
      <c r="AJ7" s="26">
        <v>0</v>
      </c>
      <c r="AK7" s="26">
        <v>0</v>
      </c>
      <c r="AL7" s="26">
        <v>0</v>
      </c>
      <c r="AM7" s="27">
        <v>750645.23</v>
      </c>
      <c r="AN7" s="27">
        <v>750645.23</v>
      </c>
    </row>
    <row r="8" spans="1:40" customFormat="1" ht="24.9" customHeight="1">
      <c r="A8" s="18">
        <v>2</v>
      </c>
      <c r="B8" s="70" t="s">
        <v>29</v>
      </c>
      <c r="C8" s="26">
        <v>162057.07999999996</v>
      </c>
      <c r="D8" s="26">
        <v>162057.07999999996</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7373.2</v>
      </c>
      <c r="AJ8" s="26">
        <v>7373.2</v>
      </c>
      <c r="AK8" s="26">
        <v>0</v>
      </c>
      <c r="AL8" s="26">
        <v>0</v>
      </c>
      <c r="AM8" s="27">
        <v>169430.27999999997</v>
      </c>
      <c r="AN8" s="27">
        <v>169430.27999999997</v>
      </c>
    </row>
    <row r="9" spans="1:40" customFormat="1" ht="24.9" customHeight="1">
      <c r="A9" s="18">
        <v>3</v>
      </c>
      <c r="B9" s="70" t="s">
        <v>28</v>
      </c>
      <c r="C9" s="26">
        <v>38737.709999999992</v>
      </c>
      <c r="D9" s="26">
        <v>38737.709999999992</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38737.709999999992</v>
      </c>
      <c r="AN9" s="27">
        <v>38737.709999999992</v>
      </c>
    </row>
    <row r="10" spans="1:40" customFormat="1" ht="24.9" customHeight="1">
      <c r="A10" s="18">
        <v>4</v>
      </c>
      <c r="B10" s="70" t="s">
        <v>30</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-1.3877787807814457E-16</v>
      </c>
      <c r="AB10" s="26">
        <v>-1.3877787807814457E-16</v>
      </c>
      <c r="AC10" s="26">
        <v>0</v>
      </c>
      <c r="AD10" s="26">
        <v>0</v>
      </c>
      <c r="AE10" s="26">
        <v>0</v>
      </c>
      <c r="AF10" s="26">
        <v>0</v>
      </c>
      <c r="AG10" s="26">
        <v>0</v>
      </c>
      <c r="AH10" s="26">
        <v>0</v>
      </c>
      <c r="AI10" s="26">
        <v>0</v>
      </c>
      <c r="AJ10" s="26">
        <v>0</v>
      </c>
      <c r="AK10" s="26">
        <v>0</v>
      </c>
      <c r="AL10" s="26">
        <v>0</v>
      </c>
      <c r="AM10" s="27">
        <v>-1.3877787807814457E-16</v>
      </c>
      <c r="AN10" s="27">
        <v>-1.3877787807814457E-16</v>
      </c>
    </row>
    <row r="11" spans="1:40" customFormat="1" ht="24.9" customHeight="1">
      <c r="A11" s="18">
        <v>5</v>
      </c>
      <c r="B11" s="70" t="s">
        <v>33</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customFormat="1" ht="24.9" customHeight="1">
      <c r="A12" s="18">
        <v>6</v>
      </c>
      <c r="B12" s="70" t="s">
        <v>86</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customFormat="1" ht="24.9" customHeight="1">
      <c r="A13" s="18">
        <v>7</v>
      </c>
      <c r="B13" s="70" t="s">
        <v>31</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8</v>
      </c>
      <c r="B14" s="70" t="s">
        <v>35</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9</v>
      </c>
      <c r="B15" s="70" t="s">
        <v>93</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10</v>
      </c>
      <c r="B16" s="70" t="s">
        <v>39</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11</v>
      </c>
      <c r="B17" s="70" t="s">
        <v>38</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12</v>
      </c>
      <c r="B18" s="70" t="s">
        <v>36</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13</v>
      </c>
      <c r="B19" s="70" t="s">
        <v>88</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14</v>
      </c>
      <c r="B20" s="70" t="s">
        <v>32</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15</v>
      </c>
      <c r="B21" s="70"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16</v>
      </c>
      <c r="B22" s="70"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17</v>
      </c>
      <c r="B23" s="70" t="s">
        <v>87</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customFormat="1" ht="24.9" customHeight="1">
      <c r="A24" s="18">
        <v>18</v>
      </c>
      <c r="B24" s="70" t="s">
        <v>89</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0</v>
      </c>
      <c r="AN24" s="27">
        <v>0</v>
      </c>
    </row>
    <row r="25" spans="1:40" ht="13.8">
      <c r="A25" s="11"/>
      <c r="B25" s="72" t="s">
        <v>97</v>
      </c>
      <c r="C25" s="31">
        <v>200794.78999999995</v>
      </c>
      <c r="D25" s="31">
        <v>200794.78999999995</v>
      </c>
      <c r="E25" s="31">
        <v>0</v>
      </c>
      <c r="F25" s="31">
        <v>0</v>
      </c>
      <c r="G25" s="31">
        <v>0</v>
      </c>
      <c r="H25" s="31">
        <v>0</v>
      </c>
      <c r="I25" s="31">
        <v>0</v>
      </c>
      <c r="J25" s="31">
        <v>0</v>
      </c>
      <c r="K25" s="31">
        <v>591143.41</v>
      </c>
      <c r="L25" s="31">
        <v>591143.41</v>
      </c>
      <c r="M25" s="31">
        <v>159501.82</v>
      </c>
      <c r="N25" s="31">
        <v>159501.82</v>
      </c>
      <c r="O25" s="31">
        <v>0</v>
      </c>
      <c r="P25" s="31">
        <v>0</v>
      </c>
      <c r="Q25" s="31">
        <v>0</v>
      </c>
      <c r="R25" s="31">
        <v>0</v>
      </c>
      <c r="S25" s="31">
        <v>0</v>
      </c>
      <c r="T25" s="31">
        <v>0</v>
      </c>
      <c r="U25" s="31">
        <v>0</v>
      </c>
      <c r="V25" s="31">
        <v>0</v>
      </c>
      <c r="W25" s="31">
        <v>0</v>
      </c>
      <c r="X25" s="31">
        <v>0</v>
      </c>
      <c r="Y25" s="31">
        <v>0</v>
      </c>
      <c r="Z25" s="31">
        <v>0</v>
      </c>
      <c r="AA25" s="31">
        <v>-2.3307189511712068E-12</v>
      </c>
      <c r="AB25" s="31">
        <v>-1.1938505739550465E-12</v>
      </c>
      <c r="AC25" s="31">
        <v>0</v>
      </c>
      <c r="AD25" s="31">
        <v>0</v>
      </c>
      <c r="AE25" s="31">
        <v>0</v>
      </c>
      <c r="AF25" s="31">
        <v>0</v>
      </c>
      <c r="AG25" s="31">
        <v>0</v>
      </c>
      <c r="AH25" s="31">
        <v>0</v>
      </c>
      <c r="AI25" s="31">
        <v>7373.2</v>
      </c>
      <c r="AJ25" s="31">
        <v>7373.2</v>
      </c>
      <c r="AK25" s="31">
        <v>0</v>
      </c>
      <c r="AL25" s="31">
        <v>0</v>
      </c>
      <c r="AM25" s="28">
        <v>958813.22</v>
      </c>
      <c r="AN25" s="28">
        <v>958813.22</v>
      </c>
    </row>
    <row r="27" spans="1:40" s="42" customFormat="1" ht="14.4">
      <c r="B27" s="42" t="s">
        <v>47</v>
      </c>
    </row>
    <row r="28" spans="1:40" s="42" customFormat="1" ht="14.4">
      <c r="B28" s="42" t="s">
        <v>81</v>
      </c>
    </row>
    <row r="29" spans="1:40" s="42" customFormat="1" ht="14.4"/>
    <row r="30" spans="1:40" s="42" customFormat="1" ht="14.4">
      <c r="B30" s="42" t="s">
        <v>82</v>
      </c>
    </row>
    <row r="31" spans="1:40" s="42" customFormat="1" ht="14.4">
      <c r="B31" s="42" t="s">
        <v>83</v>
      </c>
    </row>
  </sheetData>
  <sortState xmlns:xlrd2="http://schemas.microsoft.com/office/spreadsheetml/2017/richdata2" ref="B7:AN23">
    <sortCondition descending="1" ref="AM7:AM23"/>
  </sortState>
  <mergeCells count="21">
    <mergeCell ref="Y5:Z5"/>
    <mergeCell ref="AM5:AN5"/>
    <mergeCell ref="AA5:AB5"/>
    <mergeCell ref="AC5:AD5"/>
    <mergeCell ref="AE5:AF5"/>
    <mergeCell ref="AG5:AH5"/>
    <mergeCell ref="AI5:AJ5"/>
    <mergeCell ref="AK5:AL5"/>
    <mergeCell ref="O5:P5"/>
    <mergeCell ref="Q5:R5"/>
    <mergeCell ref="S5:T5"/>
    <mergeCell ref="U5:V5"/>
    <mergeCell ref="W5:X5"/>
    <mergeCell ref="K5:L5"/>
    <mergeCell ref="M5:N5"/>
    <mergeCell ref="A5:A6"/>
    <mergeCell ref="B5:B6"/>
    <mergeCell ref="C5:D5"/>
    <mergeCell ref="E5:F5"/>
    <mergeCell ref="G5:H5"/>
    <mergeCell ref="I5:J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A7" sqref="A7:XFD25"/>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42" customFormat="1" ht="14.4">
      <c r="A1" s="88" t="s">
        <v>84</v>
      </c>
      <c r="B1" s="88"/>
      <c r="C1" s="88"/>
      <c r="D1" s="88"/>
      <c r="E1" s="88"/>
      <c r="F1" s="88"/>
      <c r="G1" s="88"/>
      <c r="H1" s="88"/>
      <c r="I1" s="88"/>
      <c r="J1" s="88"/>
      <c r="K1" s="88"/>
      <c r="L1" s="88"/>
      <c r="M1" s="46"/>
      <c r="N1" s="46"/>
      <c r="O1" s="46"/>
      <c r="P1" s="46"/>
      <c r="Q1" s="46"/>
      <c r="R1" s="46"/>
      <c r="S1" s="46"/>
    </row>
    <row r="2" spans="1:40" s="42" customFormat="1" ht="14.4">
      <c r="A2" s="60"/>
      <c r="B2" s="60"/>
      <c r="C2" s="60"/>
      <c r="D2" s="60"/>
      <c r="E2" s="60"/>
      <c r="F2" s="60"/>
      <c r="G2" s="60"/>
      <c r="H2" s="60"/>
      <c r="I2" s="60"/>
      <c r="J2" s="60"/>
      <c r="K2" s="60"/>
      <c r="L2" s="60"/>
      <c r="M2" s="46"/>
      <c r="N2" s="46"/>
      <c r="O2" s="46"/>
      <c r="P2" s="46"/>
      <c r="Q2" s="46"/>
      <c r="R2" s="46"/>
      <c r="S2" s="46"/>
    </row>
    <row r="3" spans="1:40" s="42" customFormat="1" ht="14.4">
      <c r="A3" s="60" t="str">
        <f>'Accept. Re. Earned Premiums'!A2</f>
        <v>Reporting period: 1 January 2023 - 30 June 2023</v>
      </c>
      <c r="B3" s="54"/>
      <c r="C3" s="54"/>
      <c r="D3" s="54"/>
      <c r="E3" s="54"/>
      <c r="F3" s="54"/>
      <c r="G3" s="54"/>
      <c r="H3" s="54"/>
      <c r="I3" s="54"/>
      <c r="J3" s="54"/>
      <c r="K3" s="54"/>
      <c r="L3" s="54"/>
    </row>
    <row r="4" spans="1:40" s="42" customFormat="1" ht="15" customHeight="1">
      <c r="A4" s="42" t="s">
        <v>71</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0" s="42" customFormat="1" ht="90" customHeight="1">
      <c r="A5" s="80" t="s">
        <v>0</v>
      </c>
      <c r="B5" s="80" t="s">
        <v>3</v>
      </c>
      <c r="C5" s="89" t="s">
        <v>4</v>
      </c>
      <c r="D5" s="89"/>
      <c r="E5" s="83" t="s">
        <v>5</v>
      </c>
      <c r="F5" s="84"/>
      <c r="G5" s="83" t="s">
        <v>6</v>
      </c>
      <c r="H5" s="84"/>
      <c r="I5" s="83" t="s">
        <v>7</v>
      </c>
      <c r="J5" s="84"/>
      <c r="K5" s="83" t="s">
        <v>8</v>
      </c>
      <c r="L5" s="84"/>
      <c r="M5" s="83" t="s">
        <v>9</v>
      </c>
      <c r="N5" s="84"/>
      <c r="O5" s="83" t="s">
        <v>10</v>
      </c>
      <c r="P5" s="84"/>
      <c r="Q5" s="83" t="s">
        <v>11</v>
      </c>
      <c r="R5" s="84"/>
      <c r="S5" s="83" t="s">
        <v>12</v>
      </c>
      <c r="T5" s="84"/>
      <c r="U5" s="83" t="s">
        <v>13</v>
      </c>
      <c r="V5" s="84"/>
      <c r="W5" s="83" t="s">
        <v>14</v>
      </c>
      <c r="X5" s="84"/>
      <c r="Y5" s="83" t="s">
        <v>15</v>
      </c>
      <c r="Z5" s="84"/>
      <c r="AA5" s="83" t="s">
        <v>16</v>
      </c>
      <c r="AB5" s="84"/>
      <c r="AC5" s="83" t="s">
        <v>17</v>
      </c>
      <c r="AD5" s="84"/>
      <c r="AE5" s="77" t="s">
        <v>18</v>
      </c>
      <c r="AF5" s="79"/>
      <c r="AG5" s="77" t="s">
        <v>19</v>
      </c>
      <c r="AH5" s="79"/>
      <c r="AI5" s="86" t="s">
        <v>20</v>
      </c>
      <c r="AJ5" s="87"/>
      <c r="AK5" s="86" t="s">
        <v>21</v>
      </c>
      <c r="AL5" s="87"/>
      <c r="AM5" s="86" t="s">
        <v>22</v>
      </c>
      <c r="AN5" s="87"/>
    </row>
    <row r="6" spans="1:40" s="42" customFormat="1" ht="93" customHeight="1">
      <c r="A6" s="82"/>
      <c r="B6" s="82"/>
      <c r="C6" s="49" t="s">
        <v>63</v>
      </c>
      <c r="D6" s="49" t="s">
        <v>64</v>
      </c>
      <c r="E6" s="49" t="s">
        <v>63</v>
      </c>
      <c r="F6" s="49" t="s">
        <v>64</v>
      </c>
      <c r="G6" s="49" t="s">
        <v>63</v>
      </c>
      <c r="H6" s="49" t="s">
        <v>64</v>
      </c>
      <c r="I6" s="49" t="s">
        <v>63</v>
      </c>
      <c r="J6" s="49" t="s">
        <v>64</v>
      </c>
      <c r="K6" s="49" t="s">
        <v>63</v>
      </c>
      <c r="L6" s="49" t="s">
        <v>64</v>
      </c>
      <c r="M6" s="49" t="s">
        <v>63</v>
      </c>
      <c r="N6" s="49" t="s">
        <v>64</v>
      </c>
      <c r="O6" s="49" t="s">
        <v>63</v>
      </c>
      <c r="P6" s="49" t="s">
        <v>64</v>
      </c>
      <c r="Q6" s="49" t="s">
        <v>63</v>
      </c>
      <c r="R6" s="49" t="s">
        <v>64</v>
      </c>
      <c r="S6" s="49" t="s">
        <v>63</v>
      </c>
      <c r="T6" s="49" t="s">
        <v>64</v>
      </c>
      <c r="U6" s="49" t="s">
        <v>63</v>
      </c>
      <c r="V6" s="49" t="s">
        <v>64</v>
      </c>
      <c r="W6" s="49" t="s">
        <v>63</v>
      </c>
      <c r="X6" s="49" t="s">
        <v>64</v>
      </c>
      <c r="Y6" s="49" t="s">
        <v>63</v>
      </c>
      <c r="Z6" s="49" t="s">
        <v>64</v>
      </c>
      <c r="AA6" s="49" t="s">
        <v>63</v>
      </c>
      <c r="AB6" s="49" t="s">
        <v>64</v>
      </c>
      <c r="AC6" s="49" t="s">
        <v>63</v>
      </c>
      <c r="AD6" s="49" t="s">
        <v>64</v>
      </c>
      <c r="AE6" s="49" t="s">
        <v>63</v>
      </c>
      <c r="AF6" s="49" t="s">
        <v>64</v>
      </c>
      <c r="AG6" s="49" t="s">
        <v>63</v>
      </c>
      <c r="AH6" s="49" t="s">
        <v>64</v>
      </c>
      <c r="AI6" s="49" t="s">
        <v>63</v>
      </c>
      <c r="AJ6" s="49" t="s">
        <v>64</v>
      </c>
      <c r="AK6" s="49" t="s">
        <v>63</v>
      </c>
      <c r="AL6" s="49" t="s">
        <v>64</v>
      </c>
      <c r="AM6" s="49" t="s">
        <v>63</v>
      </c>
      <c r="AN6" s="49" t="s">
        <v>64</v>
      </c>
    </row>
    <row r="7" spans="1:40" ht="24.9" customHeight="1">
      <c r="A7" s="18">
        <v>1</v>
      </c>
      <c r="B7" s="70" t="s">
        <v>34</v>
      </c>
      <c r="C7" s="26">
        <v>0</v>
      </c>
      <c r="D7" s="26">
        <v>0</v>
      </c>
      <c r="E7" s="26">
        <v>0</v>
      </c>
      <c r="F7" s="26">
        <v>0</v>
      </c>
      <c r="G7" s="26">
        <v>0</v>
      </c>
      <c r="H7" s="26">
        <v>0</v>
      </c>
      <c r="I7" s="26">
        <v>0</v>
      </c>
      <c r="J7" s="26">
        <v>0</v>
      </c>
      <c r="K7" s="26">
        <v>1058132.72</v>
      </c>
      <c r="L7" s="26">
        <v>1058132.72</v>
      </c>
      <c r="M7" s="26">
        <v>154042.09</v>
      </c>
      <c r="N7" s="26">
        <v>154042.09</v>
      </c>
      <c r="O7" s="26">
        <v>0</v>
      </c>
      <c r="P7" s="26">
        <v>0</v>
      </c>
      <c r="Q7" s="26">
        <v>0</v>
      </c>
      <c r="R7" s="26">
        <v>0</v>
      </c>
      <c r="S7" s="26">
        <v>0</v>
      </c>
      <c r="T7" s="26">
        <v>0</v>
      </c>
      <c r="U7" s="26">
        <v>0</v>
      </c>
      <c r="V7" s="26">
        <v>0</v>
      </c>
      <c r="W7" s="26">
        <v>0</v>
      </c>
      <c r="X7" s="26">
        <v>0</v>
      </c>
      <c r="Y7" s="26">
        <v>0</v>
      </c>
      <c r="Z7" s="26">
        <v>0</v>
      </c>
      <c r="AA7" s="26">
        <v>-506.81</v>
      </c>
      <c r="AB7" s="26">
        <v>-59.78000000000003</v>
      </c>
      <c r="AC7" s="26">
        <v>0</v>
      </c>
      <c r="AD7" s="26">
        <v>0</v>
      </c>
      <c r="AE7" s="26">
        <v>0</v>
      </c>
      <c r="AF7" s="26">
        <v>0</v>
      </c>
      <c r="AG7" s="26">
        <v>0</v>
      </c>
      <c r="AH7" s="26">
        <v>0</v>
      </c>
      <c r="AI7" s="26">
        <v>0</v>
      </c>
      <c r="AJ7" s="26">
        <v>0</v>
      </c>
      <c r="AK7" s="26">
        <v>0</v>
      </c>
      <c r="AL7" s="26">
        <v>0</v>
      </c>
      <c r="AM7" s="27">
        <v>1211668</v>
      </c>
      <c r="AN7" s="27">
        <v>1212115.03</v>
      </c>
    </row>
    <row r="8" spans="1:40" ht="24.9" customHeight="1">
      <c r="A8" s="18">
        <v>2</v>
      </c>
      <c r="B8" s="70" t="s">
        <v>29</v>
      </c>
      <c r="C8" s="26">
        <v>465784.27305599995</v>
      </c>
      <c r="D8" s="26">
        <v>465784.27305599995</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7373.2</v>
      </c>
      <c r="AJ8" s="26">
        <v>7373.2</v>
      </c>
      <c r="AK8" s="26">
        <v>0</v>
      </c>
      <c r="AL8" s="26">
        <v>0</v>
      </c>
      <c r="AM8" s="27">
        <v>473157.47305599996</v>
      </c>
      <c r="AN8" s="27">
        <v>473157.47305599996</v>
      </c>
    </row>
    <row r="9" spans="1:40" ht="24.9" customHeight="1">
      <c r="A9" s="18">
        <v>3</v>
      </c>
      <c r="B9" s="70" t="s">
        <v>28</v>
      </c>
      <c r="C9" s="26">
        <v>414446.72757400002</v>
      </c>
      <c r="D9" s="26">
        <v>414446.72757400002</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414446.72757400002</v>
      </c>
      <c r="AN9" s="27">
        <v>414446.72757400002</v>
      </c>
    </row>
    <row r="10" spans="1:40" ht="24.9" customHeight="1">
      <c r="A10" s="18">
        <v>4</v>
      </c>
      <c r="B10" s="70" t="s">
        <v>33</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0</v>
      </c>
      <c r="AN10" s="27">
        <v>0</v>
      </c>
    </row>
    <row r="11" spans="1:40" ht="24.9" customHeight="1">
      <c r="A11" s="18">
        <v>5</v>
      </c>
      <c r="B11" s="70" t="s">
        <v>86</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ht="24.9" customHeight="1">
      <c r="A12" s="18">
        <v>6</v>
      </c>
      <c r="B12" s="70" t="s">
        <v>31</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ht="24.9" customHeight="1">
      <c r="A13" s="18">
        <v>7</v>
      </c>
      <c r="B13" s="70" t="s">
        <v>35</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8</v>
      </c>
      <c r="B14" s="70" t="s">
        <v>93</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9</v>
      </c>
      <c r="B15" s="70" t="s">
        <v>39</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10</v>
      </c>
      <c r="B16" s="70" t="s">
        <v>38</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11</v>
      </c>
      <c r="B17" s="70" t="s">
        <v>36</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12</v>
      </c>
      <c r="B18" s="70" t="s">
        <v>88</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13</v>
      </c>
      <c r="B19" s="70" t="s">
        <v>32</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14</v>
      </c>
      <c r="B20" s="70" t="s">
        <v>37</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15</v>
      </c>
      <c r="B21" s="70" t="s">
        <v>90</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16</v>
      </c>
      <c r="B22" s="70" t="s">
        <v>87</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17</v>
      </c>
      <c r="B23" s="70" t="s">
        <v>89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24.9" customHeight="1">
      <c r="A24" s="18">
        <v>18</v>
      </c>
      <c r="B24" s="70" t="s">
        <v>30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-0.09</v>
      </c>
      <c r="AB24" s="26">
        <v>-0.09</v>
      </c>
      <c r="AC24" s="26">
        <v>0</v>
      </c>
      <c r="AD24" s="26">
        <v>0</v>
      </c>
      <c r="AE24" s="26">
        <v>0</v>
      </c>
      <c r="AF24" s="26">
        <v>0</v>
      </c>
      <c r="AG24" s="26">
        <v>0</v>
      </c>
      <c r="AH24" s="26">
        <v>0</v>
      </c>
      <c r="AI24" s="26">
        <v>0</v>
      </c>
      <c r="AJ24" s="26">
        <v>0</v>
      </c>
      <c r="AK24" s="26">
        <v>0</v>
      </c>
      <c r="AL24" s="26">
        <v>0</v>
      </c>
      <c r="AM24" s="27">
        <v>-0.09</v>
      </c>
      <c r="AN24" s="27">
        <v>-0.09</v>
      </c>
    </row>
    <row r="25" spans="1:40" ht="13.8">
      <c r="A25" s="11"/>
      <c r="B25" s="72" t="s">
        <v>97</v>
      </c>
      <c r="C25" s="28">
        <v>880231.00062999991</v>
      </c>
      <c r="D25" s="28">
        <v>880231.00062999991</v>
      </c>
      <c r="E25" s="28">
        <v>0</v>
      </c>
      <c r="F25" s="28">
        <v>0</v>
      </c>
      <c r="G25" s="28">
        <v>0</v>
      </c>
      <c r="H25" s="28">
        <v>0</v>
      </c>
      <c r="I25" s="28">
        <v>0</v>
      </c>
      <c r="J25" s="28">
        <v>0</v>
      </c>
      <c r="K25" s="28">
        <v>1058132.72</v>
      </c>
      <c r="L25" s="28">
        <v>1058132.72</v>
      </c>
      <c r="M25" s="28">
        <v>154042.09</v>
      </c>
      <c r="N25" s="28">
        <v>154042.09</v>
      </c>
      <c r="O25" s="28">
        <v>0</v>
      </c>
      <c r="P25" s="28">
        <v>0</v>
      </c>
      <c r="Q25" s="28">
        <v>0</v>
      </c>
      <c r="R25" s="28">
        <v>0</v>
      </c>
      <c r="S25" s="28">
        <v>0</v>
      </c>
      <c r="T25" s="28">
        <v>0</v>
      </c>
      <c r="U25" s="28">
        <v>0</v>
      </c>
      <c r="V25" s="28">
        <v>0</v>
      </c>
      <c r="W25" s="28">
        <v>0</v>
      </c>
      <c r="X25" s="28">
        <v>0</v>
      </c>
      <c r="Y25" s="28">
        <v>0</v>
      </c>
      <c r="Z25" s="28">
        <v>0</v>
      </c>
      <c r="AA25" s="28">
        <v>-506.9</v>
      </c>
      <c r="AB25" s="28">
        <v>-59.870000000000033</v>
      </c>
      <c r="AC25" s="28">
        <v>0</v>
      </c>
      <c r="AD25" s="28">
        <v>0</v>
      </c>
      <c r="AE25" s="28">
        <v>0</v>
      </c>
      <c r="AF25" s="28">
        <v>0</v>
      </c>
      <c r="AG25" s="28">
        <v>0</v>
      </c>
      <c r="AH25" s="28">
        <v>0</v>
      </c>
      <c r="AI25" s="28">
        <v>7373.2</v>
      </c>
      <c r="AJ25" s="28">
        <v>7373.2</v>
      </c>
      <c r="AK25" s="28">
        <v>0</v>
      </c>
      <c r="AL25" s="28">
        <v>0</v>
      </c>
      <c r="AM25" s="28">
        <v>2099272.11063</v>
      </c>
      <c r="AN25" s="28">
        <v>2099719.1406300003</v>
      </c>
    </row>
    <row r="26" spans="1:40" s="42" customFormat="1" ht="14.4">
      <c r="B26" s="46" t="s">
        <v>47</v>
      </c>
    </row>
    <row r="27" spans="1:40" s="42" customFormat="1" ht="14.4">
      <c r="B27" s="85" t="s">
        <v>92</v>
      </c>
      <c r="C27" s="85"/>
      <c r="D27" s="85"/>
      <c r="E27" s="85"/>
      <c r="F27" s="85"/>
      <c r="G27" s="85"/>
      <c r="H27" s="85"/>
      <c r="I27" s="85"/>
      <c r="J27" s="85"/>
      <c r="K27" s="85"/>
      <c r="L27" s="85"/>
      <c r="M27" s="85"/>
      <c r="N27" s="85"/>
    </row>
    <row r="28" spans="1:40" s="42" customFormat="1" ht="14.4">
      <c r="B28" s="85"/>
      <c r="C28" s="85"/>
      <c r="D28" s="85"/>
      <c r="E28" s="85"/>
      <c r="F28" s="85"/>
      <c r="G28" s="85"/>
      <c r="H28" s="85"/>
      <c r="I28" s="85"/>
      <c r="J28" s="85"/>
      <c r="K28" s="85"/>
      <c r="L28" s="85"/>
      <c r="M28" s="85"/>
      <c r="N28" s="85"/>
    </row>
    <row r="29" spans="1:40" s="42" customFormat="1" ht="9" customHeight="1">
      <c r="B29" s="61"/>
      <c r="C29" s="61"/>
      <c r="D29" s="61"/>
      <c r="E29" s="61"/>
      <c r="F29" s="61"/>
      <c r="G29" s="61"/>
      <c r="H29" s="61"/>
      <c r="I29" s="61"/>
      <c r="J29" s="61"/>
      <c r="K29" s="61"/>
      <c r="L29" s="61"/>
      <c r="M29" s="61"/>
      <c r="N29" s="61"/>
    </row>
    <row r="30" spans="1:40" s="42" customFormat="1" ht="14.4">
      <c r="B30" s="53" t="s">
        <v>85</v>
      </c>
    </row>
    <row r="31" spans="1:40" s="42" customFormat="1" ht="14.4">
      <c r="B31" s="53" t="s">
        <v>66</v>
      </c>
    </row>
    <row r="32" spans="1:40">
      <c r="AM32" s="15"/>
      <c r="AN32" s="15"/>
    </row>
  </sheetData>
  <sortState xmlns:xlrd2="http://schemas.microsoft.com/office/spreadsheetml/2017/richdata2" ref="B8:AN23">
    <sortCondition descending="1" ref="AM7:AM23"/>
  </sortState>
  <mergeCells count="23">
    <mergeCell ref="K5:L5"/>
    <mergeCell ref="A5:A6"/>
    <mergeCell ref="B5:B6"/>
    <mergeCell ref="C5:D5"/>
    <mergeCell ref="E5:F5"/>
    <mergeCell ref="G5:H5"/>
    <mergeCell ref="I5:J5"/>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18" activePane="bottomRight" state="frozen"/>
      <selection activeCell="A4" sqref="A4"/>
      <selection pane="topRight" activeCell="A4" sqref="A4"/>
      <selection pane="bottomLeft" activeCell="A4" sqref="A4"/>
      <selection pane="bottomRight" activeCell="A2" sqref="A2:D4"/>
    </sheetView>
  </sheetViews>
  <sheetFormatPr defaultRowHeight="13.2"/>
  <cols>
    <col min="1" max="1" width="4.44140625" customWidth="1"/>
    <col min="2" max="2" width="56.33203125" customWidth="1"/>
    <col min="3" max="3" width="13" customWidth="1"/>
    <col min="4" max="4" width="10.6640625" customWidth="1"/>
  </cols>
  <sheetData>
    <row r="1" spans="1:5" ht="14.4">
      <c r="A1" s="66"/>
      <c r="B1" s="66"/>
      <c r="C1" s="66"/>
      <c r="D1" s="66"/>
    </row>
    <row r="2" spans="1:5" ht="12.75" customHeight="1">
      <c r="A2" s="90" t="s">
        <v>96</v>
      </c>
      <c r="B2" s="90"/>
      <c r="C2" s="90"/>
      <c r="D2" s="90"/>
    </row>
    <row r="3" spans="1:5" ht="12.75" customHeight="1">
      <c r="A3" s="90"/>
      <c r="B3" s="90"/>
      <c r="C3" s="90"/>
      <c r="D3" s="90"/>
      <c r="E3" s="2"/>
    </row>
    <row r="4" spans="1:5">
      <c r="A4" s="90"/>
      <c r="B4" s="90"/>
      <c r="C4" s="90"/>
      <c r="D4" s="90"/>
      <c r="E4" s="2"/>
    </row>
    <row r="5" spans="1:5" ht="14.4">
      <c r="A5" s="66"/>
      <c r="B5" s="66"/>
      <c r="C5" s="66"/>
      <c r="D5" s="66"/>
    </row>
    <row r="6" spans="1:5" ht="43.5" customHeight="1">
      <c r="A6" s="63" t="s">
        <v>0</v>
      </c>
      <c r="B6" s="63" t="s">
        <v>67</v>
      </c>
      <c r="C6" s="63" t="s">
        <v>68</v>
      </c>
      <c r="D6" s="63" t="s">
        <v>69</v>
      </c>
    </row>
    <row r="7" spans="1:5" ht="27" customHeight="1">
      <c r="A7" s="6">
        <v>1</v>
      </c>
      <c r="B7" s="64" t="s">
        <v>4</v>
      </c>
      <c r="C7" s="30">
        <f>HLOOKUP(B7,'Accept. Re Prem. &amp; Retrocession'!$4:$24,21,FALSE)</f>
        <v>2038672.0287301072</v>
      </c>
      <c r="D7" s="24">
        <f>C7/$C$25</f>
        <v>0.45646816332230161</v>
      </c>
    </row>
    <row r="8" spans="1:5" ht="27" customHeight="1">
      <c r="A8" s="6">
        <v>2</v>
      </c>
      <c r="B8" s="64" t="s">
        <v>5</v>
      </c>
      <c r="C8" s="30">
        <f>HLOOKUP(B8,'Accept. Re Prem. &amp; Retrocession'!$4:$24,21,FALSE)</f>
        <v>0</v>
      </c>
      <c r="D8" s="24">
        <f t="shared" ref="D8:D21" si="0">C8/$C$25</f>
        <v>0</v>
      </c>
    </row>
    <row r="9" spans="1:5" ht="27" customHeight="1">
      <c r="A9" s="6">
        <v>3</v>
      </c>
      <c r="B9" s="64" t="s">
        <v>6</v>
      </c>
      <c r="C9" s="30">
        <f>HLOOKUP(B9,'Accept. Re Prem. &amp; Retrocession'!$4:$24,21,FALSE)</f>
        <v>0</v>
      </c>
      <c r="D9" s="24">
        <f t="shared" si="0"/>
        <v>0</v>
      </c>
    </row>
    <row r="10" spans="1:5" ht="27" customHeight="1">
      <c r="A10" s="6">
        <v>4</v>
      </c>
      <c r="B10" s="64" t="s">
        <v>7</v>
      </c>
      <c r="C10" s="30">
        <f>HLOOKUP(B10,'Accept. Re Prem. &amp; Retrocession'!$4:$24,21,FALSE)</f>
        <v>21108.696646254935</v>
      </c>
      <c r="D10" s="24">
        <f t="shared" si="0"/>
        <v>4.7263355029428435E-3</v>
      </c>
    </row>
    <row r="11" spans="1:5" ht="27" customHeight="1">
      <c r="A11" s="6">
        <v>5</v>
      </c>
      <c r="B11" s="64" t="s">
        <v>8</v>
      </c>
      <c r="C11" s="30">
        <f>HLOOKUP(B11,'Accept. Re Prem. &amp; Retrocession'!$4:$24,21,FALSE)</f>
        <v>19424.689999999999</v>
      </c>
      <c r="D11" s="24">
        <f t="shared" si="0"/>
        <v>4.3492785707803109E-3</v>
      </c>
    </row>
    <row r="12" spans="1:5" ht="27" customHeight="1">
      <c r="A12" s="6">
        <v>6</v>
      </c>
      <c r="B12" s="64" t="s">
        <v>9</v>
      </c>
      <c r="C12" s="30">
        <f>HLOOKUP(B12,'Accept. Re Prem. &amp; Retrocession'!$4:$24,21,FALSE)</f>
        <v>3502.2311600000003</v>
      </c>
      <c r="D12" s="24">
        <f t="shared" si="0"/>
        <v>7.8416587003998903E-4</v>
      </c>
    </row>
    <row r="13" spans="1:5" ht="27" customHeight="1">
      <c r="A13" s="6">
        <v>7</v>
      </c>
      <c r="B13" s="64" t="s">
        <v>10</v>
      </c>
      <c r="C13" s="30">
        <f>HLOOKUP(B13,'Accept. Re Prem. &amp; Retrocession'!$4:$24,21,FALSE)</f>
        <v>0</v>
      </c>
      <c r="D13" s="24">
        <f t="shared" si="0"/>
        <v>0</v>
      </c>
    </row>
    <row r="14" spans="1:5" ht="27" customHeight="1">
      <c r="A14" s="6">
        <v>8</v>
      </c>
      <c r="B14" s="64" t="s">
        <v>11</v>
      </c>
      <c r="C14" s="30">
        <f>HLOOKUP(B14,'Accept. Re Prem. &amp; Retrocession'!$4:$24,21,FALSE)</f>
        <v>0</v>
      </c>
      <c r="D14" s="24">
        <f t="shared" si="0"/>
        <v>0</v>
      </c>
    </row>
    <row r="15" spans="1:5" ht="27" customHeight="1">
      <c r="A15" s="6">
        <v>9</v>
      </c>
      <c r="B15" s="64" t="s">
        <v>12</v>
      </c>
      <c r="C15" s="30">
        <f>HLOOKUP(B15,'Accept. Re Prem. &amp; Retrocession'!$4:$24,21,FALSE)</f>
        <v>0</v>
      </c>
      <c r="D15" s="24">
        <f t="shared" si="0"/>
        <v>0</v>
      </c>
    </row>
    <row r="16" spans="1:5" ht="27" customHeight="1">
      <c r="A16" s="6">
        <v>10</v>
      </c>
      <c r="B16" s="64" t="s">
        <v>13</v>
      </c>
      <c r="C16" s="30">
        <f>HLOOKUP(B16,'Accept. Re Prem. &amp; Retrocession'!$4:$24,21,FALSE)</f>
        <v>26329.536</v>
      </c>
      <c r="D16" s="24">
        <f t="shared" si="0"/>
        <v>5.8953057528016535E-3</v>
      </c>
    </row>
    <row r="17" spans="1:4" ht="27" customHeight="1">
      <c r="A17" s="6">
        <v>11</v>
      </c>
      <c r="B17" s="64" t="s">
        <v>14</v>
      </c>
      <c r="C17" s="30">
        <f>HLOOKUP(B17,'Accept. Re Prem. &amp; Retrocession'!$4:$24,21,FALSE)</f>
        <v>0</v>
      </c>
      <c r="D17" s="24">
        <f t="shared" si="0"/>
        <v>0</v>
      </c>
    </row>
    <row r="18" spans="1:4" ht="27" customHeight="1">
      <c r="A18" s="6">
        <v>12</v>
      </c>
      <c r="B18" s="64" t="s">
        <v>15</v>
      </c>
      <c r="C18" s="30">
        <f>HLOOKUP(B18,'Accept. Re Prem. &amp; Retrocession'!$4:$24,21,FALSE)</f>
        <v>5577.9598800000003</v>
      </c>
      <c r="D18" s="24">
        <f t="shared" si="0"/>
        <v>1.2489311991468754E-3</v>
      </c>
    </row>
    <row r="19" spans="1:4" ht="27" customHeight="1">
      <c r="A19" s="6">
        <v>13</v>
      </c>
      <c r="B19" s="64" t="s">
        <v>16</v>
      </c>
      <c r="C19" s="30">
        <f>HLOOKUP(B19,'Accept. Re Prem. &amp; Retrocession'!$4:$24,21,FALSE)</f>
        <v>753602.40254066011</v>
      </c>
      <c r="D19" s="24">
        <f t="shared" si="0"/>
        <v>0.16873508819232899</v>
      </c>
    </row>
    <row r="20" spans="1:4" ht="27" customHeight="1">
      <c r="A20" s="6">
        <v>14</v>
      </c>
      <c r="B20" s="64" t="s">
        <v>17</v>
      </c>
      <c r="C20" s="30">
        <f>HLOOKUP(B20,'Accept. Re Prem. &amp; Retrocession'!$4:$24,21,FALSE)</f>
        <v>4876.2183400000004</v>
      </c>
      <c r="D20" s="24">
        <f t="shared" si="0"/>
        <v>1.0918079996441613E-3</v>
      </c>
    </row>
    <row r="21" spans="1:4" ht="27" customHeight="1">
      <c r="A21" s="6">
        <v>15</v>
      </c>
      <c r="B21" s="64" t="s">
        <v>18</v>
      </c>
      <c r="C21" s="30">
        <f>HLOOKUP(B21,'Accept. Re Prem. &amp; Retrocession'!$4:$24,21,FALSE)</f>
        <v>511999.3627190002</v>
      </c>
      <c r="D21" s="24">
        <f t="shared" si="0"/>
        <v>0.1146390421945948</v>
      </c>
    </row>
    <row r="22" spans="1:4" ht="27" customHeight="1">
      <c r="A22" s="6">
        <v>16</v>
      </c>
      <c r="B22" s="64" t="s">
        <v>19</v>
      </c>
      <c r="C22" s="30">
        <f>HLOOKUP(B22,'Accept. Re Prem. &amp; Retrocession'!$4:$24,21,FALSE)</f>
        <v>0</v>
      </c>
      <c r="D22" s="24">
        <f>C22/$C$25</f>
        <v>0</v>
      </c>
    </row>
    <row r="23" spans="1:4" ht="27" customHeight="1">
      <c r="A23" s="6">
        <v>17</v>
      </c>
      <c r="B23" s="64" t="s">
        <v>20</v>
      </c>
      <c r="C23" s="30">
        <f>HLOOKUP(B23,'Accept. Re Prem. &amp; Retrocession'!$4:$24,21,FALSE)</f>
        <v>1081093.549287</v>
      </c>
      <c r="D23" s="24">
        <f>C23/$C$25</f>
        <v>0.24206188139541879</v>
      </c>
    </row>
    <row r="24" spans="1:4" ht="27" customHeight="1">
      <c r="A24" s="6">
        <v>18</v>
      </c>
      <c r="B24" s="64" t="s">
        <v>21</v>
      </c>
      <c r="C24" s="30">
        <f>HLOOKUP(B24,'Accept. Re Prem. &amp; Retrocession'!$4:$24,21,FALSE)</f>
        <v>0</v>
      </c>
      <c r="D24" s="24">
        <f>C24/$C$25</f>
        <v>0</v>
      </c>
    </row>
    <row r="25" spans="1:4" ht="27" customHeight="1">
      <c r="A25" s="3"/>
      <c r="B25" s="65" t="s">
        <v>22</v>
      </c>
      <c r="C25" s="22">
        <f>SUM(C7:C24)</f>
        <v>4466186.6753030224</v>
      </c>
      <c r="D25" s="23">
        <f>SUM(D7:D24)</f>
        <v>1</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16" activePane="bottomRight" state="frozen"/>
      <selection activeCell="B1" sqref="B1"/>
      <selection pane="topRight" activeCell="B1" sqref="B1"/>
      <selection pane="bottomLeft" activeCell="B1" sqref="B1"/>
      <selection pane="bottomRight" activeCell="H23" sqref="H23"/>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42" customFormat="1" ht="28.5" customHeight="1">
      <c r="A1" s="46" t="s">
        <v>40</v>
      </c>
      <c r="B1" s="41"/>
    </row>
    <row r="2" spans="1:11" s="42" customFormat="1" ht="28.5" customHeight="1">
      <c r="A2" s="46" t="str">
        <f>'Number of Policies'!A2</f>
        <v>Reporting period: 1 January 2023 - 30 June 2023</v>
      </c>
      <c r="B2" s="41"/>
    </row>
    <row r="3" spans="1:11" s="42" customFormat="1" ht="18" customHeight="1">
      <c r="A3" s="42" t="s">
        <v>2</v>
      </c>
      <c r="B3" s="41"/>
    </row>
    <row r="4" spans="1:11" s="42" customFormat="1" ht="89.25" customHeight="1">
      <c r="A4" s="47" t="s">
        <v>0</v>
      </c>
      <c r="B4" s="47" t="s">
        <v>3</v>
      </c>
      <c r="C4" s="44" t="s">
        <v>8</v>
      </c>
      <c r="D4" s="44" t="s">
        <v>41</v>
      </c>
      <c r="E4" s="44" t="s">
        <v>42</v>
      </c>
      <c r="F4" s="44" t="s">
        <v>43</v>
      </c>
      <c r="G4" s="44" t="s">
        <v>13</v>
      </c>
      <c r="H4" s="44" t="s">
        <v>22</v>
      </c>
    </row>
    <row r="5" spans="1:11" ht="24.9" customHeight="1">
      <c r="A5" s="18">
        <v>1</v>
      </c>
      <c r="B5" s="70" t="s">
        <v>29</v>
      </c>
      <c r="C5" s="26">
        <v>20518</v>
      </c>
      <c r="D5" s="26">
        <v>0</v>
      </c>
      <c r="E5" s="26">
        <v>504965</v>
      </c>
      <c r="F5" s="26">
        <v>3</v>
      </c>
      <c r="G5" s="26">
        <v>0</v>
      </c>
      <c r="H5" s="27">
        <v>525486</v>
      </c>
      <c r="K5" s="37"/>
    </row>
    <row r="6" spans="1:11" s="9" customFormat="1" ht="24.9" customHeight="1">
      <c r="A6" s="18">
        <v>2</v>
      </c>
      <c r="B6" s="70" t="s">
        <v>32</v>
      </c>
      <c r="C6" s="26">
        <v>14776</v>
      </c>
      <c r="D6" s="26">
        <v>0</v>
      </c>
      <c r="E6" s="26">
        <v>490359</v>
      </c>
      <c r="F6" s="26">
        <v>0</v>
      </c>
      <c r="G6" s="26">
        <v>0</v>
      </c>
      <c r="H6" s="27">
        <v>505135</v>
      </c>
      <c r="J6" s="10"/>
      <c r="K6" s="37"/>
    </row>
    <row r="7" spans="1:11" ht="24.9" customHeight="1">
      <c r="A7" s="18">
        <v>3</v>
      </c>
      <c r="B7" s="70" t="s">
        <v>30</v>
      </c>
      <c r="C7" s="26">
        <v>11692</v>
      </c>
      <c r="D7" s="26">
        <v>0</v>
      </c>
      <c r="E7" s="26">
        <v>488449</v>
      </c>
      <c r="F7" s="26">
        <v>1</v>
      </c>
      <c r="G7" s="26">
        <v>4</v>
      </c>
      <c r="H7" s="27">
        <v>500146</v>
      </c>
      <c r="K7" s="37"/>
    </row>
    <row r="8" spans="1:11" ht="24.9" customHeight="1">
      <c r="A8" s="18">
        <v>4</v>
      </c>
      <c r="B8" s="70" t="s">
        <v>89</v>
      </c>
      <c r="C8" s="26">
        <v>7603</v>
      </c>
      <c r="D8" s="26">
        <v>0</v>
      </c>
      <c r="E8" s="26">
        <v>482326</v>
      </c>
      <c r="F8" s="26">
        <v>0</v>
      </c>
      <c r="G8" s="26">
        <v>0</v>
      </c>
      <c r="H8" s="27">
        <v>489929</v>
      </c>
      <c r="K8" s="37"/>
    </row>
    <row r="9" spans="1:11" ht="24.9" customHeight="1">
      <c r="A9" s="18">
        <v>5</v>
      </c>
      <c r="B9" s="70" t="s">
        <v>87</v>
      </c>
      <c r="C9" s="26">
        <v>6890</v>
      </c>
      <c r="D9" s="26">
        <v>0</v>
      </c>
      <c r="E9" s="26">
        <v>481778</v>
      </c>
      <c r="F9" s="26">
        <v>0</v>
      </c>
      <c r="G9" s="26">
        <v>1</v>
      </c>
      <c r="H9" s="27">
        <v>488669</v>
      </c>
      <c r="K9" s="37"/>
    </row>
    <row r="10" spans="1:11" ht="24.9" customHeight="1">
      <c r="A10" s="18">
        <v>6</v>
      </c>
      <c r="B10" s="70" t="s">
        <v>34</v>
      </c>
      <c r="C10" s="26">
        <v>6790</v>
      </c>
      <c r="D10" s="26">
        <v>0</v>
      </c>
      <c r="E10" s="26">
        <v>479326</v>
      </c>
      <c r="F10" s="26">
        <v>0</v>
      </c>
      <c r="G10" s="26">
        <v>0</v>
      </c>
      <c r="H10" s="27">
        <v>486116</v>
      </c>
      <c r="K10" s="37"/>
    </row>
    <row r="11" spans="1:11" ht="24.9" customHeight="1">
      <c r="A11" s="18">
        <v>7</v>
      </c>
      <c r="B11" s="70" t="s">
        <v>33</v>
      </c>
      <c r="C11" s="26">
        <v>3897</v>
      </c>
      <c r="D11" s="26">
        <v>0</v>
      </c>
      <c r="E11" s="26">
        <v>479090</v>
      </c>
      <c r="F11" s="26">
        <v>0</v>
      </c>
      <c r="G11" s="26">
        <v>0</v>
      </c>
      <c r="H11" s="27">
        <v>482987</v>
      </c>
      <c r="K11" s="37"/>
    </row>
    <row r="12" spans="1:11" ht="24.9" customHeight="1">
      <c r="A12" s="18">
        <v>8</v>
      </c>
      <c r="B12" s="70" t="s">
        <v>31</v>
      </c>
      <c r="C12" s="26">
        <v>3194</v>
      </c>
      <c r="D12" s="26">
        <v>0</v>
      </c>
      <c r="E12" s="26">
        <v>478101</v>
      </c>
      <c r="F12" s="26">
        <v>0</v>
      </c>
      <c r="G12" s="26">
        <v>0</v>
      </c>
      <c r="H12" s="27">
        <v>481295</v>
      </c>
      <c r="K12" s="37"/>
    </row>
    <row r="13" spans="1:11" ht="24.9" customHeight="1">
      <c r="A13" s="18">
        <v>9</v>
      </c>
      <c r="B13" s="70" t="s">
        <v>86</v>
      </c>
      <c r="C13" s="26">
        <v>2691</v>
      </c>
      <c r="D13" s="26">
        <v>0</v>
      </c>
      <c r="E13" s="26">
        <v>477450</v>
      </c>
      <c r="F13" s="26">
        <v>0</v>
      </c>
      <c r="G13" s="26">
        <v>0</v>
      </c>
      <c r="H13" s="27">
        <v>480141</v>
      </c>
      <c r="K13" s="37"/>
    </row>
    <row r="14" spans="1:11" ht="24.9" customHeight="1">
      <c r="A14" s="18">
        <v>10</v>
      </c>
      <c r="B14" s="70" t="s">
        <v>93</v>
      </c>
      <c r="C14" s="26">
        <v>2144</v>
      </c>
      <c r="D14" s="26">
        <v>0</v>
      </c>
      <c r="E14" s="26">
        <v>477042</v>
      </c>
      <c r="F14" s="26">
        <v>0</v>
      </c>
      <c r="G14" s="26">
        <v>0</v>
      </c>
      <c r="H14" s="27">
        <v>479186</v>
      </c>
      <c r="K14" s="37"/>
    </row>
    <row r="15" spans="1:11" ht="24.9" customHeight="1">
      <c r="A15" s="18">
        <v>11</v>
      </c>
      <c r="B15" s="70" t="s">
        <v>36</v>
      </c>
      <c r="C15" s="26">
        <v>1551</v>
      </c>
      <c r="D15" s="26">
        <v>0</v>
      </c>
      <c r="E15" s="26">
        <v>476561</v>
      </c>
      <c r="F15" s="26">
        <v>0</v>
      </c>
      <c r="G15" s="26">
        <v>0</v>
      </c>
      <c r="H15" s="27">
        <v>478112</v>
      </c>
      <c r="K15" s="37"/>
    </row>
    <row r="16" spans="1:11" ht="24.9" customHeight="1">
      <c r="A16" s="18">
        <v>12</v>
      </c>
      <c r="B16" s="70" t="s">
        <v>35</v>
      </c>
      <c r="C16" s="26">
        <v>1121</v>
      </c>
      <c r="D16" s="26">
        <v>0</v>
      </c>
      <c r="E16" s="26">
        <v>476013</v>
      </c>
      <c r="F16" s="26">
        <v>10</v>
      </c>
      <c r="G16" s="26">
        <v>1</v>
      </c>
      <c r="H16" s="27">
        <v>477145</v>
      </c>
      <c r="K16" s="37"/>
    </row>
    <row r="17" spans="1:11" ht="24.9" customHeight="1">
      <c r="A17" s="18">
        <v>13</v>
      </c>
      <c r="B17" s="70" t="s">
        <v>37</v>
      </c>
      <c r="C17" s="26">
        <v>918</v>
      </c>
      <c r="D17" s="26">
        <v>0</v>
      </c>
      <c r="E17" s="26">
        <v>475787</v>
      </c>
      <c r="F17" s="26">
        <v>0</v>
      </c>
      <c r="G17" s="26">
        <v>0</v>
      </c>
      <c r="H17" s="27">
        <v>476705</v>
      </c>
      <c r="K17" s="37"/>
    </row>
    <row r="18" spans="1:11" ht="24.9" customHeight="1">
      <c r="A18" s="18">
        <v>14</v>
      </c>
      <c r="B18" s="70" t="s">
        <v>90</v>
      </c>
      <c r="C18" s="26">
        <v>1119.9999999999982</v>
      </c>
      <c r="D18" s="26">
        <v>0</v>
      </c>
      <c r="E18" s="26">
        <v>475477</v>
      </c>
      <c r="F18" s="26">
        <v>36</v>
      </c>
      <c r="G18" s="26">
        <v>0</v>
      </c>
      <c r="H18" s="27">
        <v>476633</v>
      </c>
      <c r="K18" s="37"/>
    </row>
    <row r="19" spans="1:11" ht="24.9" customHeight="1">
      <c r="A19" s="18">
        <v>15</v>
      </c>
      <c r="B19" s="70" t="s">
        <v>38</v>
      </c>
      <c r="C19" s="26">
        <v>949</v>
      </c>
      <c r="D19" s="26">
        <v>0</v>
      </c>
      <c r="E19" s="26">
        <v>475515</v>
      </c>
      <c r="F19" s="26">
        <v>0</v>
      </c>
      <c r="G19" s="26">
        <v>0</v>
      </c>
      <c r="H19" s="27">
        <v>476464</v>
      </c>
      <c r="K19" s="37"/>
    </row>
    <row r="20" spans="1:11" ht="24.9" customHeight="1">
      <c r="A20" s="18">
        <v>16</v>
      </c>
      <c r="B20" s="70" t="s">
        <v>88</v>
      </c>
      <c r="C20" s="26">
        <v>233</v>
      </c>
      <c r="D20" s="26">
        <v>19</v>
      </c>
      <c r="E20" s="26">
        <v>475145</v>
      </c>
      <c r="F20" s="26">
        <v>0</v>
      </c>
      <c r="G20" s="26">
        <v>0</v>
      </c>
      <c r="H20" s="27">
        <v>475397</v>
      </c>
      <c r="K20" s="37"/>
    </row>
    <row r="21" spans="1:11" ht="24.9" customHeight="1">
      <c r="A21" s="18">
        <v>17</v>
      </c>
      <c r="B21" s="70" t="s">
        <v>39</v>
      </c>
      <c r="C21" s="26">
        <v>141</v>
      </c>
      <c r="D21" s="26">
        <v>0</v>
      </c>
      <c r="E21" s="26">
        <v>475012</v>
      </c>
      <c r="F21" s="26">
        <v>1</v>
      </c>
      <c r="G21" s="26">
        <v>0</v>
      </c>
      <c r="H21" s="27">
        <v>475154</v>
      </c>
      <c r="K21" s="37"/>
    </row>
    <row r="22" spans="1:11" ht="24.9" customHeight="1">
      <c r="A22" s="18">
        <v>18</v>
      </c>
      <c r="B22" s="70" t="s">
        <v>28</v>
      </c>
      <c r="C22" s="26">
        <v>0</v>
      </c>
      <c r="D22" s="26">
        <v>0</v>
      </c>
      <c r="E22" s="26">
        <v>474893</v>
      </c>
      <c r="F22" s="26">
        <v>0</v>
      </c>
      <c r="G22" s="26">
        <v>0</v>
      </c>
      <c r="H22" s="27">
        <v>474893</v>
      </c>
      <c r="K22" s="37"/>
    </row>
    <row r="23" spans="1:11" ht="13.8">
      <c r="A23" s="19"/>
      <c r="B23" s="71" t="s">
        <v>97</v>
      </c>
      <c r="C23" s="28">
        <f>SUM(C5:C22)</f>
        <v>86228</v>
      </c>
      <c r="D23" s="28">
        <f>SUM(D5:D22)</f>
        <v>19</v>
      </c>
      <c r="E23" s="28">
        <f>SUM(E5:E22)-474893*17</f>
        <v>570108</v>
      </c>
      <c r="F23" s="28">
        <f>SUM(F5:F22)</f>
        <v>51</v>
      </c>
      <c r="G23" s="28">
        <f>SUM(G5:G22)</f>
        <v>6</v>
      </c>
      <c r="H23" s="28">
        <f>SUM(H5:H22)-474893*17</f>
        <v>656412</v>
      </c>
    </row>
    <row r="24" spans="1:11" ht="12.75" customHeight="1">
      <c r="C24" s="37"/>
      <c r="D24" s="37"/>
      <c r="E24" s="37"/>
      <c r="F24" s="37"/>
      <c r="G24" s="37"/>
      <c r="H24" s="37"/>
      <c r="J24" s="37"/>
    </row>
    <row r="26" spans="1:11">
      <c r="C26" s="14"/>
      <c r="D26" s="14"/>
      <c r="E26" s="14"/>
      <c r="F26" s="14"/>
      <c r="G26" s="14"/>
      <c r="H26" s="14"/>
    </row>
  </sheetData>
  <sortState xmlns:xlrd2="http://schemas.microsoft.com/office/spreadsheetml/2017/richdata2"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53"/>
  <sheetViews>
    <sheetView tabSelected="1" zoomScale="85" zoomScaleNormal="85" workbookViewId="0">
      <pane xSplit="2" ySplit="5" topLeftCell="Z6" activePane="bottomRight" state="frozen"/>
      <selection activeCell="A4" sqref="A4"/>
      <selection pane="topRight" activeCell="A4" sqref="A4"/>
      <selection pane="bottomLeft" activeCell="A4" sqref="A4"/>
      <selection pane="bottomRight" activeCell="C24" sqref="C24"/>
    </sheetView>
  </sheetViews>
  <sheetFormatPr defaultColWidth="9.109375" defaultRowHeight="13.2"/>
  <cols>
    <col min="1" max="1" width="5.88671875" style="10" customWidth="1"/>
    <col min="2" max="2" width="49.5546875" style="10" customWidth="1"/>
    <col min="3" max="3" width="12.6640625" style="10" customWidth="1"/>
    <col min="4" max="4" width="20" style="10" customWidth="1"/>
    <col min="5" max="40" width="12.6640625" style="10" customWidth="1"/>
    <col min="41" max="16384" width="9.109375" style="10"/>
  </cols>
  <sheetData>
    <row r="1" spans="1:40" s="42" customFormat="1" ht="28.5" customHeight="1">
      <c r="A1" s="46" t="s">
        <v>44</v>
      </c>
      <c r="B1" s="41"/>
      <c r="C1" s="41"/>
      <c r="D1" s="41"/>
      <c r="E1" s="41"/>
      <c r="F1" s="41"/>
      <c r="G1" s="41"/>
      <c r="H1" s="41"/>
      <c r="I1" s="48"/>
      <c r="J1" s="48"/>
    </row>
    <row r="2" spans="1:40" s="42" customFormat="1" ht="28.5" customHeight="1">
      <c r="A2" s="46" t="str">
        <f>'Number of Policies'!A2</f>
        <v>Reporting period: 1 January 2023 - 30 June 2023</v>
      </c>
      <c r="B2" s="41"/>
      <c r="C2" s="41"/>
      <c r="D2" s="41"/>
      <c r="E2" s="41"/>
      <c r="F2" s="41"/>
      <c r="G2" s="41"/>
      <c r="H2" s="41"/>
      <c r="I2" s="48"/>
      <c r="J2" s="48"/>
    </row>
    <row r="3" spans="1:40" s="42" customFormat="1" ht="18" customHeight="1">
      <c r="A3" s="42" t="s">
        <v>2</v>
      </c>
      <c r="B3" s="41"/>
      <c r="C3" s="41"/>
      <c r="D3" s="41"/>
      <c r="E3" s="41"/>
      <c r="F3" s="41"/>
      <c r="G3" s="41"/>
      <c r="H3" s="41"/>
      <c r="I3" s="48"/>
      <c r="J3" s="48"/>
    </row>
    <row r="4" spans="1:40" s="42" customFormat="1" ht="89.25" customHeight="1">
      <c r="A4" s="80" t="s">
        <v>0</v>
      </c>
      <c r="B4" s="80" t="s">
        <v>3</v>
      </c>
      <c r="C4" s="83" t="s">
        <v>4</v>
      </c>
      <c r="D4" s="84"/>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77" t="s">
        <v>16</v>
      </c>
      <c r="AB4" s="79"/>
      <c r="AC4" s="77" t="s">
        <v>17</v>
      </c>
      <c r="AD4" s="79"/>
      <c r="AE4" s="77" t="s">
        <v>18</v>
      </c>
      <c r="AF4" s="79"/>
      <c r="AG4" s="77" t="s">
        <v>19</v>
      </c>
      <c r="AH4" s="79"/>
      <c r="AI4" s="77" t="s">
        <v>20</v>
      </c>
      <c r="AJ4" s="79"/>
      <c r="AK4" s="77" t="s">
        <v>21</v>
      </c>
      <c r="AL4" s="79"/>
      <c r="AM4" s="77" t="s">
        <v>22</v>
      </c>
      <c r="AN4" s="79"/>
    </row>
    <row r="5" spans="1:40" s="42" customFormat="1" ht="43.2">
      <c r="A5" s="82"/>
      <c r="B5" s="82"/>
      <c r="C5" s="49" t="s">
        <v>45</v>
      </c>
      <c r="D5" s="49" t="s">
        <v>46</v>
      </c>
      <c r="E5" s="49" t="s">
        <v>45</v>
      </c>
      <c r="F5" s="49" t="s">
        <v>46</v>
      </c>
      <c r="G5" s="49" t="s">
        <v>45</v>
      </c>
      <c r="H5" s="49" t="s">
        <v>46</v>
      </c>
      <c r="I5" s="49" t="s">
        <v>45</v>
      </c>
      <c r="J5" s="49" t="s">
        <v>46</v>
      </c>
      <c r="K5" s="49" t="s">
        <v>45</v>
      </c>
      <c r="L5" s="49" t="s">
        <v>46</v>
      </c>
      <c r="M5" s="49" t="s">
        <v>45</v>
      </c>
      <c r="N5" s="49" t="s">
        <v>46</v>
      </c>
      <c r="O5" s="49" t="s">
        <v>45</v>
      </c>
      <c r="P5" s="49" t="s">
        <v>46</v>
      </c>
      <c r="Q5" s="49" t="s">
        <v>45</v>
      </c>
      <c r="R5" s="49" t="s">
        <v>46</v>
      </c>
      <c r="S5" s="49" t="s">
        <v>45</v>
      </c>
      <c r="T5" s="49" t="s">
        <v>46</v>
      </c>
      <c r="U5" s="49" t="s">
        <v>45</v>
      </c>
      <c r="V5" s="49" t="s">
        <v>46</v>
      </c>
      <c r="W5" s="49" t="s">
        <v>45</v>
      </c>
      <c r="X5" s="49" t="s">
        <v>46</v>
      </c>
      <c r="Y5" s="49" t="s">
        <v>45</v>
      </c>
      <c r="Z5" s="49" t="s">
        <v>46</v>
      </c>
      <c r="AA5" s="49" t="s">
        <v>45</v>
      </c>
      <c r="AB5" s="49" t="s">
        <v>46</v>
      </c>
      <c r="AC5" s="49" t="s">
        <v>45</v>
      </c>
      <c r="AD5" s="49" t="s">
        <v>46</v>
      </c>
      <c r="AE5" s="49" t="s">
        <v>45</v>
      </c>
      <c r="AF5" s="49" t="s">
        <v>46</v>
      </c>
      <c r="AG5" s="49" t="s">
        <v>45</v>
      </c>
      <c r="AH5" s="49" t="s">
        <v>46</v>
      </c>
      <c r="AI5" s="49" t="s">
        <v>45</v>
      </c>
      <c r="AJ5" s="49" t="s">
        <v>46</v>
      </c>
      <c r="AK5" s="49" t="s">
        <v>45</v>
      </c>
      <c r="AL5" s="49" t="s">
        <v>46</v>
      </c>
      <c r="AM5" s="49" t="s">
        <v>45</v>
      </c>
      <c r="AN5" s="49" t="s">
        <v>46</v>
      </c>
    </row>
    <row r="6" spans="1:40" ht="24.9" customHeight="1">
      <c r="A6" s="18">
        <v>1</v>
      </c>
      <c r="B6" s="70" t="s">
        <v>30</v>
      </c>
      <c r="C6" s="26">
        <v>1637077.188847</v>
      </c>
      <c r="D6" s="26">
        <v>674130.49974530004</v>
      </c>
      <c r="E6" s="26">
        <v>1616491.287338</v>
      </c>
      <c r="F6" s="26">
        <v>0</v>
      </c>
      <c r="G6" s="26">
        <v>903517.08467000001</v>
      </c>
      <c r="H6" s="26">
        <v>57189.013353999995</v>
      </c>
      <c r="I6" s="26">
        <v>74671750.247204006</v>
      </c>
      <c r="J6" s="26">
        <v>66346034.78485322</v>
      </c>
      <c r="K6" s="26">
        <v>12559871.76245993</v>
      </c>
      <c r="L6" s="26">
        <v>338389.12408199999</v>
      </c>
      <c r="M6" s="26">
        <v>3366185.415711334</v>
      </c>
      <c r="N6" s="26">
        <v>204663.1350522906</v>
      </c>
      <c r="O6" s="26">
        <v>33265.38753</v>
      </c>
      <c r="P6" s="26">
        <v>17757.531144928798</v>
      </c>
      <c r="Q6" s="26">
        <v>2729.2901999999999</v>
      </c>
      <c r="R6" s="26">
        <v>2729.2901999999999</v>
      </c>
      <c r="S6" s="26">
        <v>0</v>
      </c>
      <c r="T6" s="26">
        <v>0</v>
      </c>
      <c r="U6" s="26">
        <v>163685.01433999999</v>
      </c>
      <c r="V6" s="26">
        <v>122908.69902828659</v>
      </c>
      <c r="W6" s="26">
        <v>0</v>
      </c>
      <c r="X6" s="26">
        <v>0</v>
      </c>
      <c r="Y6" s="26">
        <v>1440246.6948470001</v>
      </c>
      <c r="Z6" s="26">
        <v>1140866.3758694392</v>
      </c>
      <c r="AA6" s="26">
        <v>6792996.0084119989</v>
      </c>
      <c r="AB6" s="26">
        <v>5923886.991196854</v>
      </c>
      <c r="AC6" s="26">
        <v>1556505.6965000001</v>
      </c>
      <c r="AD6" s="26">
        <v>1506146.4158399999</v>
      </c>
      <c r="AE6" s="26">
        <v>1909924.5729</v>
      </c>
      <c r="AF6" s="26">
        <v>1527939.6583200002</v>
      </c>
      <c r="AG6" s="26">
        <v>0</v>
      </c>
      <c r="AH6" s="26">
        <v>0</v>
      </c>
      <c r="AI6" s="26">
        <v>3728856.1202510004</v>
      </c>
      <c r="AJ6" s="26">
        <v>3374092.4158730321</v>
      </c>
      <c r="AK6" s="26">
        <v>0</v>
      </c>
      <c r="AL6" s="26">
        <v>0</v>
      </c>
      <c r="AM6" s="27">
        <v>110383101.77121027</v>
      </c>
      <c r="AN6" s="27">
        <v>81236733.934559345</v>
      </c>
    </row>
    <row r="7" spans="1:40" s="9" customFormat="1" ht="24.9" customHeight="1">
      <c r="A7" s="18">
        <v>2</v>
      </c>
      <c r="B7" s="70" t="s">
        <v>32</v>
      </c>
      <c r="C7" s="26">
        <v>20791512.610821545</v>
      </c>
      <c r="D7" s="26">
        <v>5534370.2240000013</v>
      </c>
      <c r="E7" s="26">
        <v>877150.90629994404</v>
      </c>
      <c r="F7" s="26">
        <v>0</v>
      </c>
      <c r="G7" s="26">
        <v>1170341.6735903593</v>
      </c>
      <c r="H7" s="26">
        <v>67094.62</v>
      </c>
      <c r="I7" s="26">
        <v>23865863.351833381</v>
      </c>
      <c r="J7" s="26">
        <v>0</v>
      </c>
      <c r="K7" s="26">
        <v>26253466.78044657</v>
      </c>
      <c r="L7" s="26">
        <v>1020182.3199999953</v>
      </c>
      <c r="M7" s="26">
        <v>3723210.6677922998</v>
      </c>
      <c r="N7" s="26">
        <v>1197.7199999999993</v>
      </c>
      <c r="O7" s="26">
        <v>0</v>
      </c>
      <c r="P7" s="26">
        <v>0</v>
      </c>
      <c r="Q7" s="26">
        <v>0</v>
      </c>
      <c r="R7" s="26">
        <v>0</v>
      </c>
      <c r="S7" s="26">
        <v>0</v>
      </c>
      <c r="T7" s="26">
        <v>0</v>
      </c>
      <c r="U7" s="26">
        <v>0</v>
      </c>
      <c r="V7" s="26">
        <v>0</v>
      </c>
      <c r="W7" s="26">
        <v>0</v>
      </c>
      <c r="X7" s="26">
        <v>0</v>
      </c>
      <c r="Y7" s="26">
        <v>767890.37930221925</v>
      </c>
      <c r="Z7" s="26">
        <v>68030.109999999986</v>
      </c>
      <c r="AA7" s="26">
        <v>10761353.518904114</v>
      </c>
      <c r="AB7" s="26">
        <v>3646807.5904980879</v>
      </c>
      <c r="AC7" s="26">
        <v>1002764.5428000001</v>
      </c>
      <c r="AD7" s="26">
        <v>1002765.41</v>
      </c>
      <c r="AE7" s="26">
        <v>326660.02476699994</v>
      </c>
      <c r="AF7" s="26">
        <v>261144.01981360005</v>
      </c>
      <c r="AG7" s="26">
        <v>6995.2645200000024</v>
      </c>
      <c r="AH7" s="26">
        <v>0</v>
      </c>
      <c r="AI7" s="26">
        <v>652489.0784</v>
      </c>
      <c r="AJ7" s="26">
        <v>409876.80000000005</v>
      </c>
      <c r="AK7" s="26">
        <v>0</v>
      </c>
      <c r="AL7" s="26">
        <v>0</v>
      </c>
      <c r="AM7" s="27">
        <v>90199698.799477443</v>
      </c>
      <c r="AN7" s="27">
        <v>12011468.814311687</v>
      </c>
    </row>
    <row r="8" spans="1:40" ht="24.9" customHeight="1">
      <c r="A8" s="18">
        <v>3</v>
      </c>
      <c r="B8" s="70" t="s">
        <v>29</v>
      </c>
      <c r="C8" s="26">
        <v>13634141.120327001</v>
      </c>
      <c r="D8" s="26">
        <v>1026204.5853802261</v>
      </c>
      <c r="E8" s="26">
        <v>239188.5</v>
      </c>
      <c r="F8" s="26">
        <v>0</v>
      </c>
      <c r="G8" s="26">
        <v>1310879.6130589901</v>
      </c>
      <c r="H8" s="26">
        <v>459980.22889923316</v>
      </c>
      <c r="I8" s="26">
        <v>334446.7277549968</v>
      </c>
      <c r="J8" s="26">
        <v>159562.47809370077</v>
      </c>
      <c r="K8" s="26">
        <v>21423505.497967221</v>
      </c>
      <c r="L8" s="26">
        <v>584579.41614481213</v>
      </c>
      <c r="M8" s="26">
        <v>5226663.0743553583</v>
      </c>
      <c r="N8" s="26">
        <v>74777.924479000023</v>
      </c>
      <c r="O8" s="26">
        <v>0</v>
      </c>
      <c r="P8" s="26">
        <v>0</v>
      </c>
      <c r="Q8" s="26">
        <v>417189.91366399999</v>
      </c>
      <c r="R8" s="26">
        <v>376002.74119999999</v>
      </c>
      <c r="S8" s="26">
        <v>0</v>
      </c>
      <c r="T8" s="26">
        <v>0</v>
      </c>
      <c r="U8" s="26">
        <v>0</v>
      </c>
      <c r="V8" s="26">
        <v>247.88556666666673</v>
      </c>
      <c r="W8" s="26">
        <v>0</v>
      </c>
      <c r="X8" s="26">
        <v>0</v>
      </c>
      <c r="Y8" s="26">
        <v>2178050.208635997</v>
      </c>
      <c r="Z8" s="26">
        <v>461356.63753655565</v>
      </c>
      <c r="AA8" s="26">
        <v>31026061.075203363</v>
      </c>
      <c r="AB8" s="26">
        <v>19930555.473672986</v>
      </c>
      <c r="AC8" s="26">
        <v>131414.47200000001</v>
      </c>
      <c r="AD8" s="26">
        <v>131414.47196</v>
      </c>
      <c r="AE8" s="26">
        <v>1810525.8486830001</v>
      </c>
      <c r="AF8" s="26">
        <v>899273.55536982487</v>
      </c>
      <c r="AG8" s="26">
        <v>228666.66999999998</v>
      </c>
      <c r="AH8" s="26">
        <v>84333.341751</v>
      </c>
      <c r="AI8" s="26">
        <v>5916578.9648950007</v>
      </c>
      <c r="AJ8" s="26">
        <v>3620739.6038187784</v>
      </c>
      <c r="AK8" s="26">
        <v>0</v>
      </c>
      <c r="AL8" s="26">
        <v>0</v>
      </c>
      <c r="AM8" s="27">
        <v>83877311.686544925</v>
      </c>
      <c r="AN8" s="27">
        <v>27809028.343872786</v>
      </c>
    </row>
    <row r="9" spans="1:40" ht="24.9" customHeight="1">
      <c r="A9" s="18">
        <v>4</v>
      </c>
      <c r="B9" s="70" t="s">
        <v>28</v>
      </c>
      <c r="C9" s="26">
        <v>5001970.7642700151</v>
      </c>
      <c r="D9" s="26">
        <v>49827.69000000001</v>
      </c>
      <c r="E9" s="26">
        <v>784971.92525706033</v>
      </c>
      <c r="F9" s="26">
        <v>0</v>
      </c>
      <c r="G9" s="26">
        <v>1582341.528145964</v>
      </c>
      <c r="H9" s="26">
        <v>0</v>
      </c>
      <c r="I9" s="26">
        <v>52777094.172665887</v>
      </c>
      <c r="J9" s="26">
        <v>0</v>
      </c>
      <c r="K9" s="26">
        <v>0</v>
      </c>
      <c r="L9" s="26">
        <v>0</v>
      </c>
      <c r="M9" s="26">
        <v>1249565.8333333344</v>
      </c>
      <c r="N9" s="26">
        <v>0</v>
      </c>
      <c r="O9" s="26">
        <v>0</v>
      </c>
      <c r="P9" s="26">
        <v>0</v>
      </c>
      <c r="Q9" s="26">
        <v>0</v>
      </c>
      <c r="R9" s="26">
        <v>0</v>
      </c>
      <c r="S9" s="26">
        <v>0</v>
      </c>
      <c r="T9" s="26">
        <v>0</v>
      </c>
      <c r="U9" s="26">
        <v>0</v>
      </c>
      <c r="V9" s="26">
        <v>0</v>
      </c>
      <c r="W9" s="26">
        <v>0</v>
      </c>
      <c r="X9" s="26">
        <v>0</v>
      </c>
      <c r="Y9" s="26">
        <v>0</v>
      </c>
      <c r="Z9" s="26">
        <v>0</v>
      </c>
      <c r="AA9" s="26">
        <v>45623.098962999982</v>
      </c>
      <c r="AB9" s="26">
        <v>45623.098962999982</v>
      </c>
      <c r="AC9" s="26">
        <v>0</v>
      </c>
      <c r="AD9" s="26">
        <v>0</v>
      </c>
      <c r="AE9" s="26">
        <v>17060.399999999998</v>
      </c>
      <c r="AF9" s="26">
        <v>0</v>
      </c>
      <c r="AG9" s="26">
        <v>0</v>
      </c>
      <c r="AH9" s="26">
        <v>0</v>
      </c>
      <c r="AI9" s="26">
        <v>402876.36575900012</v>
      </c>
      <c r="AJ9" s="26">
        <v>402876.36575900012</v>
      </c>
      <c r="AK9" s="26">
        <v>0</v>
      </c>
      <c r="AL9" s="26">
        <v>0</v>
      </c>
      <c r="AM9" s="27">
        <v>61861504.088394262</v>
      </c>
      <c r="AN9" s="27">
        <v>498327.15472200012</v>
      </c>
    </row>
    <row r="10" spans="1:40" ht="24.9" customHeight="1">
      <c r="A10" s="18">
        <v>5</v>
      </c>
      <c r="B10" s="70" t="s">
        <v>86</v>
      </c>
      <c r="C10" s="26">
        <v>503013.97282102291</v>
      </c>
      <c r="D10" s="26">
        <v>446109.88972249167</v>
      </c>
      <c r="E10" s="26">
        <v>292055.23999999976</v>
      </c>
      <c r="F10" s="26">
        <v>0</v>
      </c>
      <c r="G10" s="26">
        <v>583739.44995001005</v>
      </c>
      <c r="H10" s="26">
        <v>2360.4307534246573</v>
      </c>
      <c r="I10" s="26">
        <v>45737309.474271588</v>
      </c>
      <c r="J10" s="26">
        <v>0</v>
      </c>
      <c r="K10" s="26">
        <v>4236642.8744849972</v>
      </c>
      <c r="L10" s="26">
        <v>641163.24498801818</v>
      </c>
      <c r="M10" s="26">
        <v>1649465.7539733357</v>
      </c>
      <c r="N10" s="26">
        <v>0</v>
      </c>
      <c r="O10" s="26">
        <v>0</v>
      </c>
      <c r="P10" s="26">
        <v>0</v>
      </c>
      <c r="Q10" s="26">
        <v>0</v>
      </c>
      <c r="R10" s="26">
        <v>0</v>
      </c>
      <c r="S10" s="26">
        <v>0</v>
      </c>
      <c r="T10" s="26">
        <v>0</v>
      </c>
      <c r="U10" s="26">
        <v>0</v>
      </c>
      <c r="V10" s="26">
        <v>0</v>
      </c>
      <c r="W10" s="26">
        <v>0</v>
      </c>
      <c r="X10" s="26">
        <v>0</v>
      </c>
      <c r="Y10" s="26">
        <v>107622.819881</v>
      </c>
      <c r="Z10" s="26">
        <v>60006.015999999996</v>
      </c>
      <c r="AA10" s="26">
        <v>645155.70085399982</v>
      </c>
      <c r="AB10" s="26">
        <v>386320.61506013112</v>
      </c>
      <c r="AC10" s="26">
        <v>78437.075880000659</v>
      </c>
      <c r="AD10" s="26">
        <v>361.44405737704915</v>
      </c>
      <c r="AE10" s="26">
        <v>181796.83549999999</v>
      </c>
      <c r="AF10" s="26">
        <v>90718.417749999993</v>
      </c>
      <c r="AG10" s="26">
        <v>0</v>
      </c>
      <c r="AH10" s="26">
        <v>0</v>
      </c>
      <c r="AI10" s="26">
        <v>374574.77786899998</v>
      </c>
      <c r="AJ10" s="26">
        <v>125345.01939999998</v>
      </c>
      <c r="AK10" s="26">
        <v>0</v>
      </c>
      <c r="AL10" s="26">
        <v>0</v>
      </c>
      <c r="AM10" s="27">
        <v>54389813.975484952</v>
      </c>
      <c r="AN10" s="27">
        <v>1752385.0777314426</v>
      </c>
    </row>
    <row r="11" spans="1:40" ht="24.9" customHeight="1">
      <c r="A11" s="18">
        <v>6</v>
      </c>
      <c r="B11" s="70" t="s">
        <v>35</v>
      </c>
      <c r="C11" s="26">
        <v>166108</v>
      </c>
      <c r="D11" s="26">
        <v>0</v>
      </c>
      <c r="E11" s="26">
        <v>216275</v>
      </c>
      <c r="F11" s="26">
        <v>30622.029440799994</v>
      </c>
      <c r="G11" s="26">
        <v>304356</v>
      </c>
      <c r="H11" s="26">
        <v>11653.395743200001</v>
      </c>
      <c r="I11" s="26">
        <v>10336324</v>
      </c>
      <c r="J11" s="26">
        <v>0</v>
      </c>
      <c r="K11" s="26">
        <v>1343835</v>
      </c>
      <c r="L11" s="26">
        <v>138446.98626999999</v>
      </c>
      <c r="M11" s="26">
        <v>1436675.8333333344</v>
      </c>
      <c r="N11" s="26">
        <v>17089.991999999998</v>
      </c>
      <c r="O11" s="26">
        <v>0</v>
      </c>
      <c r="P11" s="26">
        <v>0</v>
      </c>
      <c r="Q11" s="26">
        <v>4505434</v>
      </c>
      <c r="R11" s="26">
        <v>4293981.3571431404</v>
      </c>
      <c r="S11" s="26">
        <v>5856762</v>
      </c>
      <c r="T11" s="26">
        <v>4268097.8497523097</v>
      </c>
      <c r="U11" s="26">
        <v>152909</v>
      </c>
      <c r="V11" s="26">
        <v>121613.58</v>
      </c>
      <c r="W11" s="26">
        <v>9157</v>
      </c>
      <c r="X11" s="26">
        <v>4578.45</v>
      </c>
      <c r="Y11" s="26">
        <v>70056</v>
      </c>
      <c r="Z11" s="26">
        <v>59533.675000000003</v>
      </c>
      <c r="AA11" s="26">
        <v>8006979</v>
      </c>
      <c r="AB11" s="26">
        <v>7269455.3715411322</v>
      </c>
      <c r="AC11" s="26">
        <v>1235796</v>
      </c>
      <c r="AD11" s="26">
        <v>1177714.5486065999</v>
      </c>
      <c r="AE11" s="26">
        <v>1049812</v>
      </c>
      <c r="AF11" s="26">
        <v>787401.424</v>
      </c>
      <c r="AG11" s="26">
        <v>0</v>
      </c>
      <c r="AH11" s="26">
        <v>0</v>
      </c>
      <c r="AI11" s="26">
        <v>1589955</v>
      </c>
      <c r="AJ11" s="26">
        <v>1331313.9591432677</v>
      </c>
      <c r="AK11" s="26">
        <v>0</v>
      </c>
      <c r="AL11" s="26">
        <v>0</v>
      </c>
      <c r="AM11" s="27">
        <v>36280433.833333336</v>
      </c>
      <c r="AN11" s="27">
        <v>19511502.618640449</v>
      </c>
    </row>
    <row r="12" spans="1:40" ht="24.9" customHeight="1">
      <c r="A12" s="18">
        <v>7</v>
      </c>
      <c r="B12" s="70" t="s">
        <v>34</v>
      </c>
      <c r="C12" s="26">
        <v>849627.57570499997</v>
      </c>
      <c r="D12" s="26">
        <v>527258.39619234926</v>
      </c>
      <c r="E12" s="26">
        <v>267607.83</v>
      </c>
      <c r="F12" s="26">
        <v>16168.762401024767</v>
      </c>
      <c r="G12" s="26">
        <v>627973.62872499996</v>
      </c>
      <c r="H12" s="26">
        <v>165388.64540685611</v>
      </c>
      <c r="I12" s="26">
        <v>15745513.245896002</v>
      </c>
      <c r="J12" s="26">
        <v>0</v>
      </c>
      <c r="K12" s="26">
        <v>5861184.6695259996</v>
      </c>
      <c r="L12" s="26">
        <v>178992.26874646608</v>
      </c>
      <c r="M12" s="26">
        <v>2005276.8237569996</v>
      </c>
      <c r="N12" s="26">
        <v>69676.927267093299</v>
      </c>
      <c r="O12" s="26">
        <v>0</v>
      </c>
      <c r="P12" s="26">
        <v>0</v>
      </c>
      <c r="Q12" s="26">
        <v>0</v>
      </c>
      <c r="R12" s="26">
        <v>0</v>
      </c>
      <c r="S12" s="26">
        <v>0</v>
      </c>
      <c r="T12" s="26">
        <v>0</v>
      </c>
      <c r="U12" s="26">
        <v>0</v>
      </c>
      <c r="V12" s="26">
        <v>2186.1331886172002</v>
      </c>
      <c r="W12" s="26">
        <v>0</v>
      </c>
      <c r="X12" s="26">
        <v>0</v>
      </c>
      <c r="Y12" s="26">
        <v>1524586.4236389999</v>
      </c>
      <c r="Z12" s="26">
        <v>550235.7508275432</v>
      </c>
      <c r="AA12" s="26">
        <v>3221050.7185819997</v>
      </c>
      <c r="AB12" s="26">
        <v>2744832.3452447997</v>
      </c>
      <c r="AC12" s="26">
        <v>471866.85221400001</v>
      </c>
      <c r="AD12" s="26">
        <v>426911.352048292</v>
      </c>
      <c r="AE12" s="26">
        <v>464275.81400000001</v>
      </c>
      <c r="AF12" s="26">
        <v>412736.23259999993</v>
      </c>
      <c r="AG12" s="26">
        <v>0</v>
      </c>
      <c r="AH12" s="26">
        <v>0</v>
      </c>
      <c r="AI12" s="26">
        <v>1048076.4036299998</v>
      </c>
      <c r="AJ12" s="26">
        <v>939435.76834315597</v>
      </c>
      <c r="AK12" s="26">
        <v>0</v>
      </c>
      <c r="AL12" s="26">
        <v>0</v>
      </c>
      <c r="AM12" s="27">
        <v>32087039.985674001</v>
      </c>
      <c r="AN12" s="27">
        <v>6033822.5822661975</v>
      </c>
    </row>
    <row r="13" spans="1:40" ht="24.9" customHeight="1">
      <c r="A13" s="18">
        <v>8</v>
      </c>
      <c r="B13" s="70" t="s">
        <v>87</v>
      </c>
      <c r="C13" s="26">
        <v>192614.3303782751</v>
      </c>
      <c r="D13" s="26">
        <v>11324.11831096875</v>
      </c>
      <c r="E13" s="26">
        <v>10258.783899999999</v>
      </c>
      <c r="F13" s="26">
        <v>0</v>
      </c>
      <c r="G13" s="26">
        <v>331974.6608236779</v>
      </c>
      <c r="H13" s="26">
        <v>7761.213507600567</v>
      </c>
      <c r="I13" s="26">
        <v>18093631.779139183</v>
      </c>
      <c r="J13" s="26">
        <v>143358.781736</v>
      </c>
      <c r="K13" s="26">
        <v>5844277.0876772664</v>
      </c>
      <c r="L13" s="26">
        <v>1045459.5205583235</v>
      </c>
      <c r="M13" s="26">
        <v>1902059.8491516141</v>
      </c>
      <c r="N13" s="26">
        <v>6206.6676005138597</v>
      </c>
      <c r="O13" s="26">
        <v>0</v>
      </c>
      <c r="P13" s="26">
        <v>0</v>
      </c>
      <c r="Q13" s="26">
        <v>0</v>
      </c>
      <c r="R13" s="26">
        <v>0</v>
      </c>
      <c r="S13" s="26">
        <v>0</v>
      </c>
      <c r="T13" s="26">
        <v>0</v>
      </c>
      <c r="U13" s="26">
        <v>39984</v>
      </c>
      <c r="V13" s="26">
        <v>39129.941760000002</v>
      </c>
      <c r="W13" s="26">
        <v>9996</v>
      </c>
      <c r="X13" s="26">
        <v>9782.4854400000004</v>
      </c>
      <c r="Y13" s="26">
        <v>2685.7075370119996</v>
      </c>
      <c r="Z13" s="26">
        <v>1205.3085750120001</v>
      </c>
      <c r="AA13" s="26">
        <v>1879932.6842259567</v>
      </c>
      <c r="AB13" s="26">
        <v>959342.18791408231</v>
      </c>
      <c r="AC13" s="26">
        <v>118209.43411484767</v>
      </c>
      <c r="AD13" s="26">
        <v>59310.016898830974</v>
      </c>
      <c r="AE13" s="26">
        <v>633</v>
      </c>
      <c r="AF13" s="26">
        <v>0</v>
      </c>
      <c r="AG13" s="26">
        <v>0</v>
      </c>
      <c r="AH13" s="26">
        <v>0</v>
      </c>
      <c r="AI13" s="26">
        <v>11812.650000000001</v>
      </c>
      <c r="AJ13" s="26">
        <v>9384.9467014096026</v>
      </c>
      <c r="AK13" s="26">
        <v>0</v>
      </c>
      <c r="AL13" s="26">
        <v>0</v>
      </c>
      <c r="AM13" s="27">
        <v>28438069.966947831</v>
      </c>
      <c r="AN13" s="27">
        <v>2292265.1890027416</v>
      </c>
    </row>
    <row r="14" spans="1:40" ht="24.9" customHeight="1">
      <c r="A14" s="18">
        <v>9</v>
      </c>
      <c r="B14" s="70" t="s">
        <v>93</v>
      </c>
      <c r="C14" s="26">
        <v>113209.10980000114</v>
      </c>
      <c r="D14" s="26">
        <v>0</v>
      </c>
      <c r="E14" s="26">
        <v>85536.212900003855</v>
      </c>
      <c r="F14" s="26">
        <v>0</v>
      </c>
      <c r="G14" s="26">
        <v>318577.40493648744</v>
      </c>
      <c r="H14" s="26">
        <v>0</v>
      </c>
      <c r="I14" s="26">
        <v>18696618.963200353</v>
      </c>
      <c r="J14" s="26">
        <v>0</v>
      </c>
      <c r="K14" s="26">
        <v>3107133.5972854756</v>
      </c>
      <c r="L14" s="26">
        <v>2480686.4975582245</v>
      </c>
      <c r="M14" s="26">
        <v>1514097.9086520858</v>
      </c>
      <c r="N14" s="26">
        <v>211553.16942322016</v>
      </c>
      <c r="O14" s="26">
        <v>0</v>
      </c>
      <c r="P14" s="26">
        <v>0</v>
      </c>
      <c r="Q14" s="26">
        <v>0</v>
      </c>
      <c r="R14" s="26">
        <v>0</v>
      </c>
      <c r="S14" s="26">
        <v>0</v>
      </c>
      <c r="T14" s="26">
        <v>0</v>
      </c>
      <c r="U14" s="26">
        <v>0</v>
      </c>
      <c r="V14" s="26">
        <v>0</v>
      </c>
      <c r="W14" s="26">
        <v>0</v>
      </c>
      <c r="X14" s="26">
        <v>0</v>
      </c>
      <c r="Y14" s="26">
        <v>24809.040605999995</v>
      </c>
      <c r="Z14" s="26">
        <v>19847.232484800006</v>
      </c>
      <c r="AA14" s="26">
        <v>0</v>
      </c>
      <c r="AB14" s="26">
        <v>0</v>
      </c>
      <c r="AC14" s="26">
        <v>0</v>
      </c>
      <c r="AD14" s="26">
        <v>0</v>
      </c>
      <c r="AE14" s="26">
        <v>0</v>
      </c>
      <c r="AF14" s="26">
        <v>0</v>
      </c>
      <c r="AG14" s="26">
        <v>0</v>
      </c>
      <c r="AH14" s="26">
        <v>0</v>
      </c>
      <c r="AI14" s="26">
        <v>0</v>
      </c>
      <c r="AJ14" s="26">
        <v>0</v>
      </c>
      <c r="AK14" s="26">
        <v>0</v>
      </c>
      <c r="AL14" s="26">
        <v>0</v>
      </c>
      <c r="AM14" s="27">
        <v>23859982.237380408</v>
      </c>
      <c r="AN14" s="27">
        <v>2712086.8994662445</v>
      </c>
    </row>
    <row r="15" spans="1:40" ht="24.9" customHeight="1">
      <c r="A15" s="18">
        <v>10</v>
      </c>
      <c r="B15" s="70" t="s">
        <v>89</v>
      </c>
      <c r="C15" s="26">
        <v>1665</v>
      </c>
      <c r="D15" s="26">
        <v>0</v>
      </c>
      <c r="E15" s="26">
        <v>9267.4699999999957</v>
      </c>
      <c r="F15" s="26">
        <v>0</v>
      </c>
      <c r="G15" s="26">
        <v>79959.237673000083</v>
      </c>
      <c r="H15" s="26">
        <v>0</v>
      </c>
      <c r="I15" s="26">
        <v>1425115.9900000172</v>
      </c>
      <c r="J15" s="26">
        <v>0</v>
      </c>
      <c r="K15" s="26">
        <v>9895943.3261370081</v>
      </c>
      <c r="L15" s="26">
        <v>0</v>
      </c>
      <c r="M15" s="26">
        <v>1687172.2738513427</v>
      </c>
      <c r="N15" s="26">
        <v>0</v>
      </c>
      <c r="O15" s="26">
        <v>0</v>
      </c>
      <c r="P15" s="26">
        <v>0</v>
      </c>
      <c r="Q15" s="26">
        <v>0</v>
      </c>
      <c r="R15" s="26">
        <v>0</v>
      </c>
      <c r="S15" s="26">
        <v>0</v>
      </c>
      <c r="T15" s="26">
        <v>0</v>
      </c>
      <c r="U15" s="26">
        <v>0</v>
      </c>
      <c r="V15" s="26">
        <v>0</v>
      </c>
      <c r="W15" s="26">
        <v>0</v>
      </c>
      <c r="X15" s="26">
        <v>0</v>
      </c>
      <c r="Y15" s="26">
        <v>221.16149999999999</v>
      </c>
      <c r="Z15" s="26">
        <v>0</v>
      </c>
      <c r="AA15" s="26">
        <v>2017151.3028999984</v>
      </c>
      <c r="AB15" s="26">
        <v>0</v>
      </c>
      <c r="AC15" s="26">
        <v>0</v>
      </c>
      <c r="AD15" s="26">
        <v>0</v>
      </c>
      <c r="AE15" s="26">
        <v>136419</v>
      </c>
      <c r="AF15" s="26">
        <v>0</v>
      </c>
      <c r="AG15" s="26">
        <v>0</v>
      </c>
      <c r="AH15" s="26">
        <v>0</v>
      </c>
      <c r="AI15" s="26">
        <v>18962.464800000002</v>
      </c>
      <c r="AJ15" s="26">
        <v>0</v>
      </c>
      <c r="AK15" s="26">
        <v>0</v>
      </c>
      <c r="AL15" s="26">
        <v>0</v>
      </c>
      <c r="AM15" s="27">
        <v>15271877.226861365</v>
      </c>
      <c r="AN15" s="27">
        <v>0</v>
      </c>
    </row>
    <row r="16" spans="1:40" ht="24.9" customHeight="1">
      <c r="A16" s="18">
        <v>11</v>
      </c>
      <c r="B16" s="70" t="s">
        <v>31</v>
      </c>
      <c r="C16" s="26">
        <v>13888.459999999997</v>
      </c>
      <c r="D16" s="26">
        <v>963.19</v>
      </c>
      <c r="E16" s="26">
        <v>126570.84999999525</v>
      </c>
      <c r="F16" s="26">
        <v>0</v>
      </c>
      <c r="G16" s="26">
        <v>225825.29999998794</v>
      </c>
      <c r="H16" s="26">
        <v>0</v>
      </c>
      <c r="I16" s="26">
        <v>3919074.4799998775</v>
      </c>
      <c r="J16" s="26">
        <v>0</v>
      </c>
      <c r="K16" s="26">
        <v>3812202.8600000008</v>
      </c>
      <c r="L16" s="26">
        <v>1592704.9899999988</v>
      </c>
      <c r="M16" s="26">
        <v>1643840.0333333327</v>
      </c>
      <c r="N16" s="26">
        <v>135199.5900000002</v>
      </c>
      <c r="O16" s="26">
        <v>0</v>
      </c>
      <c r="P16" s="26">
        <v>0</v>
      </c>
      <c r="Q16" s="26">
        <v>0</v>
      </c>
      <c r="R16" s="26">
        <v>0</v>
      </c>
      <c r="S16" s="26">
        <v>0</v>
      </c>
      <c r="T16" s="26">
        <v>0</v>
      </c>
      <c r="U16" s="26">
        <v>0</v>
      </c>
      <c r="V16" s="26">
        <v>0</v>
      </c>
      <c r="W16" s="26">
        <v>0</v>
      </c>
      <c r="X16" s="26">
        <v>0</v>
      </c>
      <c r="Y16" s="26">
        <v>125985.42</v>
      </c>
      <c r="Z16" s="26">
        <v>110236.58999999991</v>
      </c>
      <c r="AA16" s="26">
        <v>335953.04</v>
      </c>
      <c r="AB16" s="26">
        <v>266360.40000000043</v>
      </c>
      <c r="AC16" s="26">
        <v>6878.57</v>
      </c>
      <c r="AD16" s="26">
        <v>3832.66</v>
      </c>
      <c r="AE16" s="26">
        <v>19255</v>
      </c>
      <c r="AF16" s="26">
        <v>5627.5300000000007</v>
      </c>
      <c r="AG16" s="26">
        <v>0</v>
      </c>
      <c r="AH16" s="26">
        <v>0</v>
      </c>
      <c r="AI16" s="26">
        <v>301979.32</v>
      </c>
      <c r="AJ16" s="26">
        <v>149412.78999999998</v>
      </c>
      <c r="AK16" s="26">
        <v>0</v>
      </c>
      <c r="AL16" s="26">
        <v>0</v>
      </c>
      <c r="AM16" s="27">
        <v>10531453.333333194</v>
      </c>
      <c r="AN16" s="27">
        <v>2264337.7399999993</v>
      </c>
    </row>
    <row r="17" spans="1:40" ht="24.9" customHeight="1">
      <c r="A17" s="18">
        <v>12</v>
      </c>
      <c r="B17" s="70" t="s">
        <v>90</v>
      </c>
      <c r="C17" s="26">
        <v>919766.58561186586</v>
      </c>
      <c r="D17" s="26">
        <v>310082.85175799998</v>
      </c>
      <c r="E17" s="26">
        <v>0</v>
      </c>
      <c r="F17" s="26">
        <v>0</v>
      </c>
      <c r="G17" s="26">
        <v>171549.44810500002</v>
      </c>
      <c r="H17" s="26">
        <v>123321.32</v>
      </c>
      <c r="I17" s="26">
        <v>0</v>
      </c>
      <c r="J17" s="26">
        <v>0</v>
      </c>
      <c r="K17" s="26">
        <v>1184226.6227645613</v>
      </c>
      <c r="L17" s="26">
        <v>695713.95893839491</v>
      </c>
      <c r="M17" s="26">
        <v>1327888.0091503344</v>
      </c>
      <c r="N17" s="26">
        <v>3078.6</v>
      </c>
      <c r="O17" s="26">
        <v>0</v>
      </c>
      <c r="P17" s="26">
        <v>0</v>
      </c>
      <c r="Q17" s="26">
        <v>4080120.1261009993</v>
      </c>
      <c r="R17" s="26">
        <v>4080120.1261009993</v>
      </c>
      <c r="S17" s="26">
        <v>1926913.5038910001</v>
      </c>
      <c r="T17" s="26">
        <v>1926913.5038910001</v>
      </c>
      <c r="U17" s="26">
        <v>0</v>
      </c>
      <c r="V17" s="26">
        <v>0</v>
      </c>
      <c r="W17" s="26">
        <v>0</v>
      </c>
      <c r="X17" s="26">
        <v>0</v>
      </c>
      <c r="Y17" s="26">
        <v>32977.558341000004</v>
      </c>
      <c r="Z17" s="26">
        <v>26380.4013672</v>
      </c>
      <c r="AA17" s="26">
        <v>250160.67013500098</v>
      </c>
      <c r="AB17" s="26">
        <v>212428.420036892</v>
      </c>
      <c r="AC17" s="26">
        <v>145609.70599999931</v>
      </c>
      <c r="AD17" s="26">
        <v>1962.8336000000099</v>
      </c>
      <c r="AE17" s="26">
        <v>0</v>
      </c>
      <c r="AF17" s="26">
        <v>0</v>
      </c>
      <c r="AG17" s="26">
        <v>0</v>
      </c>
      <c r="AH17" s="26">
        <v>0</v>
      </c>
      <c r="AI17" s="26">
        <v>67229.511999999973</v>
      </c>
      <c r="AJ17" s="26">
        <v>48306.616726674001</v>
      </c>
      <c r="AK17" s="26">
        <v>0</v>
      </c>
      <c r="AL17" s="26">
        <v>0</v>
      </c>
      <c r="AM17" s="27">
        <v>10106441.74209976</v>
      </c>
      <c r="AN17" s="27">
        <v>7428308.6324191596</v>
      </c>
    </row>
    <row r="18" spans="1:40" ht="24.9" customHeight="1">
      <c r="A18" s="18">
        <v>13</v>
      </c>
      <c r="B18" s="70" t="s">
        <v>33</v>
      </c>
      <c r="C18" s="26">
        <v>142748.62940151122</v>
      </c>
      <c r="D18" s="26">
        <v>0</v>
      </c>
      <c r="E18" s="26">
        <v>510501.32817152265</v>
      </c>
      <c r="F18" s="26">
        <v>0</v>
      </c>
      <c r="G18" s="26">
        <v>151187.42091778637</v>
      </c>
      <c r="H18" s="26">
        <v>0</v>
      </c>
      <c r="I18" s="26">
        <v>3183162.5338869784</v>
      </c>
      <c r="J18" s="26">
        <v>714722.2204344155</v>
      </c>
      <c r="K18" s="26">
        <v>2898143.1208014404</v>
      </c>
      <c r="L18" s="26">
        <v>568529.37572166615</v>
      </c>
      <c r="M18" s="26">
        <v>1690821.2009218219</v>
      </c>
      <c r="N18" s="26">
        <v>30253.582542857141</v>
      </c>
      <c r="O18" s="26">
        <v>0</v>
      </c>
      <c r="P18" s="26">
        <v>0</v>
      </c>
      <c r="Q18" s="26">
        <v>0</v>
      </c>
      <c r="R18" s="26">
        <v>0</v>
      </c>
      <c r="S18" s="26">
        <v>0</v>
      </c>
      <c r="T18" s="26">
        <v>0</v>
      </c>
      <c r="U18" s="26">
        <v>0</v>
      </c>
      <c r="V18" s="26">
        <v>0</v>
      </c>
      <c r="W18" s="26">
        <v>0</v>
      </c>
      <c r="X18" s="26">
        <v>0</v>
      </c>
      <c r="Y18" s="26">
        <v>202398.32859045765</v>
      </c>
      <c r="Z18" s="26">
        <v>119881.51480908763</v>
      </c>
      <c r="AA18" s="26">
        <v>391278.79994185286</v>
      </c>
      <c r="AB18" s="26">
        <v>245623.49659378023</v>
      </c>
      <c r="AC18" s="26">
        <v>20521.028374000009</v>
      </c>
      <c r="AD18" s="26">
        <v>0</v>
      </c>
      <c r="AE18" s="26">
        <v>177052.77570211899</v>
      </c>
      <c r="AF18" s="26">
        <v>138111.15835607797</v>
      </c>
      <c r="AG18" s="26">
        <v>0</v>
      </c>
      <c r="AH18" s="26">
        <v>0</v>
      </c>
      <c r="AI18" s="26">
        <v>102418.21766261477</v>
      </c>
      <c r="AJ18" s="26">
        <v>32346.52064875</v>
      </c>
      <c r="AK18" s="26">
        <v>0</v>
      </c>
      <c r="AL18" s="26">
        <v>0</v>
      </c>
      <c r="AM18" s="27">
        <v>9470233.384372104</v>
      </c>
      <c r="AN18" s="27">
        <v>1849467.8691066345</v>
      </c>
    </row>
    <row r="19" spans="1:40" ht="24.9" customHeight="1">
      <c r="A19" s="18">
        <v>14</v>
      </c>
      <c r="B19" s="70" t="s">
        <v>37</v>
      </c>
      <c r="C19" s="26">
        <v>20242.599999999999</v>
      </c>
      <c r="D19" s="26">
        <v>0</v>
      </c>
      <c r="E19" s="26">
        <v>5419</v>
      </c>
      <c r="F19" s="26">
        <v>0</v>
      </c>
      <c r="G19" s="26">
        <v>20853.48</v>
      </c>
      <c r="H19" s="26">
        <v>9350.26</v>
      </c>
      <c r="I19" s="26">
        <v>6235872.54</v>
      </c>
      <c r="J19" s="26">
        <v>0</v>
      </c>
      <c r="K19" s="26">
        <v>815443.92</v>
      </c>
      <c r="L19" s="26">
        <v>570810.74</v>
      </c>
      <c r="M19" s="26">
        <v>1489947.4600000002</v>
      </c>
      <c r="N19" s="26">
        <v>168267.14</v>
      </c>
      <c r="O19" s="26">
        <v>0</v>
      </c>
      <c r="P19" s="26">
        <v>0</v>
      </c>
      <c r="Q19" s="26">
        <v>0</v>
      </c>
      <c r="R19" s="26">
        <v>0</v>
      </c>
      <c r="S19" s="26">
        <v>0</v>
      </c>
      <c r="T19" s="26">
        <v>0</v>
      </c>
      <c r="U19" s="26">
        <v>0</v>
      </c>
      <c r="V19" s="26">
        <v>0</v>
      </c>
      <c r="W19" s="26">
        <v>0</v>
      </c>
      <c r="X19" s="26">
        <v>0</v>
      </c>
      <c r="Y19" s="26">
        <v>10223.950000000001</v>
      </c>
      <c r="Z19" s="26">
        <v>8690.36</v>
      </c>
      <c r="AA19" s="26">
        <v>5865.4</v>
      </c>
      <c r="AB19" s="26">
        <v>4985.5899999999992</v>
      </c>
      <c r="AC19" s="26">
        <v>0</v>
      </c>
      <c r="AD19" s="26">
        <v>0</v>
      </c>
      <c r="AE19" s="26">
        <v>28962.219999999998</v>
      </c>
      <c r="AF19" s="26">
        <v>0</v>
      </c>
      <c r="AG19" s="26">
        <v>0</v>
      </c>
      <c r="AH19" s="26">
        <v>0</v>
      </c>
      <c r="AI19" s="26">
        <v>9738.41</v>
      </c>
      <c r="AJ19" s="26">
        <v>0</v>
      </c>
      <c r="AK19" s="26">
        <v>0</v>
      </c>
      <c r="AL19" s="26">
        <v>0</v>
      </c>
      <c r="AM19" s="27">
        <v>8642568.9800000004</v>
      </c>
      <c r="AN19" s="27">
        <v>762104.09</v>
      </c>
    </row>
    <row r="20" spans="1:40" ht="24.9" customHeight="1">
      <c r="A20" s="18">
        <v>15</v>
      </c>
      <c r="B20" s="70" t="s">
        <v>36</v>
      </c>
      <c r="C20" s="26">
        <v>1756.325</v>
      </c>
      <c r="D20" s="26">
        <v>0</v>
      </c>
      <c r="E20" s="26">
        <v>28030.099999999933</v>
      </c>
      <c r="F20" s="26">
        <v>0</v>
      </c>
      <c r="G20" s="26">
        <v>120650.16138455991</v>
      </c>
      <c r="H20" s="26">
        <v>49510.826981782004</v>
      </c>
      <c r="I20" s="26">
        <v>3209685.9823973798</v>
      </c>
      <c r="J20" s="26">
        <v>0</v>
      </c>
      <c r="K20" s="26">
        <v>1544487.0364836901</v>
      </c>
      <c r="L20" s="26">
        <v>897663.47151704005</v>
      </c>
      <c r="M20" s="26">
        <v>1516358.8717702245</v>
      </c>
      <c r="N20" s="26">
        <v>164516.19997941051</v>
      </c>
      <c r="O20" s="26">
        <v>0</v>
      </c>
      <c r="P20" s="26">
        <v>0</v>
      </c>
      <c r="Q20" s="26">
        <v>0</v>
      </c>
      <c r="R20" s="26">
        <v>0</v>
      </c>
      <c r="S20" s="26">
        <v>28510.9</v>
      </c>
      <c r="T20" s="26">
        <v>28510.9</v>
      </c>
      <c r="U20" s="26">
        <v>0</v>
      </c>
      <c r="V20" s="26">
        <v>0</v>
      </c>
      <c r="W20" s="26">
        <v>0</v>
      </c>
      <c r="X20" s="26">
        <v>0</v>
      </c>
      <c r="Y20" s="26">
        <v>42477.366777000017</v>
      </c>
      <c r="Z20" s="26">
        <v>38477.919137000004</v>
      </c>
      <c r="AA20" s="26">
        <v>345925.98953500099</v>
      </c>
      <c r="AB20" s="26">
        <v>65993.350671779001</v>
      </c>
      <c r="AC20" s="26">
        <v>0</v>
      </c>
      <c r="AD20" s="26">
        <v>0</v>
      </c>
      <c r="AE20" s="26">
        <v>179226.924</v>
      </c>
      <c r="AF20" s="26">
        <v>0</v>
      </c>
      <c r="AG20" s="26">
        <v>0</v>
      </c>
      <c r="AH20" s="26">
        <v>0</v>
      </c>
      <c r="AI20" s="26">
        <v>62466.697805000804</v>
      </c>
      <c r="AJ20" s="26">
        <v>25760.189999999995</v>
      </c>
      <c r="AK20" s="26">
        <v>0</v>
      </c>
      <c r="AL20" s="26">
        <v>0</v>
      </c>
      <c r="AM20" s="27">
        <v>7079576.3551528566</v>
      </c>
      <c r="AN20" s="27">
        <v>1270432.8582870113</v>
      </c>
    </row>
    <row r="21" spans="1:40" ht="24.9" customHeight="1">
      <c r="A21" s="18">
        <v>16</v>
      </c>
      <c r="B21" s="70" t="s">
        <v>39</v>
      </c>
      <c r="C21" s="26">
        <v>0</v>
      </c>
      <c r="D21" s="26">
        <v>0</v>
      </c>
      <c r="E21" s="26">
        <v>1</v>
      </c>
      <c r="F21" s="26">
        <v>0</v>
      </c>
      <c r="G21" s="26">
        <v>17988.722021286179</v>
      </c>
      <c r="H21" s="26">
        <v>4524.4425500000007</v>
      </c>
      <c r="I21" s="26">
        <v>1572164.9748954147</v>
      </c>
      <c r="J21" s="26">
        <v>0</v>
      </c>
      <c r="K21" s="26">
        <v>807065.41099999787</v>
      </c>
      <c r="L21" s="26">
        <v>79465.302750000134</v>
      </c>
      <c r="M21" s="26">
        <v>1282968.0173333345</v>
      </c>
      <c r="N21" s="26">
        <v>3166.8307999999984</v>
      </c>
      <c r="O21" s="26">
        <v>0</v>
      </c>
      <c r="P21" s="26">
        <v>0</v>
      </c>
      <c r="Q21" s="26">
        <v>456596.75</v>
      </c>
      <c r="R21" s="26">
        <v>425323</v>
      </c>
      <c r="S21" s="26">
        <v>25280.74</v>
      </c>
      <c r="T21" s="26">
        <v>15749.460499999999</v>
      </c>
      <c r="U21" s="26">
        <v>0</v>
      </c>
      <c r="V21" s="26">
        <v>0</v>
      </c>
      <c r="W21" s="26">
        <v>0</v>
      </c>
      <c r="X21" s="26">
        <v>0</v>
      </c>
      <c r="Y21" s="26">
        <v>182979.36989849995</v>
      </c>
      <c r="Z21" s="26">
        <v>146383.49591879995</v>
      </c>
      <c r="AA21" s="26">
        <v>110062.352065</v>
      </c>
      <c r="AB21" s="26">
        <v>100644.6935895615</v>
      </c>
      <c r="AC21" s="26">
        <v>0</v>
      </c>
      <c r="AD21" s="26">
        <v>0</v>
      </c>
      <c r="AE21" s="26">
        <v>0</v>
      </c>
      <c r="AF21" s="26">
        <v>0</v>
      </c>
      <c r="AG21" s="26">
        <v>0</v>
      </c>
      <c r="AH21" s="26">
        <v>0</v>
      </c>
      <c r="AI21" s="26">
        <v>79676.790000000008</v>
      </c>
      <c r="AJ21" s="26">
        <v>53677.324000000001</v>
      </c>
      <c r="AK21" s="26">
        <v>0</v>
      </c>
      <c r="AL21" s="26">
        <v>0</v>
      </c>
      <c r="AM21" s="27">
        <v>4534784.127213533</v>
      </c>
      <c r="AN21" s="27">
        <v>828934.55010836164</v>
      </c>
    </row>
    <row r="22" spans="1:40" ht="24.9" customHeight="1">
      <c r="A22" s="18">
        <v>17</v>
      </c>
      <c r="B22" s="70" t="s">
        <v>88</v>
      </c>
      <c r="C22" s="26">
        <v>1420</v>
      </c>
      <c r="D22" s="26">
        <v>0</v>
      </c>
      <c r="E22" s="26">
        <v>289</v>
      </c>
      <c r="F22" s="26">
        <v>0</v>
      </c>
      <c r="G22" s="26">
        <v>27666.113797264115</v>
      </c>
      <c r="H22" s="26">
        <v>3648.8882163101061</v>
      </c>
      <c r="I22" s="26">
        <v>0</v>
      </c>
      <c r="J22" s="26">
        <v>0</v>
      </c>
      <c r="K22" s="26">
        <v>450930.26232390024</v>
      </c>
      <c r="L22" s="26">
        <v>185347.99776919681</v>
      </c>
      <c r="M22" s="26">
        <v>1296414.6166145527</v>
      </c>
      <c r="N22" s="26">
        <v>24659.7848516044</v>
      </c>
      <c r="O22" s="26">
        <v>0</v>
      </c>
      <c r="P22" s="26">
        <v>0</v>
      </c>
      <c r="Q22" s="26">
        <v>0</v>
      </c>
      <c r="R22" s="26">
        <v>0</v>
      </c>
      <c r="S22" s="26">
        <v>0</v>
      </c>
      <c r="T22" s="26">
        <v>0</v>
      </c>
      <c r="U22" s="26">
        <v>0</v>
      </c>
      <c r="V22" s="26">
        <v>0</v>
      </c>
      <c r="W22" s="26">
        <v>0</v>
      </c>
      <c r="X22" s="26">
        <v>0</v>
      </c>
      <c r="Y22" s="26">
        <v>63574.186361000036</v>
      </c>
      <c r="Z22" s="26">
        <v>65846.608814646097</v>
      </c>
      <c r="AA22" s="26">
        <v>20620.801328493148</v>
      </c>
      <c r="AB22" s="26">
        <v>18503.057645963283</v>
      </c>
      <c r="AC22" s="26">
        <v>255.7</v>
      </c>
      <c r="AD22" s="26">
        <v>0</v>
      </c>
      <c r="AE22" s="26">
        <v>77175.096254586868</v>
      </c>
      <c r="AF22" s="26">
        <v>0</v>
      </c>
      <c r="AG22" s="26">
        <v>0</v>
      </c>
      <c r="AH22" s="26">
        <v>0</v>
      </c>
      <c r="AI22" s="26">
        <v>113480.00246575342</v>
      </c>
      <c r="AJ22" s="26">
        <v>99024.299662699326</v>
      </c>
      <c r="AK22" s="26">
        <v>0</v>
      </c>
      <c r="AL22" s="26">
        <v>0</v>
      </c>
      <c r="AM22" s="27">
        <v>2051825.7791455502</v>
      </c>
      <c r="AN22" s="27">
        <v>397030.63696042</v>
      </c>
    </row>
    <row r="23" spans="1:40" ht="24.9" customHeight="1">
      <c r="A23" s="18">
        <v>18</v>
      </c>
      <c r="B23" s="70" t="s">
        <v>38</v>
      </c>
      <c r="C23" s="26">
        <v>333</v>
      </c>
      <c r="D23" s="26">
        <v>0</v>
      </c>
      <c r="E23" s="26">
        <v>0</v>
      </c>
      <c r="F23" s="26">
        <v>0</v>
      </c>
      <c r="G23" s="26">
        <v>6656.173046999982</v>
      </c>
      <c r="H23" s="26">
        <v>0</v>
      </c>
      <c r="I23" s="26">
        <v>0</v>
      </c>
      <c r="J23" s="26">
        <v>0</v>
      </c>
      <c r="K23" s="26">
        <v>575866.65595499997</v>
      </c>
      <c r="L23" s="26">
        <v>0</v>
      </c>
      <c r="M23" s="26">
        <v>1301834.8109933343</v>
      </c>
      <c r="N23" s="26">
        <v>0</v>
      </c>
      <c r="O23" s="26">
        <v>0</v>
      </c>
      <c r="P23" s="26">
        <v>0</v>
      </c>
      <c r="Q23" s="26">
        <v>0</v>
      </c>
      <c r="R23" s="26">
        <v>0</v>
      </c>
      <c r="S23" s="26">
        <v>0</v>
      </c>
      <c r="T23" s="26">
        <v>0</v>
      </c>
      <c r="U23" s="26">
        <v>0</v>
      </c>
      <c r="V23" s="26">
        <v>0</v>
      </c>
      <c r="W23" s="26">
        <v>0</v>
      </c>
      <c r="X23" s="26">
        <v>0</v>
      </c>
      <c r="Y23" s="26">
        <v>0</v>
      </c>
      <c r="Z23" s="26">
        <v>0</v>
      </c>
      <c r="AA23" s="26">
        <v>24</v>
      </c>
      <c r="AB23" s="26">
        <v>0</v>
      </c>
      <c r="AC23" s="26">
        <v>0</v>
      </c>
      <c r="AD23" s="26">
        <v>0</v>
      </c>
      <c r="AE23" s="26">
        <v>36638.82</v>
      </c>
      <c r="AF23" s="26">
        <v>0</v>
      </c>
      <c r="AG23" s="26">
        <v>61</v>
      </c>
      <c r="AH23" s="26">
        <v>0</v>
      </c>
      <c r="AI23" s="26">
        <v>0</v>
      </c>
      <c r="AJ23" s="26">
        <v>0</v>
      </c>
      <c r="AK23" s="26">
        <v>0</v>
      </c>
      <c r="AL23" s="26">
        <v>0</v>
      </c>
      <c r="AM23" s="27">
        <v>1921414.4599953343</v>
      </c>
      <c r="AN23" s="27">
        <v>0</v>
      </c>
    </row>
    <row r="24" spans="1:40" ht="13.8">
      <c r="A24" s="19"/>
      <c r="B24" s="71" t="s">
        <v>97</v>
      </c>
      <c r="C24" s="28">
        <v>43991095.272983238</v>
      </c>
      <c r="D24" s="28">
        <v>8580271.4451093376</v>
      </c>
      <c r="E24" s="28">
        <v>5069614.4338665241</v>
      </c>
      <c r="F24" s="28">
        <v>46790.791841824757</v>
      </c>
      <c r="G24" s="28">
        <v>7956037.1008463735</v>
      </c>
      <c r="H24" s="28">
        <v>961783.28541240643</v>
      </c>
      <c r="I24" s="28">
        <v>279803628.46314508</v>
      </c>
      <c r="J24" s="28">
        <v>67363678.265117332</v>
      </c>
      <c r="K24" s="28">
        <v>102614226.48531306</v>
      </c>
      <c r="L24" s="28">
        <v>11018135.215044137</v>
      </c>
      <c r="M24" s="28">
        <v>35310446.454027973</v>
      </c>
      <c r="N24" s="28">
        <v>1114307.2639959904</v>
      </c>
      <c r="O24" s="28">
        <v>33265.38753</v>
      </c>
      <c r="P24" s="28">
        <v>17757.531144928798</v>
      </c>
      <c r="Q24" s="28">
        <v>9462070.0799649991</v>
      </c>
      <c r="R24" s="28">
        <v>9178156.5146441385</v>
      </c>
      <c r="S24" s="28">
        <v>7837467.1438910011</v>
      </c>
      <c r="T24" s="28">
        <v>6239271.7141433097</v>
      </c>
      <c r="U24" s="28">
        <v>356578.01433999999</v>
      </c>
      <c r="V24" s="28">
        <v>286086.23954357044</v>
      </c>
      <c r="W24" s="28">
        <v>19153</v>
      </c>
      <c r="X24" s="28">
        <v>14360.935440000001</v>
      </c>
      <c r="Y24" s="28">
        <v>6776784.6159161851</v>
      </c>
      <c r="Z24" s="28">
        <v>2876977.9963400834</v>
      </c>
      <c r="AA24" s="28">
        <v>65856194.161049776</v>
      </c>
      <c r="AB24" s="28">
        <v>41821362.682629049</v>
      </c>
      <c r="AC24" s="28">
        <v>4768259.0778828487</v>
      </c>
      <c r="AD24" s="28">
        <v>4310419.1530110994</v>
      </c>
      <c r="AE24" s="28">
        <v>6415418.3318067053</v>
      </c>
      <c r="AF24" s="28">
        <v>4122951.9962095027</v>
      </c>
      <c r="AG24" s="28">
        <v>235722.93451999998</v>
      </c>
      <c r="AH24" s="28">
        <v>84333.341751</v>
      </c>
      <c r="AI24" s="28">
        <v>14481170.775537368</v>
      </c>
      <c r="AJ24" s="28">
        <v>10621592.620076764</v>
      </c>
      <c r="AK24" s="28">
        <v>0</v>
      </c>
      <c r="AL24" s="28">
        <v>0</v>
      </c>
      <c r="AM24" s="28">
        <v>590987131.73262131</v>
      </c>
      <c r="AN24" s="28">
        <v>168658236.99145451</v>
      </c>
    </row>
    <row r="25" spans="1:40" s="12" customFormat="1" ht="12.75" customHeight="1"/>
    <row r="26" spans="1:40" s="42" customFormat="1" ht="14.4">
      <c r="B26" s="46" t="s">
        <v>47</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row>
    <row r="27" spans="1:40" s="42" customFormat="1" ht="12.75" customHeight="1">
      <c r="B27" s="85" t="s">
        <v>91</v>
      </c>
      <c r="C27" s="85"/>
      <c r="D27" s="85"/>
      <c r="E27" s="85"/>
      <c r="F27" s="85"/>
      <c r="G27" s="85"/>
      <c r="H27" s="85"/>
      <c r="I27" s="85"/>
      <c r="J27" s="85"/>
      <c r="K27" s="85"/>
      <c r="L27" s="85"/>
      <c r="M27" s="85"/>
      <c r="N27" s="85"/>
      <c r="AM27" s="50"/>
      <c r="AN27" s="50"/>
    </row>
    <row r="28" spans="1:40" s="42" customFormat="1" ht="17.25" customHeight="1">
      <c r="B28" s="85"/>
      <c r="C28" s="85"/>
      <c r="D28" s="85"/>
      <c r="E28" s="85"/>
      <c r="F28" s="85"/>
      <c r="G28" s="85"/>
      <c r="H28" s="85"/>
      <c r="I28" s="85"/>
      <c r="J28" s="85"/>
      <c r="K28" s="85"/>
      <c r="L28" s="85"/>
      <c r="M28" s="85"/>
      <c r="N28" s="85"/>
      <c r="O28" s="51"/>
      <c r="P28" s="51"/>
      <c r="Q28" s="50"/>
      <c r="R28" s="50"/>
      <c r="AN28" s="50"/>
    </row>
    <row r="29" spans="1:40" ht="12.75" customHeight="1">
      <c r="O29" s="5"/>
      <c r="P29" s="5"/>
    </row>
    <row r="31" spans="1:40">
      <c r="C31" s="13"/>
      <c r="D31"/>
      <c r="E31"/>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row r="32" spans="1:40">
      <c r="D32"/>
      <c r="E32"/>
      <c r="H32" s="13"/>
    </row>
    <row r="33" spans="2:8">
      <c r="D33"/>
      <c r="E33"/>
      <c r="H33" s="13"/>
    </row>
    <row r="34" spans="2:8">
      <c r="C34"/>
      <c r="D34"/>
      <c r="H34" s="13"/>
    </row>
    <row r="35" spans="2:8">
      <c r="C35"/>
      <c r="D35"/>
      <c r="H35" s="13"/>
    </row>
    <row r="36" spans="2:8" ht="13.8">
      <c r="B36" s="76"/>
      <c r="C36"/>
      <c r="D36"/>
      <c r="H36" s="13"/>
    </row>
    <row r="37" spans="2:8" ht="13.8">
      <c r="B37" s="76"/>
      <c r="C37"/>
      <c r="D37"/>
      <c r="H37" s="13"/>
    </row>
    <row r="38" spans="2:8" ht="13.8">
      <c r="B38" s="76"/>
      <c r="C38"/>
      <c r="D38"/>
      <c r="H38" s="13"/>
    </row>
    <row r="39" spans="2:8" ht="13.8">
      <c r="B39" s="76"/>
      <c r="C39"/>
      <c r="D39"/>
      <c r="H39" s="13"/>
    </row>
    <row r="40" spans="2:8" ht="13.8">
      <c r="B40" s="76"/>
      <c r="C40"/>
      <c r="D40"/>
      <c r="H40" s="13"/>
    </row>
    <row r="41" spans="2:8" ht="13.8">
      <c r="B41" s="76"/>
      <c r="C41"/>
      <c r="D41"/>
      <c r="H41" s="13"/>
    </row>
    <row r="42" spans="2:8" ht="13.8">
      <c r="B42" s="76"/>
      <c r="C42"/>
      <c r="D42"/>
      <c r="H42" s="13"/>
    </row>
    <row r="43" spans="2:8" ht="13.8">
      <c r="B43" s="76"/>
      <c r="C43"/>
      <c r="D43"/>
      <c r="H43" s="13"/>
    </row>
    <row r="44" spans="2:8" ht="13.8">
      <c r="B44" s="76"/>
      <c r="C44"/>
      <c r="D44"/>
      <c r="H44" s="13"/>
    </row>
    <row r="45" spans="2:8" ht="13.8">
      <c r="B45" s="76"/>
      <c r="C45"/>
      <c r="D45"/>
      <c r="H45" s="13"/>
    </row>
    <row r="46" spans="2:8" ht="13.8">
      <c r="B46" s="76"/>
      <c r="C46"/>
      <c r="D46"/>
      <c r="H46" s="13"/>
    </row>
    <row r="47" spans="2:8" ht="13.8">
      <c r="B47" s="76"/>
      <c r="C47"/>
      <c r="D47"/>
      <c r="H47" s="13"/>
    </row>
    <row r="48" spans="2:8" ht="13.8">
      <c r="B48" s="76"/>
      <c r="C48"/>
      <c r="D48"/>
      <c r="H48" s="13"/>
    </row>
    <row r="49" spans="2:4" ht="13.8">
      <c r="B49" s="76"/>
      <c r="C49"/>
      <c r="D49"/>
    </row>
    <row r="50" spans="2:4" ht="13.8">
      <c r="B50" s="76"/>
      <c r="C50"/>
      <c r="D50"/>
    </row>
    <row r="51" spans="2:4" ht="13.8">
      <c r="B51" s="76"/>
      <c r="C51"/>
      <c r="D51"/>
    </row>
    <row r="52" spans="2:4" ht="13.8">
      <c r="B52" s="76"/>
      <c r="C52"/>
    </row>
    <row r="53" spans="2:4" ht="13.8">
      <c r="B53" s="76"/>
      <c r="C53"/>
    </row>
  </sheetData>
  <sortState xmlns:xlrd2="http://schemas.microsoft.com/office/spreadsheetml/2017/richdata2" ref="B7:AN22">
    <sortCondition descending="1" ref="AM6:AM22"/>
  </sortState>
  <mergeCells count="22">
    <mergeCell ref="B27:N28"/>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7" activePane="bottomRight" state="frozen"/>
      <selection activeCell="A4" sqref="A4"/>
      <selection pane="topRight" activeCell="A4" sqref="A4"/>
      <selection pane="bottomLeft" activeCell="A4" sqref="A4"/>
      <selection pane="bottomRight" activeCell="A7" sqref="A7:XFD25"/>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42" customFormat="1" ht="28.5" customHeight="1">
      <c r="A1" s="46" t="s">
        <v>48</v>
      </c>
      <c r="B1" s="41"/>
      <c r="C1" s="41"/>
      <c r="D1" s="41"/>
      <c r="E1" s="41"/>
      <c r="F1" s="41"/>
      <c r="G1" s="48"/>
    </row>
    <row r="2" spans="1:97" s="42" customFormat="1" ht="28.5" customHeight="1">
      <c r="A2" s="46" t="str">
        <f>'Number of Policies'!A2</f>
        <v>Reporting period: 1 January 2023 - 30 June 2023</v>
      </c>
      <c r="B2" s="41"/>
      <c r="C2" s="41"/>
      <c r="D2" s="41"/>
      <c r="E2" s="41"/>
      <c r="F2" s="41"/>
      <c r="G2" s="48"/>
    </row>
    <row r="3" spans="1:97" s="42" customFormat="1" ht="18" customHeight="1">
      <c r="A3" s="42" t="s">
        <v>2</v>
      </c>
      <c r="B3" s="41"/>
      <c r="C3" s="41"/>
      <c r="D3" s="41"/>
      <c r="E3" s="41"/>
      <c r="F3" s="41"/>
      <c r="G3" s="48"/>
    </row>
    <row r="4" spans="1:97" s="42" customFormat="1" ht="57.75" customHeight="1">
      <c r="A4" s="80" t="s">
        <v>0</v>
      </c>
      <c r="B4" s="80" t="s">
        <v>3</v>
      </c>
      <c r="C4" s="77" t="s">
        <v>4</v>
      </c>
      <c r="D4" s="78"/>
      <c r="E4" s="78"/>
      <c r="F4" s="78"/>
      <c r="G4" s="79"/>
      <c r="H4" s="77" t="s">
        <v>5</v>
      </c>
      <c r="I4" s="78"/>
      <c r="J4" s="78"/>
      <c r="K4" s="78"/>
      <c r="L4" s="79"/>
      <c r="M4" s="77" t="s">
        <v>6</v>
      </c>
      <c r="N4" s="78"/>
      <c r="O4" s="78"/>
      <c r="P4" s="78"/>
      <c r="Q4" s="79"/>
      <c r="R4" s="77" t="s">
        <v>7</v>
      </c>
      <c r="S4" s="78"/>
      <c r="T4" s="78"/>
      <c r="U4" s="78"/>
      <c r="V4" s="79"/>
      <c r="W4" s="77" t="s">
        <v>8</v>
      </c>
      <c r="X4" s="78"/>
      <c r="Y4" s="78"/>
      <c r="Z4" s="78"/>
      <c r="AA4" s="79"/>
      <c r="AB4" s="77" t="s">
        <v>9</v>
      </c>
      <c r="AC4" s="78"/>
      <c r="AD4" s="78"/>
      <c r="AE4" s="78"/>
      <c r="AF4" s="79"/>
      <c r="AG4" s="77" t="s">
        <v>10</v>
      </c>
      <c r="AH4" s="78"/>
      <c r="AI4" s="78"/>
      <c r="AJ4" s="78"/>
      <c r="AK4" s="79"/>
      <c r="AL4" s="77" t="s">
        <v>11</v>
      </c>
      <c r="AM4" s="78"/>
      <c r="AN4" s="78"/>
      <c r="AO4" s="78"/>
      <c r="AP4" s="79"/>
      <c r="AQ4" s="77" t="s">
        <v>12</v>
      </c>
      <c r="AR4" s="78"/>
      <c r="AS4" s="78"/>
      <c r="AT4" s="78"/>
      <c r="AU4" s="79"/>
      <c r="AV4" s="77" t="s">
        <v>13</v>
      </c>
      <c r="AW4" s="78"/>
      <c r="AX4" s="78"/>
      <c r="AY4" s="78"/>
      <c r="AZ4" s="79"/>
      <c r="BA4" s="77" t="s">
        <v>14</v>
      </c>
      <c r="BB4" s="78"/>
      <c r="BC4" s="78"/>
      <c r="BD4" s="78"/>
      <c r="BE4" s="79"/>
      <c r="BF4" s="77" t="s">
        <v>15</v>
      </c>
      <c r="BG4" s="78"/>
      <c r="BH4" s="78"/>
      <c r="BI4" s="78"/>
      <c r="BJ4" s="79"/>
      <c r="BK4" s="77" t="s">
        <v>16</v>
      </c>
      <c r="BL4" s="78"/>
      <c r="BM4" s="78"/>
      <c r="BN4" s="78"/>
      <c r="BO4" s="79"/>
      <c r="BP4" s="77" t="s">
        <v>17</v>
      </c>
      <c r="BQ4" s="78"/>
      <c r="BR4" s="78"/>
      <c r="BS4" s="78"/>
      <c r="BT4" s="79"/>
      <c r="BU4" s="77" t="s">
        <v>18</v>
      </c>
      <c r="BV4" s="78"/>
      <c r="BW4" s="78"/>
      <c r="BX4" s="78"/>
      <c r="BY4" s="79"/>
      <c r="BZ4" s="77" t="s">
        <v>19</v>
      </c>
      <c r="CA4" s="78"/>
      <c r="CB4" s="78"/>
      <c r="CC4" s="78"/>
      <c r="CD4" s="79"/>
      <c r="CE4" s="77" t="s">
        <v>20</v>
      </c>
      <c r="CF4" s="78"/>
      <c r="CG4" s="78"/>
      <c r="CH4" s="78"/>
      <c r="CI4" s="79"/>
      <c r="CJ4" s="77" t="s">
        <v>21</v>
      </c>
      <c r="CK4" s="78"/>
      <c r="CL4" s="78"/>
      <c r="CM4" s="78"/>
      <c r="CN4" s="79"/>
      <c r="CO4" s="77" t="s">
        <v>22</v>
      </c>
      <c r="CP4" s="78"/>
      <c r="CQ4" s="78"/>
      <c r="CR4" s="78"/>
      <c r="CS4" s="79"/>
    </row>
    <row r="5" spans="1:97" s="42" customFormat="1" ht="42" customHeight="1">
      <c r="A5" s="81"/>
      <c r="B5" s="81"/>
      <c r="C5" s="77" t="s">
        <v>45</v>
      </c>
      <c r="D5" s="78"/>
      <c r="E5" s="78"/>
      <c r="F5" s="79"/>
      <c r="G5" s="44" t="s">
        <v>46</v>
      </c>
      <c r="H5" s="77" t="s">
        <v>45</v>
      </c>
      <c r="I5" s="78"/>
      <c r="J5" s="78"/>
      <c r="K5" s="79"/>
      <c r="L5" s="44" t="s">
        <v>46</v>
      </c>
      <c r="M5" s="77" t="s">
        <v>45</v>
      </c>
      <c r="N5" s="78"/>
      <c r="O5" s="78"/>
      <c r="P5" s="79"/>
      <c r="Q5" s="44" t="s">
        <v>46</v>
      </c>
      <c r="R5" s="77" t="s">
        <v>45</v>
      </c>
      <c r="S5" s="78"/>
      <c r="T5" s="78"/>
      <c r="U5" s="79"/>
      <c r="V5" s="44" t="s">
        <v>46</v>
      </c>
      <c r="W5" s="77" t="s">
        <v>45</v>
      </c>
      <c r="X5" s="78"/>
      <c r="Y5" s="78"/>
      <c r="Z5" s="79"/>
      <c r="AA5" s="44" t="s">
        <v>46</v>
      </c>
      <c r="AB5" s="77" t="s">
        <v>45</v>
      </c>
      <c r="AC5" s="78"/>
      <c r="AD5" s="78"/>
      <c r="AE5" s="79"/>
      <c r="AF5" s="44" t="s">
        <v>46</v>
      </c>
      <c r="AG5" s="77" t="s">
        <v>45</v>
      </c>
      <c r="AH5" s="78"/>
      <c r="AI5" s="78"/>
      <c r="AJ5" s="79"/>
      <c r="AK5" s="44" t="s">
        <v>46</v>
      </c>
      <c r="AL5" s="77" t="s">
        <v>45</v>
      </c>
      <c r="AM5" s="78"/>
      <c r="AN5" s="78"/>
      <c r="AO5" s="79"/>
      <c r="AP5" s="44" t="s">
        <v>46</v>
      </c>
      <c r="AQ5" s="77" t="s">
        <v>45</v>
      </c>
      <c r="AR5" s="78"/>
      <c r="AS5" s="78"/>
      <c r="AT5" s="79"/>
      <c r="AU5" s="44" t="s">
        <v>46</v>
      </c>
      <c r="AV5" s="77" t="s">
        <v>45</v>
      </c>
      <c r="AW5" s="78"/>
      <c r="AX5" s="78"/>
      <c r="AY5" s="79"/>
      <c r="AZ5" s="44" t="s">
        <v>46</v>
      </c>
      <c r="BA5" s="77" t="s">
        <v>45</v>
      </c>
      <c r="BB5" s="78"/>
      <c r="BC5" s="78"/>
      <c r="BD5" s="79"/>
      <c r="BE5" s="44" t="s">
        <v>46</v>
      </c>
      <c r="BF5" s="77" t="s">
        <v>45</v>
      </c>
      <c r="BG5" s="78"/>
      <c r="BH5" s="78"/>
      <c r="BI5" s="79"/>
      <c r="BJ5" s="44" t="s">
        <v>46</v>
      </c>
      <c r="BK5" s="77" t="s">
        <v>45</v>
      </c>
      <c r="BL5" s="78"/>
      <c r="BM5" s="78"/>
      <c r="BN5" s="79"/>
      <c r="BO5" s="44" t="s">
        <v>46</v>
      </c>
      <c r="BP5" s="77" t="s">
        <v>45</v>
      </c>
      <c r="BQ5" s="78"/>
      <c r="BR5" s="78"/>
      <c r="BS5" s="79"/>
      <c r="BT5" s="44" t="s">
        <v>46</v>
      </c>
      <c r="BU5" s="77" t="s">
        <v>45</v>
      </c>
      <c r="BV5" s="78"/>
      <c r="BW5" s="78"/>
      <c r="BX5" s="79"/>
      <c r="BY5" s="44" t="s">
        <v>46</v>
      </c>
      <c r="BZ5" s="77" t="s">
        <v>45</v>
      </c>
      <c r="CA5" s="78"/>
      <c r="CB5" s="78"/>
      <c r="CC5" s="79"/>
      <c r="CD5" s="44" t="s">
        <v>46</v>
      </c>
      <c r="CE5" s="77" t="s">
        <v>45</v>
      </c>
      <c r="CF5" s="78"/>
      <c r="CG5" s="78"/>
      <c r="CH5" s="79"/>
      <c r="CI5" s="44" t="s">
        <v>46</v>
      </c>
      <c r="CJ5" s="77" t="s">
        <v>45</v>
      </c>
      <c r="CK5" s="78"/>
      <c r="CL5" s="78"/>
      <c r="CM5" s="79"/>
      <c r="CN5" s="44" t="s">
        <v>46</v>
      </c>
      <c r="CO5" s="77" t="s">
        <v>45</v>
      </c>
      <c r="CP5" s="78"/>
      <c r="CQ5" s="78"/>
      <c r="CR5" s="79"/>
      <c r="CS5" s="44" t="s">
        <v>46</v>
      </c>
    </row>
    <row r="6" spans="1:97" s="42" customFormat="1" ht="60.75" customHeight="1">
      <c r="A6" s="82"/>
      <c r="B6" s="82"/>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22</v>
      </c>
      <c r="W6" s="45" t="s">
        <v>25</v>
      </c>
      <c r="X6" s="45" t="s">
        <v>26</v>
      </c>
      <c r="Y6" s="45" t="s">
        <v>27</v>
      </c>
      <c r="Z6" s="45" t="s">
        <v>22</v>
      </c>
      <c r="AA6" s="45" t="s">
        <v>22</v>
      </c>
      <c r="AB6" s="45" t="s">
        <v>25</v>
      </c>
      <c r="AC6" s="45" t="s">
        <v>26</v>
      </c>
      <c r="AD6" s="45" t="s">
        <v>27</v>
      </c>
      <c r="AE6" s="45" t="s">
        <v>22</v>
      </c>
      <c r="AF6" s="45" t="s">
        <v>22</v>
      </c>
      <c r="AG6" s="45" t="s">
        <v>25</v>
      </c>
      <c r="AH6" s="45" t="s">
        <v>26</v>
      </c>
      <c r="AI6" s="45" t="s">
        <v>27</v>
      </c>
      <c r="AJ6" s="45" t="s">
        <v>22</v>
      </c>
      <c r="AK6" s="45" t="s">
        <v>22</v>
      </c>
      <c r="AL6" s="45" t="s">
        <v>25</v>
      </c>
      <c r="AM6" s="45" t="s">
        <v>26</v>
      </c>
      <c r="AN6" s="45" t="s">
        <v>27</v>
      </c>
      <c r="AO6" s="45" t="s">
        <v>22</v>
      </c>
      <c r="AP6" s="45" t="s">
        <v>22</v>
      </c>
      <c r="AQ6" s="45" t="s">
        <v>25</v>
      </c>
      <c r="AR6" s="45" t="s">
        <v>26</v>
      </c>
      <c r="AS6" s="45" t="s">
        <v>27</v>
      </c>
      <c r="AT6" s="45" t="s">
        <v>22</v>
      </c>
      <c r="AU6" s="45" t="s">
        <v>22</v>
      </c>
      <c r="AV6" s="45" t="s">
        <v>25</v>
      </c>
      <c r="AW6" s="45" t="s">
        <v>26</v>
      </c>
      <c r="AX6" s="45" t="s">
        <v>27</v>
      </c>
      <c r="AY6" s="45" t="s">
        <v>22</v>
      </c>
      <c r="AZ6" s="45" t="s">
        <v>22</v>
      </c>
      <c r="BA6" s="45" t="s">
        <v>25</v>
      </c>
      <c r="BB6" s="45" t="s">
        <v>26</v>
      </c>
      <c r="BC6" s="45" t="s">
        <v>27</v>
      </c>
      <c r="BD6" s="45" t="s">
        <v>22</v>
      </c>
      <c r="BE6" s="45" t="s">
        <v>22</v>
      </c>
      <c r="BF6" s="45" t="s">
        <v>25</v>
      </c>
      <c r="BG6" s="45" t="s">
        <v>26</v>
      </c>
      <c r="BH6" s="45" t="s">
        <v>27</v>
      </c>
      <c r="BI6" s="45" t="s">
        <v>22</v>
      </c>
      <c r="BJ6" s="45" t="s">
        <v>22</v>
      </c>
      <c r="BK6" s="45" t="s">
        <v>25</v>
      </c>
      <c r="BL6" s="45" t="s">
        <v>26</v>
      </c>
      <c r="BM6" s="45" t="s">
        <v>27</v>
      </c>
      <c r="BN6" s="45" t="s">
        <v>22</v>
      </c>
      <c r="BO6" s="45" t="s">
        <v>22</v>
      </c>
      <c r="BP6" s="45" t="s">
        <v>25</v>
      </c>
      <c r="BQ6" s="45" t="s">
        <v>26</v>
      </c>
      <c r="BR6" s="45" t="s">
        <v>27</v>
      </c>
      <c r="BS6" s="45" t="s">
        <v>22</v>
      </c>
      <c r="BT6" s="45" t="s">
        <v>22</v>
      </c>
      <c r="BU6" s="45" t="s">
        <v>25</v>
      </c>
      <c r="BV6" s="45" t="s">
        <v>26</v>
      </c>
      <c r="BW6" s="45" t="s">
        <v>27</v>
      </c>
      <c r="BX6" s="45" t="s">
        <v>22</v>
      </c>
      <c r="BY6" s="45" t="s">
        <v>22</v>
      </c>
      <c r="BZ6" s="45" t="s">
        <v>25</v>
      </c>
      <c r="CA6" s="45" t="s">
        <v>26</v>
      </c>
      <c r="CB6" s="45" t="s">
        <v>27</v>
      </c>
      <c r="CC6" s="45" t="s">
        <v>22</v>
      </c>
      <c r="CD6" s="45" t="s">
        <v>22</v>
      </c>
      <c r="CE6" s="45" t="s">
        <v>25</v>
      </c>
      <c r="CF6" s="45" t="s">
        <v>26</v>
      </c>
      <c r="CG6" s="45" t="s">
        <v>27</v>
      </c>
      <c r="CH6" s="45" t="s">
        <v>22</v>
      </c>
      <c r="CI6" s="45" t="s">
        <v>22</v>
      </c>
      <c r="CJ6" s="45" t="s">
        <v>25</v>
      </c>
      <c r="CK6" s="45" t="s">
        <v>26</v>
      </c>
      <c r="CL6" s="45" t="s">
        <v>27</v>
      </c>
      <c r="CM6" s="45" t="s">
        <v>22</v>
      </c>
      <c r="CN6" s="45" t="s">
        <v>22</v>
      </c>
      <c r="CO6" s="45" t="s">
        <v>25</v>
      </c>
      <c r="CP6" s="45" t="s">
        <v>26</v>
      </c>
      <c r="CQ6" s="45" t="s">
        <v>27</v>
      </c>
      <c r="CR6" s="45" t="s">
        <v>22</v>
      </c>
      <c r="CS6" s="45" t="s">
        <v>22</v>
      </c>
    </row>
    <row r="7" spans="1:97" ht="24.9" customHeight="1">
      <c r="A7" s="18">
        <v>1</v>
      </c>
      <c r="B7" s="74" t="s">
        <v>30</v>
      </c>
      <c r="C7" s="26">
        <v>1181806.5667889998</v>
      </c>
      <c r="D7" s="26">
        <v>309086.59939799999</v>
      </c>
      <c r="E7" s="26">
        <v>87301.77</v>
      </c>
      <c r="F7" s="26">
        <v>1578194.9361869998</v>
      </c>
      <c r="G7" s="26">
        <v>650882.54679559998</v>
      </c>
      <c r="H7" s="26">
        <v>1150396.017338</v>
      </c>
      <c r="I7" s="26">
        <v>446263.77</v>
      </c>
      <c r="J7" s="26">
        <v>0</v>
      </c>
      <c r="K7" s="26">
        <v>1596659.787338</v>
      </c>
      <c r="L7" s="26">
        <v>0</v>
      </c>
      <c r="M7" s="26">
        <v>744884.29772000003</v>
      </c>
      <c r="N7" s="26">
        <v>134005.83990200001</v>
      </c>
      <c r="O7" s="26">
        <v>0</v>
      </c>
      <c r="P7" s="26">
        <v>878890.13762200007</v>
      </c>
      <c r="Q7" s="26">
        <v>57189.013353999995</v>
      </c>
      <c r="R7" s="26">
        <v>37827818.988204002</v>
      </c>
      <c r="S7" s="26">
        <v>11733697.730099998</v>
      </c>
      <c r="T7" s="26">
        <v>22300869.725000001</v>
      </c>
      <c r="U7" s="26">
        <v>71862386.443304002</v>
      </c>
      <c r="V7" s="26">
        <v>66346034.78485322</v>
      </c>
      <c r="W7" s="26">
        <v>5893913.1926566502</v>
      </c>
      <c r="X7" s="26">
        <v>5652431.6690800004</v>
      </c>
      <c r="Y7" s="26">
        <v>2470.1999999999998</v>
      </c>
      <c r="Z7" s="26">
        <v>11548815.061736651</v>
      </c>
      <c r="AA7" s="26">
        <v>330068.47621299996</v>
      </c>
      <c r="AB7" s="26">
        <v>1104274.4073820068</v>
      </c>
      <c r="AC7" s="26">
        <v>2053851.7447672233</v>
      </c>
      <c r="AD7" s="26">
        <v>0</v>
      </c>
      <c r="AE7" s="26">
        <v>3158126.1521492302</v>
      </c>
      <c r="AF7" s="26">
        <v>204663.1350522906</v>
      </c>
      <c r="AG7" s="26">
        <v>33265.38753</v>
      </c>
      <c r="AH7" s="26">
        <v>0</v>
      </c>
      <c r="AI7" s="26">
        <v>0</v>
      </c>
      <c r="AJ7" s="26">
        <v>33265.38753</v>
      </c>
      <c r="AK7" s="26">
        <v>17757.531144928798</v>
      </c>
      <c r="AL7" s="26">
        <v>2729.2901999999999</v>
      </c>
      <c r="AM7" s="26">
        <v>0</v>
      </c>
      <c r="AN7" s="26">
        <v>0</v>
      </c>
      <c r="AO7" s="26">
        <v>2729.2901999999999</v>
      </c>
      <c r="AP7" s="26">
        <v>2729.2901999999999</v>
      </c>
      <c r="AQ7" s="26">
        <v>0</v>
      </c>
      <c r="AR7" s="26">
        <v>0</v>
      </c>
      <c r="AS7" s="26">
        <v>0</v>
      </c>
      <c r="AT7" s="26">
        <v>0</v>
      </c>
      <c r="AU7" s="26">
        <v>0</v>
      </c>
      <c r="AV7" s="26">
        <v>163685.01433999999</v>
      </c>
      <c r="AW7" s="26">
        <v>0</v>
      </c>
      <c r="AX7" s="26">
        <v>0</v>
      </c>
      <c r="AY7" s="26">
        <v>163685.01433999999</v>
      </c>
      <c r="AZ7" s="26">
        <v>122908.69902828659</v>
      </c>
      <c r="BA7" s="26">
        <v>0</v>
      </c>
      <c r="BB7" s="26">
        <v>0</v>
      </c>
      <c r="BC7" s="26">
        <v>0</v>
      </c>
      <c r="BD7" s="26">
        <v>0</v>
      </c>
      <c r="BE7" s="26">
        <v>0</v>
      </c>
      <c r="BF7" s="26">
        <v>1415521.7813840001</v>
      </c>
      <c r="BG7" s="26">
        <v>21377.590809000001</v>
      </c>
      <c r="BH7" s="26">
        <v>0</v>
      </c>
      <c r="BI7" s="26">
        <v>1436899.372193</v>
      </c>
      <c r="BJ7" s="26">
        <v>1140866.3758694392</v>
      </c>
      <c r="BK7" s="26">
        <v>5730543.2079200009</v>
      </c>
      <c r="BL7" s="26">
        <v>876786.36867799994</v>
      </c>
      <c r="BM7" s="26">
        <v>0</v>
      </c>
      <c r="BN7" s="26">
        <v>6607329.5765980007</v>
      </c>
      <c r="BO7" s="26">
        <v>5812417.5007751826</v>
      </c>
      <c r="BP7" s="26">
        <v>1556505.6965000001</v>
      </c>
      <c r="BQ7" s="26">
        <v>0</v>
      </c>
      <c r="BR7" s="26">
        <v>0</v>
      </c>
      <c r="BS7" s="26">
        <v>1556505.6965000001</v>
      </c>
      <c r="BT7" s="26">
        <v>1506146.4158399999</v>
      </c>
      <c r="BU7" s="26">
        <v>1889445.9728999999</v>
      </c>
      <c r="BV7" s="26">
        <v>12004</v>
      </c>
      <c r="BW7" s="26">
        <v>0</v>
      </c>
      <c r="BX7" s="26">
        <v>1901449.9728999999</v>
      </c>
      <c r="BY7" s="26">
        <v>1521159.9783200002</v>
      </c>
      <c r="BZ7" s="26">
        <v>0</v>
      </c>
      <c r="CA7" s="26">
        <v>0</v>
      </c>
      <c r="CB7" s="26">
        <v>0</v>
      </c>
      <c r="CC7" s="26">
        <v>0</v>
      </c>
      <c r="CD7" s="26">
        <v>0</v>
      </c>
      <c r="CE7" s="26">
        <v>3636980.4535570005</v>
      </c>
      <c r="CF7" s="26">
        <v>78933.959999999992</v>
      </c>
      <c r="CG7" s="26">
        <v>0</v>
      </c>
      <c r="CH7" s="26">
        <v>3715914.4135570005</v>
      </c>
      <c r="CI7" s="26">
        <v>3372710.6288136616</v>
      </c>
      <c r="CJ7" s="26">
        <v>0</v>
      </c>
      <c r="CK7" s="26">
        <v>0</v>
      </c>
      <c r="CL7" s="26">
        <v>0</v>
      </c>
      <c r="CM7" s="26">
        <v>0</v>
      </c>
      <c r="CN7" s="26">
        <v>0</v>
      </c>
      <c r="CO7" s="26">
        <v>62331770.274420664</v>
      </c>
      <c r="CP7" s="26">
        <v>21318439.272734221</v>
      </c>
      <c r="CQ7" s="26">
        <v>22390641.695</v>
      </c>
      <c r="CR7" s="26">
        <v>106040851.2421549</v>
      </c>
      <c r="CS7" s="26">
        <v>81085534.376259625</v>
      </c>
    </row>
    <row r="8" spans="1:97" s="9" customFormat="1" ht="24.9" customHeight="1">
      <c r="A8" s="18">
        <v>2</v>
      </c>
      <c r="B8" s="74" t="s">
        <v>32</v>
      </c>
      <c r="C8" s="26">
        <v>3983057.7151655704</v>
      </c>
      <c r="D8" s="26">
        <v>16735537.315655956</v>
      </c>
      <c r="E8" s="26">
        <v>0</v>
      </c>
      <c r="F8" s="26">
        <v>20718595.030821525</v>
      </c>
      <c r="G8" s="26">
        <v>5474527.7339999992</v>
      </c>
      <c r="H8" s="26">
        <v>0</v>
      </c>
      <c r="I8" s="26">
        <v>877017.90630147886</v>
      </c>
      <c r="J8" s="26">
        <v>0</v>
      </c>
      <c r="K8" s="26">
        <v>877017.90630147886</v>
      </c>
      <c r="L8" s="26">
        <v>0</v>
      </c>
      <c r="M8" s="26">
        <v>244023.7896618786</v>
      </c>
      <c r="N8" s="26">
        <v>866704.26057440042</v>
      </c>
      <c r="O8" s="26">
        <v>-39.509999999994761</v>
      </c>
      <c r="P8" s="26">
        <v>1110688.5402362791</v>
      </c>
      <c r="Q8" s="26">
        <v>67094.620000000112</v>
      </c>
      <c r="R8" s="26">
        <v>22975383.289994285</v>
      </c>
      <c r="S8" s="26">
        <v>87794.05</v>
      </c>
      <c r="T8" s="26">
        <v>0</v>
      </c>
      <c r="U8" s="26">
        <v>23063177.339994285</v>
      </c>
      <c r="V8" s="26">
        <v>0</v>
      </c>
      <c r="W8" s="26">
        <v>6133358.5080378056</v>
      </c>
      <c r="X8" s="26">
        <v>14661065.772409156</v>
      </c>
      <c r="Y8" s="26">
        <v>3101459.6799997687</v>
      </c>
      <c r="Z8" s="26">
        <v>23895883.96044673</v>
      </c>
      <c r="AA8" s="26">
        <v>1001851.1199998113</v>
      </c>
      <c r="AB8" s="26">
        <v>724219.15155307215</v>
      </c>
      <c r="AC8" s="26">
        <v>2570649.5328851966</v>
      </c>
      <c r="AD8" s="26">
        <v>250635.77000000002</v>
      </c>
      <c r="AE8" s="26">
        <v>3545504.4544382687</v>
      </c>
      <c r="AF8" s="26">
        <v>1197.7199996702839</v>
      </c>
      <c r="AG8" s="26">
        <v>0</v>
      </c>
      <c r="AH8" s="26">
        <v>0</v>
      </c>
      <c r="AI8" s="26">
        <v>0</v>
      </c>
      <c r="AJ8" s="26">
        <v>0</v>
      </c>
      <c r="AK8" s="26">
        <v>0</v>
      </c>
      <c r="AL8" s="26">
        <v>0</v>
      </c>
      <c r="AM8" s="26">
        <v>0</v>
      </c>
      <c r="AN8" s="26">
        <v>0</v>
      </c>
      <c r="AO8" s="26">
        <v>0</v>
      </c>
      <c r="AP8" s="26">
        <v>0</v>
      </c>
      <c r="AQ8" s="26">
        <v>0</v>
      </c>
      <c r="AR8" s="26">
        <v>0</v>
      </c>
      <c r="AS8" s="26">
        <v>0</v>
      </c>
      <c r="AT8" s="26">
        <v>0</v>
      </c>
      <c r="AU8" s="26">
        <v>0</v>
      </c>
      <c r="AV8" s="26">
        <v>0</v>
      </c>
      <c r="AW8" s="26">
        <v>0</v>
      </c>
      <c r="AX8" s="26">
        <v>0</v>
      </c>
      <c r="AY8" s="26">
        <v>0</v>
      </c>
      <c r="AZ8" s="26">
        <v>0</v>
      </c>
      <c r="BA8" s="26">
        <v>0</v>
      </c>
      <c r="BB8" s="26">
        <v>0</v>
      </c>
      <c r="BC8" s="26">
        <v>0</v>
      </c>
      <c r="BD8" s="26">
        <v>0</v>
      </c>
      <c r="BE8" s="26">
        <v>0</v>
      </c>
      <c r="BF8" s="26">
        <v>755108.16320219426</v>
      </c>
      <c r="BG8" s="26">
        <v>0</v>
      </c>
      <c r="BH8" s="26">
        <v>0</v>
      </c>
      <c r="BI8" s="26">
        <v>755108.16320219426</v>
      </c>
      <c r="BJ8" s="26">
        <v>61750.269999999924</v>
      </c>
      <c r="BK8" s="26">
        <v>5909503.1007439755</v>
      </c>
      <c r="BL8" s="26">
        <v>4573332.3781600129</v>
      </c>
      <c r="BM8" s="26">
        <v>400</v>
      </c>
      <c r="BN8" s="26">
        <v>10483235.478903988</v>
      </c>
      <c r="BO8" s="26">
        <v>3497253.8567145932</v>
      </c>
      <c r="BP8" s="26">
        <v>1002764.5428000001</v>
      </c>
      <c r="BQ8" s="26">
        <v>0</v>
      </c>
      <c r="BR8" s="26">
        <v>0</v>
      </c>
      <c r="BS8" s="26">
        <v>1002764.5428000001</v>
      </c>
      <c r="BT8" s="26">
        <v>1002764.5400000002</v>
      </c>
      <c r="BU8" s="26">
        <v>283293.60476699995</v>
      </c>
      <c r="BV8" s="26">
        <v>0</v>
      </c>
      <c r="BW8" s="26">
        <v>0</v>
      </c>
      <c r="BX8" s="26">
        <v>283293.60476699995</v>
      </c>
      <c r="BY8" s="26">
        <v>232451.08381360004</v>
      </c>
      <c r="BZ8" s="26">
        <v>0</v>
      </c>
      <c r="CA8" s="26">
        <v>5278.8945200403687</v>
      </c>
      <c r="CB8" s="26">
        <v>0</v>
      </c>
      <c r="CC8" s="26">
        <v>5278.8945200403687</v>
      </c>
      <c r="CD8" s="26">
        <v>0</v>
      </c>
      <c r="CE8" s="26">
        <v>636892.92840000417</v>
      </c>
      <c r="CF8" s="26">
        <v>0</v>
      </c>
      <c r="CG8" s="26">
        <v>0</v>
      </c>
      <c r="CH8" s="26">
        <v>636892.92840000417</v>
      </c>
      <c r="CI8" s="26">
        <v>407952.22000000387</v>
      </c>
      <c r="CJ8" s="26">
        <v>0</v>
      </c>
      <c r="CK8" s="26">
        <v>0</v>
      </c>
      <c r="CL8" s="26">
        <v>0</v>
      </c>
      <c r="CM8" s="26">
        <v>0</v>
      </c>
      <c r="CN8" s="26">
        <v>0</v>
      </c>
      <c r="CO8" s="26">
        <v>42647604.794325791</v>
      </c>
      <c r="CP8" s="26">
        <v>40377380.110506237</v>
      </c>
      <c r="CQ8" s="26">
        <v>3352455.939999769</v>
      </c>
      <c r="CR8" s="26">
        <v>86377440.844831795</v>
      </c>
      <c r="CS8" s="26">
        <v>11746843.164527679</v>
      </c>
    </row>
    <row r="9" spans="1:97" ht="24.9" customHeight="1">
      <c r="A9" s="18">
        <v>3</v>
      </c>
      <c r="B9" s="74" t="s">
        <v>29</v>
      </c>
      <c r="C9" s="26">
        <v>88309.097494999762</v>
      </c>
      <c r="D9" s="26">
        <v>13526554.710673001</v>
      </c>
      <c r="E9" s="26">
        <v>0</v>
      </c>
      <c r="F9" s="26">
        <v>13614863.808168</v>
      </c>
      <c r="G9" s="26">
        <v>1023782.4436182261</v>
      </c>
      <c r="H9" s="26">
        <v>0</v>
      </c>
      <c r="I9" s="26">
        <v>239188.5</v>
      </c>
      <c r="J9" s="26">
        <v>0</v>
      </c>
      <c r="K9" s="26">
        <v>239188.5</v>
      </c>
      <c r="L9" s="26">
        <v>0</v>
      </c>
      <c r="M9" s="26">
        <v>1032351.64925</v>
      </c>
      <c r="N9" s="26">
        <v>227640.26410399692</v>
      </c>
      <c r="O9" s="26">
        <v>2530.9720000000007</v>
      </c>
      <c r="P9" s="26">
        <v>1262522.8853539969</v>
      </c>
      <c r="Q9" s="26">
        <v>451037.65050523274</v>
      </c>
      <c r="R9" s="26">
        <v>181114.78168099708</v>
      </c>
      <c r="S9" s="26">
        <v>106751.51396800003</v>
      </c>
      <c r="T9" s="26">
        <v>0</v>
      </c>
      <c r="U9" s="26">
        <v>287866.29564899713</v>
      </c>
      <c r="V9" s="26">
        <v>158708.12773370068</v>
      </c>
      <c r="W9" s="26">
        <v>7839200.4640009608</v>
      </c>
      <c r="X9" s="26">
        <v>12330796.703097019</v>
      </c>
      <c r="Y9" s="26">
        <v>12195</v>
      </c>
      <c r="Z9" s="26">
        <v>20182192.167097978</v>
      </c>
      <c r="AA9" s="26">
        <v>557648.6055678121</v>
      </c>
      <c r="AB9" s="26">
        <v>1525446.1477071005</v>
      </c>
      <c r="AC9" s="26">
        <v>3159534.8983262135</v>
      </c>
      <c r="AD9" s="26">
        <v>365140.21199999825</v>
      </c>
      <c r="AE9" s="26">
        <v>5050121.2580333119</v>
      </c>
      <c r="AF9" s="26">
        <v>74737.567698000028</v>
      </c>
      <c r="AG9" s="26">
        <v>0</v>
      </c>
      <c r="AH9" s="26">
        <v>0</v>
      </c>
      <c r="AI9" s="26">
        <v>0</v>
      </c>
      <c r="AJ9" s="26">
        <v>0</v>
      </c>
      <c r="AK9" s="26">
        <v>0</v>
      </c>
      <c r="AL9" s="26">
        <v>155906.513664</v>
      </c>
      <c r="AM9" s="26">
        <v>0</v>
      </c>
      <c r="AN9" s="26">
        <v>261283.4</v>
      </c>
      <c r="AO9" s="26">
        <v>417189.91366399999</v>
      </c>
      <c r="AP9" s="26">
        <v>376002.74119999999</v>
      </c>
      <c r="AQ9" s="26">
        <v>0</v>
      </c>
      <c r="AR9" s="26">
        <v>0</v>
      </c>
      <c r="AS9" s="26">
        <v>0</v>
      </c>
      <c r="AT9" s="26">
        <v>0</v>
      </c>
      <c r="AU9" s="26">
        <v>0</v>
      </c>
      <c r="AV9" s="26">
        <v>0</v>
      </c>
      <c r="AW9" s="26">
        <v>0</v>
      </c>
      <c r="AX9" s="26">
        <v>0</v>
      </c>
      <c r="AY9" s="26">
        <v>0</v>
      </c>
      <c r="AZ9" s="26">
        <v>247.88556666666673</v>
      </c>
      <c r="BA9" s="26">
        <v>0</v>
      </c>
      <c r="BB9" s="26">
        <v>0</v>
      </c>
      <c r="BC9" s="26">
        <v>0</v>
      </c>
      <c r="BD9" s="26">
        <v>0</v>
      </c>
      <c r="BE9" s="26">
        <v>0</v>
      </c>
      <c r="BF9" s="26">
        <v>1988015.9713629948</v>
      </c>
      <c r="BG9" s="26">
        <v>43691.706885000007</v>
      </c>
      <c r="BH9" s="26">
        <v>141903.26928000001</v>
      </c>
      <c r="BI9" s="26">
        <v>2173610.9475279949</v>
      </c>
      <c r="BJ9" s="26">
        <v>449983.23113655561</v>
      </c>
      <c r="BK9" s="26">
        <v>16109143.09593799</v>
      </c>
      <c r="BL9" s="26">
        <v>14633672.899758359</v>
      </c>
      <c r="BM9" s="26">
        <v>67613.108959999998</v>
      </c>
      <c r="BN9" s="26">
        <v>30810429.10465635</v>
      </c>
      <c r="BO9" s="26">
        <v>19877119.523570985</v>
      </c>
      <c r="BP9" s="26">
        <v>131414.47200000001</v>
      </c>
      <c r="BQ9" s="26">
        <v>0</v>
      </c>
      <c r="BR9" s="26">
        <v>0</v>
      </c>
      <c r="BS9" s="26">
        <v>131414.47200000001</v>
      </c>
      <c r="BT9" s="26">
        <v>131414.47196</v>
      </c>
      <c r="BU9" s="26">
        <v>1786743.6661799999</v>
      </c>
      <c r="BV9" s="26">
        <v>0</v>
      </c>
      <c r="BW9" s="26">
        <v>2643</v>
      </c>
      <c r="BX9" s="26">
        <v>1789386.6661799999</v>
      </c>
      <c r="BY9" s="26">
        <v>875246.83768682485</v>
      </c>
      <c r="BZ9" s="26">
        <v>228666.66999999998</v>
      </c>
      <c r="CA9" s="26">
        <v>0</v>
      </c>
      <c r="CB9" s="26">
        <v>0</v>
      </c>
      <c r="CC9" s="26">
        <v>228666.66999999998</v>
      </c>
      <c r="CD9" s="26">
        <v>84333.341751</v>
      </c>
      <c r="CE9" s="26">
        <v>4809527.0052730003</v>
      </c>
      <c r="CF9" s="26">
        <v>954804.67443899997</v>
      </c>
      <c r="CG9" s="26">
        <v>117074.99156000001</v>
      </c>
      <c r="CH9" s="26">
        <v>5881406.6712720003</v>
      </c>
      <c r="CI9" s="26">
        <v>3589083.9161967775</v>
      </c>
      <c r="CJ9" s="26">
        <v>0</v>
      </c>
      <c r="CK9" s="26">
        <v>0</v>
      </c>
      <c r="CL9" s="26">
        <v>0</v>
      </c>
      <c r="CM9" s="26">
        <v>0</v>
      </c>
      <c r="CN9" s="26">
        <v>0</v>
      </c>
      <c r="CO9" s="26">
        <v>35875839.534552045</v>
      </c>
      <c r="CP9" s="26">
        <v>45222635.871250592</v>
      </c>
      <c r="CQ9" s="26">
        <v>970383.95379999827</v>
      </c>
      <c r="CR9" s="26">
        <v>82068859.35960263</v>
      </c>
      <c r="CS9" s="26">
        <v>27649346.344191786</v>
      </c>
    </row>
    <row r="10" spans="1:97" ht="24.9" customHeight="1">
      <c r="A10" s="18">
        <v>4</v>
      </c>
      <c r="B10" s="74" t="s">
        <v>28</v>
      </c>
      <c r="C10" s="26">
        <v>2022914.6418250012</v>
      </c>
      <c r="D10" s="26">
        <v>379770</v>
      </c>
      <c r="E10" s="26">
        <v>2585331.5203850009</v>
      </c>
      <c r="F10" s="26">
        <v>4988016.1622100025</v>
      </c>
      <c r="G10" s="26">
        <v>49827.69000000001</v>
      </c>
      <c r="H10" s="26">
        <v>0</v>
      </c>
      <c r="I10" s="26">
        <v>783730.65203306032</v>
      </c>
      <c r="J10" s="26">
        <v>0</v>
      </c>
      <c r="K10" s="26">
        <v>783730.65203306032</v>
      </c>
      <c r="L10" s="26">
        <v>0</v>
      </c>
      <c r="M10" s="26">
        <v>255956.10843501065</v>
      </c>
      <c r="N10" s="26">
        <v>1189681.760246003</v>
      </c>
      <c r="O10" s="26">
        <v>46060.602649999935</v>
      </c>
      <c r="P10" s="26">
        <v>1491698.4713310136</v>
      </c>
      <c r="Q10" s="26">
        <v>0</v>
      </c>
      <c r="R10" s="26">
        <v>21711489.877173144</v>
      </c>
      <c r="S10" s="26">
        <v>451301.2846700013</v>
      </c>
      <c r="T10" s="26">
        <v>29128292.273810826</v>
      </c>
      <c r="U10" s="26">
        <v>51291083.43565397</v>
      </c>
      <c r="V10" s="26">
        <v>0</v>
      </c>
      <c r="W10" s="26">
        <v>0</v>
      </c>
      <c r="X10" s="26">
        <v>0</v>
      </c>
      <c r="Y10" s="26">
        <v>0</v>
      </c>
      <c r="Z10" s="26">
        <v>0</v>
      </c>
      <c r="AA10" s="26">
        <v>0</v>
      </c>
      <c r="AB10" s="26">
        <v>46846.611111111153</v>
      </c>
      <c r="AC10" s="26">
        <v>1202719.2222222232</v>
      </c>
      <c r="AD10" s="26">
        <v>0</v>
      </c>
      <c r="AE10" s="26">
        <v>1249565.8333333344</v>
      </c>
      <c r="AF10" s="26">
        <v>0</v>
      </c>
      <c r="AG10" s="26">
        <v>0</v>
      </c>
      <c r="AH10" s="26">
        <v>0</v>
      </c>
      <c r="AI10" s="26">
        <v>0</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0</v>
      </c>
      <c r="BJ10" s="26">
        <v>0</v>
      </c>
      <c r="BK10" s="26">
        <v>45623.098962999982</v>
      </c>
      <c r="BL10" s="26">
        <v>0</v>
      </c>
      <c r="BM10" s="26">
        <v>0</v>
      </c>
      <c r="BN10" s="26">
        <v>45623.098962999982</v>
      </c>
      <c r="BO10" s="26">
        <v>45623.098962999982</v>
      </c>
      <c r="BP10" s="26">
        <v>0</v>
      </c>
      <c r="BQ10" s="26">
        <v>0</v>
      </c>
      <c r="BR10" s="26">
        <v>0</v>
      </c>
      <c r="BS10" s="26">
        <v>0</v>
      </c>
      <c r="BT10" s="26">
        <v>0</v>
      </c>
      <c r="BU10" s="26">
        <v>17060.399999999998</v>
      </c>
      <c r="BV10" s="26">
        <v>0</v>
      </c>
      <c r="BW10" s="26">
        <v>0</v>
      </c>
      <c r="BX10" s="26">
        <v>17060.399999999998</v>
      </c>
      <c r="BY10" s="26">
        <v>0</v>
      </c>
      <c r="BZ10" s="26">
        <v>0</v>
      </c>
      <c r="CA10" s="26">
        <v>0</v>
      </c>
      <c r="CB10" s="26">
        <v>0</v>
      </c>
      <c r="CC10" s="26">
        <v>0</v>
      </c>
      <c r="CD10" s="26">
        <v>0</v>
      </c>
      <c r="CE10" s="26">
        <v>402876.36575900012</v>
      </c>
      <c r="CF10" s="26">
        <v>0</v>
      </c>
      <c r="CG10" s="26">
        <v>0</v>
      </c>
      <c r="CH10" s="26">
        <v>402876.36575900012</v>
      </c>
      <c r="CI10" s="26">
        <v>402876.36575900012</v>
      </c>
      <c r="CJ10" s="26">
        <v>0</v>
      </c>
      <c r="CK10" s="26">
        <v>0</v>
      </c>
      <c r="CL10" s="26">
        <v>0</v>
      </c>
      <c r="CM10" s="26">
        <v>0</v>
      </c>
      <c r="CN10" s="26">
        <v>0</v>
      </c>
      <c r="CO10" s="26">
        <v>24502767.103266265</v>
      </c>
      <c r="CP10" s="26">
        <v>4007202.9191712877</v>
      </c>
      <c r="CQ10" s="26">
        <v>31759684.396845825</v>
      </c>
      <c r="CR10" s="26">
        <v>60269654.419283383</v>
      </c>
      <c r="CS10" s="26">
        <v>498327.15472200012</v>
      </c>
    </row>
    <row r="11" spans="1:97" ht="24.9" customHeight="1">
      <c r="A11" s="18">
        <v>5</v>
      </c>
      <c r="B11" s="74" t="s">
        <v>86</v>
      </c>
      <c r="C11" s="26">
        <v>399508.81</v>
      </c>
      <c r="D11" s="26">
        <v>270.89999999999998</v>
      </c>
      <c r="E11" s="26">
        <v>19310.55</v>
      </c>
      <c r="F11" s="26">
        <v>419090.26</v>
      </c>
      <c r="G11" s="26">
        <v>242427.14213627862</v>
      </c>
      <c r="H11" s="26">
        <v>52720.639999999999</v>
      </c>
      <c r="I11" s="26">
        <v>231000.5</v>
      </c>
      <c r="J11" s="26">
        <v>6072.6</v>
      </c>
      <c r="K11" s="26">
        <v>289793.74</v>
      </c>
      <c r="L11" s="26">
        <v>0</v>
      </c>
      <c r="M11" s="26">
        <v>465165.59</v>
      </c>
      <c r="N11" s="26">
        <v>26692.080000000002</v>
      </c>
      <c r="O11" s="26">
        <v>33221.599999999999</v>
      </c>
      <c r="P11" s="26">
        <v>525079.27</v>
      </c>
      <c r="Q11" s="26">
        <v>2360.4307534246573</v>
      </c>
      <c r="R11" s="26">
        <v>30314569.620000001</v>
      </c>
      <c r="S11" s="26">
        <v>3243047.9</v>
      </c>
      <c r="T11" s="26">
        <v>7637184.4299999997</v>
      </c>
      <c r="U11" s="26">
        <v>41194801.950000003</v>
      </c>
      <c r="V11" s="26">
        <v>0</v>
      </c>
      <c r="W11" s="26">
        <v>1378029.45</v>
      </c>
      <c r="X11" s="26">
        <v>2313907.09</v>
      </c>
      <c r="Y11" s="26">
        <v>7960.46</v>
      </c>
      <c r="Z11" s="26">
        <v>3699897</v>
      </c>
      <c r="AA11" s="26">
        <v>569242.7557318341</v>
      </c>
      <c r="AB11" s="26">
        <v>161787.06111111114</v>
      </c>
      <c r="AC11" s="26">
        <v>1436479.7522222232</v>
      </c>
      <c r="AD11" s="26">
        <v>425.69</v>
      </c>
      <c r="AE11" s="26">
        <v>1598692.5033333343</v>
      </c>
      <c r="AF11" s="26">
        <v>0</v>
      </c>
      <c r="AG11" s="26">
        <v>0</v>
      </c>
      <c r="AH11" s="26">
        <v>0</v>
      </c>
      <c r="AI11" s="26">
        <v>0</v>
      </c>
      <c r="AJ11" s="26">
        <v>0</v>
      </c>
      <c r="AK11" s="26">
        <v>0</v>
      </c>
      <c r="AL11" s="26">
        <v>0</v>
      </c>
      <c r="AM11" s="26">
        <v>0</v>
      </c>
      <c r="AN11" s="26">
        <v>0</v>
      </c>
      <c r="AO11" s="26">
        <v>0</v>
      </c>
      <c r="AP11" s="26">
        <v>0</v>
      </c>
      <c r="AQ11" s="26">
        <v>0</v>
      </c>
      <c r="AR11" s="26">
        <v>0</v>
      </c>
      <c r="AS11" s="26">
        <v>0</v>
      </c>
      <c r="AT11" s="26">
        <v>0</v>
      </c>
      <c r="AU11" s="26">
        <v>0</v>
      </c>
      <c r="AV11" s="26">
        <v>0</v>
      </c>
      <c r="AW11" s="26">
        <v>0</v>
      </c>
      <c r="AX11" s="26">
        <v>0</v>
      </c>
      <c r="AY11" s="26">
        <v>0</v>
      </c>
      <c r="AZ11" s="26">
        <v>0</v>
      </c>
      <c r="BA11" s="26">
        <v>0</v>
      </c>
      <c r="BB11" s="26">
        <v>0</v>
      </c>
      <c r="BC11" s="26">
        <v>0</v>
      </c>
      <c r="BD11" s="26">
        <v>0</v>
      </c>
      <c r="BE11" s="26">
        <v>0</v>
      </c>
      <c r="BF11" s="26">
        <v>107043.8</v>
      </c>
      <c r="BG11" s="26">
        <v>451.78</v>
      </c>
      <c r="BH11" s="26">
        <v>0</v>
      </c>
      <c r="BI11" s="26">
        <v>107495.58</v>
      </c>
      <c r="BJ11" s="26">
        <v>60006.015999999996</v>
      </c>
      <c r="BK11" s="26">
        <v>514335.38</v>
      </c>
      <c r="BL11" s="26">
        <v>36377.089999999997</v>
      </c>
      <c r="BM11" s="26">
        <v>1185</v>
      </c>
      <c r="BN11" s="26">
        <v>551897.47</v>
      </c>
      <c r="BO11" s="26">
        <v>383637.84470396681</v>
      </c>
      <c r="BP11" s="26">
        <v>16484.900000000001</v>
      </c>
      <c r="BQ11" s="26">
        <v>48687.32</v>
      </c>
      <c r="BR11" s="26">
        <v>4.63</v>
      </c>
      <c r="BS11" s="26">
        <v>65176.85</v>
      </c>
      <c r="BT11" s="26">
        <v>361.44405737704915</v>
      </c>
      <c r="BU11" s="26">
        <v>177750.68</v>
      </c>
      <c r="BV11" s="26">
        <v>0</v>
      </c>
      <c r="BW11" s="26">
        <v>0</v>
      </c>
      <c r="BX11" s="26">
        <v>177750.68</v>
      </c>
      <c r="BY11" s="26">
        <v>88875.343091999181</v>
      </c>
      <c r="BZ11" s="26">
        <v>0</v>
      </c>
      <c r="CA11" s="26">
        <v>0</v>
      </c>
      <c r="CB11" s="26">
        <v>0</v>
      </c>
      <c r="CC11" s="26">
        <v>0</v>
      </c>
      <c r="CD11" s="26">
        <v>0</v>
      </c>
      <c r="CE11" s="26">
        <v>329286.11</v>
      </c>
      <c r="CF11" s="26">
        <v>16404.579999999998</v>
      </c>
      <c r="CG11" s="26">
        <v>7033.82</v>
      </c>
      <c r="CH11" s="26">
        <v>352724.51</v>
      </c>
      <c r="CI11" s="26">
        <v>125345.01939999998</v>
      </c>
      <c r="CJ11" s="26">
        <v>0</v>
      </c>
      <c r="CK11" s="26">
        <v>0</v>
      </c>
      <c r="CL11" s="26">
        <v>0</v>
      </c>
      <c r="CM11" s="26">
        <v>0</v>
      </c>
      <c r="CN11" s="26">
        <v>0</v>
      </c>
      <c r="CO11" s="26">
        <v>33916682.041111112</v>
      </c>
      <c r="CP11" s="26">
        <v>7353318.9922222234</v>
      </c>
      <c r="CQ11" s="26">
        <v>7712398.7800000003</v>
      </c>
      <c r="CR11" s="26">
        <v>48982399.81333334</v>
      </c>
      <c r="CS11" s="26">
        <v>1472255.9958748803</v>
      </c>
    </row>
    <row r="12" spans="1:97" ht="24.9" customHeight="1">
      <c r="A12" s="18">
        <v>6</v>
      </c>
      <c r="B12" s="74" t="s">
        <v>35</v>
      </c>
      <c r="C12" s="26">
        <v>100133</v>
      </c>
      <c r="D12" s="26">
        <v>-14728</v>
      </c>
      <c r="E12" s="26">
        <v>65086</v>
      </c>
      <c r="F12" s="26">
        <v>150491</v>
      </c>
      <c r="G12" s="26">
        <v>0</v>
      </c>
      <c r="H12" s="26">
        <v>2193</v>
      </c>
      <c r="I12" s="26">
        <v>214068</v>
      </c>
      <c r="J12" s="26">
        <v>13</v>
      </c>
      <c r="K12" s="26">
        <v>216274</v>
      </c>
      <c r="L12" s="26">
        <v>30622.029440799994</v>
      </c>
      <c r="M12" s="26">
        <v>242460</v>
      </c>
      <c r="N12" s="26">
        <v>2908</v>
      </c>
      <c r="O12" s="26">
        <v>54561</v>
      </c>
      <c r="P12" s="26">
        <v>299929</v>
      </c>
      <c r="Q12" s="26">
        <v>10930.00427542328</v>
      </c>
      <c r="R12" s="26">
        <v>4991185</v>
      </c>
      <c r="S12" s="26">
        <v>765750</v>
      </c>
      <c r="T12" s="26">
        <v>4313801</v>
      </c>
      <c r="U12" s="26">
        <v>10070736</v>
      </c>
      <c r="V12" s="26">
        <v>0</v>
      </c>
      <c r="W12" s="26">
        <v>422187</v>
      </c>
      <c r="X12" s="26">
        <v>748904</v>
      </c>
      <c r="Y12" s="26">
        <v>98547</v>
      </c>
      <c r="Z12" s="26">
        <v>1269638</v>
      </c>
      <c r="AA12" s="26">
        <v>102167.39779526027</v>
      </c>
      <c r="AB12" s="26">
        <v>152906.61111111115</v>
      </c>
      <c r="AC12" s="26">
        <v>1271944.2222222232</v>
      </c>
      <c r="AD12" s="26">
        <v>193</v>
      </c>
      <c r="AE12" s="26">
        <v>1425043.8333333344</v>
      </c>
      <c r="AF12" s="26">
        <v>11396.297936986301</v>
      </c>
      <c r="AG12" s="26">
        <v>0</v>
      </c>
      <c r="AH12" s="26">
        <v>0</v>
      </c>
      <c r="AI12" s="26">
        <v>0</v>
      </c>
      <c r="AJ12" s="26">
        <v>0</v>
      </c>
      <c r="AK12" s="26">
        <v>0</v>
      </c>
      <c r="AL12" s="26">
        <v>4082767</v>
      </c>
      <c r="AM12" s="26">
        <v>0</v>
      </c>
      <c r="AN12" s="26">
        <v>422667</v>
      </c>
      <c r="AO12" s="26">
        <v>4505434</v>
      </c>
      <c r="AP12" s="26">
        <v>4243726.2945379009</v>
      </c>
      <c r="AQ12" s="26">
        <v>3501846</v>
      </c>
      <c r="AR12" s="26">
        <v>0</v>
      </c>
      <c r="AS12" s="26">
        <v>2354916</v>
      </c>
      <c r="AT12" s="26">
        <v>5856762</v>
      </c>
      <c r="AU12" s="26">
        <v>4153095.5704393107</v>
      </c>
      <c r="AV12" s="26">
        <v>107024</v>
      </c>
      <c r="AW12" s="26">
        <v>0</v>
      </c>
      <c r="AX12" s="26">
        <v>45885</v>
      </c>
      <c r="AY12" s="26">
        <v>152909</v>
      </c>
      <c r="AZ12" s="26">
        <v>119979.05506849315</v>
      </c>
      <c r="BA12" s="26">
        <v>3918</v>
      </c>
      <c r="BB12" s="26">
        <v>0</v>
      </c>
      <c r="BC12" s="26">
        <v>5239</v>
      </c>
      <c r="BD12" s="26">
        <v>9157</v>
      </c>
      <c r="BE12" s="26">
        <v>4578.45</v>
      </c>
      <c r="BF12" s="26">
        <v>14036</v>
      </c>
      <c r="BG12" s="26">
        <v>6467</v>
      </c>
      <c r="BH12" s="26">
        <v>0</v>
      </c>
      <c r="BI12" s="26">
        <v>20503</v>
      </c>
      <c r="BJ12" s="26">
        <v>20863.353082191781</v>
      </c>
      <c r="BK12" s="26">
        <v>4739026</v>
      </c>
      <c r="BL12" s="26">
        <v>8132</v>
      </c>
      <c r="BM12" s="26">
        <v>313422</v>
      </c>
      <c r="BN12" s="26">
        <v>5060580</v>
      </c>
      <c r="BO12" s="26">
        <v>4391914.0400318401</v>
      </c>
      <c r="BP12" s="26">
        <v>1235728</v>
      </c>
      <c r="BQ12" s="26">
        <v>-5512</v>
      </c>
      <c r="BR12" s="26">
        <v>0</v>
      </c>
      <c r="BS12" s="26">
        <v>1230216</v>
      </c>
      <c r="BT12" s="26">
        <v>1172157.1638394766</v>
      </c>
      <c r="BU12" s="26">
        <v>986114</v>
      </c>
      <c r="BV12" s="26">
        <v>0</v>
      </c>
      <c r="BW12" s="26">
        <v>0</v>
      </c>
      <c r="BX12" s="26">
        <v>986114</v>
      </c>
      <c r="BY12" s="26">
        <v>691644.67797260277</v>
      </c>
      <c r="BZ12" s="26">
        <v>0</v>
      </c>
      <c r="CA12" s="26">
        <v>0</v>
      </c>
      <c r="CB12" s="26">
        <v>0</v>
      </c>
      <c r="CC12" s="26">
        <v>0</v>
      </c>
      <c r="CD12" s="26">
        <v>0</v>
      </c>
      <c r="CE12" s="26">
        <v>1231378</v>
      </c>
      <c r="CF12" s="26">
        <v>4726</v>
      </c>
      <c r="CG12" s="26">
        <v>82915</v>
      </c>
      <c r="CH12" s="26">
        <v>1319019</v>
      </c>
      <c r="CI12" s="26">
        <v>1061636.9398203401</v>
      </c>
      <c r="CJ12" s="26">
        <v>0</v>
      </c>
      <c r="CK12" s="26">
        <v>0</v>
      </c>
      <c r="CL12" s="26">
        <v>0</v>
      </c>
      <c r="CM12" s="26">
        <v>0</v>
      </c>
      <c r="CN12" s="26">
        <v>0</v>
      </c>
      <c r="CO12" s="26">
        <v>21812901.611111112</v>
      </c>
      <c r="CP12" s="26">
        <v>3002659.2222222229</v>
      </c>
      <c r="CQ12" s="26">
        <v>7757245</v>
      </c>
      <c r="CR12" s="26">
        <v>32572805.833333336</v>
      </c>
      <c r="CS12" s="26">
        <v>16014711.274240624</v>
      </c>
    </row>
    <row r="13" spans="1:97" ht="24.9" customHeight="1">
      <c r="A13" s="18">
        <v>7</v>
      </c>
      <c r="B13" s="74" t="s">
        <v>34</v>
      </c>
      <c r="C13" s="26">
        <v>845473.34570499999</v>
      </c>
      <c r="D13" s="26">
        <v>982.11</v>
      </c>
      <c r="E13" s="26">
        <v>557.58000000000004</v>
      </c>
      <c r="F13" s="26">
        <v>847013.03570499993</v>
      </c>
      <c r="G13" s="26">
        <v>527258.39619234926</v>
      </c>
      <c r="H13" s="26">
        <v>20759.609999999986</v>
      </c>
      <c r="I13" s="26">
        <v>244055.67999999999</v>
      </c>
      <c r="J13" s="26">
        <v>0</v>
      </c>
      <c r="K13" s="26">
        <v>264815.28999999998</v>
      </c>
      <c r="L13" s="26">
        <v>16168.762401024767</v>
      </c>
      <c r="M13" s="26">
        <v>575636.51307599992</v>
      </c>
      <c r="N13" s="26">
        <v>27899.826973000003</v>
      </c>
      <c r="O13" s="26">
        <v>9609.1875140000011</v>
      </c>
      <c r="P13" s="26">
        <v>613145.52756299987</v>
      </c>
      <c r="Q13" s="26">
        <v>165388.64540685611</v>
      </c>
      <c r="R13" s="26">
        <v>12430742.675896002</v>
      </c>
      <c r="S13" s="26">
        <v>1824913.1900000002</v>
      </c>
      <c r="T13" s="26">
        <v>819730.78999999992</v>
      </c>
      <c r="U13" s="26">
        <v>15075386.655896001</v>
      </c>
      <c r="V13" s="26">
        <v>0</v>
      </c>
      <c r="W13" s="26">
        <v>2236000.9587630001</v>
      </c>
      <c r="X13" s="26">
        <v>3090078.0215759999</v>
      </c>
      <c r="Y13" s="26">
        <v>51899.570552000005</v>
      </c>
      <c r="Z13" s="26">
        <v>5377978.5508909998</v>
      </c>
      <c r="AA13" s="26">
        <v>178992.26874646608</v>
      </c>
      <c r="AB13" s="26">
        <v>440285.72742177697</v>
      </c>
      <c r="AC13" s="26">
        <v>1505966.6797452231</v>
      </c>
      <c r="AD13" s="26">
        <v>8934.0774839999995</v>
      </c>
      <c r="AE13" s="26">
        <v>1955186.4846510002</v>
      </c>
      <c r="AF13" s="26">
        <v>69676.927267093299</v>
      </c>
      <c r="AG13" s="26">
        <v>0</v>
      </c>
      <c r="AH13" s="26">
        <v>0</v>
      </c>
      <c r="AI13" s="26">
        <v>0</v>
      </c>
      <c r="AJ13" s="26">
        <v>0</v>
      </c>
      <c r="AK13" s="26">
        <v>0</v>
      </c>
      <c r="AL13" s="26">
        <v>0</v>
      </c>
      <c r="AM13" s="26">
        <v>0</v>
      </c>
      <c r="AN13" s="26">
        <v>0</v>
      </c>
      <c r="AO13" s="26">
        <v>0</v>
      </c>
      <c r="AP13" s="26">
        <v>0</v>
      </c>
      <c r="AQ13" s="26">
        <v>0</v>
      </c>
      <c r="AR13" s="26">
        <v>0</v>
      </c>
      <c r="AS13" s="26">
        <v>0</v>
      </c>
      <c r="AT13" s="26">
        <v>0</v>
      </c>
      <c r="AU13" s="26">
        <v>0</v>
      </c>
      <c r="AV13" s="26">
        <v>-7755.9171839999999</v>
      </c>
      <c r="AW13" s="26">
        <v>0</v>
      </c>
      <c r="AX13" s="26">
        <v>0</v>
      </c>
      <c r="AY13" s="26">
        <v>-7755.9171839999999</v>
      </c>
      <c r="AZ13" s="26">
        <v>-3011.2588620216002</v>
      </c>
      <c r="BA13" s="26">
        <v>0</v>
      </c>
      <c r="BB13" s="26">
        <v>0</v>
      </c>
      <c r="BC13" s="26">
        <v>0</v>
      </c>
      <c r="BD13" s="26">
        <v>0</v>
      </c>
      <c r="BE13" s="26">
        <v>0</v>
      </c>
      <c r="BF13" s="26">
        <v>1503121.345457</v>
      </c>
      <c r="BG13" s="26">
        <v>17798.595390000002</v>
      </c>
      <c r="BH13" s="26">
        <v>668.139768</v>
      </c>
      <c r="BI13" s="26">
        <v>1521588.0806149999</v>
      </c>
      <c r="BJ13" s="26">
        <v>550235.7508275432</v>
      </c>
      <c r="BK13" s="26">
        <v>2958833.1067089988</v>
      </c>
      <c r="BL13" s="26">
        <v>126115.251836</v>
      </c>
      <c r="BM13" s="26">
        <v>5502.7727999999997</v>
      </c>
      <c r="BN13" s="26">
        <v>3090451.1313449987</v>
      </c>
      <c r="BO13" s="26">
        <v>2673432.6267013205</v>
      </c>
      <c r="BP13" s="26">
        <v>471692.68221400003</v>
      </c>
      <c r="BQ13" s="26">
        <v>0</v>
      </c>
      <c r="BR13" s="26">
        <v>0</v>
      </c>
      <c r="BS13" s="26">
        <v>471692.68221400003</v>
      </c>
      <c r="BT13" s="26">
        <v>426824.26704829204</v>
      </c>
      <c r="BU13" s="26">
        <v>439248.58400000003</v>
      </c>
      <c r="BV13" s="26">
        <v>7267.23</v>
      </c>
      <c r="BW13" s="26">
        <v>0</v>
      </c>
      <c r="BX13" s="26">
        <v>446515.81400000001</v>
      </c>
      <c r="BY13" s="26">
        <v>400304.23259999993</v>
      </c>
      <c r="BZ13" s="26">
        <v>0</v>
      </c>
      <c r="CA13" s="26">
        <v>0</v>
      </c>
      <c r="CB13" s="26">
        <v>0</v>
      </c>
      <c r="CC13" s="26">
        <v>0</v>
      </c>
      <c r="CD13" s="26">
        <v>0</v>
      </c>
      <c r="CE13" s="26">
        <v>860769.88789199991</v>
      </c>
      <c r="CF13" s="26">
        <v>13605.460223999999</v>
      </c>
      <c r="CG13" s="26">
        <v>168644</v>
      </c>
      <c r="CH13" s="26">
        <v>1043019.348116</v>
      </c>
      <c r="CI13" s="26">
        <v>934525.36743906187</v>
      </c>
      <c r="CJ13" s="26">
        <v>0</v>
      </c>
      <c r="CK13" s="26">
        <v>0</v>
      </c>
      <c r="CL13" s="26">
        <v>0</v>
      </c>
      <c r="CM13" s="26">
        <v>0</v>
      </c>
      <c r="CN13" s="26">
        <v>0</v>
      </c>
      <c r="CO13" s="26">
        <v>22774808.519949775</v>
      </c>
      <c r="CP13" s="26">
        <v>6858682.0457442235</v>
      </c>
      <c r="CQ13" s="26">
        <v>1065546.1181179998</v>
      </c>
      <c r="CR13" s="26">
        <v>30699036.683812</v>
      </c>
      <c r="CS13" s="26">
        <v>5939795.9857679848</v>
      </c>
    </row>
    <row r="14" spans="1:97" ht="24.9" customHeight="1">
      <c r="A14" s="18">
        <v>8</v>
      </c>
      <c r="B14" s="74" t="s">
        <v>87</v>
      </c>
      <c r="C14" s="26">
        <v>44407.751699468412</v>
      </c>
      <c r="D14" s="26">
        <v>0</v>
      </c>
      <c r="E14" s="26">
        <v>146664.56026827832</v>
      </c>
      <c r="F14" s="26">
        <v>191072.31196774673</v>
      </c>
      <c r="G14" s="26">
        <v>11237.928310968755</v>
      </c>
      <c r="H14" s="26">
        <v>2110</v>
      </c>
      <c r="I14" s="26">
        <v>8088.7838999999994</v>
      </c>
      <c r="J14" s="26">
        <v>0</v>
      </c>
      <c r="K14" s="26">
        <v>10198.783899999999</v>
      </c>
      <c r="L14" s="26">
        <v>0</v>
      </c>
      <c r="M14" s="26">
        <v>77814.242954250876</v>
      </c>
      <c r="N14" s="26">
        <v>6622.6476774964412</v>
      </c>
      <c r="O14" s="26">
        <v>241716.3114146594</v>
      </c>
      <c r="P14" s="26">
        <v>326153.20204640669</v>
      </c>
      <c r="Q14" s="26">
        <v>-5708.485256640437</v>
      </c>
      <c r="R14" s="26">
        <v>4154671.9649390941</v>
      </c>
      <c r="S14" s="26">
        <v>375778.54393224692</v>
      </c>
      <c r="T14" s="26">
        <v>13361015.000441786</v>
      </c>
      <c r="U14" s="26">
        <v>17891465.509313129</v>
      </c>
      <c r="V14" s="26">
        <v>140053.39201100002</v>
      </c>
      <c r="W14" s="26">
        <v>873626.45824603352</v>
      </c>
      <c r="X14" s="26">
        <v>403149.93435564992</v>
      </c>
      <c r="Y14" s="26">
        <v>4520950.4725659285</v>
      </c>
      <c r="Z14" s="26">
        <v>5797726.8651676122</v>
      </c>
      <c r="AA14" s="26">
        <v>976277.20864002174</v>
      </c>
      <c r="AB14" s="26">
        <v>137941.74334558481</v>
      </c>
      <c r="AC14" s="26">
        <v>1229347.8485856538</v>
      </c>
      <c r="AD14" s="26">
        <v>526054.4480314448</v>
      </c>
      <c r="AE14" s="26">
        <v>1893344.0399626833</v>
      </c>
      <c r="AF14" s="26">
        <v>-6224.2052488498848</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39984</v>
      </c>
      <c r="AX14" s="26">
        <v>0</v>
      </c>
      <c r="AY14" s="26">
        <v>39984</v>
      </c>
      <c r="AZ14" s="26">
        <v>39129.941760000002</v>
      </c>
      <c r="BA14" s="26">
        <v>0</v>
      </c>
      <c r="BB14" s="26">
        <v>9996</v>
      </c>
      <c r="BC14" s="26">
        <v>0</v>
      </c>
      <c r="BD14" s="26">
        <v>9996</v>
      </c>
      <c r="BE14" s="26">
        <v>9782.4854400000004</v>
      </c>
      <c r="BF14" s="26">
        <v>1357.0675370119998</v>
      </c>
      <c r="BG14" s="26">
        <v>1328.6399999999999</v>
      </c>
      <c r="BH14" s="26">
        <v>0</v>
      </c>
      <c r="BI14" s="26">
        <v>2685.7075370119996</v>
      </c>
      <c r="BJ14" s="26">
        <v>1205.3085750120001</v>
      </c>
      <c r="BK14" s="26">
        <v>1785767.2046119238</v>
      </c>
      <c r="BL14" s="26">
        <v>1758.3389999999999</v>
      </c>
      <c r="BM14" s="26">
        <v>91017.00362773212</v>
      </c>
      <c r="BN14" s="26">
        <v>1878542.5472396559</v>
      </c>
      <c r="BO14" s="26">
        <v>957700.43502863019</v>
      </c>
      <c r="BP14" s="26">
        <v>118209.43411484767</v>
      </c>
      <c r="BQ14" s="26">
        <v>0</v>
      </c>
      <c r="BR14" s="26">
        <v>0</v>
      </c>
      <c r="BS14" s="26">
        <v>118209.43411484767</v>
      </c>
      <c r="BT14" s="26">
        <v>59310.016898830974</v>
      </c>
      <c r="BU14" s="26">
        <v>633</v>
      </c>
      <c r="BV14" s="26">
        <v>0</v>
      </c>
      <c r="BW14" s="26">
        <v>0</v>
      </c>
      <c r="BX14" s="26">
        <v>633</v>
      </c>
      <c r="BY14" s="26">
        <v>0</v>
      </c>
      <c r="BZ14" s="26">
        <v>0</v>
      </c>
      <c r="CA14" s="26">
        <v>0</v>
      </c>
      <c r="CB14" s="26">
        <v>0</v>
      </c>
      <c r="CC14" s="26">
        <v>0</v>
      </c>
      <c r="CD14" s="26">
        <v>0</v>
      </c>
      <c r="CE14" s="26">
        <v>8819.6857260273973</v>
      </c>
      <c r="CF14" s="26">
        <v>0</v>
      </c>
      <c r="CG14" s="26">
        <v>2295</v>
      </c>
      <c r="CH14" s="26">
        <v>11114.685726027397</v>
      </c>
      <c r="CI14" s="26">
        <v>9342.6711945602874</v>
      </c>
      <c r="CJ14" s="26">
        <v>0</v>
      </c>
      <c r="CK14" s="26">
        <v>0</v>
      </c>
      <c r="CL14" s="26">
        <v>0</v>
      </c>
      <c r="CM14" s="26">
        <v>0</v>
      </c>
      <c r="CN14" s="26">
        <v>0</v>
      </c>
      <c r="CO14" s="26">
        <v>7205358.5531742414</v>
      </c>
      <c r="CP14" s="26">
        <v>2076054.7374510469</v>
      </c>
      <c r="CQ14" s="26">
        <v>18889712.796349827</v>
      </c>
      <c r="CR14" s="26">
        <v>28171126.08697512</v>
      </c>
      <c r="CS14" s="26">
        <v>2192106.6973535335</v>
      </c>
    </row>
    <row r="15" spans="1:97" ht="24.9" customHeight="1">
      <c r="A15" s="18">
        <v>9</v>
      </c>
      <c r="B15" s="74" t="s">
        <v>93</v>
      </c>
      <c r="C15" s="26">
        <v>34709.403000000013</v>
      </c>
      <c r="D15" s="26">
        <v>23.713100000000001</v>
      </c>
      <c r="E15" s="26">
        <v>74254.17320000114</v>
      </c>
      <c r="F15" s="26">
        <v>108987.28930000115</v>
      </c>
      <c r="G15" s="26">
        <v>0</v>
      </c>
      <c r="H15" s="26">
        <v>27598.746500003137</v>
      </c>
      <c r="I15" s="26">
        <v>26132.170999999995</v>
      </c>
      <c r="J15" s="26">
        <v>29547.276500000717</v>
      </c>
      <c r="K15" s="26">
        <v>83278.194000003845</v>
      </c>
      <c r="L15" s="26">
        <v>0</v>
      </c>
      <c r="M15" s="26">
        <v>135354.19898263706</v>
      </c>
      <c r="N15" s="26">
        <v>151535.14027302919</v>
      </c>
      <c r="O15" s="26">
        <v>25109.701799999286</v>
      </c>
      <c r="P15" s="26">
        <v>311999.04105566553</v>
      </c>
      <c r="Q15" s="26">
        <v>0</v>
      </c>
      <c r="R15" s="26">
        <v>11308694.224200426</v>
      </c>
      <c r="S15" s="26">
        <v>404310.50049999944</v>
      </c>
      <c r="T15" s="26">
        <v>6580962.1172999274</v>
      </c>
      <c r="U15" s="26">
        <v>18293966.84200035</v>
      </c>
      <c r="V15" s="26">
        <v>0</v>
      </c>
      <c r="W15" s="26">
        <v>422743.8255799294</v>
      </c>
      <c r="X15" s="26">
        <v>2597128.3357707076</v>
      </c>
      <c r="Y15" s="26">
        <v>0</v>
      </c>
      <c r="Z15" s="26">
        <v>3019872.1613506367</v>
      </c>
      <c r="AA15" s="26">
        <v>2410877.3488103538</v>
      </c>
      <c r="AB15" s="26">
        <v>93684.226312106708</v>
      </c>
      <c r="AC15" s="26">
        <v>1412349.2331153215</v>
      </c>
      <c r="AD15" s="26">
        <v>0</v>
      </c>
      <c r="AE15" s="26">
        <v>1506033.4594274282</v>
      </c>
      <c r="AF15" s="26">
        <v>205101.61004349412</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0</v>
      </c>
      <c r="BD15" s="26">
        <v>0</v>
      </c>
      <c r="BE15" s="26">
        <v>0</v>
      </c>
      <c r="BF15" s="26">
        <v>24809.040605999995</v>
      </c>
      <c r="BG15" s="26">
        <v>0</v>
      </c>
      <c r="BH15" s="26">
        <v>0</v>
      </c>
      <c r="BI15" s="26">
        <v>24809.040605999995</v>
      </c>
      <c r="BJ15" s="26">
        <v>19847.232484800006</v>
      </c>
      <c r="BK15" s="26">
        <v>-61.48</v>
      </c>
      <c r="BL15" s="26">
        <v>0</v>
      </c>
      <c r="BM15" s="26">
        <v>0</v>
      </c>
      <c r="BN15" s="26">
        <v>-61.48</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0</v>
      </c>
      <c r="CN15" s="26">
        <v>0</v>
      </c>
      <c r="CO15" s="26">
        <v>12047532.185181102</v>
      </c>
      <c r="CP15" s="26">
        <v>4591479.093759058</v>
      </c>
      <c r="CQ15" s="26">
        <v>6709873.2687999289</v>
      </c>
      <c r="CR15" s="26">
        <v>23348884.547740087</v>
      </c>
      <c r="CS15" s="26">
        <v>2635826.1913386476</v>
      </c>
    </row>
    <row r="16" spans="1:97" ht="24.9" customHeight="1">
      <c r="A16" s="18">
        <v>10</v>
      </c>
      <c r="B16" s="74" t="s">
        <v>89</v>
      </c>
      <c r="C16" s="26">
        <v>1199.8599999999999</v>
      </c>
      <c r="D16" s="26">
        <v>0</v>
      </c>
      <c r="E16" s="26">
        <v>-2151.2800000000016</v>
      </c>
      <c r="F16" s="26">
        <v>-951.42000000000166</v>
      </c>
      <c r="G16" s="26">
        <v>0</v>
      </c>
      <c r="H16" s="26">
        <v>1042.1600000000058</v>
      </c>
      <c r="I16" s="26">
        <v>7737.5999999999858</v>
      </c>
      <c r="J16" s="26">
        <v>-717.5800000000022</v>
      </c>
      <c r="K16" s="26">
        <v>8062.1799999999894</v>
      </c>
      <c r="L16" s="26">
        <v>0</v>
      </c>
      <c r="M16" s="26">
        <v>15860.077057000011</v>
      </c>
      <c r="N16" s="26">
        <v>32925.914153999998</v>
      </c>
      <c r="O16" s="26">
        <v>25595.810000000005</v>
      </c>
      <c r="P16" s="26">
        <v>74381.801211000013</v>
      </c>
      <c r="Q16" s="26">
        <v>0</v>
      </c>
      <c r="R16" s="26">
        <v>508410.27999999659</v>
      </c>
      <c r="S16" s="26">
        <v>553015.53999999922</v>
      </c>
      <c r="T16" s="26">
        <v>-150751.22999999241</v>
      </c>
      <c r="U16" s="26">
        <v>910674.59000000346</v>
      </c>
      <c r="V16" s="26">
        <v>0</v>
      </c>
      <c r="W16" s="26">
        <v>23419.594337999999</v>
      </c>
      <c r="X16" s="26">
        <v>605759.30098500021</v>
      </c>
      <c r="Y16" s="26">
        <v>9147003.0199999902</v>
      </c>
      <c r="Z16" s="26">
        <v>9776181.9153229911</v>
      </c>
      <c r="AA16" s="26">
        <v>0</v>
      </c>
      <c r="AB16" s="26">
        <v>48809.926043111154</v>
      </c>
      <c r="AC16" s="26">
        <v>1318471.1088552233</v>
      </c>
      <c r="AD16" s="26">
        <v>296880.36000000272</v>
      </c>
      <c r="AE16" s="26">
        <v>1664161.3948983371</v>
      </c>
      <c r="AF16" s="26">
        <v>0</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0</v>
      </c>
      <c r="BG16" s="26">
        <v>221.16149999999999</v>
      </c>
      <c r="BH16" s="26">
        <v>0</v>
      </c>
      <c r="BI16" s="26">
        <v>221.16149999999999</v>
      </c>
      <c r="BJ16" s="26">
        <v>0</v>
      </c>
      <c r="BK16" s="26">
        <v>1560</v>
      </c>
      <c r="BL16" s="26">
        <v>2010544.3028999984</v>
      </c>
      <c r="BM16" s="26">
        <v>5047</v>
      </c>
      <c r="BN16" s="26">
        <v>2017151.3028999984</v>
      </c>
      <c r="BO16" s="26">
        <v>0</v>
      </c>
      <c r="BP16" s="26">
        <v>0</v>
      </c>
      <c r="BQ16" s="26">
        <v>0</v>
      </c>
      <c r="BR16" s="26">
        <v>0</v>
      </c>
      <c r="BS16" s="26">
        <v>0</v>
      </c>
      <c r="BT16" s="26">
        <v>0</v>
      </c>
      <c r="BU16" s="26">
        <v>113549</v>
      </c>
      <c r="BV16" s="26">
        <v>22870</v>
      </c>
      <c r="BW16" s="26">
        <v>0</v>
      </c>
      <c r="BX16" s="26">
        <v>136419</v>
      </c>
      <c r="BY16" s="26">
        <v>0</v>
      </c>
      <c r="BZ16" s="26">
        <v>0</v>
      </c>
      <c r="CA16" s="26">
        <v>0</v>
      </c>
      <c r="CB16" s="26">
        <v>0</v>
      </c>
      <c r="CC16" s="26">
        <v>0</v>
      </c>
      <c r="CD16" s="26">
        <v>0</v>
      </c>
      <c r="CE16" s="26">
        <v>3225.21</v>
      </c>
      <c r="CF16" s="26">
        <v>3265.3147999999997</v>
      </c>
      <c r="CG16" s="26">
        <v>11628</v>
      </c>
      <c r="CH16" s="26">
        <v>18118.524799999999</v>
      </c>
      <c r="CI16" s="26">
        <v>0</v>
      </c>
      <c r="CJ16" s="26">
        <v>0</v>
      </c>
      <c r="CK16" s="26">
        <v>0</v>
      </c>
      <c r="CL16" s="26">
        <v>0</v>
      </c>
      <c r="CM16" s="26">
        <v>0</v>
      </c>
      <c r="CN16" s="26">
        <v>0</v>
      </c>
      <c r="CO16" s="26">
        <v>717076.10743810772</v>
      </c>
      <c r="CP16" s="26">
        <v>4554810.2431942206</v>
      </c>
      <c r="CQ16" s="26">
        <v>9332534.1000000015</v>
      </c>
      <c r="CR16" s="26">
        <v>14604420.450632328</v>
      </c>
      <c r="CS16" s="26">
        <v>0</v>
      </c>
    </row>
    <row r="17" spans="1:97" ht="24.9" customHeight="1">
      <c r="A17" s="18">
        <v>11</v>
      </c>
      <c r="B17" s="74" t="s">
        <v>90</v>
      </c>
      <c r="C17" s="26">
        <v>919766.58561186586</v>
      </c>
      <c r="D17" s="26">
        <v>0</v>
      </c>
      <c r="E17" s="26">
        <v>0</v>
      </c>
      <c r="F17" s="26">
        <v>919766.58561186586</v>
      </c>
      <c r="G17" s="26">
        <v>310082.85175799998</v>
      </c>
      <c r="H17" s="26">
        <v>0</v>
      </c>
      <c r="I17" s="26">
        <v>0</v>
      </c>
      <c r="J17" s="26">
        <v>0</v>
      </c>
      <c r="K17" s="26">
        <v>0</v>
      </c>
      <c r="L17" s="26">
        <v>0</v>
      </c>
      <c r="M17" s="26">
        <v>141579.36593599996</v>
      </c>
      <c r="N17" s="26">
        <v>7791.0282390000648</v>
      </c>
      <c r="O17" s="26">
        <v>21576.330000000016</v>
      </c>
      <c r="P17" s="26">
        <v>170946.72417500004</v>
      </c>
      <c r="Q17" s="26">
        <v>123321.324784</v>
      </c>
      <c r="R17" s="26">
        <v>0</v>
      </c>
      <c r="S17" s="26">
        <v>0</v>
      </c>
      <c r="T17" s="26">
        <v>0</v>
      </c>
      <c r="U17" s="26">
        <v>0</v>
      </c>
      <c r="V17" s="26">
        <v>0</v>
      </c>
      <c r="W17" s="26">
        <v>531659.83601781819</v>
      </c>
      <c r="X17" s="26">
        <v>451384.94831399526</v>
      </c>
      <c r="Y17" s="26">
        <v>0</v>
      </c>
      <c r="Z17" s="26">
        <v>983044.78433181345</v>
      </c>
      <c r="AA17" s="26">
        <v>615176.58105919498</v>
      </c>
      <c r="AB17" s="26">
        <v>74459.814319110999</v>
      </c>
      <c r="AC17" s="26">
        <v>1248227.1958202233</v>
      </c>
      <c r="AD17" s="26">
        <v>15</v>
      </c>
      <c r="AE17" s="26">
        <v>1322702.0101393342</v>
      </c>
      <c r="AF17" s="26">
        <v>2692.2677576000788</v>
      </c>
      <c r="AG17" s="26">
        <v>0</v>
      </c>
      <c r="AH17" s="26">
        <v>0</v>
      </c>
      <c r="AI17" s="26">
        <v>0</v>
      </c>
      <c r="AJ17" s="26">
        <v>0</v>
      </c>
      <c r="AK17" s="26">
        <v>0</v>
      </c>
      <c r="AL17" s="26">
        <v>4080120.1261010002</v>
      </c>
      <c r="AM17" s="26">
        <v>0</v>
      </c>
      <c r="AN17" s="26">
        <v>0</v>
      </c>
      <c r="AO17" s="26">
        <v>4080120.1261010002</v>
      </c>
      <c r="AP17" s="26">
        <v>4080120.1261009998</v>
      </c>
      <c r="AQ17" s="26">
        <v>1469550.5917879995</v>
      </c>
      <c r="AR17" s="26">
        <v>0</v>
      </c>
      <c r="AS17" s="26">
        <v>0</v>
      </c>
      <c r="AT17" s="26">
        <v>1469550.5917879995</v>
      </c>
      <c r="AU17" s="26">
        <v>1469550.591788</v>
      </c>
      <c r="AV17" s="26">
        <v>0</v>
      </c>
      <c r="AW17" s="26">
        <v>0</v>
      </c>
      <c r="AX17" s="26">
        <v>0</v>
      </c>
      <c r="AY17" s="26">
        <v>0</v>
      </c>
      <c r="AZ17" s="26">
        <v>0</v>
      </c>
      <c r="BA17" s="26">
        <v>0</v>
      </c>
      <c r="BB17" s="26">
        <v>0</v>
      </c>
      <c r="BC17" s="26">
        <v>0</v>
      </c>
      <c r="BD17" s="26">
        <v>0</v>
      </c>
      <c r="BE17" s="26">
        <v>0</v>
      </c>
      <c r="BF17" s="26">
        <v>16280.979999999996</v>
      </c>
      <c r="BG17" s="26">
        <v>16696.578341000008</v>
      </c>
      <c r="BH17" s="26">
        <v>0</v>
      </c>
      <c r="BI17" s="26">
        <v>32977.558341000004</v>
      </c>
      <c r="BJ17" s="26">
        <v>26380.4013672</v>
      </c>
      <c r="BK17" s="26">
        <v>217981.586635001</v>
      </c>
      <c r="BL17" s="26">
        <v>11542.30349999998</v>
      </c>
      <c r="BM17" s="26">
        <v>8859</v>
      </c>
      <c r="BN17" s="26">
        <v>238382.89013500098</v>
      </c>
      <c r="BO17" s="26">
        <v>201786.69553689199</v>
      </c>
      <c r="BP17" s="26">
        <v>145609.70599999931</v>
      </c>
      <c r="BQ17" s="26">
        <v>0</v>
      </c>
      <c r="BR17" s="26">
        <v>0</v>
      </c>
      <c r="BS17" s="26">
        <v>145609.70599999931</v>
      </c>
      <c r="BT17" s="26">
        <v>1962.8336000000099</v>
      </c>
      <c r="BU17" s="26">
        <v>0</v>
      </c>
      <c r="BV17" s="26">
        <v>0</v>
      </c>
      <c r="BW17" s="26">
        <v>0</v>
      </c>
      <c r="BX17" s="26">
        <v>0</v>
      </c>
      <c r="BY17" s="26">
        <v>0</v>
      </c>
      <c r="BZ17" s="26">
        <v>0</v>
      </c>
      <c r="CA17" s="26">
        <v>0</v>
      </c>
      <c r="CB17" s="26">
        <v>0</v>
      </c>
      <c r="CC17" s="26">
        <v>0</v>
      </c>
      <c r="CD17" s="26">
        <v>0</v>
      </c>
      <c r="CE17" s="26">
        <v>65300.491999999969</v>
      </c>
      <c r="CF17" s="26">
        <v>1929.0200000000004</v>
      </c>
      <c r="CG17" s="26">
        <v>0</v>
      </c>
      <c r="CH17" s="26">
        <v>67229.511999999973</v>
      </c>
      <c r="CI17" s="26">
        <v>48306.616726674001</v>
      </c>
      <c r="CJ17" s="26">
        <v>0</v>
      </c>
      <c r="CK17" s="26">
        <v>0</v>
      </c>
      <c r="CL17" s="26">
        <v>0</v>
      </c>
      <c r="CM17" s="26">
        <v>0</v>
      </c>
      <c r="CN17" s="26">
        <v>0</v>
      </c>
      <c r="CO17" s="26">
        <v>7662309.0844087955</v>
      </c>
      <c r="CP17" s="26">
        <v>1737571.0742142187</v>
      </c>
      <c r="CQ17" s="26">
        <v>30450.330000000016</v>
      </c>
      <c r="CR17" s="26">
        <v>9430330.4886230137</v>
      </c>
      <c r="CS17" s="26">
        <v>6879380.2904785592</v>
      </c>
    </row>
    <row r="18" spans="1:97" ht="24.9" customHeight="1">
      <c r="A18" s="18">
        <v>12</v>
      </c>
      <c r="B18" s="74" t="s">
        <v>33</v>
      </c>
      <c r="C18" s="26">
        <v>20506.000949855672</v>
      </c>
      <c r="D18" s="26">
        <v>116307.74360937357</v>
      </c>
      <c r="E18" s="26">
        <v>5612.1284354839536</v>
      </c>
      <c r="F18" s="26">
        <v>142425.87299471319</v>
      </c>
      <c r="G18" s="26">
        <v>0</v>
      </c>
      <c r="H18" s="26">
        <v>1711.2750785396297</v>
      </c>
      <c r="I18" s="26">
        <v>507628.35000000003</v>
      </c>
      <c r="J18" s="26">
        <v>999.87096774193549</v>
      </c>
      <c r="K18" s="26">
        <v>510339.49604628159</v>
      </c>
      <c r="L18" s="26">
        <v>0</v>
      </c>
      <c r="M18" s="26">
        <v>88999.391246341256</v>
      </c>
      <c r="N18" s="26">
        <v>14920.387091768562</v>
      </c>
      <c r="O18" s="26">
        <v>43269.803765735574</v>
      </c>
      <c r="P18" s="26">
        <v>147189.58210384537</v>
      </c>
      <c r="Q18" s="26">
        <v>0</v>
      </c>
      <c r="R18" s="26">
        <v>2863826.8604267123</v>
      </c>
      <c r="S18" s="26">
        <v>41245.227692307708</v>
      </c>
      <c r="T18" s="26">
        <v>201346.45416129008</v>
      </c>
      <c r="U18" s="26">
        <v>3106418.5422803103</v>
      </c>
      <c r="V18" s="26">
        <v>694753.81887584145</v>
      </c>
      <c r="W18" s="26">
        <v>990514.47056903888</v>
      </c>
      <c r="X18" s="26">
        <v>706484.76219373394</v>
      </c>
      <c r="Y18" s="26">
        <v>1105814.3634442275</v>
      </c>
      <c r="Z18" s="26">
        <v>2802813.5962070003</v>
      </c>
      <c r="AA18" s="26">
        <v>542133.79265011742</v>
      </c>
      <c r="AB18" s="26">
        <v>236138.31537927987</v>
      </c>
      <c r="AC18" s="26">
        <v>1280139.9295226571</v>
      </c>
      <c r="AD18" s="26">
        <v>157822.15776884009</v>
      </c>
      <c r="AE18" s="26">
        <v>1674100.4026707769</v>
      </c>
      <c r="AF18" s="26">
        <v>28259.978586692756</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199785.41659045767</v>
      </c>
      <c r="BG18" s="26">
        <v>690.31200000000001</v>
      </c>
      <c r="BH18" s="26">
        <v>1922.5999999999997</v>
      </c>
      <c r="BI18" s="26">
        <v>202398.32859045768</v>
      </c>
      <c r="BJ18" s="26">
        <v>119881.51480908763</v>
      </c>
      <c r="BK18" s="26">
        <v>233596.29681791246</v>
      </c>
      <c r="BL18" s="26">
        <v>146616.46639898795</v>
      </c>
      <c r="BM18" s="26">
        <v>0</v>
      </c>
      <c r="BN18" s="26">
        <v>380212.76321690041</v>
      </c>
      <c r="BO18" s="26">
        <v>237613.60782739992</v>
      </c>
      <c r="BP18" s="26">
        <v>0</v>
      </c>
      <c r="BQ18" s="26">
        <v>20521.028374000009</v>
      </c>
      <c r="BR18" s="26">
        <v>0</v>
      </c>
      <c r="BS18" s="26">
        <v>20521.028374000009</v>
      </c>
      <c r="BT18" s="26">
        <v>0</v>
      </c>
      <c r="BU18" s="26">
        <v>167443.77570211919</v>
      </c>
      <c r="BV18" s="26">
        <v>8409</v>
      </c>
      <c r="BW18" s="26">
        <v>1200</v>
      </c>
      <c r="BX18" s="26">
        <v>177052.77570211919</v>
      </c>
      <c r="BY18" s="26">
        <v>138111.15835607797</v>
      </c>
      <c r="BZ18" s="26">
        <v>0</v>
      </c>
      <c r="CA18" s="26">
        <v>0</v>
      </c>
      <c r="CB18" s="26">
        <v>0</v>
      </c>
      <c r="CC18" s="26">
        <v>0</v>
      </c>
      <c r="CD18" s="26">
        <v>0</v>
      </c>
      <c r="CE18" s="26">
        <v>94715.865982266565</v>
      </c>
      <c r="CF18" s="26">
        <v>5205.1079452054792</v>
      </c>
      <c r="CG18" s="26">
        <v>0</v>
      </c>
      <c r="CH18" s="26">
        <v>99920.973927472049</v>
      </c>
      <c r="CI18" s="26">
        <v>30636.29233133767</v>
      </c>
      <c r="CJ18" s="26">
        <v>0</v>
      </c>
      <c r="CK18" s="26">
        <v>0</v>
      </c>
      <c r="CL18" s="26">
        <v>0</v>
      </c>
      <c r="CM18" s="26">
        <v>0</v>
      </c>
      <c r="CN18" s="26">
        <v>0</v>
      </c>
      <c r="CO18" s="26">
        <v>4897237.6687425226</v>
      </c>
      <c r="CP18" s="26">
        <v>2848168.314828034</v>
      </c>
      <c r="CQ18" s="26">
        <v>1517987.3785433192</v>
      </c>
      <c r="CR18" s="26">
        <v>9263393.3621138763</v>
      </c>
      <c r="CS18" s="26">
        <v>1791390.1634365548</v>
      </c>
    </row>
    <row r="19" spans="1:97" ht="24.9" customHeight="1">
      <c r="A19" s="18">
        <v>13</v>
      </c>
      <c r="B19" s="74" t="s">
        <v>31</v>
      </c>
      <c r="C19" s="26">
        <v>192.34000000000012</v>
      </c>
      <c r="D19" s="26">
        <v>3502.6600000000003</v>
      </c>
      <c r="E19" s="26">
        <v>9141.2100000000009</v>
      </c>
      <c r="F19" s="26">
        <v>12836.210000000001</v>
      </c>
      <c r="G19" s="26">
        <v>962.23</v>
      </c>
      <c r="H19" s="26">
        <v>13799.690000000452</v>
      </c>
      <c r="I19" s="26">
        <v>109884.50000000006</v>
      </c>
      <c r="J19" s="26">
        <v>1802.6600000000215</v>
      </c>
      <c r="K19" s="26">
        <v>125486.85000000053</v>
      </c>
      <c r="L19" s="26">
        <v>0</v>
      </c>
      <c r="M19" s="26">
        <v>109255.22999999292</v>
      </c>
      <c r="N19" s="26">
        <v>61759.459999999897</v>
      </c>
      <c r="O19" s="26">
        <v>20310.8</v>
      </c>
      <c r="P19" s="26">
        <v>191325.4899999928</v>
      </c>
      <c r="Q19" s="26">
        <v>0</v>
      </c>
      <c r="R19" s="26">
        <v>2124156.0700000389</v>
      </c>
      <c r="S19" s="26">
        <v>10536.2</v>
      </c>
      <c r="T19" s="26">
        <v>1335405.2500000109</v>
      </c>
      <c r="U19" s="26">
        <v>3470097.5200000498</v>
      </c>
      <c r="V19" s="26">
        <v>0</v>
      </c>
      <c r="W19" s="26">
        <v>418461.0300000002</v>
      </c>
      <c r="X19" s="26">
        <v>2055342.0300000045</v>
      </c>
      <c r="Y19" s="26">
        <v>451517.85000000015</v>
      </c>
      <c r="Z19" s="26">
        <v>2925320.9100000048</v>
      </c>
      <c r="AA19" s="26">
        <v>1309053.6900000046</v>
      </c>
      <c r="AB19" s="26">
        <v>99309.541111111132</v>
      </c>
      <c r="AC19" s="26">
        <v>1440955.9122222243</v>
      </c>
      <c r="AD19" s="26">
        <v>10170</v>
      </c>
      <c r="AE19" s="26">
        <v>1550435.4533333355</v>
      </c>
      <c r="AF19" s="26">
        <v>106290.78000000014</v>
      </c>
      <c r="AG19" s="26">
        <v>0</v>
      </c>
      <c r="AH19" s="26">
        <v>0</v>
      </c>
      <c r="AI19" s="26">
        <v>0</v>
      </c>
      <c r="AJ19" s="26">
        <v>0</v>
      </c>
      <c r="AK19" s="26">
        <v>0</v>
      </c>
      <c r="AL19" s="26">
        <v>0</v>
      </c>
      <c r="AM19" s="26">
        <v>0</v>
      </c>
      <c r="AN19" s="26">
        <v>0</v>
      </c>
      <c r="AO19" s="26">
        <v>0</v>
      </c>
      <c r="AP19" s="26">
        <v>0</v>
      </c>
      <c r="AQ19" s="26">
        <v>0</v>
      </c>
      <c r="AR19" s="26">
        <v>0</v>
      </c>
      <c r="AS19" s="26">
        <v>0</v>
      </c>
      <c r="AT19" s="26">
        <v>0</v>
      </c>
      <c r="AU19" s="26">
        <v>0</v>
      </c>
      <c r="AV19" s="26">
        <v>0</v>
      </c>
      <c r="AW19" s="26">
        <v>0</v>
      </c>
      <c r="AX19" s="26">
        <v>0</v>
      </c>
      <c r="AY19" s="26">
        <v>0</v>
      </c>
      <c r="AZ19" s="26">
        <v>0</v>
      </c>
      <c r="BA19" s="26">
        <v>0</v>
      </c>
      <c r="BB19" s="26">
        <v>0</v>
      </c>
      <c r="BC19" s="26">
        <v>0</v>
      </c>
      <c r="BD19" s="26">
        <v>0</v>
      </c>
      <c r="BE19" s="26">
        <v>0</v>
      </c>
      <c r="BF19" s="26">
        <v>125985.42</v>
      </c>
      <c r="BG19" s="26">
        <v>0</v>
      </c>
      <c r="BH19" s="26">
        <v>0</v>
      </c>
      <c r="BI19" s="26">
        <v>125985.42</v>
      </c>
      <c r="BJ19" s="26">
        <v>110236.41999999993</v>
      </c>
      <c r="BK19" s="26">
        <v>266534.90999999997</v>
      </c>
      <c r="BL19" s="26">
        <v>17407.25</v>
      </c>
      <c r="BM19" s="26">
        <v>34667.919999999998</v>
      </c>
      <c r="BN19" s="26">
        <v>318610.07999999996</v>
      </c>
      <c r="BO19" s="26">
        <v>257975.1500000002</v>
      </c>
      <c r="BP19" s="26">
        <v>6797.92</v>
      </c>
      <c r="BQ19" s="26">
        <v>0</v>
      </c>
      <c r="BR19" s="26">
        <v>0</v>
      </c>
      <c r="BS19" s="26">
        <v>6797.92</v>
      </c>
      <c r="BT19" s="26">
        <v>3832.66</v>
      </c>
      <c r="BU19" s="26">
        <v>19255</v>
      </c>
      <c r="BV19" s="26">
        <v>0</v>
      </c>
      <c r="BW19" s="26">
        <v>0</v>
      </c>
      <c r="BX19" s="26">
        <v>19255</v>
      </c>
      <c r="BY19" s="26">
        <v>5627.52</v>
      </c>
      <c r="BZ19" s="26">
        <v>0</v>
      </c>
      <c r="CA19" s="26">
        <v>0</v>
      </c>
      <c r="CB19" s="26">
        <v>0</v>
      </c>
      <c r="CC19" s="26">
        <v>0</v>
      </c>
      <c r="CD19" s="26">
        <v>0</v>
      </c>
      <c r="CE19" s="26">
        <v>246137.37</v>
      </c>
      <c r="CF19" s="26">
        <v>44409.380000000005</v>
      </c>
      <c r="CG19" s="26">
        <v>0</v>
      </c>
      <c r="CH19" s="26">
        <v>290546.75</v>
      </c>
      <c r="CI19" s="26">
        <v>145649.08999999997</v>
      </c>
      <c r="CJ19" s="26">
        <v>0</v>
      </c>
      <c r="CK19" s="26">
        <v>0</v>
      </c>
      <c r="CL19" s="26">
        <v>0</v>
      </c>
      <c r="CM19" s="26">
        <v>0</v>
      </c>
      <c r="CN19" s="26">
        <v>0</v>
      </c>
      <c r="CO19" s="26">
        <v>3429884.5211111438</v>
      </c>
      <c r="CP19" s="26">
        <v>3743797.3922222285</v>
      </c>
      <c r="CQ19" s="26">
        <v>1863015.6900000109</v>
      </c>
      <c r="CR19" s="26">
        <v>9036697.6033333838</v>
      </c>
      <c r="CS19" s="26">
        <v>1939627.5400000047</v>
      </c>
    </row>
    <row r="20" spans="1:97" ht="24.9" customHeight="1">
      <c r="A20" s="18">
        <v>14</v>
      </c>
      <c r="B20" s="74" t="s">
        <v>37</v>
      </c>
      <c r="C20" s="26">
        <v>0</v>
      </c>
      <c r="D20" s="26">
        <v>0</v>
      </c>
      <c r="E20" s="26">
        <v>20242.599999999999</v>
      </c>
      <c r="F20" s="26">
        <v>20242.599999999999</v>
      </c>
      <c r="G20" s="26">
        <v>0</v>
      </c>
      <c r="H20" s="26">
        <v>21</v>
      </c>
      <c r="I20" s="26">
        <v>4637</v>
      </c>
      <c r="J20" s="26">
        <v>761</v>
      </c>
      <c r="K20" s="26">
        <v>5419</v>
      </c>
      <c r="L20" s="26">
        <v>0</v>
      </c>
      <c r="M20" s="26">
        <v>8700.08</v>
      </c>
      <c r="N20" s="26">
        <v>12109.63</v>
      </c>
      <c r="O20" s="26">
        <v>43.77</v>
      </c>
      <c r="P20" s="26">
        <v>20853.48</v>
      </c>
      <c r="Q20" s="26">
        <v>9350.26</v>
      </c>
      <c r="R20" s="26">
        <v>70260.41</v>
      </c>
      <c r="S20" s="26">
        <v>13121.26</v>
      </c>
      <c r="T20" s="26">
        <v>6137212.4900000002</v>
      </c>
      <c r="U20" s="26">
        <v>6220594.1600000001</v>
      </c>
      <c r="V20" s="26">
        <v>0</v>
      </c>
      <c r="W20" s="26">
        <v>131357.10999999999</v>
      </c>
      <c r="X20" s="26">
        <v>684086.8</v>
      </c>
      <c r="Y20" s="26">
        <v>0</v>
      </c>
      <c r="Z20" s="26">
        <v>815443.91</v>
      </c>
      <c r="AA20" s="26">
        <v>570810.74</v>
      </c>
      <c r="AB20" s="26">
        <v>184331.71</v>
      </c>
      <c r="AC20" s="26">
        <v>1305615.75</v>
      </c>
      <c r="AD20" s="26">
        <v>0</v>
      </c>
      <c r="AE20" s="26">
        <v>1489947.46</v>
      </c>
      <c r="AF20" s="26">
        <v>168267.14</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4019.83</v>
      </c>
      <c r="BG20" s="26">
        <v>6204.12</v>
      </c>
      <c r="BH20" s="26">
        <v>0</v>
      </c>
      <c r="BI20" s="26">
        <v>10223.950000000001</v>
      </c>
      <c r="BJ20" s="26">
        <v>8690.36</v>
      </c>
      <c r="BK20" s="26">
        <v>5865.4</v>
      </c>
      <c r="BL20" s="26">
        <v>0</v>
      </c>
      <c r="BM20" s="26">
        <v>0</v>
      </c>
      <c r="BN20" s="26">
        <v>5865.4</v>
      </c>
      <c r="BO20" s="26">
        <v>4985.5899999999992</v>
      </c>
      <c r="BP20" s="26">
        <v>0</v>
      </c>
      <c r="BQ20" s="26">
        <v>0</v>
      </c>
      <c r="BR20" s="26">
        <v>0</v>
      </c>
      <c r="BS20" s="26">
        <v>0</v>
      </c>
      <c r="BT20" s="26">
        <v>0</v>
      </c>
      <c r="BU20" s="26">
        <v>12367.63</v>
      </c>
      <c r="BV20" s="26">
        <v>0</v>
      </c>
      <c r="BW20" s="26">
        <v>0</v>
      </c>
      <c r="BX20" s="26">
        <v>12367.63</v>
      </c>
      <c r="BY20" s="26">
        <v>0</v>
      </c>
      <c r="BZ20" s="26">
        <v>0</v>
      </c>
      <c r="CA20" s="26">
        <v>0</v>
      </c>
      <c r="CB20" s="26">
        <v>0</v>
      </c>
      <c r="CC20" s="26">
        <v>0</v>
      </c>
      <c r="CD20" s="26">
        <v>0</v>
      </c>
      <c r="CE20" s="26">
        <v>9538.41</v>
      </c>
      <c r="CF20" s="26">
        <v>200</v>
      </c>
      <c r="CG20" s="26">
        <v>0</v>
      </c>
      <c r="CH20" s="26">
        <v>9738.41</v>
      </c>
      <c r="CI20" s="26">
        <v>0</v>
      </c>
      <c r="CJ20" s="26">
        <v>0</v>
      </c>
      <c r="CK20" s="26">
        <v>0</v>
      </c>
      <c r="CL20" s="26">
        <v>0</v>
      </c>
      <c r="CM20" s="26">
        <v>0</v>
      </c>
      <c r="CN20" s="26">
        <v>0</v>
      </c>
      <c r="CO20" s="26">
        <v>426461.57999999996</v>
      </c>
      <c r="CP20" s="26">
        <v>2025974.56</v>
      </c>
      <c r="CQ20" s="26">
        <v>6158259.8600000003</v>
      </c>
      <c r="CR20" s="26">
        <v>8610696</v>
      </c>
      <c r="CS20" s="26">
        <v>762104.09</v>
      </c>
    </row>
    <row r="21" spans="1:97" ht="24.9" customHeight="1">
      <c r="A21" s="18">
        <v>15</v>
      </c>
      <c r="B21" s="74" t="s">
        <v>36</v>
      </c>
      <c r="C21" s="26">
        <v>1756.325</v>
      </c>
      <c r="D21" s="26">
        <v>0</v>
      </c>
      <c r="E21" s="26">
        <v>0</v>
      </c>
      <c r="F21" s="26">
        <v>1756.325</v>
      </c>
      <c r="G21" s="26">
        <v>0</v>
      </c>
      <c r="H21" s="26">
        <v>11843.699999999995</v>
      </c>
      <c r="I21" s="26">
        <v>16177.39999999994</v>
      </c>
      <c r="J21" s="26">
        <v>9</v>
      </c>
      <c r="K21" s="26">
        <v>28030.099999999933</v>
      </c>
      <c r="L21" s="26">
        <v>0</v>
      </c>
      <c r="M21" s="26">
        <v>108175.69922987992</v>
      </c>
      <c r="N21" s="26">
        <v>7345.1110389499963</v>
      </c>
      <c r="O21" s="26">
        <v>673.20000000000027</v>
      </c>
      <c r="P21" s="26">
        <v>116194.01026882991</v>
      </c>
      <c r="Q21" s="26">
        <v>49135.898309082993</v>
      </c>
      <c r="R21" s="26">
        <v>3107483.6932009906</v>
      </c>
      <c r="S21" s="26">
        <v>0</v>
      </c>
      <c r="T21" s="26">
        <v>84369.867406990001</v>
      </c>
      <c r="U21" s="26">
        <v>3191853.5606079805</v>
      </c>
      <c r="V21" s="26">
        <v>0</v>
      </c>
      <c r="W21" s="26">
        <v>299732.80002287013</v>
      </c>
      <c r="X21" s="26">
        <v>1148022.3408432296</v>
      </c>
      <c r="Y21" s="26">
        <v>1343</v>
      </c>
      <c r="Z21" s="26">
        <v>1449098.1408660996</v>
      </c>
      <c r="AA21" s="26">
        <v>850873.25055479305</v>
      </c>
      <c r="AB21" s="26">
        <v>135485.47202803116</v>
      </c>
      <c r="AC21" s="26">
        <v>1365362.1242082233</v>
      </c>
      <c r="AD21" s="26">
        <v>240</v>
      </c>
      <c r="AE21" s="26">
        <v>1501087.5962362546</v>
      </c>
      <c r="AF21" s="26">
        <v>156597.65201667699</v>
      </c>
      <c r="AG21" s="26">
        <v>0</v>
      </c>
      <c r="AH21" s="26">
        <v>0</v>
      </c>
      <c r="AI21" s="26">
        <v>0</v>
      </c>
      <c r="AJ21" s="26">
        <v>0</v>
      </c>
      <c r="AK21" s="26">
        <v>0</v>
      </c>
      <c r="AL21" s="26">
        <v>0</v>
      </c>
      <c r="AM21" s="26">
        <v>0</v>
      </c>
      <c r="AN21" s="26">
        <v>0</v>
      </c>
      <c r="AO21" s="26">
        <v>0</v>
      </c>
      <c r="AP21" s="26">
        <v>0</v>
      </c>
      <c r="AQ21" s="26">
        <v>28510.899999999998</v>
      </c>
      <c r="AR21" s="26">
        <v>0</v>
      </c>
      <c r="AS21" s="26">
        <v>0</v>
      </c>
      <c r="AT21" s="26">
        <v>28510.899999999998</v>
      </c>
      <c r="AU21" s="26">
        <v>28510.9</v>
      </c>
      <c r="AV21" s="26">
        <v>0</v>
      </c>
      <c r="AW21" s="26">
        <v>0</v>
      </c>
      <c r="AX21" s="26">
        <v>0</v>
      </c>
      <c r="AY21" s="26">
        <v>0</v>
      </c>
      <c r="AZ21" s="26">
        <v>0</v>
      </c>
      <c r="BA21" s="26">
        <v>0</v>
      </c>
      <c r="BB21" s="26">
        <v>0</v>
      </c>
      <c r="BC21" s="26">
        <v>0</v>
      </c>
      <c r="BD21" s="26">
        <v>0</v>
      </c>
      <c r="BE21" s="26">
        <v>0</v>
      </c>
      <c r="BF21" s="26">
        <v>42226.906777000018</v>
      </c>
      <c r="BG21" s="26">
        <v>250.46</v>
      </c>
      <c r="BH21" s="26">
        <v>0</v>
      </c>
      <c r="BI21" s="26">
        <v>42477.366777000017</v>
      </c>
      <c r="BJ21" s="26">
        <v>38477.919137000004</v>
      </c>
      <c r="BK21" s="26">
        <v>182546.44103500078</v>
      </c>
      <c r="BL21" s="26">
        <v>161424.27201917995</v>
      </c>
      <c r="BM21" s="26">
        <v>835.28629999999998</v>
      </c>
      <c r="BN21" s="26">
        <v>344805.99935418071</v>
      </c>
      <c r="BO21" s="26">
        <v>64929.36</v>
      </c>
      <c r="BP21" s="26">
        <v>0</v>
      </c>
      <c r="BQ21" s="26">
        <v>0</v>
      </c>
      <c r="BR21" s="26">
        <v>0</v>
      </c>
      <c r="BS21" s="26">
        <v>0</v>
      </c>
      <c r="BT21" s="26">
        <v>0</v>
      </c>
      <c r="BU21" s="26">
        <v>179226.924</v>
      </c>
      <c r="BV21" s="26">
        <v>0</v>
      </c>
      <c r="BW21" s="26">
        <v>0</v>
      </c>
      <c r="BX21" s="26">
        <v>179226.924</v>
      </c>
      <c r="BY21" s="26">
        <v>0</v>
      </c>
      <c r="BZ21" s="26">
        <v>0</v>
      </c>
      <c r="CA21" s="26">
        <v>0</v>
      </c>
      <c r="CB21" s="26">
        <v>0</v>
      </c>
      <c r="CC21" s="26">
        <v>0</v>
      </c>
      <c r="CD21" s="26">
        <v>0</v>
      </c>
      <c r="CE21" s="26">
        <v>51954.062239250772</v>
      </c>
      <c r="CF21" s="26">
        <v>4350.6067999999996</v>
      </c>
      <c r="CG21" s="26">
        <v>545.28629999999998</v>
      </c>
      <c r="CH21" s="26">
        <v>56849.955339250773</v>
      </c>
      <c r="CI21" s="26">
        <v>20705.121780824997</v>
      </c>
      <c r="CJ21" s="26">
        <v>0</v>
      </c>
      <c r="CK21" s="26">
        <v>0</v>
      </c>
      <c r="CL21" s="26">
        <v>0</v>
      </c>
      <c r="CM21" s="26">
        <v>0</v>
      </c>
      <c r="CN21" s="26">
        <v>0</v>
      </c>
      <c r="CO21" s="26">
        <v>4148942.9235330229</v>
      </c>
      <c r="CP21" s="26">
        <v>2702932.314909583</v>
      </c>
      <c r="CQ21" s="26">
        <v>88015.640006990012</v>
      </c>
      <c r="CR21" s="26">
        <v>6939890.8784495974</v>
      </c>
      <c r="CS21" s="26">
        <v>1209230.1017983782</v>
      </c>
    </row>
    <row r="22" spans="1:97" ht="24.9" customHeight="1">
      <c r="A22" s="18">
        <v>16</v>
      </c>
      <c r="B22" s="74" t="s">
        <v>39</v>
      </c>
      <c r="C22" s="26">
        <v>0</v>
      </c>
      <c r="D22" s="26">
        <v>0</v>
      </c>
      <c r="E22" s="26">
        <v>0</v>
      </c>
      <c r="F22" s="26">
        <v>0</v>
      </c>
      <c r="G22" s="26">
        <v>0</v>
      </c>
      <c r="H22" s="26">
        <v>1</v>
      </c>
      <c r="I22" s="26">
        <v>0</v>
      </c>
      <c r="J22" s="26">
        <v>0</v>
      </c>
      <c r="K22" s="26">
        <v>1</v>
      </c>
      <c r="L22" s="26">
        <v>0</v>
      </c>
      <c r="M22" s="26">
        <v>16623.319250099739</v>
      </c>
      <c r="N22" s="26">
        <v>236.4265</v>
      </c>
      <c r="O22" s="26">
        <v>0</v>
      </c>
      <c r="P22" s="26">
        <v>16859.745750099741</v>
      </c>
      <c r="Q22" s="26">
        <v>4284.9302340677968</v>
      </c>
      <c r="R22" s="26">
        <v>1125786.8839095493</v>
      </c>
      <c r="S22" s="26">
        <v>417929.97561643843</v>
      </c>
      <c r="T22" s="26">
        <v>0</v>
      </c>
      <c r="U22" s="26">
        <v>1543716.8595259879</v>
      </c>
      <c r="V22" s="26">
        <v>0</v>
      </c>
      <c r="W22" s="26">
        <v>789820.91099999857</v>
      </c>
      <c r="X22" s="26">
        <v>17244.5</v>
      </c>
      <c r="Y22" s="26">
        <v>0</v>
      </c>
      <c r="Z22" s="26">
        <v>807065.41099999857</v>
      </c>
      <c r="AA22" s="26">
        <v>79465.302750000134</v>
      </c>
      <c r="AB22" s="26">
        <v>78183.261111111206</v>
      </c>
      <c r="AC22" s="26">
        <v>1204784.7562222232</v>
      </c>
      <c r="AD22" s="26">
        <v>0</v>
      </c>
      <c r="AE22" s="26">
        <v>1282968.0173333343</v>
      </c>
      <c r="AF22" s="26">
        <v>3166.8307999999984</v>
      </c>
      <c r="AG22" s="26">
        <v>0</v>
      </c>
      <c r="AH22" s="26">
        <v>0</v>
      </c>
      <c r="AI22" s="26">
        <v>0</v>
      </c>
      <c r="AJ22" s="26">
        <v>0</v>
      </c>
      <c r="AK22" s="26">
        <v>0</v>
      </c>
      <c r="AL22" s="26">
        <v>429614.21711864404</v>
      </c>
      <c r="AM22" s="26">
        <v>0</v>
      </c>
      <c r="AN22" s="26">
        <v>0</v>
      </c>
      <c r="AO22" s="26">
        <v>429614.21711864404</v>
      </c>
      <c r="AP22" s="26">
        <v>402715.52112379659</v>
      </c>
      <c r="AQ22" s="26">
        <v>23022.787457627117</v>
      </c>
      <c r="AR22" s="26">
        <v>0</v>
      </c>
      <c r="AS22" s="26">
        <v>0</v>
      </c>
      <c r="AT22" s="26">
        <v>23022.787457627117</v>
      </c>
      <c r="AU22" s="26">
        <v>13833.2942339661</v>
      </c>
      <c r="AV22" s="26">
        <v>0</v>
      </c>
      <c r="AW22" s="26">
        <v>0</v>
      </c>
      <c r="AX22" s="26">
        <v>0</v>
      </c>
      <c r="AY22" s="26">
        <v>0</v>
      </c>
      <c r="AZ22" s="26">
        <v>0</v>
      </c>
      <c r="BA22" s="26">
        <v>0</v>
      </c>
      <c r="BB22" s="26">
        <v>0</v>
      </c>
      <c r="BC22" s="26">
        <v>0</v>
      </c>
      <c r="BD22" s="26">
        <v>0</v>
      </c>
      <c r="BE22" s="26">
        <v>0</v>
      </c>
      <c r="BF22" s="26">
        <v>182979.36989849995</v>
      </c>
      <c r="BG22" s="26">
        <v>0</v>
      </c>
      <c r="BH22" s="26">
        <v>0</v>
      </c>
      <c r="BI22" s="26">
        <v>182979.36989849995</v>
      </c>
      <c r="BJ22" s="26">
        <v>146383.49591879995</v>
      </c>
      <c r="BK22" s="26">
        <v>105888.95677732877</v>
      </c>
      <c r="BL22" s="26">
        <v>0</v>
      </c>
      <c r="BM22" s="26">
        <v>0</v>
      </c>
      <c r="BN22" s="26">
        <v>105888.95677732877</v>
      </c>
      <c r="BO22" s="26">
        <v>97195.705162968341</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79676.790000000008</v>
      </c>
      <c r="CF22" s="26">
        <v>0</v>
      </c>
      <c r="CG22" s="26">
        <v>0</v>
      </c>
      <c r="CH22" s="26">
        <v>79676.790000000008</v>
      </c>
      <c r="CI22" s="26">
        <v>53677.324000000001</v>
      </c>
      <c r="CJ22" s="26">
        <v>0</v>
      </c>
      <c r="CK22" s="26">
        <v>0</v>
      </c>
      <c r="CL22" s="26">
        <v>0</v>
      </c>
      <c r="CM22" s="26">
        <v>0</v>
      </c>
      <c r="CN22" s="26">
        <v>0</v>
      </c>
      <c r="CO22" s="26">
        <v>2831597.4965228587</v>
      </c>
      <c r="CP22" s="26">
        <v>1640195.6583386615</v>
      </c>
      <c r="CQ22" s="26">
        <v>0</v>
      </c>
      <c r="CR22" s="26">
        <v>4471793.154861521</v>
      </c>
      <c r="CS22" s="26">
        <v>800722.40422359889</v>
      </c>
    </row>
    <row r="23" spans="1:97" ht="24.9" customHeight="1">
      <c r="A23" s="18">
        <v>17</v>
      </c>
      <c r="B23" s="74" t="s">
        <v>88</v>
      </c>
      <c r="C23" s="26">
        <v>820</v>
      </c>
      <c r="D23" s="26">
        <v>600</v>
      </c>
      <c r="E23" s="26">
        <v>0</v>
      </c>
      <c r="F23" s="26">
        <v>1420</v>
      </c>
      <c r="G23" s="26">
        <v>0</v>
      </c>
      <c r="H23" s="26">
        <v>0</v>
      </c>
      <c r="I23" s="26">
        <v>289</v>
      </c>
      <c r="J23" s="26">
        <v>0</v>
      </c>
      <c r="K23" s="26">
        <v>289</v>
      </c>
      <c r="L23" s="26">
        <v>0</v>
      </c>
      <c r="M23" s="26">
        <v>25737.62</v>
      </c>
      <c r="N23" s="26">
        <v>1629.93</v>
      </c>
      <c r="O23" s="26">
        <v>49.67</v>
      </c>
      <c r="P23" s="26">
        <v>27417.219999999998</v>
      </c>
      <c r="Q23" s="26">
        <v>3612.68</v>
      </c>
      <c r="R23" s="26">
        <v>0</v>
      </c>
      <c r="S23" s="26">
        <v>0</v>
      </c>
      <c r="T23" s="26">
        <v>0</v>
      </c>
      <c r="U23" s="26">
        <v>0</v>
      </c>
      <c r="V23" s="26">
        <v>0</v>
      </c>
      <c r="W23" s="26">
        <v>308169.34999999998</v>
      </c>
      <c r="X23" s="26">
        <v>107709.72</v>
      </c>
      <c r="Y23" s="26">
        <v>3228.42</v>
      </c>
      <c r="Z23" s="26">
        <v>419107.48999999993</v>
      </c>
      <c r="AA23" s="26">
        <v>182011.53</v>
      </c>
      <c r="AB23" s="26">
        <v>68889.041111111146</v>
      </c>
      <c r="AC23" s="26">
        <v>1222774.1222222231</v>
      </c>
      <c r="AD23" s="26">
        <v>248.34</v>
      </c>
      <c r="AE23" s="26">
        <v>1291911.5033333343</v>
      </c>
      <c r="AF23" s="26">
        <v>24147.33</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63574.19</v>
      </c>
      <c r="BG23" s="26">
        <v>0</v>
      </c>
      <c r="BH23" s="26">
        <v>0</v>
      </c>
      <c r="BI23" s="26">
        <v>63574.19</v>
      </c>
      <c r="BJ23" s="26">
        <v>65846.61</v>
      </c>
      <c r="BK23" s="26">
        <v>19121.91</v>
      </c>
      <c r="BL23" s="26">
        <v>182.4</v>
      </c>
      <c r="BM23" s="26">
        <v>1200</v>
      </c>
      <c r="BN23" s="26">
        <v>20504.310000000001</v>
      </c>
      <c r="BO23" s="26">
        <v>18503.060000000001</v>
      </c>
      <c r="BP23" s="26">
        <v>255.7</v>
      </c>
      <c r="BQ23" s="26">
        <v>0</v>
      </c>
      <c r="BR23" s="26">
        <v>0</v>
      </c>
      <c r="BS23" s="26">
        <v>255.7</v>
      </c>
      <c r="BT23" s="26">
        <v>0</v>
      </c>
      <c r="BU23" s="26">
        <v>77075</v>
      </c>
      <c r="BV23" s="26">
        <v>0</v>
      </c>
      <c r="BW23" s="26">
        <v>100</v>
      </c>
      <c r="BX23" s="26">
        <v>77175</v>
      </c>
      <c r="BY23" s="26">
        <v>0</v>
      </c>
      <c r="BZ23" s="26">
        <v>0</v>
      </c>
      <c r="CA23" s="26">
        <v>0</v>
      </c>
      <c r="CB23" s="26">
        <v>0</v>
      </c>
      <c r="CC23" s="26">
        <v>0</v>
      </c>
      <c r="CD23" s="26">
        <v>0</v>
      </c>
      <c r="CE23" s="26">
        <v>109880</v>
      </c>
      <c r="CF23" s="26">
        <v>3600</v>
      </c>
      <c r="CG23" s="26">
        <v>0</v>
      </c>
      <c r="CH23" s="26">
        <v>113480</v>
      </c>
      <c r="CI23" s="26">
        <v>98958.38</v>
      </c>
      <c r="CJ23" s="26">
        <v>0</v>
      </c>
      <c r="CK23" s="26">
        <v>0</v>
      </c>
      <c r="CL23" s="26">
        <v>0</v>
      </c>
      <c r="CM23" s="26">
        <v>0</v>
      </c>
      <c r="CN23" s="26">
        <v>0</v>
      </c>
      <c r="CO23" s="26">
        <v>673522.81111111119</v>
      </c>
      <c r="CP23" s="26">
        <v>1336785.1722222229</v>
      </c>
      <c r="CQ23" s="26">
        <v>4826.43</v>
      </c>
      <c r="CR23" s="26">
        <v>2015134.4133333343</v>
      </c>
      <c r="CS23" s="26">
        <v>393079.58999999997</v>
      </c>
    </row>
    <row r="24" spans="1:97" ht="24.9" customHeight="1">
      <c r="A24" s="18">
        <v>18</v>
      </c>
      <c r="B24" s="74" t="s">
        <v>38</v>
      </c>
      <c r="C24" s="26">
        <v>0</v>
      </c>
      <c r="D24" s="26">
        <v>333</v>
      </c>
      <c r="E24" s="26">
        <v>0</v>
      </c>
      <c r="F24" s="26">
        <v>333</v>
      </c>
      <c r="G24" s="26">
        <v>0</v>
      </c>
      <c r="H24" s="26">
        <v>0</v>
      </c>
      <c r="I24" s="26">
        <v>0</v>
      </c>
      <c r="J24" s="26">
        <v>0</v>
      </c>
      <c r="K24" s="26">
        <v>0</v>
      </c>
      <c r="L24" s="26">
        <v>0</v>
      </c>
      <c r="M24" s="26">
        <v>5362.7848329999842</v>
      </c>
      <c r="N24" s="26">
        <v>0</v>
      </c>
      <c r="O24" s="26">
        <v>0</v>
      </c>
      <c r="P24" s="26">
        <v>5362.7848329999842</v>
      </c>
      <c r="Q24" s="26">
        <v>0</v>
      </c>
      <c r="R24" s="26">
        <v>0</v>
      </c>
      <c r="S24" s="26">
        <v>0</v>
      </c>
      <c r="T24" s="26">
        <v>0</v>
      </c>
      <c r="U24" s="26">
        <v>0</v>
      </c>
      <c r="V24" s="26">
        <v>0</v>
      </c>
      <c r="W24" s="26">
        <v>466152.99814499944</v>
      </c>
      <c r="X24" s="26">
        <v>0</v>
      </c>
      <c r="Y24" s="26">
        <v>0</v>
      </c>
      <c r="Z24" s="26">
        <v>466152.99814499944</v>
      </c>
      <c r="AA24" s="26">
        <v>0</v>
      </c>
      <c r="AB24" s="26">
        <v>93549.272037111106</v>
      </c>
      <c r="AC24" s="26">
        <v>1203333.5235922232</v>
      </c>
      <c r="AD24" s="26">
        <v>0</v>
      </c>
      <c r="AE24" s="26">
        <v>1296882.7956293342</v>
      </c>
      <c r="AF24" s="26">
        <v>0</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0</v>
      </c>
      <c r="BJ24" s="26">
        <v>0</v>
      </c>
      <c r="BK24" s="26">
        <v>0</v>
      </c>
      <c r="BL24" s="26">
        <v>24</v>
      </c>
      <c r="BM24" s="26">
        <v>0</v>
      </c>
      <c r="BN24" s="26">
        <v>24</v>
      </c>
      <c r="BO24" s="26">
        <v>0</v>
      </c>
      <c r="BP24" s="26">
        <v>0</v>
      </c>
      <c r="BQ24" s="26">
        <v>0</v>
      </c>
      <c r="BR24" s="26">
        <v>0</v>
      </c>
      <c r="BS24" s="26">
        <v>0</v>
      </c>
      <c r="BT24" s="26">
        <v>0</v>
      </c>
      <c r="BU24" s="26">
        <v>33650.277095999998</v>
      </c>
      <c r="BV24" s="26">
        <v>0</v>
      </c>
      <c r="BW24" s="26">
        <v>0</v>
      </c>
      <c r="BX24" s="26">
        <v>33650.277095999998</v>
      </c>
      <c r="BY24" s="26">
        <v>0</v>
      </c>
      <c r="BZ24" s="26">
        <v>0</v>
      </c>
      <c r="CA24" s="26">
        <v>61</v>
      </c>
      <c r="CB24" s="26">
        <v>0</v>
      </c>
      <c r="CC24" s="26">
        <v>61</v>
      </c>
      <c r="CD24" s="26">
        <v>0</v>
      </c>
      <c r="CE24" s="26">
        <v>0</v>
      </c>
      <c r="CF24" s="26">
        <v>0</v>
      </c>
      <c r="CG24" s="26">
        <v>0</v>
      </c>
      <c r="CH24" s="26">
        <v>0</v>
      </c>
      <c r="CI24" s="26">
        <v>0</v>
      </c>
      <c r="CJ24" s="26">
        <v>0</v>
      </c>
      <c r="CK24" s="26">
        <v>0</v>
      </c>
      <c r="CL24" s="26">
        <v>0</v>
      </c>
      <c r="CM24" s="26">
        <v>0</v>
      </c>
      <c r="CN24" s="26">
        <v>0</v>
      </c>
      <c r="CO24" s="26">
        <v>598715.33211111056</v>
      </c>
      <c r="CP24" s="26">
        <v>1203751.5235922232</v>
      </c>
      <c r="CQ24" s="26">
        <v>0</v>
      </c>
      <c r="CR24" s="26">
        <v>1802466.8557033336</v>
      </c>
      <c r="CS24" s="26">
        <v>0</v>
      </c>
    </row>
    <row r="25" spans="1:97" ht="13.8">
      <c r="A25" s="19"/>
      <c r="B25" s="71" t="s">
        <v>97</v>
      </c>
      <c r="C25" s="20">
        <v>9644561.443240758</v>
      </c>
      <c r="D25" s="20">
        <v>31058240.752436329</v>
      </c>
      <c r="E25" s="20">
        <v>3011350.8122887644</v>
      </c>
      <c r="F25" s="20">
        <v>43714153.007965855</v>
      </c>
      <c r="G25" s="20">
        <v>8290988.9628114235</v>
      </c>
      <c r="H25" s="20">
        <v>1284196.8389165429</v>
      </c>
      <c r="I25" s="20">
        <v>3715899.8132345397</v>
      </c>
      <c r="J25" s="20">
        <v>38487.827467742667</v>
      </c>
      <c r="K25" s="20">
        <v>5038584.4796188241</v>
      </c>
      <c r="L25" s="20">
        <v>46790.791841824757</v>
      </c>
      <c r="M25" s="20">
        <v>4293939.95763209</v>
      </c>
      <c r="N25" s="20">
        <v>2772407.7067736448</v>
      </c>
      <c r="O25" s="20">
        <v>524289.24914439418</v>
      </c>
      <c r="P25" s="20">
        <v>7590636.9135501301</v>
      </c>
      <c r="Q25" s="20">
        <v>937996.9723654472</v>
      </c>
      <c r="R25" s="20">
        <v>155695594.6196253</v>
      </c>
      <c r="S25" s="20">
        <v>20029192.916478995</v>
      </c>
      <c r="T25" s="20">
        <v>91749438.168120846</v>
      </c>
      <c r="U25" s="20">
        <v>267474225.704225</v>
      </c>
      <c r="V25" s="20">
        <v>67339550.123473763</v>
      </c>
      <c r="W25" s="20">
        <v>29158347.95737711</v>
      </c>
      <c r="X25" s="20">
        <v>47573495.928624496</v>
      </c>
      <c r="Y25" s="20">
        <v>18504389.036561918</v>
      </c>
      <c r="Z25" s="20">
        <v>95236232.922563523</v>
      </c>
      <c r="AA25" s="20">
        <v>10276650.068518668</v>
      </c>
      <c r="AB25" s="20">
        <v>5406548.0401949575</v>
      </c>
      <c r="AC25" s="20">
        <v>27432507.55675672</v>
      </c>
      <c r="AD25" s="20">
        <v>1616759.0552842857</v>
      </c>
      <c r="AE25" s="20">
        <v>34455814.65223597</v>
      </c>
      <c r="AF25" s="20">
        <v>1049971.0319096546</v>
      </c>
      <c r="AG25" s="20">
        <v>33265.38753</v>
      </c>
      <c r="AH25" s="20">
        <v>0</v>
      </c>
      <c r="AI25" s="20">
        <v>0</v>
      </c>
      <c r="AJ25" s="20">
        <v>33265.38753</v>
      </c>
      <c r="AK25" s="20">
        <v>17757.531144928798</v>
      </c>
      <c r="AL25" s="20">
        <v>8751137.1470836438</v>
      </c>
      <c r="AM25" s="20">
        <v>0</v>
      </c>
      <c r="AN25" s="20">
        <v>683950.4</v>
      </c>
      <c r="AO25" s="20">
        <v>9435087.5470836423</v>
      </c>
      <c r="AP25" s="20">
        <v>9105293.9731626976</v>
      </c>
      <c r="AQ25" s="20">
        <v>5022930.2792456271</v>
      </c>
      <c r="AR25" s="20">
        <v>0</v>
      </c>
      <c r="AS25" s="20">
        <v>2354916</v>
      </c>
      <c r="AT25" s="20">
        <v>7377846.2792456271</v>
      </c>
      <c r="AU25" s="20">
        <v>5664990.3564612763</v>
      </c>
      <c r="AV25" s="20">
        <v>262953.09715599997</v>
      </c>
      <c r="AW25" s="20">
        <v>39984</v>
      </c>
      <c r="AX25" s="20">
        <v>45885</v>
      </c>
      <c r="AY25" s="20">
        <v>348822.09715599997</v>
      </c>
      <c r="AZ25" s="20">
        <v>279254.32256142481</v>
      </c>
      <c r="BA25" s="20">
        <v>3918</v>
      </c>
      <c r="BB25" s="20">
        <v>9996</v>
      </c>
      <c r="BC25" s="20">
        <v>5239</v>
      </c>
      <c r="BD25" s="20">
        <v>19153</v>
      </c>
      <c r="BE25" s="20">
        <v>14360.935440000001</v>
      </c>
      <c r="BF25" s="20">
        <v>6443865.2828151593</v>
      </c>
      <c r="BG25" s="20">
        <v>115177.94492500003</v>
      </c>
      <c r="BH25" s="20">
        <v>144494.00904800001</v>
      </c>
      <c r="BI25" s="20">
        <v>6703537.2367881602</v>
      </c>
      <c r="BJ25" s="20">
        <v>2820654.2592076291</v>
      </c>
      <c r="BK25" s="20">
        <v>38825808.216151126</v>
      </c>
      <c r="BL25" s="20">
        <v>22603915.322250538</v>
      </c>
      <c r="BM25" s="20">
        <v>529749.09168773214</v>
      </c>
      <c r="BN25" s="20">
        <v>61959472.630089395</v>
      </c>
      <c r="BO25" s="20">
        <v>38522088.095016778</v>
      </c>
      <c r="BP25" s="20">
        <v>4685463.053628847</v>
      </c>
      <c r="BQ25" s="20">
        <v>63696.348374000008</v>
      </c>
      <c r="BR25" s="20">
        <v>4.63</v>
      </c>
      <c r="BS25" s="20">
        <v>4749164.0320028476</v>
      </c>
      <c r="BT25" s="20">
        <v>4304773.8132439768</v>
      </c>
      <c r="BU25" s="20">
        <v>6182857.5146451173</v>
      </c>
      <c r="BV25" s="20">
        <v>50550.229999999996</v>
      </c>
      <c r="BW25" s="20">
        <v>3943</v>
      </c>
      <c r="BX25" s="20">
        <v>6237350.7446451178</v>
      </c>
      <c r="BY25" s="20">
        <v>3953420.8318411047</v>
      </c>
      <c r="BZ25" s="20">
        <v>228666.66999999998</v>
      </c>
      <c r="CA25" s="20">
        <v>5339.8945200403687</v>
      </c>
      <c r="CB25" s="20">
        <v>0</v>
      </c>
      <c r="CC25" s="20">
        <v>234006.56452004035</v>
      </c>
      <c r="CD25" s="20">
        <v>84333.341751</v>
      </c>
      <c r="CE25" s="20">
        <v>12576958.636828549</v>
      </c>
      <c r="CF25" s="20">
        <v>1131434.1042082056</v>
      </c>
      <c r="CG25" s="20">
        <v>390136.09785999998</v>
      </c>
      <c r="CH25" s="20">
        <v>14098528.838896755</v>
      </c>
      <c r="CI25" s="20">
        <v>10301405.953462243</v>
      </c>
      <c r="CJ25" s="20">
        <v>0</v>
      </c>
      <c r="CK25" s="20">
        <v>0</v>
      </c>
      <c r="CL25" s="20">
        <v>0</v>
      </c>
      <c r="CM25" s="20">
        <v>0</v>
      </c>
      <c r="CN25" s="20">
        <v>0</v>
      </c>
      <c r="CO25" s="20">
        <v>288501012.14207071</v>
      </c>
      <c r="CP25" s="20">
        <v>156601838.51858252</v>
      </c>
      <c r="CQ25" s="20">
        <v>119603031.37746368</v>
      </c>
      <c r="CR25" s="20">
        <v>564705882.03811705</v>
      </c>
      <c r="CS25" s="20">
        <v>163010281.36421388</v>
      </c>
    </row>
    <row r="26" spans="1:97" s="12" customFormat="1" ht="12.75" customHeight="1">
      <c r="CR26" s="35"/>
    </row>
    <row r="27" spans="1:97" s="42" customFormat="1" ht="14.4">
      <c r="B27" s="46" t="s">
        <v>47</v>
      </c>
    </row>
    <row r="28" spans="1:97" s="42" customFormat="1" ht="20.25" customHeight="1">
      <c r="B28" s="85" t="s">
        <v>49</v>
      </c>
      <c r="C28" s="85"/>
      <c r="D28" s="85"/>
      <c r="E28" s="85"/>
      <c r="F28" s="85"/>
      <c r="G28" s="85"/>
      <c r="H28" s="85"/>
      <c r="I28" s="85"/>
      <c r="J28" s="85"/>
      <c r="K28" s="85"/>
      <c r="L28" s="85"/>
      <c r="M28" s="85"/>
      <c r="N28" s="85"/>
    </row>
    <row r="29" spans="1:97" s="42" customFormat="1" ht="15" customHeight="1">
      <c r="B29" s="85"/>
      <c r="C29" s="85"/>
      <c r="D29" s="85"/>
      <c r="E29" s="85"/>
      <c r="F29" s="85"/>
      <c r="G29" s="85"/>
      <c r="H29" s="85"/>
      <c r="I29" s="85"/>
      <c r="J29" s="85"/>
      <c r="K29" s="85"/>
      <c r="L29" s="85"/>
      <c r="M29" s="85"/>
      <c r="N29" s="85"/>
    </row>
    <row r="30" spans="1:97" ht="12.75" customHeight="1"/>
    <row r="33" spans="2:2" ht="13.8">
      <c r="B33" s="25"/>
    </row>
  </sheetData>
  <sortState xmlns:xlrd2="http://schemas.microsoft.com/office/spreadsheetml/2017/richdata2" ref="B9:CS23">
    <sortCondition descending="1" ref="CR7:CR23"/>
  </sortState>
  <mergeCells count="41">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C14" activePane="bottomRight" state="frozen"/>
      <selection activeCell="A4" sqref="A4"/>
      <selection pane="topRight" activeCell="A4" sqref="A4"/>
      <selection pane="bottomLeft" activeCell="A4" sqref="A4"/>
      <selection pane="bottomRight" activeCell="A6" sqref="A6:XFD24"/>
    </sheetView>
  </sheetViews>
  <sheetFormatPr defaultColWidth="9.109375" defaultRowHeight="13.2"/>
  <cols>
    <col min="1" max="1" width="3.33203125" style="13" customWidth="1"/>
    <col min="2" max="2" width="50.33203125" style="13" customWidth="1"/>
    <col min="3" max="3" width="15.5546875" style="13" customWidth="1"/>
    <col min="4" max="4" width="12.6640625" style="13" customWidth="1"/>
    <col min="5" max="5" width="14.6640625" style="13" customWidth="1"/>
    <col min="6" max="6" width="12.6640625" style="13" customWidth="1"/>
    <col min="7" max="8" width="13.44140625" style="13" customWidth="1"/>
    <col min="9" max="28" width="12.6640625" style="13" customWidth="1"/>
    <col min="29" max="29" width="14.5546875" style="13" customWidth="1"/>
    <col min="30" max="38" width="12.6640625" style="13" customWidth="1"/>
    <col min="39" max="39" width="15.44140625" style="13" customWidth="1"/>
    <col min="40" max="40" width="14.109375" style="13" customWidth="1"/>
    <col min="41" max="16384" width="9.109375" style="13"/>
  </cols>
  <sheetData>
    <row r="1" spans="1:40" s="42" customFormat="1" ht="20.25" customHeight="1">
      <c r="A1" s="46" t="s">
        <v>50</v>
      </c>
    </row>
    <row r="2" spans="1:40" s="42" customFormat="1" ht="20.25" customHeight="1">
      <c r="A2" s="46" t="str">
        <f>'Number of Policies'!A2</f>
        <v>Reporting period: 1 January 2023 - 30 June 2023</v>
      </c>
    </row>
    <row r="3" spans="1:40" s="42" customFormat="1" ht="19.5" customHeight="1">
      <c r="A3" s="42" t="s">
        <v>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40" s="42" customFormat="1" ht="82.5" customHeight="1">
      <c r="A4" s="80" t="s">
        <v>0</v>
      </c>
      <c r="B4" s="80" t="s">
        <v>3</v>
      </c>
      <c r="C4" s="83" t="s">
        <v>4</v>
      </c>
      <c r="D4" s="84"/>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83" t="s">
        <v>16</v>
      </c>
      <c r="AB4" s="84"/>
      <c r="AC4" s="77" t="s">
        <v>17</v>
      </c>
      <c r="AD4" s="79"/>
      <c r="AE4" s="77" t="s">
        <v>18</v>
      </c>
      <c r="AF4" s="79"/>
      <c r="AG4" s="77" t="s">
        <v>19</v>
      </c>
      <c r="AH4" s="79"/>
      <c r="AI4" s="77" t="s">
        <v>20</v>
      </c>
      <c r="AJ4" s="79"/>
      <c r="AK4" s="77" t="s">
        <v>21</v>
      </c>
      <c r="AL4" s="79"/>
      <c r="AM4" s="77" t="s">
        <v>22</v>
      </c>
      <c r="AN4" s="79"/>
    </row>
    <row r="5" spans="1:40" s="42" customFormat="1" ht="43.2">
      <c r="A5" s="82"/>
      <c r="B5" s="82"/>
      <c r="C5" s="52" t="s">
        <v>51</v>
      </c>
      <c r="D5" s="52" t="s">
        <v>52</v>
      </c>
      <c r="E5" s="52" t="s">
        <v>51</v>
      </c>
      <c r="F5" s="52" t="s">
        <v>52</v>
      </c>
      <c r="G5" s="52" t="s">
        <v>51</v>
      </c>
      <c r="H5" s="52" t="s">
        <v>52</v>
      </c>
      <c r="I5" s="52" t="s">
        <v>51</v>
      </c>
      <c r="J5" s="52" t="s">
        <v>52</v>
      </c>
      <c r="K5" s="52" t="s">
        <v>51</v>
      </c>
      <c r="L5" s="52" t="s">
        <v>52</v>
      </c>
      <c r="M5" s="52" t="s">
        <v>51</v>
      </c>
      <c r="N5" s="52" t="s">
        <v>52</v>
      </c>
      <c r="O5" s="52" t="s">
        <v>51</v>
      </c>
      <c r="P5" s="52" t="s">
        <v>52</v>
      </c>
      <c r="Q5" s="52" t="s">
        <v>51</v>
      </c>
      <c r="R5" s="52" t="s">
        <v>52</v>
      </c>
      <c r="S5" s="52" t="s">
        <v>51</v>
      </c>
      <c r="T5" s="52" t="s">
        <v>52</v>
      </c>
      <c r="U5" s="52" t="s">
        <v>51</v>
      </c>
      <c r="V5" s="52" t="s">
        <v>52</v>
      </c>
      <c r="W5" s="52" t="s">
        <v>51</v>
      </c>
      <c r="X5" s="52" t="s">
        <v>52</v>
      </c>
      <c r="Y5" s="52" t="s">
        <v>51</v>
      </c>
      <c r="Z5" s="52" t="s">
        <v>52</v>
      </c>
      <c r="AA5" s="52" t="s">
        <v>51</v>
      </c>
      <c r="AB5" s="52" t="s">
        <v>52</v>
      </c>
      <c r="AC5" s="52" t="s">
        <v>51</v>
      </c>
      <c r="AD5" s="52" t="s">
        <v>52</v>
      </c>
      <c r="AE5" s="52" t="s">
        <v>51</v>
      </c>
      <c r="AF5" s="52" t="s">
        <v>52</v>
      </c>
      <c r="AG5" s="52" t="s">
        <v>51</v>
      </c>
      <c r="AH5" s="52" t="s">
        <v>52</v>
      </c>
      <c r="AI5" s="52" t="s">
        <v>51</v>
      </c>
      <c r="AJ5" s="52" t="s">
        <v>52</v>
      </c>
      <c r="AK5" s="52" t="s">
        <v>51</v>
      </c>
      <c r="AL5" s="52" t="s">
        <v>52</v>
      </c>
      <c r="AM5" s="52" t="s">
        <v>51</v>
      </c>
      <c r="AN5" s="52" t="s">
        <v>52</v>
      </c>
    </row>
    <row r="6" spans="1:40" ht="24.9" customHeight="1">
      <c r="A6" s="18">
        <v>1</v>
      </c>
      <c r="B6" s="70" t="s">
        <v>30</v>
      </c>
      <c r="C6" s="26">
        <v>1644740.670732958</v>
      </c>
      <c r="D6" s="26">
        <v>940018.85972871887</v>
      </c>
      <c r="E6" s="26">
        <v>1704474.4701429582</v>
      </c>
      <c r="F6" s="26">
        <v>1704474.4701429582</v>
      </c>
      <c r="G6" s="26">
        <v>810841.91360928724</v>
      </c>
      <c r="H6" s="26">
        <v>635745.76716671535</v>
      </c>
      <c r="I6" s="26">
        <v>50026590.300806917</v>
      </c>
      <c r="J6" s="26">
        <v>15182850.291404642</v>
      </c>
      <c r="K6" s="26">
        <v>11541675.06128031</v>
      </c>
      <c r="L6" s="26">
        <v>11290360.521906685</v>
      </c>
      <c r="M6" s="26">
        <v>3164951.9994529579</v>
      </c>
      <c r="N6" s="26">
        <v>2977131.8061696929</v>
      </c>
      <c r="O6" s="26">
        <v>18169.761919438355</v>
      </c>
      <c r="P6" s="26">
        <v>9080.0487303734972</v>
      </c>
      <c r="Q6" s="26">
        <v>1349.6490000000001</v>
      </c>
      <c r="R6" s="26">
        <v>-2.3395700600303826E-3</v>
      </c>
      <c r="S6" s="26">
        <v>0</v>
      </c>
      <c r="T6" s="26">
        <v>0</v>
      </c>
      <c r="U6" s="26">
        <v>149698.62632262328</v>
      </c>
      <c r="V6" s="26">
        <v>48789.698256403222</v>
      </c>
      <c r="W6" s="26">
        <v>0</v>
      </c>
      <c r="X6" s="26">
        <v>0</v>
      </c>
      <c r="Y6" s="26">
        <v>1275174.2000249724</v>
      </c>
      <c r="Z6" s="26">
        <v>345135.9994841977</v>
      </c>
      <c r="AA6" s="26">
        <v>6115230.9028613642</v>
      </c>
      <c r="AB6" s="26">
        <v>1252264.6629865412</v>
      </c>
      <c r="AC6" s="26">
        <v>1064258.2702753814</v>
      </c>
      <c r="AD6" s="26">
        <v>25930.00386497681</v>
      </c>
      <c r="AE6" s="26">
        <v>1829926.9370355138</v>
      </c>
      <c r="AF6" s="26">
        <v>365985.38877314044</v>
      </c>
      <c r="AG6" s="26">
        <v>0</v>
      </c>
      <c r="AH6" s="26">
        <v>0</v>
      </c>
      <c r="AI6" s="26">
        <v>3264220.667810915</v>
      </c>
      <c r="AJ6" s="26">
        <v>387253.25120573922</v>
      </c>
      <c r="AK6" s="26">
        <v>0</v>
      </c>
      <c r="AL6" s="26">
        <v>0</v>
      </c>
      <c r="AM6" s="27">
        <v>82611303.431275621</v>
      </c>
      <c r="AN6" s="27">
        <v>35165020.767481215</v>
      </c>
    </row>
    <row r="7" spans="1:40" ht="24.9" customHeight="1">
      <c r="A7" s="18">
        <v>2</v>
      </c>
      <c r="B7" s="70" t="s">
        <v>32</v>
      </c>
      <c r="C7" s="26">
        <v>19803933.640821528</v>
      </c>
      <c r="D7" s="26">
        <v>15205707.856821526</v>
      </c>
      <c r="E7" s="26">
        <v>818508.55630147888</v>
      </c>
      <c r="F7" s="26">
        <v>818508.55630147888</v>
      </c>
      <c r="G7" s="26">
        <v>1150765.8202362789</v>
      </c>
      <c r="H7" s="26">
        <v>1073206.4302362788</v>
      </c>
      <c r="I7" s="26">
        <v>16281819.479994288</v>
      </c>
      <c r="J7" s="26">
        <v>16281819.479994288</v>
      </c>
      <c r="K7" s="26">
        <v>22769166.110446729</v>
      </c>
      <c r="L7" s="26">
        <v>21215575.680446915</v>
      </c>
      <c r="M7" s="26">
        <v>3251496.6344382688</v>
      </c>
      <c r="N7" s="26">
        <v>3179209.8544385983</v>
      </c>
      <c r="O7" s="26">
        <v>0</v>
      </c>
      <c r="P7" s="26">
        <v>0</v>
      </c>
      <c r="Q7" s="26">
        <v>0</v>
      </c>
      <c r="R7" s="26">
        <v>0</v>
      </c>
      <c r="S7" s="26">
        <v>0</v>
      </c>
      <c r="T7" s="26">
        <v>0</v>
      </c>
      <c r="U7" s="26">
        <v>33698.26</v>
      </c>
      <c r="V7" s="26">
        <v>29656.826835194603</v>
      </c>
      <c r="W7" s="26">
        <v>0</v>
      </c>
      <c r="X7" s="26">
        <v>0</v>
      </c>
      <c r="Y7" s="26">
        <v>700631.24320219434</v>
      </c>
      <c r="Z7" s="26">
        <v>642202.85320219444</v>
      </c>
      <c r="AA7" s="26">
        <v>10187758.048903989</v>
      </c>
      <c r="AB7" s="26">
        <v>6497261.2075758139</v>
      </c>
      <c r="AC7" s="26">
        <v>518325.8428000001</v>
      </c>
      <c r="AD7" s="26">
        <v>4732.5599999999104</v>
      </c>
      <c r="AE7" s="26">
        <v>189776.80263699984</v>
      </c>
      <c r="AF7" s="26">
        <v>32254.446953399925</v>
      </c>
      <c r="AG7" s="26">
        <v>66990.814520040367</v>
      </c>
      <c r="AH7" s="26">
        <v>66990.814520040367</v>
      </c>
      <c r="AI7" s="26">
        <v>828728.76840000402</v>
      </c>
      <c r="AJ7" s="26">
        <v>316162.6684000002</v>
      </c>
      <c r="AK7" s="26">
        <v>0</v>
      </c>
      <c r="AL7" s="26">
        <v>0</v>
      </c>
      <c r="AM7" s="27">
        <v>76601600.0227018</v>
      </c>
      <c r="AN7" s="27">
        <v>65363289.235725723</v>
      </c>
    </row>
    <row r="8" spans="1:40" ht="24.9" customHeight="1">
      <c r="A8" s="18">
        <v>3</v>
      </c>
      <c r="B8" s="70" t="s">
        <v>29</v>
      </c>
      <c r="C8" s="26">
        <v>13641829.492525002</v>
      </c>
      <c r="D8" s="26">
        <v>12628712.624893112</v>
      </c>
      <c r="E8" s="26">
        <v>242099.72805000003</v>
      </c>
      <c r="F8" s="26">
        <v>242099.72805000003</v>
      </c>
      <c r="G8" s="26">
        <v>1086979.6138710091</v>
      </c>
      <c r="H8" s="26">
        <v>829637.11224375339</v>
      </c>
      <c r="I8" s="26">
        <v>177146.00243197446</v>
      </c>
      <c r="J8" s="26">
        <v>80078.020475102589</v>
      </c>
      <c r="K8" s="26">
        <v>17435082.25404476</v>
      </c>
      <c r="L8" s="26">
        <v>17055748.670687333</v>
      </c>
      <c r="M8" s="26">
        <v>4928114.4911210639</v>
      </c>
      <c r="N8" s="26">
        <v>4749632.3731739977</v>
      </c>
      <c r="O8" s="26">
        <v>0</v>
      </c>
      <c r="P8" s="26">
        <v>0</v>
      </c>
      <c r="Q8" s="26">
        <v>285474.44626699999</v>
      </c>
      <c r="R8" s="26">
        <v>24126.804880000011</v>
      </c>
      <c r="S8" s="26">
        <v>0</v>
      </c>
      <c r="T8" s="26">
        <v>0</v>
      </c>
      <c r="U8" s="26">
        <v>22513.971118000001</v>
      </c>
      <c r="V8" s="26">
        <v>22266.085551333334</v>
      </c>
      <c r="W8" s="26">
        <v>0</v>
      </c>
      <c r="X8" s="26">
        <v>0</v>
      </c>
      <c r="Y8" s="26">
        <v>2222213.0638679978</v>
      </c>
      <c r="Z8" s="26">
        <v>1815311.4601934145</v>
      </c>
      <c r="AA8" s="26">
        <v>23685035.987112537</v>
      </c>
      <c r="AB8" s="26">
        <v>8308081.1640464012</v>
      </c>
      <c r="AC8" s="26">
        <v>158750.19556000002</v>
      </c>
      <c r="AD8" s="26">
        <v>1.9972620066255331E-5</v>
      </c>
      <c r="AE8" s="26">
        <v>1398277.7968609049</v>
      </c>
      <c r="AF8" s="26">
        <v>661437.3301273114</v>
      </c>
      <c r="AG8" s="26">
        <v>93982.120931000012</v>
      </c>
      <c r="AH8" s="26">
        <v>53336.538842914822</v>
      </c>
      <c r="AI8" s="26">
        <v>5773846.2994375955</v>
      </c>
      <c r="AJ8" s="26">
        <v>2703430.4221031419</v>
      </c>
      <c r="AK8" s="26">
        <v>0</v>
      </c>
      <c r="AL8" s="26">
        <v>0</v>
      </c>
      <c r="AM8" s="27">
        <v>71151345.463198841</v>
      </c>
      <c r="AN8" s="27">
        <v>49173898.335287802</v>
      </c>
    </row>
    <row r="9" spans="1:40" ht="24.9" customHeight="1">
      <c r="A9" s="18">
        <v>4</v>
      </c>
      <c r="B9" s="70" t="s">
        <v>28</v>
      </c>
      <c r="C9" s="26">
        <v>3655054.9593037567</v>
      </c>
      <c r="D9" s="26">
        <v>3595783.5144865522</v>
      </c>
      <c r="E9" s="26">
        <v>817311.834362244</v>
      </c>
      <c r="F9" s="26">
        <v>817311.834362244</v>
      </c>
      <c r="G9" s="26">
        <v>1455827.348953252</v>
      </c>
      <c r="H9" s="26">
        <v>1455827.348953252</v>
      </c>
      <c r="I9" s="26">
        <v>37090790.225482285</v>
      </c>
      <c r="J9" s="26">
        <v>37090790.225482285</v>
      </c>
      <c r="K9" s="26">
        <v>0</v>
      </c>
      <c r="L9" s="26">
        <v>0</v>
      </c>
      <c r="M9" s="26">
        <v>1218670.7892070224</v>
      </c>
      <c r="N9" s="26">
        <v>1218670.7892070224</v>
      </c>
      <c r="O9" s="26">
        <v>0</v>
      </c>
      <c r="P9" s="26">
        <v>0</v>
      </c>
      <c r="Q9" s="26">
        <v>0</v>
      </c>
      <c r="R9" s="26">
        <v>0</v>
      </c>
      <c r="S9" s="26">
        <v>0</v>
      </c>
      <c r="T9" s="26">
        <v>0</v>
      </c>
      <c r="U9" s="26">
        <v>0</v>
      </c>
      <c r="V9" s="26">
        <v>0</v>
      </c>
      <c r="W9" s="26">
        <v>0</v>
      </c>
      <c r="X9" s="26">
        <v>0</v>
      </c>
      <c r="Y9" s="26">
        <v>0</v>
      </c>
      <c r="Z9" s="26">
        <v>0</v>
      </c>
      <c r="AA9" s="26">
        <v>45275.843919141917</v>
      </c>
      <c r="AB9" s="26">
        <v>0</v>
      </c>
      <c r="AC9" s="26">
        <v>0</v>
      </c>
      <c r="AD9" s="26">
        <v>0</v>
      </c>
      <c r="AE9" s="26">
        <v>9757.3205414614276</v>
      </c>
      <c r="AF9" s="26">
        <v>9757.3205414614276</v>
      </c>
      <c r="AG9" s="26">
        <v>0</v>
      </c>
      <c r="AH9" s="26">
        <v>0</v>
      </c>
      <c r="AI9" s="26">
        <v>398379.34405892919</v>
      </c>
      <c r="AJ9" s="26">
        <v>0</v>
      </c>
      <c r="AK9" s="26">
        <v>0</v>
      </c>
      <c r="AL9" s="26">
        <v>0</v>
      </c>
      <c r="AM9" s="27">
        <v>44691067.665828094</v>
      </c>
      <c r="AN9" s="27">
        <v>44188141.03303282</v>
      </c>
    </row>
    <row r="10" spans="1:40" ht="24.9" customHeight="1">
      <c r="A10" s="18">
        <v>5</v>
      </c>
      <c r="B10" s="70" t="s">
        <v>86</v>
      </c>
      <c r="C10" s="26">
        <v>293552.74999999994</v>
      </c>
      <c r="D10" s="26">
        <v>127028.42956244393</v>
      </c>
      <c r="E10" s="26">
        <v>298143</v>
      </c>
      <c r="F10" s="26">
        <v>298143</v>
      </c>
      <c r="G10" s="26">
        <v>398895.11</v>
      </c>
      <c r="H10" s="26">
        <v>389731.56709397252</v>
      </c>
      <c r="I10" s="26">
        <v>32341540.745103396</v>
      </c>
      <c r="J10" s="26">
        <v>32341540.745103396</v>
      </c>
      <c r="K10" s="26">
        <v>3252086.85</v>
      </c>
      <c r="L10" s="26">
        <v>2848799.1595377726</v>
      </c>
      <c r="M10" s="26">
        <v>1572403.9092070223</v>
      </c>
      <c r="N10" s="26">
        <v>1572403.9092070223</v>
      </c>
      <c r="O10" s="26">
        <v>0</v>
      </c>
      <c r="P10" s="26">
        <v>0</v>
      </c>
      <c r="Q10" s="26">
        <v>59118.566977000002</v>
      </c>
      <c r="R10" s="26">
        <v>52615.524593438357</v>
      </c>
      <c r="S10" s="26">
        <v>33078.245758999998</v>
      </c>
      <c r="T10" s="26">
        <v>3518.9621973561661</v>
      </c>
      <c r="U10" s="26">
        <v>0</v>
      </c>
      <c r="V10" s="26">
        <v>0</v>
      </c>
      <c r="W10" s="26">
        <v>0</v>
      </c>
      <c r="X10" s="26">
        <v>0</v>
      </c>
      <c r="Y10" s="26">
        <v>150688.4</v>
      </c>
      <c r="Z10" s="26">
        <v>90682.383999999991</v>
      </c>
      <c r="AA10" s="26">
        <v>819019.29999999993</v>
      </c>
      <c r="AB10" s="26">
        <v>350317.8903607339</v>
      </c>
      <c r="AC10" s="26">
        <v>59930.73</v>
      </c>
      <c r="AD10" s="26">
        <v>54845.647586458559</v>
      </c>
      <c r="AE10" s="26">
        <v>651085.92999999993</v>
      </c>
      <c r="AF10" s="26">
        <v>312333.39987271215</v>
      </c>
      <c r="AG10" s="26">
        <v>0</v>
      </c>
      <c r="AH10" s="26">
        <v>0</v>
      </c>
      <c r="AI10" s="26">
        <v>275659.69</v>
      </c>
      <c r="AJ10" s="26">
        <v>234919.73790575503</v>
      </c>
      <c r="AK10" s="26">
        <v>0</v>
      </c>
      <c r="AL10" s="26">
        <v>0</v>
      </c>
      <c r="AM10" s="27">
        <v>40205203.227046415</v>
      </c>
      <c r="AN10" s="27">
        <v>38676880.357021064</v>
      </c>
    </row>
    <row r="11" spans="1:40" ht="24.9" customHeight="1">
      <c r="A11" s="18">
        <v>6</v>
      </c>
      <c r="B11" s="70" t="s">
        <v>34</v>
      </c>
      <c r="C11" s="26">
        <v>872665.82481581939</v>
      </c>
      <c r="D11" s="26">
        <v>345407.42862347013</v>
      </c>
      <c r="E11" s="26">
        <v>282172.00994447875</v>
      </c>
      <c r="F11" s="26">
        <v>269171.79190331168</v>
      </c>
      <c r="G11" s="26">
        <v>594503.11326494522</v>
      </c>
      <c r="H11" s="26">
        <v>442538.13777820079</v>
      </c>
      <c r="I11" s="26">
        <v>13899588.297177518</v>
      </c>
      <c r="J11" s="26">
        <v>13899588.297177518</v>
      </c>
      <c r="K11" s="26">
        <v>4984489.2544034487</v>
      </c>
      <c r="L11" s="26">
        <v>4889294.764806781</v>
      </c>
      <c r="M11" s="26">
        <v>1883304.9831163306</v>
      </c>
      <c r="N11" s="26">
        <v>1825529.3741933668</v>
      </c>
      <c r="O11" s="26">
        <v>0</v>
      </c>
      <c r="P11" s="26">
        <v>0</v>
      </c>
      <c r="Q11" s="26">
        <v>0</v>
      </c>
      <c r="R11" s="26">
        <v>0</v>
      </c>
      <c r="S11" s="26">
        <v>0</v>
      </c>
      <c r="T11" s="26">
        <v>0</v>
      </c>
      <c r="U11" s="26">
        <v>3082.0608379780224</v>
      </c>
      <c r="V11" s="26">
        <v>1487.1790406589635</v>
      </c>
      <c r="W11" s="26">
        <v>0</v>
      </c>
      <c r="X11" s="26">
        <v>0</v>
      </c>
      <c r="Y11" s="26">
        <v>1395447.501143832</v>
      </c>
      <c r="Z11" s="26">
        <v>1041087.1692713141</v>
      </c>
      <c r="AA11" s="26">
        <v>5019159.7836289331</v>
      </c>
      <c r="AB11" s="26">
        <v>391193.07084821351</v>
      </c>
      <c r="AC11" s="26">
        <v>942773.3018024154</v>
      </c>
      <c r="AD11" s="26">
        <v>22049.467397659435</v>
      </c>
      <c r="AE11" s="26">
        <v>325086.34399550263</v>
      </c>
      <c r="AF11" s="26">
        <v>39538.907255511949</v>
      </c>
      <c r="AG11" s="26">
        <v>0</v>
      </c>
      <c r="AH11" s="26">
        <v>0</v>
      </c>
      <c r="AI11" s="26">
        <v>896413.85200311174</v>
      </c>
      <c r="AJ11" s="26">
        <v>74981.603138038525</v>
      </c>
      <c r="AK11" s="26">
        <v>0</v>
      </c>
      <c r="AL11" s="26">
        <v>0</v>
      </c>
      <c r="AM11" s="27">
        <v>31098686.326134317</v>
      </c>
      <c r="AN11" s="27">
        <v>23241867.191434044</v>
      </c>
    </row>
    <row r="12" spans="1:40" ht="24.9" customHeight="1">
      <c r="A12" s="18">
        <v>7</v>
      </c>
      <c r="B12" s="70" t="s">
        <v>35</v>
      </c>
      <c r="C12" s="26">
        <v>109196</v>
      </c>
      <c r="D12" s="26">
        <v>109196</v>
      </c>
      <c r="E12" s="26">
        <v>290229</v>
      </c>
      <c r="F12" s="26">
        <v>259413.98093422328</v>
      </c>
      <c r="G12" s="26">
        <v>192783</v>
      </c>
      <c r="H12" s="26">
        <v>191073.25142036693</v>
      </c>
      <c r="I12" s="26">
        <v>6127580</v>
      </c>
      <c r="J12" s="26">
        <v>6127580</v>
      </c>
      <c r="K12" s="26">
        <v>1031399</v>
      </c>
      <c r="L12" s="26">
        <v>929231.6022047397</v>
      </c>
      <c r="M12" s="26">
        <v>1377525.7891741591</v>
      </c>
      <c r="N12" s="26">
        <v>1364630.2086237555</v>
      </c>
      <c r="O12" s="26">
        <v>0</v>
      </c>
      <c r="P12" s="26">
        <v>0</v>
      </c>
      <c r="Q12" s="26">
        <v>2085922</v>
      </c>
      <c r="R12" s="26">
        <v>121596.63541880087</v>
      </c>
      <c r="S12" s="26">
        <v>2760172</v>
      </c>
      <c r="T12" s="26">
        <v>701241.12358045089</v>
      </c>
      <c r="U12" s="26">
        <v>117668</v>
      </c>
      <c r="V12" s="26">
        <v>15883.379047308903</v>
      </c>
      <c r="W12" s="26">
        <v>4335</v>
      </c>
      <c r="X12" s="26">
        <v>2167.4003718841232</v>
      </c>
      <c r="Y12" s="26">
        <v>227278</v>
      </c>
      <c r="Z12" s="26">
        <v>89032.633579445013</v>
      </c>
      <c r="AA12" s="26">
        <v>7199182</v>
      </c>
      <c r="AB12" s="26">
        <v>1865303.600140607</v>
      </c>
      <c r="AC12" s="26">
        <v>860274</v>
      </c>
      <c r="AD12" s="26">
        <v>94610.720642040949</v>
      </c>
      <c r="AE12" s="26">
        <v>796316</v>
      </c>
      <c r="AF12" s="26">
        <v>219803.03155931586</v>
      </c>
      <c r="AG12" s="26">
        <v>0</v>
      </c>
      <c r="AH12" s="26">
        <v>0</v>
      </c>
      <c r="AI12" s="26">
        <v>1434004</v>
      </c>
      <c r="AJ12" s="26">
        <v>347405.91948117793</v>
      </c>
      <c r="AK12" s="26">
        <v>0</v>
      </c>
      <c r="AL12" s="26">
        <v>0</v>
      </c>
      <c r="AM12" s="27">
        <v>24613863.789174158</v>
      </c>
      <c r="AN12" s="27">
        <v>12438169.487004118</v>
      </c>
    </row>
    <row r="13" spans="1:40" ht="24.9" customHeight="1">
      <c r="A13" s="18">
        <v>8</v>
      </c>
      <c r="B13" s="70" t="s">
        <v>87</v>
      </c>
      <c r="C13" s="26">
        <v>113057.09174886563</v>
      </c>
      <c r="D13" s="26">
        <v>99248.295966374833</v>
      </c>
      <c r="E13" s="26">
        <v>9663.6578663915043</v>
      </c>
      <c r="F13" s="26">
        <v>9663.6578663915043</v>
      </c>
      <c r="G13" s="26">
        <v>225287.31448436002</v>
      </c>
      <c r="H13" s="26">
        <v>190744.43304952496</v>
      </c>
      <c r="I13" s="26">
        <v>9560174.7832165696</v>
      </c>
      <c r="J13" s="26">
        <v>9468913.364929067</v>
      </c>
      <c r="K13" s="26">
        <v>3154392.200664043</v>
      </c>
      <c r="L13" s="26">
        <v>2655806.0000264621</v>
      </c>
      <c r="M13" s="26">
        <v>1589436.3461757335</v>
      </c>
      <c r="N13" s="26">
        <v>1588463.0005725936</v>
      </c>
      <c r="O13" s="26">
        <v>0</v>
      </c>
      <c r="P13" s="26">
        <v>0</v>
      </c>
      <c r="Q13" s="26">
        <v>29591.607979726024</v>
      </c>
      <c r="R13" s="26">
        <v>3876.0800893150699</v>
      </c>
      <c r="S13" s="26">
        <v>10094.684047397262</v>
      </c>
      <c r="T13" s="26">
        <v>1321.9388556164395</v>
      </c>
      <c r="U13" s="26">
        <v>546.22950819672133</v>
      </c>
      <c r="V13" s="26">
        <v>11.667462295081918</v>
      </c>
      <c r="W13" s="26">
        <v>136.55737704918033</v>
      </c>
      <c r="X13" s="26">
        <v>2.9168655737704796</v>
      </c>
      <c r="Y13" s="26">
        <v>3037.8583440708235</v>
      </c>
      <c r="Z13" s="26">
        <v>1626.807586040155</v>
      </c>
      <c r="AA13" s="26">
        <v>722914.78906107461</v>
      </c>
      <c r="AB13" s="26">
        <v>393317.92035748641</v>
      </c>
      <c r="AC13" s="26">
        <v>64653.977923915452</v>
      </c>
      <c r="AD13" s="26">
        <v>25491.517702865047</v>
      </c>
      <c r="AE13" s="26">
        <v>12089.23106801727</v>
      </c>
      <c r="AF13" s="26">
        <v>12089.23106801727</v>
      </c>
      <c r="AG13" s="26">
        <v>0</v>
      </c>
      <c r="AH13" s="26">
        <v>0</v>
      </c>
      <c r="AI13" s="26">
        <v>19320.981492701234</v>
      </c>
      <c r="AJ13" s="26">
        <v>8185.0126417508545</v>
      </c>
      <c r="AK13" s="26">
        <v>0</v>
      </c>
      <c r="AL13" s="26">
        <v>0</v>
      </c>
      <c r="AM13" s="27">
        <v>15514397.310958114</v>
      </c>
      <c r="AN13" s="27">
        <v>14458761.845039375</v>
      </c>
    </row>
    <row r="14" spans="1:40" ht="24.9" customHeight="1">
      <c r="A14" s="18">
        <v>9</v>
      </c>
      <c r="B14" s="70" t="s">
        <v>93</v>
      </c>
      <c r="C14" s="26">
        <v>64269.657000006177</v>
      </c>
      <c r="D14" s="26">
        <v>64269.657000006177</v>
      </c>
      <c r="E14" s="26">
        <v>63692.261315107884</v>
      </c>
      <c r="F14" s="26">
        <v>63692.261315107884</v>
      </c>
      <c r="G14" s="26">
        <v>213793.46641577492</v>
      </c>
      <c r="H14" s="26">
        <v>213793.46641577492</v>
      </c>
      <c r="I14" s="26">
        <v>11178143.191595275</v>
      </c>
      <c r="J14" s="26">
        <v>11177649.538111743</v>
      </c>
      <c r="K14" s="26">
        <v>2023482.2237483927</v>
      </c>
      <c r="L14" s="26">
        <v>461981.20559351076</v>
      </c>
      <c r="M14" s="26">
        <v>1439925.6345308325</v>
      </c>
      <c r="N14" s="26">
        <v>1269681.6471961488</v>
      </c>
      <c r="O14" s="26">
        <v>0</v>
      </c>
      <c r="P14" s="26">
        <v>0</v>
      </c>
      <c r="Q14" s="26">
        <v>0</v>
      </c>
      <c r="R14" s="26">
        <v>0</v>
      </c>
      <c r="S14" s="26">
        <v>0</v>
      </c>
      <c r="T14" s="26">
        <v>0</v>
      </c>
      <c r="U14" s="26">
        <v>0</v>
      </c>
      <c r="V14" s="26">
        <v>0</v>
      </c>
      <c r="W14" s="26">
        <v>0</v>
      </c>
      <c r="X14" s="26">
        <v>0</v>
      </c>
      <c r="Y14" s="26">
        <v>26782.645265694675</v>
      </c>
      <c r="Z14" s="26">
        <v>5356.5290531389728</v>
      </c>
      <c r="AA14" s="26">
        <v>68247.585677419353</v>
      </c>
      <c r="AB14" s="26">
        <v>7042.1122992693854</v>
      </c>
      <c r="AC14" s="26">
        <v>0</v>
      </c>
      <c r="AD14" s="26">
        <v>0</v>
      </c>
      <c r="AE14" s="26">
        <v>0</v>
      </c>
      <c r="AF14" s="26">
        <v>0</v>
      </c>
      <c r="AG14" s="26">
        <v>0</v>
      </c>
      <c r="AH14" s="26">
        <v>0</v>
      </c>
      <c r="AI14" s="26">
        <v>1897.8090766823152</v>
      </c>
      <c r="AJ14" s="26">
        <v>1897.8090766823152</v>
      </c>
      <c r="AK14" s="26">
        <v>0</v>
      </c>
      <c r="AL14" s="26">
        <v>0</v>
      </c>
      <c r="AM14" s="27">
        <v>15080234.474625185</v>
      </c>
      <c r="AN14" s="27">
        <v>13265364.226061381</v>
      </c>
    </row>
    <row r="15" spans="1:40" ht="24.9" customHeight="1">
      <c r="A15" s="18">
        <v>10</v>
      </c>
      <c r="B15" s="70" t="s">
        <v>33</v>
      </c>
      <c r="C15" s="26">
        <v>267761.59925562522</v>
      </c>
      <c r="D15" s="26">
        <v>267761.59925562522</v>
      </c>
      <c r="E15" s="26">
        <v>532539.89363184408</v>
      </c>
      <c r="F15" s="26">
        <v>532539.89363184408</v>
      </c>
      <c r="G15" s="26">
        <v>124216.2123060992</v>
      </c>
      <c r="H15" s="26">
        <v>123202.40080634682</v>
      </c>
      <c r="I15" s="26">
        <v>3118117.808273945</v>
      </c>
      <c r="J15" s="26">
        <v>1559058.9041367946</v>
      </c>
      <c r="K15" s="26">
        <v>2591852.5714480686</v>
      </c>
      <c r="L15" s="26">
        <v>1272253.4988761493</v>
      </c>
      <c r="M15" s="26">
        <v>1601053.9923648976</v>
      </c>
      <c r="N15" s="26">
        <v>1580600.2462983886</v>
      </c>
      <c r="O15" s="26">
        <v>0</v>
      </c>
      <c r="P15" s="26">
        <v>0</v>
      </c>
      <c r="Q15" s="26">
        <v>39999.834498630138</v>
      </c>
      <c r="R15" s="26">
        <v>3738.1524721334281</v>
      </c>
      <c r="S15" s="26">
        <v>18073.915616438357</v>
      </c>
      <c r="T15" s="26">
        <v>1689.0832972079879</v>
      </c>
      <c r="U15" s="26">
        <v>0</v>
      </c>
      <c r="V15" s="26">
        <v>0</v>
      </c>
      <c r="W15" s="26">
        <v>0</v>
      </c>
      <c r="X15" s="26">
        <v>0</v>
      </c>
      <c r="Y15" s="26">
        <v>208369.13617769844</v>
      </c>
      <c r="Z15" s="26">
        <v>85255.40257081743</v>
      </c>
      <c r="AA15" s="26">
        <v>400239.90003422671</v>
      </c>
      <c r="AB15" s="26">
        <v>185560.95194122189</v>
      </c>
      <c r="AC15" s="26">
        <v>245757.93911347265</v>
      </c>
      <c r="AD15" s="26">
        <v>43268.409546164978</v>
      </c>
      <c r="AE15" s="26">
        <v>142777.96329200413</v>
      </c>
      <c r="AF15" s="26">
        <v>31033.005103291813</v>
      </c>
      <c r="AG15" s="26">
        <v>0</v>
      </c>
      <c r="AH15" s="26">
        <v>0</v>
      </c>
      <c r="AI15" s="26">
        <v>98707.606569081981</v>
      </c>
      <c r="AJ15" s="26">
        <v>66228.284515603897</v>
      </c>
      <c r="AK15" s="26">
        <v>0</v>
      </c>
      <c r="AL15" s="26">
        <v>0</v>
      </c>
      <c r="AM15" s="27">
        <v>9389468.3725820333</v>
      </c>
      <c r="AN15" s="27">
        <v>5752189.8324515894</v>
      </c>
    </row>
    <row r="16" spans="1:40" ht="24.9" customHeight="1">
      <c r="A16" s="18">
        <v>11</v>
      </c>
      <c r="B16" s="70" t="s">
        <v>90</v>
      </c>
      <c r="C16" s="26">
        <v>919766.58561186586</v>
      </c>
      <c r="D16" s="26">
        <v>609683.73385386588</v>
      </c>
      <c r="E16" s="26">
        <v>0</v>
      </c>
      <c r="F16" s="26">
        <v>0</v>
      </c>
      <c r="G16" s="26">
        <v>140207.76000000004</v>
      </c>
      <c r="H16" s="26">
        <v>40901.049931176443</v>
      </c>
      <c r="I16" s="26">
        <v>0</v>
      </c>
      <c r="J16" s="26">
        <v>0</v>
      </c>
      <c r="K16" s="26">
        <v>930928.47999998834</v>
      </c>
      <c r="L16" s="26">
        <v>427538.18072521698</v>
      </c>
      <c r="M16" s="26">
        <v>1280469.9492070221</v>
      </c>
      <c r="N16" s="26">
        <v>1269060.598030013</v>
      </c>
      <c r="O16" s="26">
        <v>0</v>
      </c>
      <c r="P16" s="26">
        <v>0</v>
      </c>
      <c r="Q16" s="26">
        <v>3480888.74</v>
      </c>
      <c r="R16" s="26">
        <v>4.1023319587111473E-2</v>
      </c>
      <c r="S16" s="26">
        <v>1673816.1599999983</v>
      </c>
      <c r="T16" s="26">
        <v>1.703430712223053E-2</v>
      </c>
      <c r="U16" s="26">
        <v>0</v>
      </c>
      <c r="V16" s="26">
        <v>0</v>
      </c>
      <c r="W16" s="26">
        <v>0</v>
      </c>
      <c r="X16" s="26">
        <v>0</v>
      </c>
      <c r="Y16" s="26">
        <v>24362.490000000009</v>
      </c>
      <c r="Z16" s="26">
        <v>4874.147048101604</v>
      </c>
      <c r="AA16" s="26">
        <v>382995.7700000013</v>
      </c>
      <c r="AB16" s="26">
        <v>80965.348275580734</v>
      </c>
      <c r="AC16" s="26">
        <v>489596.20999999932</v>
      </c>
      <c r="AD16" s="26">
        <v>186078.31383873278</v>
      </c>
      <c r="AE16" s="26">
        <v>0</v>
      </c>
      <c r="AF16" s="26">
        <v>0</v>
      </c>
      <c r="AG16" s="26">
        <v>0</v>
      </c>
      <c r="AH16" s="26">
        <v>0</v>
      </c>
      <c r="AI16" s="26">
        <v>61998.759999999966</v>
      </c>
      <c r="AJ16" s="26">
        <v>18509.929682544898</v>
      </c>
      <c r="AK16" s="26">
        <v>0</v>
      </c>
      <c r="AL16" s="26">
        <v>0</v>
      </c>
      <c r="AM16" s="27">
        <v>9385030.9048188757</v>
      </c>
      <c r="AN16" s="27">
        <v>2637611.3594428594</v>
      </c>
    </row>
    <row r="17" spans="1:40" ht="24.9" customHeight="1">
      <c r="A17" s="18">
        <v>12</v>
      </c>
      <c r="B17" s="70" t="s">
        <v>31</v>
      </c>
      <c r="C17" s="26">
        <v>15573.269999999486</v>
      </c>
      <c r="D17" s="26">
        <v>14923.939999999486</v>
      </c>
      <c r="E17" s="26">
        <v>150833.51999998174</v>
      </c>
      <c r="F17" s="26">
        <v>150833.51999998174</v>
      </c>
      <c r="G17" s="26">
        <v>163667.99999998073</v>
      </c>
      <c r="H17" s="26">
        <v>163667.99999998073</v>
      </c>
      <c r="I17" s="26">
        <v>3991768.2999997684</v>
      </c>
      <c r="J17" s="26">
        <v>3991768.2999997684</v>
      </c>
      <c r="K17" s="26">
        <v>2640988.6700000037</v>
      </c>
      <c r="L17" s="26">
        <v>1320992.9900000007</v>
      </c>
      <c r="M17" s="26">
        <v>1512692.1192070204</v>
      </c>
      <c r="N17" s="26">
        <v>1379266.169324256</v>
      </c>
      <c r="O17" s="26">
        <v>0</v>
      </c>
      <c r="P17" s="26">
        <v>0</v>
      </c>
      <c r="Q17" s="26">
        <v>0</v>
      </c>
      <c r="R17" s="26">
        <v>0</v>
      </c>
      <c r="S17" s="26">
        <v>0</v>
      </c>
      <c r="T17" s="26">
        <v>0</v>
      </c>
      <c r="U17" s="26">
        <v>0</v>
      </c>
      <c r="V17" s="26">
        <v>0</v>
      </c>
      <c r="W17" s="26">
        <v>0</v>
      </c>
      <c r="X17" s="26">
        <v>0</v>
      </c>
      <c r="Y17" s="26">
        <v>100727.77999999998</v>
      </c>
      <c r="Z17" s="26">
        <v>13899.926045058557</v>
      </c>
      <c r="AA17" s="26">
        <v>361756.25000000052</v>
      </c>
      <c r="AB17" s="26">
        <v>48676.167909000302</v>
      </c>
      <c r="AC17" s="26">
        <v>4058.33</v>
      </c>
      <c r="AD17" s="26">
        <v>1577.9500000000003</v>
      </c>
      <c r="AE17" s="26">
        <v>15029.629999999997</v>
      </c>
      <c r="AF17" s="26">
        <v>7949.1347999999962</v>
      </c>
      <c r="AG17" s="26">
        <v>0</v>
      </c>
      <c r="AH17" s="26">
        <v>0</v>
      </c>
      <c r="AI17" s="26">
        <v>330090.28000000183</v>
      </c>
      <c r="AJ17" s="26">
        <v>189772.24800000183</v>
      </c>
      <c r="AK17" s="26">
        <v>0</v>
      </c>
      <c r="AL17" s="26">
        <v>0</v>
      </c>
      <c r="AM17" s="27">
        <v>9287186.1492067557</v>
      </c>
      <c r="AN17" s="27">
        <v>7283328.3460780485</v>
      </c>
    </row>
    <row r="18" spans="1:40" ht="24.9" customHeight="1">
      <c r="A18" s="18">
        <v>13</v>
      </c>
      <c r="B18" s="70" t="s">
        <v>89</v>
      </c>
      <c r="C18" s="26">
        <v>1563.0819057955953</v>
      </c>
      <c r="D18" s="26">
        <v>1563.0819057955953</v>
      </c>
      <c r="E18" s="26">
        <v>9276.4771851037458</v>
      </c>
      <c r="F18" s="26">
        <v>9276.4771851037458</v>
      </c>
      <c r="G18" s="26">
        <v>52494.416131485938</v>
      </c>
      <c r="H18" s="26">
        <v>52494.416131485938</v>
      </c>
      <c r="I18" s="26">
        <v>1577397.1516564973</v>
      </c>
      <c r="J18" s="26">
        <v>1577397.1516564973</v>
      </c>
      <c r="K18" s="26">
        <v>5053625.0643702764</v>
      </c>
      <c r="L18" s="26">
        <v>5053625.0643702764</v>
      </c>
      <c r="M18" s="26">
        <v>1488994.2006177641</v>
      </c>
      <c r="N18" s="26">
        <v>1488994.2006177641</v>
      </c>
      <c r="O18" s="26">
        <v>0</v>
      </c>
      <c r="P18" s="26">
        <v>0</v>
      </c>
      <c r="Q18" s="26">
        <v>0</v>
      </c>
      <c r="R18" s="26">
        <v>0</v>
      </c>
      <c r="S18" s="26">
        <v>0</v>
      </c>
      <c r="T18" s="26">
        <v>0</v>
      </c>
      <c r="U18" s="26">
        <v>0</v>
      </c>
      <c r="V18" s="26">
        <v>0</v>
      </c>
      <c r="W18" s="26">
        <v>0</v>
      </c>
      <c r="X18" s="26">
        <v>0</v>
      </c>
      <c r="Y18" s="26">
        <v>204.95562432609998</v>
      </c>
      <c r="Z18" s="26">
        <v>204.95562432609998</v>
      </c>
      <c r="AA18" s="26">
        <v>523156.16512323334</v>
      </c>
      <c r="AB18" s="26">
        <v>523156.16512323334</v>
      </c>
      <c r="AC18" s="26">
        <v>0</v>
      </c>
      <c r="AD18" s="26">
        <v>0</v>
      </c>
      <c r="AE18" s="26">
        <v>186453.88639130475</v>
      </c>
      <c r="AF18" s="26">
        <v>186453.88639130475</v>
      </c>
      <c r="AG18" s="26">
        <v>0</v>
      </c>
      <c r="AH18" s="26">
        <v>0</v>
      </c>
      <c r="AI18" s="26">
        <v>16856.858136409395</v>
      </c>
      <c r="AJ18" s="26">
        <v>13789.864157209395</v>
      </c>
      <c r="AK18" s="26">
        <v>0</v>
      </c>
      <c r="AL18" s="26">
        <v>0</v>
      </c>
      <c r="AM18" s="27">
        <v>8910022.2571421973</v>
      </c>
      <c r="AN18" s="27">
        <v>8906955.2631629966</v>
      </c>
    </row>
    <row r="19" spans="1:40" ht="24.9" customHeight="1">
      <c r="A19" s="18">
        <v>14</v>
      </c>
      <c r="B19" s="70" t="s">
        <v>37</v>
      </c>
      <c r="C19" s="26">
        <v>12411.939999999999</v>
      </c>
      <c r="D19" s="26">
        <v>12411.939999999999</v>
      </c>
      <c r="E19" s="26">
        <v>6410.25</v>
      </c>
      <c r="F19" s="26">
        <v>6410.25</v>
      </c>
      <c r="G19" s="26">
        <v>23699.59</v>
      </c>
      <c r="H19" s="26">
        <v>10518.16</v>
      </c>
      <c r="I19" s="26">
        <v>5178867.58</v>
      </c>
      <c r="J19" s="26">
        <v>5178867.58</v>
      </c>
      <c r="K19" s="26">
        <v>957137.55</v>
      </c>
      <c r="L19" s="26">
        <v>287141.27</v>
      </c>
      <c r="M19" s="26">
        <v>1484676.79</v>
      </c>
      <c r="N19" s="26">
        <v>1298472.5900000001</v>
      </c>
      <c r="O19" s="26">
        <v>0</v>
      </c>
      <c r="P19" s="26">
        <v>0</v>
      </c>
      <c r="Q19" s="26">
        <v>0</v>
      </c>
      <c r="R19" s="26">
        <v>0</v>
      </c>
      <c r="S19" s="26">
        <v>0</v>
      </c>
      <c r="T19" s="26">
        <v>0</v>
      </c>
      <c r="U19" s="26">
        <v>0</v>
      </c>
      <c r="V19" s="26">
        <v>0</v>
      </c>
      <c r="W19" s="26">
        <v>0</v>
      </c>
      <c r="X19" s="26">
        <v>0</v>
      </c>
      <c r="Y19" s="26">
        <v>10966.150000000001</v>
      </c>
      <c r="Z19" s="26">
        <v>1644.92</v>
      </c>
      <c r="AA19" s="26">
        <v>7442.95</v>
      </c>
      <c r="AB19" s="26">
        <v>1116.4500000000007</v>
      </c>
      <c r="AC19" s="26">
        <v>0</v>
      </c>
      <c r="AD19" s="26">
        <v>0</v>
      </c>
      <c r="AE19" s="26">
        <v>14666.359999999999</v>
      </c>
      <c r="AF19" s="26">
        <v>14666.359999999999</v>
      </c>
      <c r="AG19" s="26">
        <v>0</v>
      </c>
      <c r="AH19" s="26">
        <v>0</v>
      </c>
      <c r="AI19" s="26">
        <v>38454.899999999994</v>
      </c>
      <c r="AJ19" s="26">
        <v>38454.899999999994</v>
      </c>
      <c r="AK19" s="26">
        <v>0</v>
      </c>
      <c r="AL19" s="26">
        <v>0</v>
      </c>
      <c r="AM19" s="27">
        <v>7734734.0600000015</v>
      </c>
      <c r="AN19" s="27">
        <v>6849704.4199999999</v>
      </c>
    </row>
    <row r="20" spans="1:40" ht="24.9" customHeight="1">
      <c r="A20" s="18">
        <v>15</v>
      </c>
      <c r="B20" s="70" t="s">
        <v>36</v>
      </c>
      <c r="C20" s="26">
        <v>41224.723834519857</v>
      </c>
      <c r="D20" s="26">
        <v>23420.093834519863</v>
      </c>
      <c r="E20" s="26">
        <v>27487.251610649935</v>
      </c>
      <c r="F20" s="26">
        <v>27487.251610649935</v>
      </c>
      <c r="G20" s="26">
        <v>87100.589125400234</v>
      </c>
      <c r="H20" s="26">
        <v>45744.36081631721</v>
      </c>
      <c r="I20" s="26">
        <v>1530269.4350041305</v>
      </c>
      <c r="J20" s="26">
        <v>1530269.4350041305</v>
      </c>
      <c r="K20" s="26">
        <v>1067176.5550420082</v>
      </c>
      <c r="L20" s="26">
        <v>482751.37448721495</v>
      </c>
      <c r="M20" s="26">
        <v>1412366.6094781472</v>
      </c>
      <c r="N20" s="26">
        <v>1296421.6474614704</v>
      </c>
      <c r="O20" s="26">
        <v>0</v>
      </c>
      <c r="P20" s="26">
        <v>0</v>
      </c>
      <c r="Q20" s="26">
        <v>116015.04539835162</v>
      </c>
      <c r="R20" s="26">
        <v>0</v>
      </c>
      <c r="S20" s="26">
        <v>454534.84554377588</v>
      </c>
      <c r="T20" s="26">
        <v>0</v>
      </c>
      <c r="U20" s="26">
        <v>0</v>
      </c>
      <c r="V20" s="26">
        <v>0</v>
      </c>
      <c r="W20" s="26">
        <v>0</v>
      </c>
      <c r="X20" s="26">
        <v>0</v>
      </c>
      <c r="Y20" s="26">
        <v>52267.065490340021</v>
      </c>
      <c r="Z20" s="26">
        <v>4144.0463533400216</v>
      </c>
      <c r="AA20" s="26">
        <v>187017.51414796041</v>
      </c>
      <c r="AB20" s="26">
        <v>115363.26414796038</v>
      </c>
      <c r="AC20" s="26">
        <v>0</v>
      </c>
      <c r="AD20" s="26">
        <v>0</v>
      </c>
      <c r="AE20" s="26">
        <v>195887.76585266</v>
      </c>
      <c r="AF20" s="26">
        <v>195887.76585266</v>
      </c>
      <c r="AG20" s="26">
        <v>0</v>
      </c>
      <c r="AH20" s="26">
        <v>0</v>
      </c>
      <c r="AI20" s="26">
        <v>131811.70651282076</v>
      </c>
      <c r="AJ20" s="26">
        <v>46023.754731995745</v>
      </c>
      <c r="AK20" s="26">
        <v>0</v>
      </c>
      <c r="AL20" s="26">
        <v>0</v>
      </c>
      <c r="AM20" s="27">
        <v>5303159.1070407638</v>
      </c>
      <c r="AN20" s="27">
        <v>3767512.9943002588</v>
      </c>
    </row>
    <row r="21" spans="1:40" ht="24.9" customHeight="1">
      <c r="A21" s="18">
        <v>16</v>
      </c>
      <c r="B21" s="70" t="s">
        <v>39</v>
      </c>
      <c r="C21" s="26">
        <v>0</v>
      </c>
      <c r="D21" s="26">
        <v>0</v>
      </c>
      <c r="E21" s="26">
        <v>1.1135374697824336</v>
      </c>
      <c r="F21" s="26">
        <v>1.1135374697824336</v>
      </c>
      <c r="G21" s="26">
        <v>14064.071928239231</v>
      </c>
      <c r="H21" s="26">
        <v>8467.8298775377098</v>
      </c>
      <c r="I21" s="26">
        <v>971681.2849493901</v>
      </c>
      <c r="J21" s="26">
        <v>971681.2849493901</v>
      </c>
      <c r="K21" s="26">
        <v>435394.06267638493</v>
      </c>
      <c r="L21" s="26">
        <v>377479.07917745732</v>
      </c>
      <c r="M21" s="26">
        <v>1240548.8080492248</v>
      </c>
      <c r="N21" s="26">
        <v>1235311.0040756455</v>
      </c>
      <c r="O21" s="26">
        <v>0</v>
      </c>
      <c r="P21" s="26">
        <v>0</v>
      </c>
      <c r="Q21" s="26">
        <v>280469.15239835135</v>
      </c>
      <c r="R21" s="26">
        <v>21739.887958412844</v>
      </c>
      <c r="S21" s="26">
        <v>15676.221153365592</v>
      </c>
      <c r="T21" s="26">
        <v>4667.6449227565372</v>
      </c>
      <c r="U21" s="26">
        <v>0</v>
      </c>
      <c r="V21" s="26">
        <v>0</v>
      </c>
      <c r="W21" s="26">
        <v>0</v>
      </c>
      <c r="X21" s="26">
        <v>0</v>
      </c>
      <c r="Y21" s="26">
        <v>179603.34104186847</v>
      </c>
      <c r="Z21" s="26">
        <v>35920.668208373725</v>
      </c>
      <c r="AA21" s="26">
        <v>178328.53189235897</v>
      </c>
      <c r="AB21" s="26">
        <v>21088.107454732464</v>
      </c>
      <c r="AC21" s="26">
        <v>0</v>
      </c>
      <c r="AD21" s="26">
        <v>0</v>
      </c>
      <c r="AE21" s="26">
        <v>0</v>
      </c>
      <c r="AF21" s="26">
        <v>0</v>
      </c>
      <c r="AG21" s="26">
        <v>0</v>
      </c>
      <c r="AH21" s="26">
        <v>0</v>
      </c>
      <c r="AI21" s="26">
        <v>42200.238835616445</v>
      </c>
      <c r="AJ21" s="26">
        <v>13682.75837536494</v>
      </c>
      <c r="AK21" s="26">
        <v>0</v>
      </c>
      <c r="AL21" s="26">
        <v>0</v>
      </c>
      <c r="AM21" s="27">
        <v>3357966.8264622698</v>
      </c>
      <c r="AN21" s="27">
        <v>2690039.3785371408</v>
      </c>
    </row>
    <row r="22" spans="1:40" ht="24.9" customHeight="1">
      <c r="A22" s="18">
        <v>17</v>
      </c>
      <c r="B22" s="70" t="s">
        <v>38</v>
      </c>
      <c r="C22" s="26">
        <v>363.48386799999997</v>
      </c>
      <c r="D22" s="26">
        <v>363.48386799999997</v>
      </c>
      <c r="E22" s="26">
        <v>0</v>
      </c>
      <c r="F22" s="26">
        <v>0</v>
      </c>
      <c r="G22" s="26">
        <v>8089.1931699998668</v>
      </c>
      <c r="H22" s="26">
        <v>8089.1931699998668</v>
      </c>
      <c r="I22" s="26">
        <v>0</v>
      </c>
      <c r="J22" s="26">
        <v>0</v>
      </c>
      <c r="K22" s="26">
        <v>746692.0899849995</v>
      </c>
      <c r="L22" s="26">
        <v>746692.0899849995</v>
      </c>
      <c r="M22" s="26">
        <v>1289173.69282216</v>
      </c>
      <c r="N22" s="26">
        <v>1289173.69282216</v>
      </c>
      <c r="O22" s="26">
        <v>0</v>
      </c>
      <c r="P22" s="26">
        <v>0</v>
      </c>
      <c r="Q22" s="26">
        <v>0</v>
      </c>
      <c r="R22" s="26">
        <v>0</v>
      </c>
      <c r="S22" s="26">
        <v>0</v>
      </c>
      <c r="T22" s="26">
        <v>0</v>
      </c>
      <c r="U22" s="26">
        <v>0</v>
      </c>
      <c r="V22" s="26">
        <v>0</v>
      </c>
      <c r="W22" s="26">
        <v>0</v>
      </c>
      <c r="X22" s="26">
        <v>0</v>
      </c>
      <c r="Y22" s="26">
        <v>0</v>
      </c>
      <c r="Z22" s="26">
        <v>0</v>
      </c>
      <c r="AA22" s="26">
        <v>25.354838999999998</v>
      </c>
      <c r="AB22" s="26">
        <v>25.354838999999998</v>
      </c>
      <c r="AC22" s="26">
        <v>0</v>
      </c>
      <c r="AD22" s="26">
        <v>0</v>
      </c>
      <c r="AE22" s="26">
        <v>48934.522435999999</v>
      </c>
      <c r="AF22" s="26">
        <v>48934.522435999999</v>
      </c>
      <c r="AG22" s="26">
        <v>67.741934999999998</v>
      </c>
      <c r="AH22" s="26">
        <v>67.741934999999998</v>
      </c>
      <c r="AI22" s="26">
        <v>0</v>
      </c>
      <c r="AJ22" s="26">
        <v>0</v>
      </c>
      <c r="AK22" s="26">
        <v>0</v>
      </c>
      <c r="AL22" s="26">
        <v>0</v>
      </c>
      <c r="AM22" s="27">
        <v>2093346.0790551591</v>
      </c>
      <c r="AN22" s="27">
        <v>2093346.0790551591</v>
      </c>
    </row>
    <row r="23" spans="1:40" ht="24.9" customHeight="1">
      <c r="A23" s="18">
        <v>18</v>
      </c>
      <c r="B23" s="70" t="s">
        <v>88</v>
      </c>
      <c r="C23" s="26">
        <v>1238.6054345385132</v>
      </c>
      <c r="D23" s="26">
        <v>1238.6054345385132</v>
      </c>
      <c r="E23" s="26">
        <v>243.38709677419354</v>
      </c>
      <c r="F23" s="26">
        <v>243.38709677419354</v>
      </c>
      <c r="G23" s="26">
        <v>18408.106182369153</v>
      </c>
      <c r="H23" s="26">
        <v>17530.791063674907</v>
      </c>
      <c r="I23" s="26">
        <v>0</v>
      </c>
      <c r="J23" s="26">
        <v>0</v>
      </c>
      <c r="K23" s="26">
        <v>477745.76649550092</v>
      </c>
      <c r="L23" s="26">
        <v>331384.31127243338</v>
      </c>
      <c r="M23" s="26">
        <v>1265364.3030845162</v>
      </c>
      <c r="N23" s="26">
        <v>1254232.3867856385</v>
      </c>
      <c r="O23" s="26">
        <v>0</v>
      </c>
      <c r="P23" s="26">
        <v>0</v>
      </c>
      <c r="Q23" s="26">
        <v>0</v>
      </c>
      <c r="R23" s="26">
        <v>0</v>
      </c>
      <c r="S23" s="26">
        <v>0</v>
      </c>
      <c r="T23" s="26">
        <v>0</v>
      </c>
      <c r="U23" s="26">
        <v>0</v>
      </c>
      <c r="V23" s="26">
        <v>0</v>
      </c>
      <c r="W23" s="26">
        <v>0</v>
      </c>
      <c r="X23" s="26">
        <v>0</v>
      </c>
      <c r="Y23" s="26">
        <v>44019.984638644586</v>
      </c>
      <c r="Z23" s="26">
        <v>4060.5995432433992</v>
      </c>
      <c r="AA23" s="26">
        <v>43507.317636183456</v>
      </c>
      <c r="AB23" s="26">
        <v>288.89503495075769</v>
      </c>
      <c r="AC23" s="26">
        <v>26.54808743169399</v>
      </c>
      <c r="AD23" s="26">
        <v>26.54808743169399</v>
      </c>
      <c r="AE23" s="26">
        <v>100713.24146776886</v>
      </c>
      <c r="AF23" s="26">
        <v>100713.24146776886</v>
      </c>
      <c r="AG23" s="26">
        <v>0</v>
      </c>
      <c r="AH23" s="26">
        <v>0</v>
      </c>
      <c r="AI23" s="26">
        <v>107050.93855203183</v>
      </c>
      <c r="AJ23" s="26">
        <v>9687.2415464313253</v>
      </c>
      <c r="AK23" s="26">
        <v>0</v>
      </c>
      <c r="AL23" s="26">
        <v>0</v>
      </c>
      <c r="AM23" s="27">
        <v>2058318.1986757591</v>
      </c>
      <c r="AN23" s="27">
        <v>1719406.0073328852</v>
      </c>
    </row>
    <row r="24" spans="1:40" ht="13.8">
      <c r="A24" s="11"/>
      <c r="B24" s="72" t="s">
        <v>97</v>
      </c>
      <c r="C24" s="28">
        <v>41458203.376858279</v>
      </c>
      <c r="D24" s="28">
        <v>34046739.145234548</v>
      </c>
      <c r="E24" s="28">
        <v>5253086.4110444831</v>
      </c>
      <c r="F24" s="28">
        <v>5209271.1739375396</v>
      </c>
      <c r="G24" s="28">
        <v>6761624.639678482</v>
      </c>
      <c r="H24" s="28">
        <v>5892913.7161543593</v>
      </c>
      <c r="I24" s="28">
        <v>193051474.58569202</v>
      </c>
      <c r="J24" s="28">
        <v>156459852.61842468</v>
      </c>
      <c r="K24" s="28">
        <v>81093313.764604911</v>
      </c>
      <c r="L24" s="28">
        <v>71646655.464103937</v>
      </c>
      <c r="M24" s="28">
        <v>33001171.041254137</v>
      </c>
      <c r="N24" s="28">
        <v>31836885.498197526</v>
      </c>
      <c r="O24" s="28">
        <v>18169.761919438355</v>
      </c>
      <c r="P24" s="28">
        <v>9080.0487303734972</v>
      </c>
      <c r="Q24" s="28">
        <v>6378829.04251906</v>
      </c>
      <c r="R24" s="28">
        <v>227693.1240958501</v>
      </c>
      <c r="S24" s="28">
        <v>4965446.0721199755</v>
      </c>
      <c r="T24" s="28">
        <v>712438.76988769521</v>
      </c>
      <c r="U24" s="28">
        <v>327207.14778679801</v>
      </c>
      <c r="V24" s="28">
        <v>118094.8361931941</v>
      </c>
      <c r="W24" s="28">
        <v>4471.5573770491801</v>
      </c>
      <c r="X24" s="28">
        <v>2170.3172374578935</v>
      </c>
      <c r="Y24" s="28">
        <v>6621773.81482164</v>
      </c>
      <c r="Z24" s="28">
        <v>4180440.5017630062</v>
      </c>
      <c r="AA24" s="28">
        <v>55946293.994837426</v>
      </c>
      <c r="AB24" s="28">
        <v>20041022.333340742</v>
      </c>
      <c r="AC24" s="28">
        <v>4408405.3455626164</v>
      </c>
      <c r="AD24" s="28">
        <v>458611.13868630282</v>
      </c>
      <c r="AE24" s="28">
        <v>5916779.7315781377</v>
      </c>
      <c r="AF24" s="28">
        <v>2238836.9722018954</v>
      </c>
      <c r="AG24" s="28">
        <v>161040.67738604039</v>
      </c>
      <c r="AH24" s="28">
        <v>120395.09529795518</v>
      </c>
      <c r="AI24" s="28">
        <v>13719642.700885899</v>
      </c>
      <c r="AJ24" s="28">
        <v>4470385.4049614388</v>
      </c>
      <c r="AK24" s="28">
        <v>0</v>
      </c>
      <c r="AL24" s="28">
        <v>0</v>
      </c>
      <c r="AM24" s="28">
        <v>459086933.66592628</v>
      </c>
      <c r="AN24" s="28">
        <v>337671486.1584484</v>
      </c>
    </row>
    <row r="25" spans="1:40">
      <c r="AM25" s="33"/>
      <c r="AN25" s="33"/>
    </row>
    <row r="26" spans="1:40" s="42" customFormat="1" ht="14.4">
      <c r="B26" s="46" t="s">
        <v>47</v>
      </c>
      <c r="AM26" s="50"/>
      <c r="AN26" s="50"/>
    </row>
    <row r="27" spans="1:40" s="42" customFormat="1" ht="12.75" customHeight="1">
      <c r="B27" s="85" t="s">
        <v>53</v>
      </c>
      <c r="C27" s="85"/>
      <c r="D27" s="85"/>
      <c r="E27" s="85"/>
      <c r="F27" s="85"/>
      <c r="G27" s="85"/>
      <c r="H27" s="85"/>
      <c r="I27" s="85"/>
      <c r="J27" s="85"/>
      <c r="K27" s="85"/>
      <c r="L27" s="85"/>
      <c r="M27" s="85"/>
      <c r="N27" s="85"/>
      <c r="AM27" s="50"/>
      <c r="AN27" s="50"/>
    </row>
    <row r="28" spans="1:40" s="42" customFormat="1" ht="14.4">
      <c r="B28" s="85"/>
      <c r="C28" s="85"/>
      <c r="D28" s="85"/>
      <c r="E28" s="85"/>
      <c r="F28" s="85"/>
      <c r="G28" s="85"/>
      <c r="H28" s="85"/>
      <c r="I28" s="85"/>
      <c r="J28" s="85"/>
      <c r="K28" s="85"/>
      <c r="L28" s="85"/>
      <c r="M28" s="85"/>
      <c r="N28" s="85"/>
      <c r="AM28" s="50"/>
      <c r="AN28" s="50"/>
    </row>
    <row r="29" spans="1:40" s="42" customFormat="1" ht="14.4">
      <c r="B29" s="53" t="s">
        <v>54</v>
      </c>
    </row>
    <row r="30" spans="1:40" s="42" customFormat="1" ht="14.4">
      <c r="B30" s="53" t="s">
        <v>55</v>
      </c>
      <c r="AM30" s="50"/>
      <c r="AN30" s="50"/>
    </row>
    <row r="32" spans="1:40">
      <c r="AM32" s="14"/>
      <c r="AN32" s="14"/>
    </row>
  </sheetData>
  <sortState xmlns:xlrd2="http://schemas.microsoft.com/office/spreadsheetml/2017/richdata2" ref="B7:AN22">
    <sortCondition descending="1" ref="AM6:AM22"/>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7:N28"/>
    <mergeCell ref="G4:H4"/>
    <mergeCell ref="I4:J4"/>
    <mergeCell ref="S4:T4"/>
    <mergeCell ref="O4:P4"/>
    <mergeCell ref="Q4:R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C19" activePane="bottomRight" state="frozen"/>
      <selection activeCell="A4" sqref="A4"/>
      <selection pane="topRight" activeCell="A4" sqref="A4"/>
      <selection pane="bottomLeft" activeCell="A4" sqref="A4"/>
      <selection pane="bottomRight" activeCell="A8" sqref="A8:XFD2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42" customFormat="1" ht="20.25" customHeight="1">
      <c r="A1" s="46" t="s">
        <v>56</v>
      </c>
      <c r="B1" s="46"/>
      <c r="C1" s="46"/>
      <c r="D1" s="46"/>
      <c r="E1" s="46"/>
      <c r="F1" s="46"/>
      <c r="G1" s="46"/>
      <c r="H1" s="46"/>
      <c r="I1" s="46"/>
      <c r="J1" s="46"/>
      <c r="K1" s="46"/>
      <c r="L1" s="54"/>
    </row>
    <row r="2" spans="1:154" s="42" customFormat="1" ht="20.25" customHeight="1">
      <c r="A2" s="46" t="str">
        <f>'Number of Policies'!A2</f>
        <v>Reporting period: 1 January 2023 - 30 June 2023</v>
      </c>
      <c r="B2" s="46"/>
      <c r="C2" s="46"/>
      <c r="D2" s="46"/>
      <c r="E2" s="46"/>
      <c r="F2" s="46"/>
      <c r="G2" s="46"/>
      <c r="H2" s="46"/>
      <c r="I2" s="46"/>
      <c r="J2" s="46"/>
      <c r="K2" s="46"/>
      <c r="L2" s="54"/>
    </row>
    <row r="3" spans="1:154" s="42" customFormat="1" ht="14.4">
      <c r="A3" s="42" t="s">
        <v>2</v>
      </c>
      <c r="B3" s="46"/>
      <c r="C3" s="46"/>
      <c r="D3" s="46"/>
      <c r="E3" s="46"/>
      <c r="F3" s="46"/>
      <c r="G3" s="46"/>
      <c r="H3" s="46"/>
      <c r="I3" s="46"/>
      <c r="J3" s="46"/>
      <c r="K3" s="46"/>
      <c r="L3" s="54"/>
    </row>
    <row r="4" spans="1:154" s="42" customFormat="1" ht="9" customHeight="1">
      <c r="A4" s="55"/>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154" s="42" customFormat="1" ht="64.5" customHeight="1">
      <c r="A5" s="80" t="s">
        <v>0</v>
      </c>
      <c r="B5" s="80" t="s">
        <v>3</v>
      </c>
      <c r="C5" s="77" t="s">
        <v>4</v>
      </c>
      <c r="D5" s="78"/>
      <c r="E5" s="78"/>
      <c r="F5" s="78"/>
      <c r="G5" s="78"/>
      <c r="H5" s="78"/>
      <c r="I5" s="78"/>
      <c r="J5" s="79"/>
      <c r="K5" s="77" t="s">
        <v>5</v>
      </c>
      <c r="L5" s="78"/>
      <c r="M5" s="78"/>
      <c r="N5" s="78"/>
      <c r="O5" s="78"/>
      <c r="P5" s="78"/>
      <c r="Q5" s="78"/>
      <c r="R5" s="79"/>
      <c r="S5" s="77" t="s">
        <v>6</v>
      </c>
      <c r="T5" s="78"/>
      <c r="U5" s="78"/>
      <c r="V5" s="78"/>
      <c r="W5" s="78"/>
      <c r="X5" s="78"/>
      <c r="Y5" s="78"/>
      <c r="Z5" s="79"/>
      <c r="AA5" s="77" t="s">
        <v>7</v>
      </c>
      <c r="AB5" s="78"/>
      <c r="AC5" s="78"/>
      <c r="AD5" s="78"/>
      <c r="AE5" s="78"/>
      <c r="AF5" s="78"/>
      <c r="AG5" s="78"/>
      <c r="AH5" s="79"/>
      <c r="AI5" s="77" t="s">
        <v>8</v>
      </c>
      <c r="AJ5" s="78"/>
      <c r="AK5" s="78"/>
      <c r="AL5" s="78"/>
      <c r="AM5" s="78"/>
      <c r="AN5" s="78"/>
      <c r="AO5" s="78"/>
      <c r="AP5" s="79"/>
      <c r="AQ5" s="77" t="s">
        <v>9</v>
      </c>
      <c r="AR5" s="78"/>
      <c r="AS5" s="78"/>
      <c r="AT5" s="78"/>
      <c r="AU5" s="78"/>
      <c r="AV5" s="78"/>
      <c r="AW5" s="78"/>
      <c r="AX5" s="79"/>
      <c r="AY5" s="77" t="s">
        <v>10</v>
      </c>
      <c r="AZ5" s="78"/>
      <c r="BA5" s="78"/>
      <c r="BB5" s="78"/>
      <c r="BC5" s="78"/>
      <c r="BD5" s="78"/>
      <c r="BE5" s="78"/>
      <c r="BF5" s="79"/>
      <c r="BG5" s="77" t="s">
        <v>11</v>
      </c>
      <c r="BH5" s="78"/>
      <c r="BI5" s="78"/>
      <c r="BJ5" s="78"/>
      <c r="BK5" s="78"/>
      <c r="BL5" s="78"/>
      <c r="BM5" s="78"/>
      <c r="BN5" s="79"/>
      <c r="BO5" s="77" t="s">
        <v>12</v>
      </c>
      <c r="BP5" s="78"/>
      <c r="BQ5" s="78"/>
      <c r="BR5" s="78"/>
      <c r="BS5" s="78"/>
      <c r="BT5" s="78"/>
      <c r="BU5" s="78"/>
      <c r="BV5" s="79"/>
      <c r="BW5" s="77" t="s">
        <v>13</v>
      </c>
      <c r="BX5" s="78"/>
      <c r="BY5" s="78"/>
      <c r="BZ5" s="78"/>
      <c r="CA5" s="78"/>
      <c r="CB5" s="78"/>
      <c r="CC5" s="78"/>
      <c r="CD5" s="79"/>
      <c r="CE5" s="77" t="s">
        <v>14</v>
      </c>
      <c r="CF5" s="78"/>
      <c r="CG5" s="78"/>
      <c r="CH5" s="78"/>
      <c r="CI5" s="78"/>
      <c r="CJ5" s="78"/>
      <c r="CK5" s="78"/>
      <c r="CL5" s="79"/>
      <c r="CM5" s="77" t="s">
        <v>15</v>
      </c>
      <c r="CN5" s="78"/>
      <c r="CO5" s="78"/>
      <c r="CP5" s="78"/>
      <c r="CQ5" s="78"/>
      <c r="CR5" s="78"/>
      <c r="CS5" s="78"/>
      <c r="CT5" s="79"/>
      <c r="CU5" s="77" t="s">
        <v>16</v>
      </c>
      <c r="CV5" s="78"/>
      <c r="CW5" s="78"/>
      <c r="CX5" s="78"/>
      <c r="CY5" s="78"/>
      <c r="CZ5" s="78"/>
      <c r="DA5" s="78"/>
      <c r="DB5" s="79"/>
      <c r="DC5" s="77" t="s">
        <v>17</v>
      </c>
      <c r="DD5" s="78"/>
      <c r="DE5" s="78"/>
      <c r="DF5" s="78"/>
      <c r="DG5" s="78"/>
      <c r="DH5" s="78"/>
      <c r="DI5" s="78"/>
      <c r="DJ5" s="79"/>
      <c r="DK5" s="77" t="s">
        <v>18</v>
      </c>
      <c r="DL5" s="78"/>
      <c r="DM5" s="78"/>
      <c r="DN5" s="78"/>
      <c r="DO5" s="78"/>
      <c r="DP5" s="78"/>
      <c r="DQ5" s="78"/>
      <c r="DR5" s="79"/>
      <c r="DS5" s="77" t="s">
        <v>19</v>
      </c>
      <c r="DT5" s="78"/>
      <c r="DU5" s="78"/>
      <c r="DV5" s="78"/>
      <c r="DW5" s="78"/>
      <c r="DX5" s="78"/>
      <c r="DY5" s="78"/>
      <c r="DZ5" s="79"/>
      <c r="EA5" s="77" t="s">
        <v>20</v>
      </c>
      <c r="EB5" s="78"/>
      <c r="EC5" s="78"/>
      <c r="ED5" s="78"/>
      <c r="EE5" s="78"/>
      <c r="EF5" s="78"/>
      <c r="EG5" s="78"/>
      <c r="EH5" s="79"/>
      <c r="EI5" s="77" t="s">
        <v>21</v>
      </c>
      <c r="EJ5" s="78"/>
      <c r="EK5" s="78"/>
      <c r="EL5" s="78"/>
      <c r="EM5" s="78"/>
      <c r="EN5" s="78"/>
      <c r="EO5" s="78"/>
      <c r="EP5" s="79"/>
      <c r="EQ5" s="77" t="s">
        <v>22</v>
      </c>
      <c r="ER5" s="78"/>
      <c r="ES5" s="78"/>
      <c r="ET5" s="78"/>
      <c r="EU5" s="78"/>
      <c r="EV5" s="78"/>
      <c r="EW5" s="78"/>
      <c r="EX5" s="79"/>
    </row>
    <row r="6" spans="1:154" s="42" customFormat="1" ht="42" customHeight="1">
      <c r="A6" s="81"/>
      <c r="B6" s="81"/>
      <c r="C6" s="77" t="s">
        <v>57</v>
      </c>
      <c r="D6" s="78"/>
      <c r="E6" s="78"/>
      <c r="F6" s="79"/>
      <c r="G6" s="77" t="s">
        <v>58</v>
      </c>
      <c r="H6" s="78"/>
      <c r="I6" s="78"/>
      <c r="J6" s="79"/>
      <c r="K6" s="77" t="s">
        <v>57</v>
      </c>
      <c r="L6" s="78"/>
      <c r="M6" s="78"/>
      <c r="N6" s="79"/>
      <c r="O6" s="77" t="s">
        <v>58</v>
      </c>
      <c r="P6" s="78"/>
      <c r="Q6" s="78"/>
      <c r="R6" s="79"/>
      <c r="S6" s="77" t="s">
        <v>57</v>
      </c>
      <c r="T6" s="78"/>
      <c r="U6" s="78"/>
      <c r="V6" s="79"/>
      <c r="W6" s="77" t="s">
        <v>58</v>
      </c>
      <c r="X6" s="78"/>
      <c r="Y6" s="78"/>
      <c r="Z6" s="79"/>
      <c r="AA6" s="77" t="s">
        <v>57</v>
      </c>
      <c r="AB6" s="78"/>
      <c r="AC6" s="78"/>
      <c r="AD6" s="79"/>
      <c r="AE6" s="77" t="s">
        <v>58</v>
      </c>
      <c r="AF6" s="78"/>
      <c r="AG6" s="78"/>
      <c r="AH6" s="79"/>
      <c r="AI6" s="77" t="s">
        <v>57</v>
      </c>
      <c r="AJ6" s="78"/>
      <c r="AK6" s="78"/>
      <c r="AL6" s="79"/>
      <c r="AM6" s="77" t="s">
        <v>58</v>
      </c>
      <c r="AN6" s="78"/>
      <c r="AO6" s="78"/>
      <c r="AP6" s="79"/>
      <c r="AQ6" s="77" t="s">
        <v>57</v>
      </c>
      <c r="AR6" s="78"/>
      <c r="AS6" s="78"/>
      <c r="AT6" s="79"/>
      <c r="AU6" s="77" t="s">
        <v>58</v>
      </c>
      <c r="AV6" s="78"/>
      <c r="AW6" s="78"/>
      <c r="AX6" s="79"/>
      <c r="AY6" s="77" t="s">
        <v>57</v>
      </c>
      <c r="AZ6" s="78"/>
      <c r="BA6" s="78"/>
      <c r="BB6" s="79"/>
      <c r="BC6" s="77" t="s">
        <v>58</v>
      </c>
      <c r="BD6" s="78"/>
      <c r="BE6" s="78"/>
      <c r="BF6" s="79"/>
      <c r="BG6" s="77" t="s">
        <v>57</v>
      </c>
      <c r="BH6" s="78"/>
      <c r="BI6" s="78"/>
      <c r="BJ6" s="79"/>
      <c r="BK6" s="77" t="s">
        <v>58</v>
      </c>
      <c r="BL6" s="78"/>
      <c r="BM6" s="78"/>
      <c r="BN6" s="79"/>
      <c r="BO6" s="77" t="s">
        <v>57</v>
      </c>
      <c r="BP6" s="78"/>
      <c r="BQ6" s="78"/>
      <c r="BR6" s="79"/>
      <c r="BS6" s="77" t="s">
        <v>58</v>
      </c>
      <c r="BT6" s="78"/>
      <c r="BU6" s="78"/>
      <c r="BV6" s="79"/>
      <c r="BW6" s="77" t="s">
        <v>57</v>
      </c>
      <c r="BX6" s="78"/>
      <c r="BY6" s="78"/>
      <c r="BZ6" s="79"/>
      <c r="CA6" s="77" t="s">
        <v>58</v>
      </c>
      <c r="CB6" s="78"/>
      <c r="CC6" s="78"/>
      <c r="CD6" s="79"/>
      <c r="CE6" s="77" t="s">
        <v>57</v>
      </c>
      <c r="CF6" s="78"/>
      <c r="CG6" s="78"/>
      <c r="CH6" s="79"/>
      <c r="CI6" s="77" t="s">
        <v>58</v>
      </c>
      <c r="CJ6" s="78"/>
      <c r="CK6" s="78"/>
      <c r="CL6" s="79"/>
      <c r="CM6" s="77" t="s">
        <v>57</v>
      </c>
      <c r="CN6" s="78"/>
      <c r="CO6" s="78"/>
      <c r="CP6" s="79"/>
      <c r="CQ6" s="77" t="s">
        <v>58</v>
      </c>
      <c r="CR6" s="78"/>
      <c r="CS6" s="78"/>
      <c r="CT6" s="79"/>
      <c r="CU6" s="77" t="s">
        <v>57</v>
      </c>
      <c r="CV6" s="78"/>
      <c r="CW6" s="78"/>
      <c r="CX6" s="79"/>
      <c r="CY6" s="77" t="s">
        <v>58</v>
      </c>
      <c r="CZ6" s="78"/>
      <c r="DA6" s="78"/>
      <c r="DB6" s="79"/>
      <c r="DC6" s="77" t="s">
        <v>57</v>
      </c>
      <c r="DD6" s="78"/>
      <c r="DE6" s="78"/>
      <c r="DF6" s="79"/>
      <c r="DG6" s="77" t="s">
        <v>58</v>
      </c>
      <c r="DH6" s="78"/>
      <c r="DI6" s="78"/>
      <c r="DJ6" s="79"/>
      <c r="DK6" s="77" t="s">
        <v>57</v>
      </c>
      <c r="DL6" s="78"/>
      <c r="DM6" s="78"/>
      <c r="DN6" s="79"/>
      <c r="DO6" s="77" t="s">
        <v>58</v>
      </c>
      <c r="DP6" s="78"/>
      <c r="DQ6" s="78"/>
      <c r="DR6" s="79"/>
      <c r="DS6" s="77" t="s">
        <v>57</v>
      </c>
      <c r="DT6" s="78"/>
      <c r="DU6" s="78"/>
      <c r="DV6" s="79"/>
      <c r="DW6" s="77" t="s">
        <v>58</v>
      </c>
      <c r="DX6" s="78"/>
      <c r="DY6" s="78"/>
      <c r="DZ6" s="79"/>
      <c r="EA6" s="77" t="s">
        <v>57</v>
      </c>
      <c r="EB6" s="78"/>
      <c r="EC6" s="78"/>
      <c r="ED6" s="79"/>
      <c r="EE6" s="77" t="s">
        <v>58</v>
      </c>
      <c r="EF6" s="78"/>
      <c r="EG6" s="78"/>
      <c r="EH6" s="79"/>
      <c r="EI6" s="77" t="s">
        <v>57</v>
      </c>
      <c r="EJ6" s="78"/>
      <c r="EK6" s="78"/>
      <c r="EL6" s="79"/>
      <c r="EM6" s="77" t="s">
        <v>58</v>
      </c>
      <c r="EN6" s="78"/>
      <c r="EO6" s="78"/>
      <c r="EP6" s="79"/>
      <c r="EQ6" s="77" t="s">
        <v>57</v>
      </c>
      <c r="ER6" s="78"/>
      <c r="ES6" s="78"/>
      <c r="ET6" s="79"/>
      <c r="EU6" s="77" t="s">
        <v>58</v>
      </c>
      <c r="EV6" s="78"/>
      <c r="EW6" s="78"/>
      <c r="EX6" s="79"/>
    </row>
    <row r="7" spans="1:154" s="42" customFormat="1" ht="60" customHeight="1">
      <c r="A7" s="82"/>
      <c r="B7" s="82"/>
      <c r="C7" s="45" t="s">
        <v>25</v>
      </c>
      <c r="D7" s="45" t="s">
        <v>26</v>
      </c>
      <c r="E7" s="45" t="s">
        <v>27</v>
      </c>
      <c r="F7" s="45" t="s">
        <v>22</v>
      </c>
      <c r="G7" s="45" t="s">
        <v>25</v>
      </c>
      <c r="H7" s="45" t="s">
        <v>26</v>
      </c>
      <c r="I7" s="45" t="s">
        <v>27</v>
      </c>
      <c r="J7" s="45" t="s">
        <v>22</v>
      </c>
      <c r="K7" s="45" t="s">
        <v>25</v>
      </c>
      <c r="L7" s="45" t="s">
        <v>26</v>
      </c>
      <c r="M7" s="45" t="s">
        <v>27</v>
      </c>
      <c r="N7" s="45" t="s">
        <v>22</v>
      </c>
      <c r="O7" s="45" t="s">
        <v>25</v>
      </c>
      <c r="P7" s="45" t="s">
        <v>26</v>
      </c>
      <c r="Q7" s="45" t="s">
        <v>27</v>
      </c>
      <c r="R7" s="45" t="s">
        <v>22</v>
      </c>
      <c r="S7" s="45" t="s">
        <v>25</v>
      </c>
      <c r="T7" s="45" t="s">
        <v>26</v>
      </c>
      <c r="U7" s="45" t="s">
        <v>27</v>
      </c>
      <c r="V7" s="45" t="s">
        <v>22</v>
      </c>
      <c r="W7" s="45" t="s">
        <v>25</v>
      </c>
      <c r="X7" s="45" t="s">
        <v>26</v>
      </c>
      <c r="Y7" s="45" t="s">
        <v>27</v>
      </c>
      <c r="Z7" s="45" t="s">
        <v>22</v>
      </c>
      <c r="AA7" s="45" t="s">
        <v>25</v>
      </c>
      <c r="AB7" s="45" t="s">
        <v>26</v>
      </c>
      <c r="AC7" s="45" t="s">
        <v>27</v>
      </c>
      <c r="AD7" s="45" t="s">
        <v>22</v>
      </c>
      <c r="AE7" s="45" t="s">
        <v>25</v>
      </c>
      <c r="AF7" s="45" t="s">
        <v>26</v>
      </c>
      <c r="AG7" s="45" t="s">
        <v>27</v>
      </c>
      <c r="AH7" s="45" t="s">
        <v>22</v>
      </c>
      <c r="AI7" s="45" t="s">
        <v>25</v>
      </c>
      <c r="AJ7" s="45" t="s">
        <v>26</v>
      </c>
      <c r="AK7" s="45" t="s">
        <v>27</v>
      </c>
      <c r="AL7" s="45" t="s">
        <v>22</v>
      </c>
      <c r="AM7" s="45" t="s">
        <v>25</v>
      </c>
      <c r="AN7" s="45" t="s">
        <v>26</v>
      </c>
      <c r="AO7" s="45" t="s">
        <v>27</v>
      </c>
      <c r="AP7" s="45" t="s">
        <v>22</v>
      </c>
      <c r="AQ7" s="45" t="s">
        <v>25</v>
      </c>
      <c r="AR7" s="45" t="s">
        <v>26</v>
      </c>
      <c r="AS7" s="45" t="s">
        <v>27</v>
      </c>
      <c r="AT7" s="45" t="s">
        <v>22</v>
      </c>
      <c r="AU7" s="45" t="s">
        <v>25</v>
      </c>
      <c r="AV7" s="45" t="s">
        <v>26</v>
      </c>
      <c r="AW7" s="45" t="s">
        <v>27</v>
      </c>
      <c r="AX7" s="45" t="s">
        <v>22</v>
      </c>
      <c r="AY7" s="45" t="s">
        <v>25</v>
      </c>
      <c r="AZ7" s="45" t="s">
        <v>26</v>
      </c>
      <c r="BA7" s="45" t="s">
        <v>27</v>
      </c>
      <c r="BB7" s="45" t="s">
        <v>22</v>
      </c>
      <c r="BC7" s="45" t="s">
        <v>25</v>
      </c>
      <c r="BD7" s="45" t="s">
        <v>26</v>
      </c>
      <c r="BE7" s="45" t="s">
        <v>27</v>
      </c>
      <c r="BF7" s="45" t="s">
        <v>22</v>
      </c>
      <c r="BG7" s="45" t="s">
        <v>25</v>
      </c>
      <c r="BH7" s="45" t="s">
        <v>26</v>
      </c>
      <c r="BI7" s="45" t="s">
        <v>27</v>
      </c>
      <c r="BJ7" s="45" t="s">
        <v>22</v>
      </c>
      <c r="BK7" s="45" t="s">
        <v>25</v>
      </c>
      <c r="BL7" s="45" t="s">
        <v>26</v>
      </c>
      <c r="BM7" s="45" t="s">
        <v>27</v>
      </c>
      <c r="BN7" s="45" t="s">
        <v>22</v>
      </c>
      <c r="BO7" s="45" t="s">
        <v>25</v>
      </c>
      <c r="BP7" s="45" t="s">
        <v>26</v>
      </c>
      <c r="BQ7" s="45" t="s">
        <v>27</v>
      </c>
      <c r="BR7" s="45" t="s">
        <v>22</v>
      </c>
      <c r="BS7" s="45" t="s">
        <v>25</v>
      </c>
      <c r="BT7" s="45" t="s">
        <v>26</v>
      </c>
      <c r="BU7" s="45" t="s">
        <v>27</v>
      </c>
      <c r="BV7" s="45" t="s">
        <v>22</v>
      </c>
      <c r="BW7" s="45" t="s">
        <v>25</v>
      </c>
      <c r="BX7" s="45" t="s">
        <v>26</v>
      </c>
      <c r="BY7" s="45" t="s">
        <v>27</v>
      </c>
      <c r="BZ7" s="45" t="s">
        <v>22</v>
      </c>
      <c r="CA7" s="45" t="s">
        <v>25</v>
      </c>
      <c r="CB7" s="45" t="s">
        <v>26</v>
      </c>
      <c r="CC7" s="45" t="s">
        <v>27</v>
      </c>
      <c r="CD7" s="45" t="s">
        <v>22</v>
      </c>
      <c r="CE7" s="45" t="s">
        <v>25</v>
      </c>
      <c r="CF7" s="45" t="s">
        <v>26</v>
      </c>
      <c r="CG7" s="45" t="s">
        <v>27</v>
      </c>
      <c r="CH7" s="45" t="s">
        <v>22</v>
      </c>
      <c r="CI7" s="45" t="s">
        <v>25</v>
      </c>
      <c r="CJ7" s="45" t="s">
        <v>26</v>
      </c>
      <c r="CK7" s="45" t="s">
        <v>27</v>
      </c>
      <c r="CL7" s="45" t="s">
        <v>22</v>
      </c>
      <c r="CM7" s="45" t="s">
        <v>25</v>
      </c>
      <c r="CN7" s="45" t="s">
        <v>26</v>
      </c>
      <c r="CO7" s="45" t="s">
        <v>27</v>
      </c>
      <c r="CP7" s="45" t="s">
        <v>22</v>
      </c>
      <c r="CQ7" s="45" t="s">
        <v>25</v>
      </c>
      <c r="CR7" s="45" t="s">
        <v>26</v>
      </c>
      <c r="CS7" s="45" t="s">
        <v>27</v>
      </c>
      <c r="CT7" s="45" t="s">
        <v>22</v>
      </c>
      <c r="CU7" s="45" t="s">
        <v>25</v>
      </c>
      <c r="CV7" s="45" t="s">
        <v>26</v>
      </c>
      <c r="CW7" s="45" t="s">
        <v>27</v>
      </c>
      <c r="CX7" s="45" t="s">
        <v>22</v>
      </c>
      <c r="CY7" s="45" t="s">
        <v>25</v>
      </c>
      <c r="CZ7" s="45" t="s">
        <v>26</v>
      </c>
      <c r="DA7" s="45" t="s">
        <v>27</v>
      </c>
      <c r="DB7" s="45" t="s">
        <v>22</v>
      </c>
      <c r="DC7" s="45" t="s">
        <v>25</v>
      </c>
      <c r="DD7" s="45" t="s">
        <v>26</v>
      </c>
      <c r="DE7" s="45" t="s">
        <v>27</v>
      </c>
      <c r="DF7" s="45" t="s">
        <v>22</v>
      </c>
      <c r="DG7" s="45" t="s">
        <v>25</v>
      </c>
      <c r="DH7" s="45" t="s">
        <v>26</v>
      </c>
      <c r="DI7" s="45" t="s">
        <v>27</v>
      </c>
      <c r="DJ7" s="45" t="s">
        <v>22</v>
      </c>
      <c r="DK7" s="45" t="s">
        <v>25</v>
      </c>
      <c r="DL7" s="45" t="s">
        <v>26</v>
      </c>
      <c r="DM7" s="45" t="s">
        <v>27</v>
      </c>
      <c r="DN7" s="45" t="s">
        <v>22</v>
      </c>
      <c r="DO7" s="45" t="s">
        <v>25</v>
      </c>
      <c r="DP7" s="45" t="s">
        <v>26</v>
      </c>
      <c r="DQ7" s="45" t="s">
        <v>27</v>
      </c>
      <c r="DR7" s="45" t="s">
        <v>22</v>
      </c>
      <c r="DS7" s="45" t="s">
        <v>25</v>
      </c>
      <c r="DT7" s="45" t="s">
        <v>26</v>
      </c>
      <c r="DU7" s="45" t="s">
        <v>27</v>
      </c>
      <c r="DV7" s="45" t="s">
        <v>22</v>
      </c>
      <c r="DW7" s="45" t="s">
        <v>25</v>
      </c>
      <c r="DX7" s="45" t="s">
        <v>26</v>
      </c>
      <c r="DY7" s="45" t="s">
        <v>27</v>
      </c>
      <c r="DZ7" s="45" t="s">
        <v>22</v>
      </c>
      <c r="EA7" s="45" t="s">
        <v>25</v>
      </c>
      <c r="EB7" s="45" t="s">
        <v>26</v>
      </c>
      <c r="EC7" s="45" t="s">
        <v>27</v>
      </c>
      <c r="ED7" s="45" t="s">
        <v>22</v>
      </c>
      <c r="EE7" s="45" t="s">
        <v>25</v>
      </c>
      <c r="EF7" s="45" t="s">
        <v>26</v>
      </c>
      <c r="EG7" s="45" t="s">
        <v>27</v>
      </c>
      <c r="EH7" s="45" t="s">
        <v>22</v>
      </c>
      <c r="EI7" s="45" t="s">
        <v>25</v>
      </c>
      <c r="EJ7" s="45" t="s">
        <v>26</v>
      </c>
      <c r="EK7" s="45" t="s">
        <v>27</v>
      </c>
      <c r="EL7" s="45" t="s">
        <v>22</v>
      </c>
      <c r="EM7" s="45" t="s">
        <v>25</v>
      </c>
      <c r="EN7" s="45" t="s">
        <v>26</v>
      </c>
      <c r="EO7" s="45" t="s">
        <v>27</v>
      </c>
      <c r="EP7" s="45" t="s">
        <v>22</v>
      </c>
      <c r="EQ7" s="45" t="s">
        <v>25</v>
      </c>
      <c r="ER7" s="45" t="s">
        <v>26</v>
      </c>
      <c r="ES7" s="45" t="s">
        <v>27</v>
      </c>
      <c r="ET7" s="45" t="s">
        <v>22</v>
      </c>
      <c r="EU7" s="45" t="s">
        <v>25</v>
      </c>
      <c r="EV7" s="45" t="s">
        <v>26</v>
      </c>
      <c r="EW7" s="45" t="s">
        <v>27</v>
      </c>
      <c r="EX7" s="45" t="s">
        <v>22</v>
      </c>
    </row>
    <row r="8" spans="1:154" ht="24.9" customHeight="1">
      <c r="A8" s="18">
        <v>1</v>
      </c>
      <c r="B8" s="70" t="s">
        <v>30</v>
      </c>
      <c r="C8" s="26">
        <v>394416.16000000003</v>
      </c>
      <c r="D8" s="26">
        <v>450000</v>
      </c>
      <c r="E8" s="26">
        <v>120000</v>
      </c>
      <c r="F8" s="26">
        <v>964416.16</v>
      </c>
      <c r="G8" s="26">
        <v>210218.12519130658</v>
      </c>
      <c r="H8" s="26">
        <v>222096.39692496092</v>
      </c>
      <c r="I8" s="26">
        <v>69217.797883732565</v>
      </c>
      <c r="J8" s="26">
        <v>501532.32000000007</v>
      </c>
      <c r="K8" s="26">
        <v>113178.94999999998</v>
      </c>
      <c r="L8" s="26">
        <v>133504.20000000004</v>
      </c>
      <c r="M8" s="26">
        <v>0</v>
      </c>
      <c r="N8" s="26">
        <v>246683.15000000002</v>
      </c>
      <c r="O8" s="26">
        <v>113178.94999999998</v>
      </c>
      <c r="P8" s="26">
        <v>133504.20000000004</v>
      </c>
      <c r="Q8" s="26">
        <v>0</v>
      </c>
      <c r="R8" s="26">
        <v>246683.15000000002</v>
      </c>
      <c r="S8" s="26">
        <v>46656.260000001515</v>
      </c>
      <c r="T8" s="26">
        <v>630.26999999999907</v>
      </c>
      <c r="U8" s="26">
        <v>0</v>
      </c>
      <c r="V8" s="26">
        <v>47286.530000001512</v>
      </c>
      <c r="W8" s="26">
        <v>36914.770000002849</v>
      </c>
      <c r="X8" s="26">
        <v>630.26999999999907</v>
      </c>
      <c r="Y8" s="26">
        <v>0</v>
      </c>
      <c r="Z8" s="26">
        <v>37545.040000002846</v>
      </c>
      <c r="AA8" s="26">
        <v>19670362.722000003</v>
      </c>
      <c r="AB8" s="26">
        <v>6995485.2196000004</v>
      </c>
      <c r="AC8" s="26">
        <v>11752905.728399999</v>
      </c>
      <c r="AD8" s="26">
        <v>38418753.670000002</v>
      </c>
      <c r="AE8" s="26">
        <v>5899512.684353359</v>
      </c>
      <c r="AF8" s="26">
        <v>2098077.9241085844</v>
      </c>
      <c r="AG8" s="26">
        <v>3524918.0405380549</v>
      </c>
      <c r="AH8" s="26">
        <v>11522508.648999998</v>
      </c>
      <c r="AI8" s="26">
        <v>3600204.6268292512</v>
      </c>
      <c r="AJ8" s="26">
        <v>3540815.6731707496</v>
      </c>
      <c r="AK8" s="26">
        <v>9288.8799999999992</v>
      </c>
      <c r="AL8" s="26">
        <v>7150309.1800000006</v>
      </c>
      <c r="AM8" s="26">
        <v>3591350.2103370894</v>
      </c>
      <c r="AN8" s="26">
        <v>3532129.7296629115</v>
      </c>
      <c r="AO8" s="26">
        <v>9288.8799999999992</v>
      </c>
      <c r="AP8" s="26">
        <v>7132768.8200000012</v>
      </c>
      <c r="AQ8" s="26">
        <v>1139110.0879248101</v>
      </c>
      <c r="AR8" s="26">
        <v>774448.05207518965</v>
      </c>
      <c r="AS8" s="26">
        <v>0</v>
      </c>
      <c r="AT8" s="26">
        <v>1913558.1399999997</v>
      </c>
      <c r="AU8" s="26">
        <v>920984.49792481028</v>
      </c>
      <c r="AV8" s="26">
        <v>774448.05207518965</v>
      </c>
      <c r="AW8" s="26">
        <v>0</v>
      </c>
      <c r="AX8" s="26">
        <v>1695432.5499999998</v>
      </c>
      <c r="AY8" s="26">
        <v>0</v>
      </c>
      <c r="AZ8" s="26">
        <v>0</v>
      </c>
      <c r="BA8" s="26">
        <v>0</v>
      </c>
      <c r="BB8" s="26">
        <v>0</v>
      </c>
      <c r="BC8" s="26">
        <v>0</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120141.52949799995</v>
      </c>
      <c r="CN8" s="26">
        <v>3204.880502</v>
      </c>
      <c r="CO8" s="26">
        <v>0</v>
      </c>
      <c r="CP8" s="26">
        <v>123346.40999999995</v>
      </c>
      <c r="CQ8" s="26">
        <v>41547.211628440229</v>
      </c>
      <c r="CR8" s="26">
        <v>1754.9983715597173</v>
      </c>
      <c r="CS8" s="26">
        <v>0</v>
      </c>
      <c r="CT8" s="26">
        <v>43302.209999999948</v>
      </c>
      <c r="CU8" s="26">
        <v>1967260.8538559997</v>
      </c>
      <c r="CV8" s="26">
        <v>932486.43614400004</v>
      </c>
      <c r="CW8" s="26">
        <v>1430</v>
      </c>
      <c r="CX8" s="26">
        <v>2901177.2899999996</v>
      </c>
      <c r="CY8" s="26">
        <v>650495.40782510838</v>
      </c>
      <c r="CZ8" s="26">
        <v>289899.07442027994</v>
      </c>
      <c r="DA8" s="26">
        <v>551.16775461068414</v>
      </c>
      <c r="DB8" s="26">
        <v>940945.64999999898</v>
      </c>
      <c r="DC8" s="26">
        <v>0</v>
      </c>
      <c r="DD8" s="26">
        <v>0</v>
      </c>
      <c r="DE8" s="26">
        <v>0</v>
      </c>
      <c r="DF8" s="26">
        <v>0</v>
      </c>
      <c r="DG8" s="26">
        <v>2.1827872842550278E-10</v>
      </c>
      <c r="DH8" s="26">
        <v>0</v>
      </c>
      <c r="DI8" s="26">
        <v>0</v>
      </c>
      <c r="DJ8" s="26">
        <v>2.1827872842550278E-10</v>
      </c>
      <c r="DK8" s="26">
        <v>3166387.77</v>
      </c>
      <c r="DL8" s="26">
        <v>131145</v>
      </c>
      <c r="DM8" s="26">
        <v>0</v>
      </c>
      <c r="DN8" s="26">
        <v>3297532.77</v>
      </c>
      <c r="DO8" s="26">
        <v>633277.48169162031</v>
      </c>
      <c r="DP8" s="26">
        <v>26228.998308379596</v>
      </c>
      <c r="DQ8" s="26">
        <v>0</v>
      </c>
      <c r="DR8" s="26">
        <v>659506.47999999986</v>
      </c>
      <c r="DS8" s="26">
        <v>0</v>
      </c>
      <c r="DT8" s="26">
        <v>0</v>
      </c>
      <c r="DU8" s="26">
        <v>0</v>
      </c>
      <c r="DV8" s="26">
        <v>0</v>
      </c>
      <c r="DW8" s="26">
        <v>0</v>
      </c>
      <c r="DX8" s="26">
        <v>0</v>
      </c>
      <c r="DY8" s="26">
        <v>0</v>
      </c>
      <c r="DZ8" s="26">
        <v>0</v>
      </c>
      <c r="EA8" s="26">
        <v>75861.889999999985</v>
      </c>
      <c r="EB8" s="26">
        <v>2800</v>
      </c>
      <c r="EC8" s="26">
        <v>0</v>
      </c>
      <c r="ED8" s="26">
        <v>78661.889999999985</v>
      </c>
      <c r="EE8" s="26">
        <v>37371.360000000001</v>
      </c>
      <c r="EF8" s="26">
        <v>2032.099999999914</v>
      </c>
      <c r="EG8" s="26">
        <v>0</v>
      </c>
      <c r="EH8" s="26">
        <v>39403.459999999912</v>
      </c>
      <c r="EI8" s="26">
        <v>0</v>
      </c>
      <c r="EJ8" s="26">
        <v>0</v>
      </c>
      <c r="EK8" s="26">
        <v>0</v>
      </c>
      <c r="EL8" s="26">
        <v>0</v>
      </c>
      <c r="EM8" s="26">
        <v>0</v>
      </c>
      <c r="EN8" s="26">
        <v>0</v>
      </c>
      <c r="EO8" s="26">
        <v>0</v>
      </c>
      <c r="EP8" s="26">
        <v>0</v>
      </c>
      <c r="EQ8" s="26">
        <v>30293580.850108068</v>
      </c>
      <c r="ER8" s="26">
        <v>12964519.73149194</v>
      </c>
      <c r="ES8" s="26">
        <v>11883624.6084</v>
      </c>
      <c r="ET8" s="26">
        <v>55141725.190000005</v>
      </c>
      <c r="EU8" s="26">
        <v>12134850.698951736</v>
      </c>
      <c r="EV8" s="26">
        <v>7080801.7438718658</v>
      </c>
      <c r="EW8" s="26">
        <v>3603975.886176398</v>
      </c>
      <c r="EX8" s="26">
        <v>22819628.329000004</v>
      </c>
    </row>
    <row r="9" spans="1:154" s="9" customFormat="1" ht="24.9" customHeight="1">
      <c r="A9" s="18">
        <v>2</v>
      </c>
      <c r="B9" s="70" t="s">
        <v>32</v>
      </c>
      <c r="C9" s="26">
        <v>756961.91</v>
      </c>
      <c r="D9" s="26">
        <v>3228499.3500000006</v>
      </c>
      <c r="E9" s="26">
        <v>0</v>
      </c>
      <c r="F9" s="26">
        <v>3985461.2600000007</v>
      </c>
      <c r="G9" s="26">
        <v>165879.87099999993</v>
      </c>
      <c r="H9" s="26">
        <v>661815.85900000064</v>
      </c>
      <c r="I9" s="26">
        <v>0</v>
      </c>
      <c r="J9" s="26">
        <v>827695.73000000056</v>
      </c>
      <c r="K9" s="26">
        <v>0</v>
      </c>
      <c r="L9" s="26">
        <v>63479.391515999996</v>
      </c>
      <c r="M9" s="26">
        <v>0</v>
      </c>
      <c r="N9" s="26">
        <v>63479.391515999996</v>
      </c>
      <c r="O9" s="26">
        <v>0</v>
      </c>
      <c r="P9" s="26">
        <v>63479.391515999996</v>
      </c>
      <c r="Q9" s="26">
        <v>0</v>
      </c>
      <c r="R9" s="26">
        <v>63479.391515999996</v>
      </c>
      <c r="S9" s="26">
        <v>0</v>
      </c>
      <c r="T9" s="26">
        <v>206.15999999999997</v>
      </c>
      <c r="U9" s="26">
        <v>0</v>
      </c>
      <c r="V9" s="26">
        <v>206.15999999999997</v>
      </c>
      <c r="W9" s="26">
        <v>0</v>
      </c>
      <c r="X9" s="26">
        <v>206.15999999999997</v>
      </c>
      <c r="Y9" s="26">
        <v>0</v>
      </c>
      <c r="Z9" s="26">
        <v>206.15999999999997</v>
      </c>
      <c r="AA9" s="26">
        <v>11114359.359999849</v>
      </c>
      <c r="AB9" s="26">
        <v>2440.6800000000003</v>
      </c>
      <c r="AC9" s="26">
        <v>0</v>
      </c>
      <c r="AD9" s="26">
        <v>11116800.039999848</v>
      </c>
      <c r="AE9" s="26">
        <v>11114359.359999849</v>
      </c>
      <c r="AF9" s="26">
        <v>2440.6800000000003</v>
      </c>
      <c r="AG9" s="26">
        <v>0</v>
      </c>
      <c r="AH9" s="26">
        <v>11116800.039999848</v>
      </c>
      <c r="AI9" s="26">
        <v>4528416.1099999994</v>
      </c>
      <c r="AJ9" s="26">
        <v>10641294.359999999</v>
      </c>
      <c r="AK9" s="26">
        <v>1693675.9399999997</v>
      </c>
      <c r="AL9" s="26">
        <v>16863386.41</v>
      </c>
      <c r="AM9" s="26">
        <v>3921709.6449999996</v>
      </c>
      <c r="AN9" s="26">
        <v>10641294.359999999</v>
      </c>
      <c r="AO9" s="26">
        <v>1127303.0449999999</v>
      </c>
      <c r="AP9" s="26">
        <v>15690307.049999999</v>
      </c>
      <c r="AQ9" s="26">
        <v>789103.73666666669</v>
      </c>
      <c r="AR9" s="26">
        <v>1389244.7013071897</v>
      </c>
      <c r="AS9" s="26">
        <v>130726.23999999999</v>
      </c>
      <c r="AT9" s="26">
        <v>2309074.6779738562</v>
      </c>
      <c r="AU9" s="26">
        <v>629601.79666666663</v>
      </c>
      <c r="AV9" s="26">
        <v>1389244.7013071897</v>
      </c>
      <c r="AW9" s="26">
        <v>130726.23999999999</v>
      </c>
      <c r="AX9" s="26">
        <v>2149572.7379738563</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12460.52</v>
      </c>
      <c r="CN9" s="26">
        <v>0</v>
      </c>
      <c r="CO9" s="26">
        <v>0</v>
      </c>
      <c r="CP9" s="26">
        <v>12460.52</v>
      </c>
      <c r="CQ9" s="26">
        <v>12460.52</v>
      </c>
      <c r="CR9" s="26">
        <v>0</v>
      </c>
      <c r="CS9" s="26">
        <v>0</v>
      </c>
      <c r="CT9" s="26">
        <v>12460.52</v>
      </c>
      <c r="CU9" s="26">
        <v>632707.04</v>
      </c>
      <c r="CV9" s="26">
        <v>362894.54</v>
      </c>
      <c r="CW9" s="26">
        <v>0</v>
      </c>
      <c r="CX9" s="26">
        <v>995601.58000000007</v>
      </c>
      <c r="CY9" s="26">
        <v>629108.21000000008</v>
      </c>
      <c r="CZ9" s="26">
        <v>362894.54</v>
      </c>
      <c r="DA9" s="26">
        <v>0</v>
      </c>
      <c r="DB9" s="26">
        <v>992002.75</v>
      </c>
      <c r="DC9" s="26">
        <v>0</v>
      </c>
      <c r="DD9" s="26">
        <v>0</v>
      </c>
      <c r="DE9" s="26">
        <v>0</v>
      </c>
      <c r="DF9" s="26">
        <v>0</v>
      </c>
      <c r="DG9" s="26">
        <v>0</v>
      </c>
      <c r="DH9" s="26">
        <v>0</v>
      </c>
      <c r="DI9" s="26">
        <v>0</v>
      </c>
      <c r="DJ9" s="26">
        <v>0</v>
      </c>
      <c r="DK9" s="26">
        <v>520</v>
      </c>
      <c r="DL9" s="26">
        <v>0</v>
      </c>
      <c r="DM9" s="26">
        <v>0</v>
      </c>
      <c r="DN9" s="26">
        <v>520</v>
      </c>
      <c r="DO9" s="26">
        <v>103.59999999999991</v>
      </c>
      <c r="DP9" s="26">
        <v>0</v>
      </c>
      <c r="DQ9" s="26">
        <v>0</v>
      </c>
      <c r="DR9" s="26">
        <v>103.59999999999991</v>
      </c>
      <c r="DS9" s="26">
        <v>0</v>
      </c>
      <c r="DT9" s="26">
        <v>6100</v>
      </c>
      <c r="DU9" s="26">
        <v>0</v>
      </c>
      <c r="DV9" s="26">
        <v>6100</v>
      </c>
      <c r="DW9" s="26">
        <v>0</v>
      </c>
      <c r="DX9" s="26">
        <v>6100</v>
      </c>
      <c r="DY9" s="26">
        <v>0</v>
      </c>
      <c r="DZ9" s="26">
        <v>6100</v>
      </c>
      <c r="EA9" s="26">
        <v>21138.55</v>
      </c>
      <c r="EB9" s="26">
        <v>0</v>
      </c>
      <c r="EC9" s="26">
        <v>0</v>
      </c>
      <c r="ED9" s="26">
        <v>21138.55</v>
      </c>
      <c r="EE9" s="26">
        <v>21138.55</v>
      </c>
      <c r="EF9" s="26">
        <v>0</v>
      </c>
      <c r="EG9" s="26">
        <v>0</v>
      </c>
      <c r="EH9" s="26">
        <v>21138.55</v>
      </c>
      <c r="EI9" s="26">
        <v>0</v>
      </c>
      <c r="EJ9" s="26">
        <v>0</v>
      </c>
      <c r="EK9" s="26">
        <v>0</v>
      </c>
      <c r="EL9" s="26">
        <v>0</v>
      </c>
      <c r="EM9" s="26">
        <v>0</v>
      </c>
      <c r="EN9" s="26">
        <v>0</v>
      </c>
      <c r="EO9" s="26">
        <v>0</v>
      </c>
      <c r="EP9" s="26">
        <v>0</v>
      </c>
      <c r="EQ9" s="26">
        <v>17855667.226666514</v>
      </c>
      <c r="ER9" s="26">
        <v>15694159.182823189</v>
      </c>
      <c r="ES9" s="26">
        <v>1824402.1799999997</v>
      </c>
      <c r="ET9" s="26">
        <v>35374228.589489706</v>
      </c>
      <c r="EU9" s="26">
        <v>16494361.552666515</v>
      </c>
      <c r="EV9" s="26">
        <v>13127475.691823188</v>
      </c>
      <c r="EW9" s="26">
        <v>1258029.2849999999</v>
      </c>
      <c r="EX9" s="26">
        <v>30879866.529489707</v>
      </c>
    </row>
    <row r="10" spans="1:154" ht="24.9" customHeight="1">
      <c r="A10" s="18">
        <v>3</v>
      </c>
      <c r="B10" s="70" t="s">
        <v>86</v>
      </c>
      <c r="C10" s="26">
        <v>64650.12</v>
      </c>
      <c r="D10" s="26">
        <v>0</v>
      </c>
      <c r="E10" s="26">
        <v>0</v>
      </c>
      <c r="F10" s="26">
        <v>64650.12</v>
      </c>
      <c r="G10" s="26">
        <v>50805.597999999998</v>
      </c>
      <c r="H10" s="26">
        <v>0</v>
      </c>
      <c r="I10" s="26">
        <v>0</v>
      </c>
      <c r="J10" s="26">
        <v>50805.597999999998</v>
      </c>
      <c r="K10" s="26">
        <v>8730.1200000000008</v>
      </c>
      <c r="L10" s="26">
        <v>19766.3</v>
      </c>
      <c r="M10" s="26">
        <v>0</v>
      </c>
      <c r="N10" s="26">
        <v>28496.42</v>
      </c>
      <c r="O10" s="26">
        <v>8730.1200000000008</v>
      </c>
      <c r="P10" s="26">
        <v>19766.3</v>
      </c>
      <c r="Q10" s="26">
        <v>0</v>
      </c>
      <c r="R10" s="26">
        <v>28496.42</v>
      </c>
      <c r="S10" s="26">
        <v>350</v>
      </c>
      <c r="T10" s="26">
        <v>914.39</v>
      </c>
      <c r="U10" s="26">
        <v>46.6</v>
      </c>
      <c r="V10" s="26">
        <v>1310.9899999999998</v>
      </c>
      <c r="W10" s="26">
        <v>350</v>
      </c>
      <c r="X10" s="26">
        <v>914.39</v>
      </c>
      <c r="Y10" s="26">
        <v>46.6</v>
      </c>
      <c r="Z10" s="26">
        <v>1310.9899999999998</v>
      </c>
      <c r="AA10" s="26">
        <v>20220837.48</v>
      </c>
      <c r="AB10" s="26">
        <v>1094712.3899999999</v>
      </c>
      <c r="AC10" s="26">
        <v>4753115.3899999997</v>
      </c>
      <c r="AD10" s="26">
        <v>26068665.260000002</v>
      </c>
      <c r="AE10" s="26">
        <v>20220837.48</v>
      </c>
      <c r="AF10" s="26">
        <v>1094712.3899999999</v>
      </c>
      <c r="AG10" s="26">
        <v>4753115.3899999997</v>
      </c>
      <c r="AH10" s="26">
        <v>26068665.260000002</v>
      </c>
      <c r="AI10" s="26">
        <v>976799.75</v>
      </c>
      <c r="AJ10" s="26">
        <v>1890159.99</v>
      </c>
      <c r="AK10" s="26">
        <v>0</v>
      </c>
      <c r="AL10" s="26">
        <v>2866959.74</v>
      </c>
      <c r="AM10" s="26">
        <v>764016.33400000003</v>
      </c>
      <c r="AN10" s="26">
        <v>1890159.99</v>
      </c>
      <c r="AO10" s="26">
        <v>0</v>
      </c>
      <c r="AP10" s="26">
        <v>2654176.324</v>
      </c>
      <c r="AQ10" s="26">
        <v>109387.03666666667</v>
      </c>
      <c r="AR10" s="26">
        <v>501327.67130718962</v>
      </c>
      <c r="AS10" s="26">
        <v>0</v>
      </c>
      <c r="AT10" s="26">
        <v>610714.70797385625</v>
      </c>
      <c r="AU10" s="26">
        <v>109387.03666666667</v>
      </c>
      <c r="AV10" s="26">
        <v>501327.67130718962</v>
      </c>
      <c r="AW10" s="26">
        <v>0</v>
      </c>
      <c r="AX10" s="26">
        <v>610714.70797385625</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0</v>
      </c>
      <c r="BO10" s="26">
        <v>0</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0</v>
      </c>
      <c r="CN10" s="26">
        <v>0</v>
      </c>
      <c r="CO10" s="26">
        <v>0</v>
      </c>
      <c r="CP10" s="26">
        <v>0</v>
      </c>
      <c r="CQ10" s="26">
        <v>0</v>
      </c>
      <c r="CR10" s="26">
        <v>0</v>
      </c>
      <c r="CS10" s="26">
        <v>0</v>
      </c>
      <c r="CT10" s="26">
        <v>0</v>
      </c>
      <c r="CU10" s="26">
        <v>109918.92</v>
      </c>
      <c r="CV10" s="26">
        <v>8711.7000000000007</v>
      </c>
      <c r="CW10" s="26">
        <v>0</v>
      </c>
      <c r="CX10" s="26">
        <v>118630.62</v>
      </c>
      <c r="CY10" s="26">
        <v>109918.92</v>
      </c>
      <c r="CZ10" s="26">
        <v>8711.7000000000007</v>
      </c>
      <c r="DA10" s="26">
        <v>0</v>
      </c>
      <c r="DB10" s="26">
        <v>118630.62</v>
      </c>
      <c r="DC10" s="26">
        <v>8939</v>
      </c>
      <c r="DD10" s="26">
        <v>31032</v>
      </c>
      <c r="DE10" s="26">
        <v>0</v>
      </c>
      <c r="DF10" s="26">
        <v>39971</v>
      </c>
      <c r="DG10" s="26">
        <v>8939</v>
      </c>
      <c r="DH10" s="26">
        <v>31032</v>
      </c>
      <c r="DI10" s="26">
        <v>0</v>
      </c>
      <c r="DJ10" s="26">
        <v>39971</v>
      </c>
      <c r="DK10" s="26">
        <v>3098860.94</v>
      </c>
      <c r="DL10" s="26">
        <v>0</v>
      </c>
      <c r="DM10" s="26">
        <v>0</v>
      </c>
      <c r="DN10" s="26">
        <v>3098860.94</v>
      </c>
      <c r="DO10" s="26">
        <v>1083841.7949999999</v>
      </c>
      <c r="DP10" s="26">
        <v>0</v>
      </c>
      <c r="DQ10" s="26">
        <v>0</v>
      </c>
      <c r="DR10" s="26">
        <v>1083841.7949999999</v>
      </c>
      <c r="DS10" s="26">
        <v>0</v>
      </c>
      <c r="DT10" s="26">
        <v>0</v>
      </c>
      <c r="DU10" s="26">
        <v>0</v>
      </c>
      <c r="DV10" s="26">
        <v>0</v>
      </c>
      <c r="DW10" s="26">
        <v>0</v>
      </c>
      <c r="DX10" s="26">
        <v>0</v>
      </c>
      <c r="DY10" s="26">
        <v>0</v>
      </c>
      <c r="DZ10" s="26">
        <v>0</v>
      </c>
      <c r="EA10" s="26">
        <v>2000</v>
      </c>
      <c r="EB10" s="26">
        <v>0</v>
      </c>
      <c r="EC10" s="26">
        <v>0</v>
      </c>
      <c r="ED10" s="26">
        <v>2000</v>
      </c>
      <c r="EE10" s="26">
        <v>2000</v>
      </c>
      <c r="EF10" s="26">
        <v>0</v>
      </c>
      <c r="EG10" s="26">
        <v>0</v>
      </c>
      <c r="EH10" s="26">
        <v>2000</v>
      </c>
      <c r="EI10" s="26">
        <v>0</v>
      </c>
      <c r="EJ10" s="26">
        <v>0</v>
      </c>
      <c r="EK10" s="26">
        <v>0</v>
      </c>
      <c r="EL10" s="26">
        <v>0</v>
      </c>
      <c r="EM10" s="26">
        <v>0</v>
      </c>
      <c r="EN10" s="26">
        <v>0</v>
      </c>
      <c r="EO10" s="26">
        <v>0</v>
      </c>
      <c r="EP10" s="26">
        <v>0</v>
      </c>
      <c r="EQ10" s="26">
        <v>24600473.366666667</v>
      </c>
      <c r="ER10" s="26">
        <v>3546624.4413071899</v>
      </c>
      <c r="ES10" s="26">
        <v>4753161.9899999993</v>
      </c>
      <c r="ET10" s="26">
        <v>32900259.79797386</v>
      </c>
      <c r="EU10" s="26">
        <v>22358826.283666663</v>
      </c>
      <c r="EV10" s="26">
        <v>3546624.4413071899</v>
      </c>
      <c r="EW10" s="26">
        <v>4753161.9899999993</v>
      </c>
      <c r="EX10" s="26">
        <v>30658612.714973859</v>
      </c>
    </row>
    <row r="11" spans="1:154" ht="24.9" customHeight="1">
      <c r="A11" s="18">
        <v>4</v>
      </c>
      <c r="B11" s="70" t="s">
        <v>28</v>
      </c>
      <c r="C11" s="26">
        <v>420905.50999999995</v>
      </c>
      <c r="D11" s="26">
        <v>0</v>
      </c>
      <c r="E11" s="26">
        <v>362334</v>
      </c>
      <c r="F11" s="26">
        <v>783239.51</v>
      </c>
      <c r="G11" s="26">
        <v>368919.75999999995</v>
      </c>
      <c r="H11" s="26">
        <v>0</v>
      </c>
      <c r="I11" s="26">
        <v>362334</v>
      </c>
      <c r="J11" s="26">
        <v>731253.76000000001</v>
      </c>
      <c r="K11" s="26">
        <v>0</v>
      </c>
      <c r="L11" s="26">
        <v>30867.7</v>
      </c>
      <c r="M11" s="26">
        <v>0</v>
      </c>
      <c r="N11" s="26">
        <v>30867.7</v>
      </c>
      <c r="O11" s="26">
        <v>0</v>
      </c>
      <c r="P11" s="26">
        <v>30867.7</v>
      </c>
      <c r="Q11" s="26">
        <v>0</v>
      </c>
      <c r="R11" s="26">
        <v>30867.7</v>
      </c>
      <c r="S11" s="26">
        <v>16486.96</v>
      </c>
      <c r="T11" s="26">
        <v>0</v>
      </c>
      <c r="U11" s="26">
        <v>0</v>
      </c>
      <c r="V11" s="26">
        <v>16486.96</v>
      </c>
      <c r="W11" s="26">
        <v>16486.96</v>
      </c>
      <c r="X11" s="26">
        <v>0</v>
      </c>
      <c r="Y11" s="26">
        <v>0</v>
      </c>
      <c r="Z11" s="26">
        <v>16486.96</v>
      </c>
      <c r="AA11" s="26">
        <v>16403673.787287965</v>
      </c>
      <c r="AB11" s="26">
        <v>384399.7821416622</v>
      </c>
      <c r="AC11" s="26">
        <v>12986099.508770775</v>
      </c>
      <c r="AD11" s="26">
        <v>29774173.078200404</v>
      </c>
      <c r="AE11" s="26">
        <v>16403673.787287965</v>
      </c>
      <c r="AF11" s="26">
        <v>330598.7821416622</v>
      </c>
      <c r="AG11" s="26">
        <v>12986099.508770775</v>
      </c>
      <c r="AH11" s="26">
        <v>29720372.078200404</v>
      </c>
      <c r="AI11" s="26">
        <v>0</v>
      </c>
      <c r="AJ11" s="26">
        <v>0</v>
      </c>
      <c r="AK11" s="26">
        <v>0</v>
      </c>
      <c r="AL11" s="26">
        <v>0</v>
      </c>
      <c r="AM11" s="26">
        <v>0</v>
      </c>
      <c r="AN11" s="26">
        <v>0</v>
      </c>
      <c r="AO11" s="26">
        <v>0</v>
      </c>
      <c r="AP11" s="26">
        <v>0</v>
      </c>
      <c r="AQ11" s="26">
        <v>4782.3666666666704</v>
      </c>
      <c r="AR11" s="26">
        <v>143511.95130718968</v>
      </c>
      <c r="AS11" s="26">
        <v>0</v>
      </c>
      <c r="AT11" s="26">
        <v>148294.31797385635</v>
      </c>
      <c r="AU11" s="26">
        <v>4782.3666666666704</v>
      </c>
      <c r="AV11" s="26">
        <v>143511.95130718968</v>
      </c>
      <c r="AW11" s="26">
        <v>0</v>
      </c>
      <c r="AX11" s="26">
        <v>148294.31797385635</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0</v>
      </c>
      <c r="CN11" s="26">
        <v>0</v>
      </c>
      <c r="CO11" s="26">
        <v>0</v>
      </c>
      <c r="CP11" s="26">
        <v>0</v>
      </c>
      <c r="CQ11" s="26">
        <v>0</v>
      </c>
      <c r="CR11" s="26">
        <v>0</v>
      </c>
      <c r="CS11" s="26">
        <v>0</v>
      </c>
      <c r="CT11" s="26">
        <v>0</v>
      </c>
      <c r="CU11" s="26">
        <v>0</v>
      </c>
      <c r="CV11" s="26">
        <v>0</v>
      </c>
      <c r="CW11" s="26">
        <v>0</v>
      </c>
      <c r="CX11" s="26">
        <v>0</v>
      </c>
      <c r="CY11" s="26">
        <v>0</v>
      </c>
      <c r="CZ11" s="26">
        <v>0</v>
      </c>
      <c r="DA11" s="26">
        <v>0</v>
      </c>
      <c r="DB11" s="26">
        <v>0</v>
      </c>
      <c r="DC11" s="26">
        <v>0</v>
      </c>
      <c r="DD11" s="26">
        <v>0</v>
      </c>
      <c r="DE11" s="26">
        <v>0</v>
      </c>
      <c r="DF11" s="26">
        <v>0</v>
      </c>
      <c r="DG11" s="26">
        <v>0</v>
      </c>
      <c r="DH11" s="26">
        <v>0</v>
      </c>
      <c r="DI11" s="26">
        <v>0</v>
      </c>
      <c r="DJ11" s="26">
        <v>0</v>
      </c>
      <c r="DK11" s="26">
        <v>0</v>
      </c>
      <c r="DL11" s="26">
        <v>0</v>
      </c>
      <c r="DM11" s="26">
        <v>0</v>
      </c>
      <c r="DN11" s="26">
        <v>0</v>
      </c>
      <c r="DO11" s="26">
        <v>0</v>
      </c>
      <c r="DP11" s="26">
        <v>0</v>
      </c>
      <c r="DQ11" s="26">
        <v>0</v>
      </c>
      <c r="DR11" s="26">
        <v>0</v>
      </c>
      <c r="DS11" s="26">
        <v>0</v>
      </c>
      <c r="DT11" s="26">
        <v>0</v>
      </c>
      <c r="DU11" s="26">
        <v>0</v>
      </c>
      <c r="DV11" s="26">
        <v>0</v>
      </c>
      <c r="DW11" s="26">
        <v>0</v>
      </c>
      <c r="DX11" s="26">
        <v>0</v>
      </c>
      <c r="DY11" s="26">
        <v>0</v>
      </c>
      <c r="DZ11" s="26">
        <v>0</v>
      </c>
      <c r="EA11" s="26">
        <v>5344.49</v>
      </c>
      <c r="EB11" s="26">
        <v>458.34</v>
      </c>
      <c r="EC11" s="26">
        <v>0</v>
      </c>
      <c r="ED11" s="26">
        <v>5802.83</v>
      </c>
      <c r="EE11" s="26">
        <v>0</v>
      </c>
      <c r="EF11" s="26">
        <v>0</v>
      </c>
      <c r="EG11" s="26">
        <v>0</v>
      </c>
      <c r="EH11" s="26">
        <v>0</v>
      </c>
      <c r="EI11" s="26">
        <v>0</v>
      </c>
      <c r="EJ11" s="26">
        <v>0</v>
      </c>
      <c r="EK11" s="26">
        <v>0</v>
      </c>
      <c r="EL11" s="26">
        <v>0</v>
      </c>
      <c r="EM11" s="26">
        <v>0</v>
      </c>
      <c r="EN11" s="26">
        <v>0</v>
      </c>
      <c r="EO11" s="26">
        <v>0</v>
      </c>
      <c r="EP11" s="26">
        <v>0</v>
      </c>
      <c r="EQ11" s="26">
        <v>16851193.11395463</v>
      </c>
      <c r="ER11" s="26">
        <v>559237.77344885189</v>
      </c>
      <c r="ES11" s="26">
        <v>13348433.508770775</v>
      </c>
      <c r="ET11" s="26">
        <v>30758864.396174256</v>
      </c>
      <c r="EU11" s="26">
        <v>16793862.873954631</v>
      </c>
      <c r="EV11" s="26">
        <v>504978.43344885192</v>
      </c>
      <c r="EW11" s="26">
        <v>13348433.508770775</v>
      </c>
      <c r="EX11" s="26">
        <v>30647274.816174258</v>
      </c>
    </row>
    <row r="12" spans="1:154" ht="24.9" customHeight="1">
      <c r="A12" s="18">
        <v>5</v>
      </c>
      <c r="B12" s="70" t="s">
        <v>29</v>
      </c>
      <c r="C12" s="26">
        <v>105812.17</v>
      </c>
      <c r="D12" s="26">
        <v>6764087.0000000056</v>
      </c>
      <c r="E12" s="26">
        <v>0</v>
      </c>
      <c r="F12" s="26">
        <v>6869899.1700000055</v>
      </c>
      <c r="G12" s="26">
        <v>105812.17</v>
      </c>
      <c r="H12" s="26">
        <v>6168069.156000006</v>
      </c>
      <c r="I12" s="26">
        <v>0</v>
      </c>
      <c r="J12" s="26">
        <v>6273881.3260000059</v>
      </c>
      <c r="K12" s="26">
        <v>0</v>
      </c>
      <c r="L12" s="26">
        <v>9559.34</v>
      </c>
      <c r="M12" s="26">
        <v>0</v>
      </c>
      <c r="N12" s="26">
        <v>9559.34</v>
      </c>
      <c r="O12" s="26">
        <v>0</v>
      </c>
      <c r="P12" s="26">
        <v>9559.34</v>
      </c>
      <c r="Q12" s="26">
        <v>0</v>
      </c>
      <c r="R12" s="26">
        <v>9559.34</v>
      </c>
      <c r="S12" s="26">
        <v>132619.81</v>
      </c>
      <c r="T12" s="26">
        <v>21864.47</v>
      </c>
      <c r="U12" s="26">
        <v>0</v>
      </c>
      <c r="V12" s="26">
        <v>154484.28</v>
      </c>
      <c r="W12" s="26">
        <v>66725.271500000003</v>
      </c>
      <c r="X12" s="26">
        <v>21864.47</v>
      </c>
      <c r="Y12" s="26">
        <v>0</v>
      </c>
      <c r="Z12" s="26">
        <v>88589.741500000004</v>
      </c>
      <c r="AA12" s="26">
        <v>32000</v>
      </c>
      <c r="AB12" s="26">
        <v>0</v>
      </c>
      <c r="AC12" s="26">
        <v>0</v>
      </c>
      <c r="AD12" s="26">
        <v>32000</v>
      </c>
      <c r="AE12" s="26">
        <v>32000</v>
      </c>
      <c r="AF12" s="26">
        <v>0</v>
      </c>
      <c r="AG12" s="26">
        <v>0</v>
      </c>
      <c r="AH12" s="26">
        <v>32000</v>
      </c>
      <c r="AI12" s="26">
        <v>5783414.1399999997</v>
      </c>
      <c r="AJ12" s="26">
        <v>7980496.8599999929</v>
      </c>
      <c r="AK12" s="26">
        <v>30151.94</v>
      </c>
      <c r="AL12" s="26">
        <v>13794062.939999992</v>
      </c>
      <c r="AM12" s="26">
        <v>5765821.6200000001</v>
      </c>
      <c r="AN12" s="26">
        <v>7940150.3799999924</v>
      </c>
      <c r="AO12" s="26">
        <v>30151.94</v>
      </c>
      <c r="AP12" s="26">
        <v>13736123.939999992</v>
      </c>
      <c r="AQ12" s="26">
        <v>889455.50666666671</v>
      </c>
      <c r="AR12" s="26">
        <v>1266356.5313071897</v>
      </c>
      <c r="AS12" s="26">
        <v>78297.010000000009</v>
      </c>
      <c r="AT12" s="26">
        <v>2234109.0479738563</v>
      </c>
      <c r="AU12" s="26">
        <v>888945.52666666673</v>
      </c>
      <c r="AV12" s="26">
        <v>1266356.5313071897</v>
      </c>
      <c r="AW12" s="26">
        <v>78297.010000000009</v>
      </c>
      <c r="AX12" s="26">
        <v>2233599.0679738568</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208171.90999999995</v>
      </c>
      <c r="CN12" s="26">
        <v>6040.62</v>
      </c>
      <c r="CO12" s="26">
        <v>0</v>
      </c>
      <c r="CP12" s="26">
        <v>214212.52999999994</v>
      </c>
      <c r="CQ12" s="26">
        <v>190364.28999999995</v>
      </c>
      <c r="CR12" s="26">
        <v>6040.62</v>
      </c>
      <c r="CS12" s="26">
        <v>0</v>
      </c>
      <c r="CT12" s="26">
        <v>196404.90999999995</v>
      </c>
      <c r="CU12" s="26">
        <v>1556932.5299999998</v>
      </c>
      <c r="CV12" s="26">
        <v>412432.81999999995</v>
      </c>
      <c r="CW12" s="26">
        <v>250</v>
      </c>
      <c r="CX12" s="26">
        <v>1969615.3499999996</v>
      </c>
      <c r="CY12" s="26">
        <v>1332715.8599999999</v>
      </c>
      <c r="CZ12" s="26">
        <v>369444.51999999996</v>
      </c>
      <c r="DA12" s="26">
        <v>250</v>
      </c>
      <c r="DB12" s="26">
        <v>1702410.38</v>
      </c>
      <c r="DC12" s="26">
        <v>0</v>
      </c>
      <c r="DD12" s="26">
        <v>0</v>
      </c>
      <c r="DE12" s="26">
        <v>0</v>
      </c>
      <c r="DF12" s="26">
        <v>0</v>
      </c>
      <c r="DG12" s="26">
        <v>0</v>
      </c>
      <c r="DH12" s="26">
        <v>0</v>
      </c>
      <c r="DI12" s="26">
        <v>0</v>
      </c>
      <c r="DJ12" s="26">
        <v>0</v>
      </c>
      <c r="DK12" s="26">
        <v>781575.45</v>
      </c>
      <c r="DL12" s="26">
        <v>0</v>
      </c>
      <c r="DM12" s="26">
        <v>0</v>
      </c>
      <c r="DN12" s="26">
        <v>781575.45</v>
      </c>
      <c r="DO12" s="26">
        <v>392112.72999999992</v>
      </c>
      <c r="DP12" s="26">
        <v>0</v>
      </c>
      <c r="DQ12" s="26">
        <v>0</v>
      </c>
      <c r="DR12" s="26">
        <v>392112.72999999992</v>
      </c>
      <c r="DS12" s="26">
        <v>0</v>
      </c>
      <c r="DT12" s="26">
        <v>0</v>
      </c>
      <c r="DU12" s="26">
        <v>0</v>
      </c>
      <c r="DV12" s="26">
        <v>0</v>
      </c>
      <c r="DW12" s="26">
        <v>0</v>
      </c>
      <c r="DX12" s="26">
        <v>0</v>
      </c>
      <c r="DY12" s="26">
        <v>0</v>
      </c>
      <c r="DZ12" s="26">
        <v>0</v>
      </c>
      <c r="EA12" s="26">
        <v>367311.35000000003</v>
      </c>
      <c r="EB12" s="26">
        <v>218939.16999999998</v>
      </c>
      <c r="EC12" s="26">
        <v>0</v>
      </c>
      <c r="ED12" s="26">
        <v>586250.52</v>
      </c>
      <c r="EE12" s="26">
        <v>135484.75000000003</v>
      </c>
      <c r="EF12" s="26">
        <v>218939.16999999998</v>
      </c>
      <c r="EG12" s="26">
        <v>0</v>
      </c>
      <c r="EH12" s="26">
        <v>354423.92000000004</v>
      </c>
      <c r="EI12" s="26">
        <v>0</v>
      </c>
      <c r="EJ12" s="26">
        <v>0</v>
      </c>
      <c r="EK12" s="26">
        <v>0</v>
      </c>
      <c r="EL12" s="26">
        <v>0</v>
      </c>
      <c r="EM12" s="26">
        <v>0</v>
      </c>
      <c r="EN12" s="26">
        <v>0</v>
      </c>
      <c r="EO12" s="26">
        <v>0</v>
      </c>
      <c r="EP12" s="26">
        <v>0</v>
      </c>
      <c r="EQ12" s="26">
        <v>9857292.8666666653</v>
      </c>
      <c r="ER12" s="26">
        <v>16679776.811307188</v>
      </c>
      <c r="ES12" s="26">
        <v>108698.95000000001</v>
      </c>
      <c r="ET12" s="26">
        <v>26645768.627973855</v>
      </c>
      <c r="EU12" s="26">
        <v>8909982.2181666661</v>
      </c>
      <c r="EV12" s="26">
        <v>16000424.187307186</v>
      </c>
      <c r="EW12" s="26">
        <v>108698.95000000001</v>
      </c>
      <c r="EX12" s="26">
        <v>25019105.355473854</v>
      </c>
    </row>
    <row r="13" spans="1:154" ht="24.9" customHeight="1">
      <c r="A13" s="18">
        <v>6</v>
      </c>
      <c r="B13" s="70" t="s">
        <v>34</v>
      </c>
      <c r="C13" s="26">
        <v>168264.54</v>
      </c>
      <c r="D13" s="26">
        <v>0</v>
      </c>
      <c r="E13" s="26">
        <v>0</v>
      </c>
      <c r="F13" s="26">
        <v>168264.54</v>
      </c>
      <c r="G13" s="26">
        <v>51499.999999999985</v>
      </c>
      <c r="H13" s="26">
        <v>0</v>
      </c>
      <c r="I13" s="26">
        <v>0</v>
      </c>
      <c r="J13" s="26">
        <v>51499.999999999985</v>
      </c>
      <c r="K13" s="26">
        <v>0</v>
      </c>
      <c r="L13" s="26">
        <v>19054.68</v>
      </c>
      <c r="M13" s="26">
        <v>0</v>
      </c>
      <c r="N13" s="26">
        <v>19054.68</v>
      </c>
      <c r="O13" s="26">
        <v>0</v>
      </c>
      <c r="P13" s="26">
        <v>19054.68</v>
      </c>
      <c r="Q13" s="26">
        <v>0</v>
      </c>
      <c r="R13" s="26">
        <v>19054.68</v>
      </c>
      <c r="S13" s="26">
        <v>4375</v>
      </c>
      <c r="T13" s="26">
        <v>0</v>
      </c>
      <c r="U13" s="26">
        <v>0</v>
      </c>
      <c r="V13" s="26">
        <v>4375</v>
      </c>
      <c r="W13" s="26">
        <v>4375</v>
      </c>
      <c r="X13" s="26">
        <v>0</v>
      </c>
      <c r="Y13" s="26">
        <v>0</v>
      </c>
      <c r="Z13" s="26">
        <v>4375</v>
      </c>
      <c r="AA13" s="26">
        <v>7546726.8275999958</v>
      </c>
      <c r="AB13" s="26">
        <v>1065759.7224000052</v>
      </c>
      <c r="AC13" s="26">
        <v>575946.79999999888</v>
      </c>
      <c r="AD13" s="26">
        <v>9188433.3499999996</v>
      </c>
      <c r="AE13" s="26">
        <v>7546726.8275999958</v>
      </c>
      <c r="AF13" s="26">
        <v>1065759.7224000052</v>
      </c>
      <c r="AG13" s="26">
        <v>575946.79999999888</v>
      </c>
      <c r="AH13" s="26">
        <v>9188433.3499999996</v>
      </c>
      <c r="AI13" s="26">
        <v>1123858.1358609998</v>
      </c>
      <c r="AJ13" s="26">
        <v>1991052.2999150001</v>
      </c>
      <c r="AK13" s="26">
        <v>8160.1542240000008</v>
      </c>
      <c r="AL13" s="26">
        <v>3123070.59</v>
      </c>
      <c r="AM13" s="26">
        <v>1123858.1358609998</v>
      </c>
      <c r="AN13" s="26">
        <v>1991052.2999150001</v>
      </c>
      <c r="AO13" s="26">
        <v>8160.1542240000008</v>
      </c>
      <c r="AP13" s="26">
        <v>3123070.59</v>
      </c>
      <c r="AQ13" s="26">
        <v>310754.42884581035</v>
      </c>
      <c r="AR13" s="26">
        <v>507007.06115418964</v>
      </c>
      <c r="AS13" s="26">
        <v>0</v>
      </c>
      <c r="AT13" s="26">
        <v>817761.49</v>
      </c>
      <c r="AU13" s="26">
        <v>266613.07884581038</v>
      </c>
      <c r="AV13" s="26">
        <v>507007.06115418964</v>
      </c>
      <c r="AW13" s="26">
        <v>0</v>
      </c>
      <c r="AX13" s="26">
        <v>773620.14</v>
      </c>
      <c r="AY13" s="26">
        <v>0</v>
      </c>
      <c r="AZ13" s="26">
        <v>0</v>
      </c>
      <c r="BA13" s="26">
        <v>0</v>
      </c>
      <c r="BB13" s="26">
        <v>0</v>
      </c>
      <c r="BC13" s="26">
        <v>0</v>
      </c>
      <c r="BD13" s="26">
        <v>0</v>
      </c>
      <c r="BE13" s="26">
        <v>0</v>
      </c>
      <c r="BF13" s="26">
        <v>0</v>
      </c>
      <c r="BG13" s="26">
        <v>0</v>
      </c>
      <c r="BH13" s="26">
        <v>0</v>
      </c>
      <c r="BI13" s="26">
        <v>0</v>
      </c>
      <c r="BJ13" s="26">
        <v>0</v>
      </c>
      <c r="BK13" s="26">
        <v>0</v>
      </c>
      <c r="BL13" s="26">
        <v>0</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102197.34999999995</v>
      </c>
      <c r="CN13" s="26">
        <v>0</v>
      </c>
      <c r="CO13" s="26">
        <v>0</v>
      </c>
      <c r="CP13" s="26">
        <v>102197.34999999995</v>
      </c>
      <c r="CQ13" s="26">
        <v>50398.609999999942</v>
      </c>
      <c r="CR13" s="26">
        <v>0</v>
      </c>
      <c r="CS13" s="26">
        <v>0</v>
      </c>
      <c r="CT13" s="26">
        <v>50398.609999999942</v>
      </c>
      <c r="CU13" s="26">
        <v>6737100.5411719996</v>
      </c>
      <c r="CV13" s="26">
        <v>40533.328827999998</v>
      </c>
      <c r="CW13" s="26">
        <v>0</v>
      </c>
      <c r="CX13" s="26">
        <v>6777633.8699999992</v>
      </c>
      <c r="CY13" s="26">
        <v>177292.014463</v>
      </c>
      <c r="CZ13" s="26">
        <v>17507.155536999995</v>
      </c>
      <c r="DA13" s="26">
        <v>0</v>
      </c>
      <c r="DB13" s="26">
        <v>194799.16999999998</v>
      </c>
      <c r="DC13" s="26">
        <v>73020.97</v>
      </c>
      <c r="DD13" s="26">
        <v>0</v>
      </c>
      <c r="DE13" s="26">
        <v>0</v>
      </c>
      <c r="DF13" s="26">
        <v>73020.97</v>
      </c>
      <c r="DG13" s="26">
        <v>2.9400000000023283</v>
      </c>
      <c r="DH13" s="26">
        <v>0</v>
      </c>
      <c r="DI13" s="26">
        <v>0</v>
      </c>
      <c r="DJ13" s="26">
        <v>2.9400000000023283</v>
      </c>
      <c r="DK13" s="26">
        <v>4066</v>
      </c>
      <c r="DL13" s="26">
        <v>0</v>
      </c>
      <c r="DM13" s="26">
        <v>0</v>
      </c>
      <c r="DN13" s="26">
        <v>4066</v>
      </c>
      <c r="DO13" s="26">
        <v>406.59999999999991</v>
      </c>
      <c r="DP13" s="26">
        <v>0</v>
      </c>
      <c r="DQ13" s="26">
        <v>0</v>
      </c>
      <c r="DR13" s="26">
        <v>406.59999999999991</v>
      </c>
      <c r="DS13" s="26">
        <v>0</v>
      </c>
      <c r="DT13" s="26">
        <v>0</v>
      </c>
      <c r="DU13" s="26">
        <v>0</v>
      </c>
      <c r="DV13" s="26">
        <v>0</v>
      </c>
      <c r="DW13" s="26">
        <v>0</v>
      </c>
      <c r="DX13" s="26">
        <v>0</v>
      </c>
      <c r="DY13" s="26">
        <v>0</v>
      </c>
      <c r="DZ13" s="26">
        <v>0</v>
      </c>
      <c r="EA13" s="26">
        <v>5584.6900000000005</v>
      </c>
      <c r="EB13" s="26">
        <v>2908.8</v>
      </c>
      <c r="EC13" s="26">
        <v>0</v>
      </c>
      <c r="ED13" s="26">
        <v>8493.4900000000016</v>
      </c>
      <c r="EE13" s="26">
        <v>461.4200000000028</v>
      </c>
      <c r="EF13" s="26">
        <v>436.32000000000016</v>
      </c>
      <c r="EG13" s="26">
        <v>0</v>
      </c>
      <c r="EH13" s="26">
        <v>897.74000000000296</v>
      </c>
      <c r="EI13" s="26">
        <v>0</v>
      </c>
      <c r="EJ13" s="26">
        <v>0</v>
      </c>
      <c r="EK13" s="26">
        <v>0</v>
      </c>
      <c r="EL13" s="26">
        <v>0</v>
      </c>
      <c r="EM13" s="26">
        <v>0</v>
      </c>
      <c r="EN13" s="26">
        <v>0</v>
      </c>
      <c r="EO13" s="26">
        <v>0</v>
      </c>
      <c r="EP13" s="26">
        <v>0</v>
      </c>
      <c r="EQ13" s="26">
        <v>16075948.483478805</v>
      </c>
      <c r="ER13" s="26">
        <v>3626315.8922971948</v>
      </c>
      <c r="ES13" s="26">
        <v>584106.95422399894</v>
      </c>
      <c r="ET13" s="26">
        <v>20286371.329999994</v>
      </c>
      <c r="EU13" s="26">
        <v>9221634.6267698035</v>
      </c>
      <c r="EV13" s="26">
        <v>3600817.2390061948</v>
      </c>
      <c r="EW13" s="26">
        <v>584106.95422399894</v>
      </c>
      <c r="EX13" s="26">
        <v>13406558.819999998</v>
      </c>
    </row>
    <row r="14" spans="1:154" ht="24.9" customHeight="1">
      <c r="A14" s="18">
        <v>7</v>
      </c>
      <c r="B14" s="70" t="s">
        <v>93</v>
      </c>
      <c r="C14" s="26">
        <v>5000</v>
      </c>
      <c r="D14" s="26">
        <v>0</v>
      </c>
      <c r="E14" s="26">
        <v>24600</v>
      </c>
      <c r="F14" s="26">
        <v>29600</v>
      </c>
      <c r="G14" s="26">
        <v>5000</v>
      </c>
      <c r="H14" s="26">
        <v>0</v>
      </c>
      <c r="I14" s="26">
        <v>24600</v>
      </c>
      <c r="J14" s="26">
        <v>29600</v>
      </c>
      <c r="K14" s="26">
        <v>0</v>
      </c>
      <c r="L14" s="26">
        <v>638.91999999999996</v>
      </c>
      <c r="M14" s="26">
        <v>0</v>
      </c>
      <c r="N14" s="26">
        <v>638.91999999999996</v>
      </c>
      <c r="O14" s="26">
        <v>0</v>
      </c>
      <c r="P14" s="26">
        <v>638.91999999999996</v>
      </c>
      <c r="Q14" s="26">
        <v>0</v>
      </c>
      <c r="R14" s="26">
        <v>638.91999999999996</v>
      </c>
      <c r="S14" s="26">
        <v>1000</v>
      </c>
      <c r="T14" s="26">
        <v>0</v>
      </c>
      <c r="U14" s="26">
        <v>0</v>
      </c>
      <c r="V14" s="26">
        <v>1000</v>
      </c>
      <c r="W14" s="26">
        <v>1000</v>
      </c>
      <c r="X14" s="26">
        <v>0</v>
      </c>
      <c r="Y14" s="26">
        <v>0</v>
      </c>
      <c r="Z14" s="26">
        <v>1000</v>
      </c>
      <c r="AA14" s="26">
        <v>5620859.0369388955</v>
      </c>
      <c r="AB14" s="26">
        <v>199455.12632152569</v>
      </c>
      <c r="AC14" s="26">
        <v>3551853.0394395511</v>
      </c>
      <c r="AD14" s="26">
        <v>9372167.2026999723</v>
      </c>
      <c r="AE14" s="26">
        <v>5620859.0369388955</v>
      </c>
      <c r="AF14" s="26">
        <v>199455.12632152569</v>
      </c>
      <c r="AG14" s="26">
        <v>3551853.0394395511</v>
      </c>
      <c r="AH14" s="26">
        <v>9372167.2026999723</v>
      </c>
      <c r="AI14" s="26">
        <v>175977.46</v>
      </c>
      <c r="AJ14" s="26">
        <v>1177531.1399999999</v>
      </c>
      <c r="AK14" s="26">
        <v>482465.06</v>
      </c>
      <c r="AL14" s="26">
        <v>1835973.66</v>
      </c>
      <c r="AM14" s="26">
        <v>42015.026499999978</v>
      </c>
      <c r="AN14" s="26">
        <v>268902.4219999999</v>
      </c>
      <c r="AO14" s="26">
        <v>318834.7</v>
      </c>
      <c r="AP14" s="26">
        <v>629752.14849999989</v>
      </c>
      <c r="AQ14" s="26">
        <v>75294.096666666665</v>
      </c>
      <c r="AR14" s="26">
        <v>392346.54130718968</v>
      </c>
      <c r="AS14" s="26">
        <v>32419.74</v>
      </c>
      <c r="AT14" s="26">
        <v>500060.37797385635</v>
      </c>
      <c r="AU14" s="26">
        <v>35729.688666666661</v>
      </c>
      <c r="AV14" s="26">
        <v>201724.46930718966</v>
      </c>
      <c r="AW14" s="26">
        <v>24615.548000000003</v>
      </c>
      <c r="AX14" s="26">
        <v>262069.70597385633</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0</v>
      </c>
      <c r="CV14" s="26">
        <v>0</v>
      </c>
      <c r="CW14" s="26">
        <v>0</v>
      </c>
      <c r="CX14" s="26">
        <v>0</v>
      </c>
      <c r="CY14" s="26">
        <v>0</v>
      </c>
      <c r="CZ14" s="26">
        <v>0</v>
      </c>
      <c r="DA14" s="26">
        <v>0</v>
      </c>
      <c r="DB14" s="26">
        <v>0</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c r="EP14" s="26">
        <v>0</v>
      </c>
      <c r="EQ14" s="26">
        <v>5878130.5936055621</v>
      </c>
      <c r="ER14" s="26">
        <v>1769971.7276287153</v>
      </c>
      <c r="ES14" s="26">
        <v>4091337.8394395513</v>
      </c>
      <c r="ET14" s="26">
        <v>11739440.160673829</v>
      </c>
      <c r="EU14" s="26">
        <v>5704603.752105562</v>
      </c>
      <c r="EV14" s="26">
        <v>670720.9376287153</v>
      </c>
      <c r="EW14" s="26">
        <v>3919903.2874395512</v>
      </c>
      <c r="EX14" s="26">
        <v>10295227.977173828</v>
      </c>
    </row>
    <row r="15" spans="1:154" ht="24.9" customHeight="1">
      <c r="A15" s="18">
        <v>8</v>
      </c>
      <c r="B15" s="70" t="s">
        <v>87</v>
      </c>
      <c r="C15" s="26">
        <v>0</v>
      </c>
      <c r="D15" s="26">
        <v>0</v>
      </c>
      <c r="E15" s="26">
        <v>27000</v>
      </c>
      <c r="F15" s="26">
        <v>27000</v>
      </c>
      <c r="G15" s="26">
        <v>0</v>
      </c>
      <c r="H15" s="26">
        <v>0</v>
      </c>
      <c r="I15" s="26">
        <v>27000</v>
      </c>
      <c r="J15" s="26">
        <v>27000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2850552.1244755141</v>
      </c>
      <c r="AB15" s="26">
        <v>81764.976786815067</v>
      </c>
      <c r="AC15" s="26">
        <v>5141274.9007668048</v>
      </c>
      <c r="AD15" s="26">
        <v>8073592.002029134</v>
      </c>
      <c r="AE15" s="26">
        <v>2850552.1244755141</v>
      </c>
      <c r="AF15" s="26">
        <v>81764.976786815067</v>
      </c>
      <c r="AG15" s="26">
        <v>5141274.9007668048</v>
      </c>
      <c r="AH15" s="26">
        <v>8073592.002029134</v>
      </c>
      <c r="AI15" s="26">
        <v>737228.77</v>
      </c>
      <c r="AJ15" s="26">
        <v>70540.320000000007</v>
      </c>
      <c r="AK15" s="26">
        <v>1638666.78</v>
      </c>
      <c r="AL15" s="26">
        <v>2446435.87</v>
      </c>
      <c r="AM15" s="26">
        <v>706283.8245308639</v>
      </c>
      <c r="AN15" s="26">
        <v>61729.864765348459</v>
      </c>
      <c r="AO15" s="26">
        <v>1521023.1403223847</v>
      </c>
      <c r="AP15" s="26">
        <v>2289036.8296185969</v>
      </c>
      <c r="AQ15" s="26">
        <v>135837.28666666668</v>
      </c>
      <c r="AR15" s="26">
        <v>150447.00130718967</v>
      </c>
      <c r="AS15" s="26">
        <v>166919.64000000001</v>
      </c>
      <c r="AT15" s="26">
        <v>453203.92797385633</v>
      </c>
      <c r="AU15" s="26">
        <v>133581.26266666668</v>
      </c>
      <c r="AV15" s="26">
        <v>150447.00130718967</v>
      </c>
      <c r="AW15" s="26">
        <v>166919.64000000001</v>
      </c>
      <c r="AX15" s="26">
        <v>450947.90397385636</v>
      </c>
      <c r="AY15" s="26">
        <v>0</v>
      </c>
      <c r="AZ15" s="26">
        <v>0</v>
      </c>
      <c r="BA15" s="26">
        <v>0</v>
      </c>
      <c r="BB15" s="26">
        <v>0</v>
      </c>
      <c r="BC15" s="26">
        <v>0</v>
      </c>
      <c r="BD15" s="26">
        <v>0</v>
      </c>
      <c r="BE15" s="26">
        <v>0</v>
      </c>
      <c r="BF15" s="26">
        <v>0</v>
      </c>
      <c r="BG15" s="26">
        <v>0</v>
      </c>
      <c r="BH15" s="26">
        <v>0</v>
      </c>
      <c r="BI15" s="26">
        <v>0</v>
      </c>
      <c r="BJ15" s="26">
        <v>0</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0</v>
      </c>
      <c r="CN15" s="26">
        <v>0</v>
      </c>
      <c r="CO15" s="26">
        <v>0</v>
      </c>
      <c r="CP15" s="26">
        <v>0</v>
      </c>
      <c r="CQ15" s="26">
        <v>0</v>
      </c>
      <c r="CR15" s="26">
        <v>0</v>
      </c>
      <c r="CS15" s="26">
        <v>0</v>
      </c>
      <c r="CT15" s="26">
        <v>0</v>
      </c>
      <c r="CU15" s="26">
        <v>98827</v>
      </c>
      <c r="CV15" s="26">
        <v>0</v>
      </c>
      <c r="CW15" s="26">
        <v>0</v>
      </c>
      <c r="CX15" s="26">
        <v>98827</v>
      </c>
      <c r="CY15" s="26">
        <v>7590.1517641771061</v>
      </c>
      <c r="CZ15" s="26">
        <v>0</v>
      </c>
      <c r="DA15" s="26">
        <v>0</v>
      </c>
      <c r="DB15" s="26">
        <v>7590.1517641771061</v>
      </c>
      <c r="DC15" s="26">
        <v>183903</v>
      </c>
      <c r="DD15" s="26">
        <v>0</v>
      </c>
      <c r="DE15" s="26">
        <v>0</v>
      </c>
      <c r="DF15" s="26">
        <v>183903</v>
      </c>
      <c r="DG15" s="26">
        <v>60992.667759395001</v>
      </c>
      <c r="DH15" s="26">
        <v>0</v>
      </c>
      <c r="DI15" s="26">
        <v>0</v>
      </c>
      <c r="DJ15" s="26">
        <v>60992.667759395001</v>
      </c>
      <c r="DK15" s="26">
        <v>0</v>
      </c>
      <c r="DL15" s="26">
        <v>0</v>
      </c>
      <c r="DM15" s="26">
        <v>0</v>
      </c>
      <c r="DN15" s="26">
        <v>0</v>
      </c>
      <c r="DO15" s="26">
        <v>0</v>
      </c>
      <c r="DP15" s="26">
        <v>0</v>
      </c>
      <c r="DQ15" s="26">
        <v>0</v>
      </c>
      <c r="DR15" s="26">
        <v>0</v>
      </c>
      <c r="DS15" s="26">
        <v>0</v>
      </c>
      <c r="DT15" s="26">
        <v>0</v>
      </c>
      <c r="DU15" s="26">
        <v>0</v>
      </c>
      <c r="DV15" s="26">
        <v>0</v>
      </c>
      <c r="DW15" s="26">
        <v>0</v>
      </c>
      <c r="DX15" s="26">
        <v>0</v>
      </c>
      <c r="DY15" s="26">
        <v>0</v>
      </c>
      <c r="DZ15" s="26">
        <v>0</v>
      </c>
      <c r="EA15" s="26">
        <v>0</v>
      </c>
      <c r="EB15" s="26">
        <v>0</v>
      </c>
      <c r="EC15" s="26">
        <v>1930</v>
      </c>
      <c r="ED15" s="26">
        <v>1930</v>
      </c>
      <c r="EE15" s="26">
        <v>0</v>
      </c>
      <c r="EF15" s="26">
        <v>0</v>
      </c>
      <c r="EG15" s="26">
        <v>1930</v>
      </c>
      <c r="EH15" s="26">
        <v>1930</v>
      </c>
      <c r="EI15" s="26">
        <v>0</v>
      </c>
      <c r="EJ15" s="26">
        <v>0</v>
      </c>
      <c r="EK15" s="26">
        <v>0</v>
      </c>
      <c r="EL15" s="26">
        <v>0</v>
      </c>
      <c r="EM15" s="26">
        <v>0</v>
      </c>
      <c r="EN15" s="26">
        <v>0</v>
      </c>
      <c r="EO15" s="26">
        <v>0</v>
      </c>
      <c r="EP15" s="26">
        <v>0</v>
      </c>
      <c r="EQ15" s="26">
        <v>4006348.1811421807</v>
      </c>
      <c r="ER15" s="26">
        <v>302752.29809400474</v>
      </c>
      <c r="ES15" s="26">
        <v>6975791.3207668047</v>
      </c>
      <c r="ET15" s="26">
        <v>11284891.80000299</v>
      </c>
      <c r="EU15" s="26">
        <v>3759000.0311966171</v>
      </c>
      <c r="EV15" s="26">
        <v>293941.84285935317</v>
      </c>
      <c r="EW15" s="26">
        <v>6858147.6810891889</v>
      </c>
      <c r="EX15" s="26">
        <v>10911089.555145159</v>
      </c>
    </row>
    <row r="16" spans="1:154" ht="24.9" customHeight="1">
      <c r="A16" s="18">
        <v>9</v>
      </c>
      <c r="B16" s="70" t="s">
        <v>35</v>
      </c>
      <c r="C16" s="26">
        <v>6000</v>
      </c>
      <c r="D16" s="26">
        <v>0</v>
      </c>
      <c r="E16" s="26">
        <v>54000</v>
      </c>
      <c r="F16" s="26">
        <v>60000</v>
      </c>
      <c r="G16" s="26">
        <v>6000</v>
      </c>
      <c r="H16" s="26">
        <v>0</v>
      </c>
      <c r="I16" s="26">
        <v>54000</v>
      </c>
      <c r="J16" s="26">
        <v>60000</v>
      </c>
      <c r="K16" s="26">
        <v>44</v>
      </c>
      <c r="L16" s="26">
        <v>0</v>
      </c>
      <c r="M16" s="26">
        <v>0</v>
      </c>
      <c r="N16" s="26">
        <v>44</v>
      </c>
      <c r="O16" s="26">
        <v>44</v>
      </c>
      <c r="P16" s="26">
        <v>0</v>
      </c>
      <c r="Q16" s="26">
        <v>0</v>
      </c>
      <c r="R16" s="26">
        <v>44</v>
      </c>
      <c r="S16" s="26">
        <v>0</v>
      </c>
      <c r="T16" s="26">
        <v>0</v>
      </c>
      <c r="U16" s="26">
        <v>2282</v>
      </c>
      <c r="V16" s="26">
        <v>2282</v>
      </c>
      <c r="W16" s="26">
        <v>0</v>
      </c>
      <c r="X16" s="26">
        <v>0</v>
      </c>
      <c r="Y16" s="26">
        <v>2282</v>
      </c>
      <c r="Z16" s="26">
        <v>2282</v>
      </c>
      <c r="AA16" s="26">
        <v>2796522</v>
      </c>
      <c r="AB16" s="26">
        <v>153968</v>
      </c>
      <c r="AC16" s="26">
        <v>1896668</v>
      </c>
      <c r="AD16" s="26">
        <v>4847158</v>
      </c>
      <c r="AE16" s="26">
        <v>2796522</v>
      </c>
      <c r="AF16" s="26">
        <v>153968</v>
      </c>
      <c r="AG16" s="26">
        <v>1896668</v>
      </c>
      <c r="AH16" s="26">
        <v>4847158</v>
      </c>
      <c r="AI16" s="26">
        <v>135250</v>
      </c>
      <c r="AJ16" s="26">
        <v>336802</v>
      </c>
      <c r="AK16" s="26">
        <v>570977</v>
      </c>
      <c r="AL16" s="26">
        <v>1043029</v>
      </c>
      <c r="AM16" s="26">
        <v>127543.43</v>
      </c>
      <c r="AN16" s="26">
        <v>336802</v>
      </c>
      <c r="AO16" s="26">
        <v>570977</v>
      </c>
      <c r="AP16" s="26">
        <v>1035322.4299999999</v>
      </c>
      <c r="AQ16" s="26">
        <v>45085.366666666669</v>
      </c>
      <c r="AR16" s="26">
        <v>221336.95130718968</v>
      </c>
      <c r="AS16" s="26">
        <v>42962</v>
      </c>
      <c r="AT16" s="26">
        <v>309384.31797385635</v>
      </c>
      <c r="AU16" s="26">
        <v>45085.366666666669</v>
      </c>
      <c r="AV16" s="26">
        <v>221336.95130718968</v>
      </c>
      <c r="AW16" s="26">
        <v>42962</v>
      </c>
      <c r="AX16" s="26">
        <v>309384.31797385635</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0</v>
      </c>
      <c r="CN16" s="26">
        <v>0</v>
      </c>
      <c r="CO16" s="26">
        <v>0</v>
      </c>
      <c r="CP16" s="26">
        <v>0</v>
      </c>
      <c r="CQ16" s="26">
        <v>0</v>
      </c>
      <c r="CR16" s="26">
        <v>0</v>
      </c>
      <c r="CS16" s="26">
        <v>0</v>
      </c>
      <c r="CT16" s="26">
        <v>0</v>
      </c>
      <c r="CU16" s="26">
        <v>177842</v>
      </c>
      <c r="CV16" s="26">
        <v>0</v>
      </c>
      <c r="CW16" s="26">
        <v>62624</v>
      </c>
      <c r="CX16" s="26">
        <v>240466</v>
      </c>
      <c r="CY16" s="26">
        <v>-21255.330000000045</v>
      </c>
      <c r="CZ16" s="26">
        <v>0</v>
      </c>
      <c r="DA16" s="26">
        <v>53327.71</v>
      </c>
      <c r="DB16" s="26">
        <v>32072.379999999954</v>
      </c>
      <c r="DC16" s="26">
        <v>0</v>
      </c>
      <c r="DD16" s="26">
        <v>0</v>
      </c>
      <c r="DE16" s="26">
        <v>0</v>
      </c>
      <c r="DF16" s="26">
        <v>0</v>
      </c>
      <c r="DG16" s="26">
        <v>0</v>
      </c>
      <c r="DH16" s="26">
        <v>0</v>
      </c>
      <c r="DI16" s="26">
        <v>0</v>
      </c>
      <c r="DJ16" s="26">
        <v>0</v>
      </c>
      <c r="DK16" s="26">
        <v>2775452</v>
      </c>
      <c r="DL16" s="26">
        <v>0</v>
      </c>
      <c r="DM16" s="26">
        <v>0</v>
      </c>
      <c r="DN16" s="26">
        <v>2775452</v>
      </c>
      <c r="DO16" s="26">
        <v>320766.62509803846</v>
      </c>
      <c r="DP16" s="26">
        <v>0</v>
      </c>
      <c r="DQ16" s="26">
        <v>0</v>
      </c>
      <c r="DR16" s="26">
        <v>320766.62509803846</v>
      </c>
      <c r="DS16" s="26">
        <v>0</v>
      </c>
      <c r="DT16" s="26">
        <v>0</v>
      </c>
      <c r="DU16" s="26">
        <v>0</v>
      </c>
      <c r="DV16" s="26">
        <v>0</v>
      </c>
      <c r="DW16" s="26">
        <v>0</v>
      </c>
      <c r="DX16" s="26">
        <v>0</v>
      </c>
      <c r="DY16" s="26">
        <v>0</v>
      </c>
      <c r="DZ16" s="26">
        <v>0</v>
      </c>
      <c r="EA16" s="26">
        <v>0</v>
      </c>
      <c r="EB16" s="26">
        <v>0</v>
      </c>
      <c r="EC16" s="26">
        <v>0</v>
      </c>
      <c r="ED16" s="26">
        <v>0</v>
      </c>
      <c r="EE16" s="26">
        <v>0</v>
      </c>
      <c r="EF16" s="26">
        <v>0</v>
      </c>
      <c r="EG16" s="26">
        <v>0</v>
      </c>
      <c r="EH16" s="26">
        <v>0</v>
      </c>
      <c r="EI16" s="26">
        <v>0</v>
      </c>
      <c r="EJ16" s="26">
        <v>0</v>
      </c>
      <c r="EK16" s="26">
        <v>0</v>
      </c>
      <c r="EL16" s="26">
        <v>0</v>
      </c>
      <c r="EM16" s="26">
        <v>0</v>
      </c>
      <c r="EN16" s="26">
        <v>0</v>
      </c>
      <c r="EO16" s="26">
        <v>0</v>
      </c>
      <c r="EP16" s="26">
        <v>0</v>
      </c>
      <c r="EQ16" s="26">
        <v>5936195.3666666672</v>
      </c>
      <c r="ER16" s="26">
        <v>712106.95130718965</v>
      </c>
      <c r="ES16" s="26">
        <v>2629513</v>
      </c>
      <c r="ET16" s="26">
        <v>9277815.3179738559</v>
      </c>
      <c r="EU16" s="26">
        <v>3274706.0917647053</v>
      </c>
      <c r="EV16" s="26">
        <v>712106.95130718965</v>
      </c>
      <c r="EW16" s="26">
        <v>2620216.71</v>
      </c>
      <c r="EX16" s="26">
        <v>6607029.7530718939</v>
      </c>
    </row>
    <row r="17" spans="1:154" ht="24.9" customHeight="1">
      <c r="A17" s="18">
        <v>10</v>
      </c>
      <c r="B17" s="70" t="s">
        <v>31</v>
      </c>
      <c r="C17" s="26">
        <v>5000</v>
      </c>
      <c r="D17" s="26">
        <v>0</v>
      </c>
      <c r="E17" s="26">
        <v>0</v>
      </c>
      <c r="F17" s="26">
        <v>5000</v>
      </c>
      <c r="G17" s="26">
        <v>5000</v>
      </c>
      <c r="H17" s="26">
        <v>0</v>
      </c>
      <c r="I17" s="26">
        <v>0</v>
      </c>
      <c r="J17" s="26">
        <v>5000</v>
      </c>
      <c r="K17" s="26">
        <v>980.17</v>
      </c>
      <c r="L17" s="26">
        <v>0</v>
      </c>
      <c r="M17" s="26">
        <v>0</v>
      </c>
      <c r="N17" s="26">
        <v>980.17</v>
      </c>
      <c r="O17" s="26">
        <v>980.17</v>
      </c>
      <c r="P17" s="26">
        <v>0</v>
      </c>
      <c r="Q17" s="26">
        <v>0</v>
      </c>
      <c r="R17" s="26">
        <v>980.17</v>
      </c>
      <c r="S17" s="26">
        <v>0</v>
      </c>
      <c r="T17" s="26">
        <v>4909</v>
      </c>
      <c r="U17" s="26">
        <v>0</v>
      </c>
      <c r="V17" s="26">
        <v>4909</v>
      </c>
      <c r="W17" s="26">
        <v>0</v>
      </c>
      <c r="X17" s="26">
        <v>4909</v>
      </c>
      <c r="Y17" s="26">
        <v>0</v>
      </c>
      <c r="Z17" s="26">
        <v>4909</v>
      </c>
      <c r="AA17" s="26">
        <v>2919109.8700000672</v>
      </c>
      <c r="AB17" s="26">
        <v>11754.950000000004</v>
      </c>
      <c r="AC17" s="26">
        <v>1011503.469999994</v>
      </c>
      <c r="AD17" s="26">
        <v>3942368.2900000615</v>
      </c>
      <c r="AE17" s="26">
        <v>2919109.8700000672</v>
      </c>
      <c r="AF17" s="26">
        <v>11754.950000000004</v>
      </c>
      <c r="AG17" s="26">
        <v>1011503.469999994</v>
      </c>
      <c r="AH17" s="26">
        <v>3942368.2900000615</v>
      </c>
      <c r="AI17" s="26">
        <v>355220.8</v>
      </c>
      <c r="AJ17" s="26">
        <v>1581894.2199999995</v>
      </c>
      <c r="AK17" s="26">
        <v>113772.2</v>
      </c>
      <c r="AL17" s="26">
        <v>2050887.2199999995</v>
      </c>
      <c r="AM17" s="26">
        <v>185522.6</v>
      </c>
      <c r="AN17" s="26">
        <v>837238.20699999959</v>
      </c>
      <c r="AO17" s="26">
        <v>59843.1</v>
      </c>
      <c r="AP17" s="26">
        <v>1082603.9069999997</v>
      </c>
      <c r="AQ17" s="26">
        <v>95536.276666666672</v>
      </c>
      <c r="AR17" s="26">
        <v>427827.05130718974</v>
      </c>
      <c r="AS17" s="26">
        <v>12236</v>
      </c>
      <c r="AT17" s="26">
        <v>535599.32797385636</v>
      </c>
      <c r="AU17" s="26">
        <v>50405.32166666667</v>
      </c>
      <c r="AV17" s="26">
        <v>296716.35130718973</v>
      </c>
      <c r="AW17" s="26">
        <v>7030.6</v>
      </c>
      <c r="AX17" s="26">
        <v>354152.27297385636</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2035.66</v>
      </c>
      <c r="CN17" s="26">
        <v>0</v>
      </c>
      <c r="CO17" s="26">
        <v>0</v>
      </c>
      <c r="CP17" s="26">
        <v>2035.66</v>
      </c>
      <c r="CQ17" s="26">
        <v>254.45749999999998</v>
      </c>
      <c r="CR17" s="26">
        <v>0</v>
      </c>
      <c r="CS17" s="26">
        <v>0</v>
      </c>
      <c r="CT17" s="26">
        <v>254.45749999999998</v>
      </c>
      <c r="CU17" s="26">
        <v>24114.71</v>
      </c>
      <c r="CV17" s="26">
        <v>5601.09</v>
      </c>
      <c r="CW17" s="26">
        <v>0</v>
      </c>
      <c r="CX17" s="26">
        <v>29715.8</v>
      </c>
      <c r="CY17" s="26">
        <v>4716.0574410000008</v>
      </c>
      <c r="CZ17" s="26">
        <v>1680.3270000000002</v>
      </c>
      <c r="DA17" s="26">
        <v>0</v>
      </c>
      <c r="DB17" s="26">
        <v>6396.3844410000011</v>
      </c>
      <c r="DC17" s="26">
        <v>0</v>
      </c>
      <c r="DD17" s="26">
        <v>0</v>
      </c>
      <c r="DE17" s="26">
        <v>0</v>
      </c>
      <c r="DF17" s="26">
        <v>0</v>
      </c>
      <c r="DG17" s="26">
        <v>0</v>
      </c>
      <c r="DH17" s="26">
        <v>0</v>
      </c>
      <c r="DI17" s="26">
        <v>0</v>
      </c>
      <c r="DJ17" s="26">
        <v>0</v>
      </c>
      <c r="DK17" s="26">
        <v>110546</v>
      </c>
      <c r="DL17" s="26">
        <v>0</v>
      </c>
      <c r="DM17" s="26">
        <v>0</v>
      </c>
      <c r="DN17" s="26">
        <v>110546</v>
      </c>
      <c r="DO17" s="26">
        <v>55273</v>
      </c>
      <c r="DP17" s="26">
        <v>0</v>
      </c>
      <c r="DQ17" s="26">
        <v>0</v>
      </c>
      <c r="DR17" s="26">
        <v>55273</v>
      </c>
      <c r="DS17" s="26">
        <v>0</v>
      </c>
      <c r="DT17" s="26">
        <v>0</v>
      </c>
      <c r="DU17" s="26">
        <v>0</v>
      </c>
      <c r="DV17" s="26">
        <v>0</v>
      </c>
      <c r="DW17" s="26">
        <v>0</v>
      </c>
      <c r="DX17" s="26">
        <v>0</v>
      </c>
      <c r="DY17" s="26">
        <v>0</v>
      </c>
      <c r="DZ17" s="26">
        <v>0</v>
      </c>
      <c r="EA17" s="26">
        <v>0</v>
      </c>
      <c r="EB17" s="26">
        <v>0</v>
      </c>
      <c r="EC17" s="26">
        <v>0</v>
      </c>
      <c r="ED17" s="26">
        <v>0</v>
      </c>
      <c r="EE17" s="26">
        <v>0</v>
      </c>
      <c r="EF17" s="26">
        <v>0</v>
      </c>
      <c r="EG17" s="26">
        <v>0</v>
      </c>
      <c r="EH17" s="26">
        <v>0</v>
      </c>
      <c r="EI17" s="26">
        <v>0</v>
      </c>
      <c r="EJ17" s="26">
        <v>0</v>
      </c>
      <c r="EK17" s="26">
        <v>0</v>
      </c>
      <c r="EL17" s="26">
        <v>0</v>
      </c>
      <c r="EM17" s="26">
        <v>0</v>
      </c>
      <c r="EN17" s="26">
        <v>0</v>
      </c>
      <c r="EO17" s="26">
        <v>0</v>
      </c>
      <c r="EP17" s="26">
        <v>0</v>
      </c>
      <c r="EQ17" s="26">
        <v>3512543.4866667339</v>
      </c>
      <c r="ER17" s="26">
        <v>2031986.3113071893</v>
      </c>
      <c r="ES17" s="26">
        <v>1137511.6699999941</v>
      </c>
      <c r="ET17" s="26">
        <v>6682041.4679739177</v>
      </c>
      <c r="EU17" s="26">
        <v>3221261.4766077339</v>
      </c>
      <c r="EV17" s="26">
        <v>1152298.8353071893</v>
      </c>
      <c r="EW17" s="26">
        <v>1078377.1699999941</v>
      </c>
      <c r="EX17" s="26">
        <v>5451937.481914917</v>
      </c>
    </row>
    <row r="18" spans="1:154" ht="24.9" customHeight="1">
      <c r="A18" s="18">
        <v>11</v>
      </c>
      <c r="B18" s="70" t="s">
        <v>33</v>
      </c>
      <c r="C18" s="26">
        <v>16000</v>
      </c>
      <c r="D18" s="26">
        <v>128940.08</v>
      </c>
      <c r="E18" s="26">
        <v>0</v>
      </c>
      <c r="F18" s="26">
        <v>144940.08000000002</v>
      </c>
      <c r="G18" s="26">
        <v>16000</v>
      </c>
      <c r="H18" s="26">
        <v>128940.08</v>
      </c>
      <c r="I18" s="26">
        <v>0</v>
      </c>
      <c r="J18" s="26">
        <v>144940.08000000002</v>
      </c>
      <c r="K18" s="26">
        <v>0</v>
      </c>
      <c r="L18" s="26">
        <v>2441.5500000000002</v>
      </c>
      <c r="M18" s="26">
        <v>0</v>
      </c>
      <c r="N18" s="26">
        <v>2441.5500000000002</v>
      </c>
      <c r="O18" s="26">
        <v>0</v>
      </c>
      <c r="P18" s="26">
        <v>2441.5500000000002</v>
      </c>
      <c r="Q18" s="26">
        <v>0</v>
      </c>
      <c r="R18" s="26">
        <v>2441.5500000000002</v>
      </c>
      <c r="S18" s="26">
        <v>0</v>
      </c>
      <c r="T18" s="26">
        <v>0</v>
      </c>
      <c r="U18" s="26">
        <v>0</v>
      </c>
      <c r="V18" s="26">
        <v>0</v>
      </c>
      <c r="W18" s="26">
        <v>0</v>
      </c>
      <c r="X18" s="26">
        <v>0</v>
      </c>
      <c r="Y18" s="26">
        <v>0</v>
      </c>
      <c r="Z18" s="26">
        <v>0</v>
      </c>
      <c r="AA18" s="26">
        <v>3151969.8163320879</v>
      </c>
      <c r="AB18" s="26">
        <v>10047.050887519086</v>
      </c>
      <c r="AC18" s="26">
        <v>346219.67278038972</v>
      </c>
      <c r="AD18" s="26">
        <v>3508236.5399999968</v>
      </c>
      <c r="AE18" s="26">
        <v>1575984.9081660439</v>
      </c>
      <c r="AF18" s="26">
        <v>5023.5254437595431</v>
      </c>
      <c r="AG18" s="26">
        <v>173109.83639019486</v>
      </c>
      <c r="AH18" s="26">
        <v>1754118.2699999984</v>
      </c>
      <c r="AI18" s="26">
        <v>772917.28689694731</v>
      </c>
      <c r="AJ18" s="26">
        <v>944362.64541713323</v>
      </c>
      <c r="AK18" s="26">
        <v>225451.72768592011</v>
      </c>
      <c r="AL18" s="26">
        <v>1942731.6600000008</v>
      </c>
      <c r="AM18" s="26">
        <v>390550.42419274617</v>
      </c>
      <c r="AN18" s="26">
        <v>481052.10757176817</v>
      </c>
      <c r="AO18" s="26">
        <v>132460.89701205044</v>
      </c>
      <c r="AP18" s="26">
        <v>1004063.4287765648</v>
      </c>
      <c r="AQ18" s="26">
        <v>118607.70666666667</v>
      </c>
      <c r="AR18" s="26">
        <v>233830.61130718968</v>
      </c>
      <c r="AS18" s="26">
        <v>9790.2199999999993</v>
      </c>
      <c r="AT18" s="26">
        <v>362228.53797385632</v>
      </c>
      <c r="AU18" s="26">
        <v>118607.70666666667</v>
      </c>
      <c r="AV18" s="26">
        <v>233830.61130718968</v>
      </c>
      <c r="AW18" s="26">
        <v>9790.2199999999993</v>
      </c>
      <c r="AX18" s="26">
        <v>362228.53797385632</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18865.610000000004</v>
      </c>
      <c r="CN18" s="26">
        <v>1663.5</v>
      </c>
      <c r="CO18" s="26">
        <v>0</v>
      </c>
      <c r="CP18" s="26">
        <v>20529.110000000004</v>
      </c>
      <c r="CQ18" s="26">
        <v>9432.8050000000021</v>
      </c>
      <c r="CR18" s="26">
        <v>831.75</v>
      </c>
      <c r="CS18" s="26">
        <v>0</v>
      </c>
      <c r="CT18" s="26">
        <v>10264.555000000002</v>
      </c>
      <c r="CU18" s="26">
        <v>0</v>
      </c>
      <c r="CV18" s="26">
        <v>5319</v>
      </c>
      <c r="CW18" s="26">
        <v>0</v>
      </c>
      <c r="CX18" s="26">
        <v>5319</v>
      </c>
      <c r="CY18" s="26">
        <v>0</v>
      </c>
      <c r="CZ18" s="26">
        <v>1759.5</v>
      </c>
      <c r="DA18" s="26">
        <v>0</v>
      </c>
      <c r="DB18" s="26">
        <v>1759.5</v>
      </c>
      <c r="DC18" s="26">
        <v>0</v>
      </c>
      <c r="DD18" s="26">
        <v>46.67</v>
      </c>
      <c r="DE18" s="26">
        <v>0</v>
      </c>
      <c r="DF18" s="26">
        <v>46.67</v>
      </c>
      <c r="DG18" s="26">
        <v>0</v>
      </c>
      <c r="DH18" s="26">
        <v>46.67</v>
      </c>
      <c r="DI18" s="26">
        <v>0</v>
      </c>
      <c r="DJ18" s="26">
        <v>46.67</v>
      </c>
      <c r="DK18" s="26">
        <v>12946</v>
      </c>
      <c r="DL18" s="26">
        <v>0</v>
      </c>
      <c r="DM18" s="26">
        <v>0</v>
      </c>
      <c r="DN18" s="26">
        <v>12946</v>
      </c>
      <c r="DO18" s="26">
        <v>2589.1999999999989</v>
      </c>
      <c r="DP18" s="26">
        <v>0</v>
      </c>
      <c r="DQ18" s="26">
        <v>0</v>
      </c>
      <c r="DR18" s="26">
        <v>2589.1999999999989</v>
      </c>
      <c r="DS18" s="26">
        <v>0</v>
      </c>
      <c r="DT18" s="26">
        <v>0</v>
      </c>
      <c r="DU18" s="26">
        <v>0</v>
      </c>
      <c r="DV18" s="26">
        <v>0</v>
      </c>
      <c r="DW18" s="26">
        <v>0</v>
      </c>
      <c r="DX18" s="26">
        <v>0</v>
      </c>
      <c r="DY18" s="26">
        <v>0</v>
      </c>
      <c r="DZ18" s="26">
        <v>0</v>
      </c>
      <c r="EA18" s="26">
        <v>181804.35</v>
      </c>
      <c r="EB18" s="26">
        <v>0</v>
      </c>
      <c r="EC18" s="26">
        <v>0</v>
      </c>
      <c r="ED18" s="26">
        <v>181804.35</v>
      </c>
      <c r="EE18" s="26">
        <v>181804.35</v>
      </c>
      <c r="EF18" s="26">
        <v>0</v>
      </c>
      <c r="EG18" s="26">
        <v>0</v>
      </c>
      <c r="EH18" s="26">
        <v>181804.35</v>
      </c>
      <c r="EI18" s="26">
        <v>0</v>
      </c>
      <c r="EJ18" s="26">
        <v>0</v>
      </c>
      <c r="EK18" s="26">
        <v>0</v>
      </c>
      <c r="EL18" s="26">
        <v>0</v>
      </c>
      <c r="EM18" s="26">
        <v>0</v>
      </c>
      <c r="EN18" s="26">
        <v>0</v>
      </c>
      <c r="EO18" s="26">
        <v>0</v>
      </c>
      <c r="EP18" s="26">
        <v>0</v>
      </c>
      <c r="EQ18" s="26">
        <v>4273110.7698957017</v>
      </c>
      <c r="ER18" s="26">
        <v>1326651.107611842</v>
      </c>
      <c r="ES18" s="26">
        <v>581461.62046630983</v>
      </c>
      <c r="ET18" s="26">
        <v>6181223.4979738537</v>
      </c>
      <c r="EU18" s="26">
        <v>2294969.3940254571</v>
      </c>
      <c r="EV18" s="26">
        <v>853925.79432271747</v>
      </c>
      <c r="EW18" s="26">
        <v>315360.9534022453</v>
      </c>
      <c r="EX18" s="26">
        <v>3464256.1417504204</v>
      </c>
    </row>
    <row r="19" spans="1:154" ht="24.9" customHeight="1">
      <c r="A19" s="18">
        <v>12</v>
      </c>
      <c r="B19" s="70" t="s">
        <v>89</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495282.35</v>
      </c>
      <c r="AB19" s="26">
        <v>177308.79999999999</v>
      </c>
      <c r="AC19" s="26">
        <v>436362.98999999953</v>
      </c>
      <c r="AD19" s="26">
        <v>1108954.1399999994</v>
      </c>
      <c r="AE19" s="26">
        <v>495282.35</v>
      </c>
      <c r="AF19" s="26">
        <v>177308.79999999999</v>
      </c>
      <c r="AG19" s="26">
        <v>436362.98999999953</v>
      </c>
      <c r="AH19" s="26">
        <v>1108954.1399999994</v>
      </c>
      <c r="AI19" s="26">
        <v>44922.969999999994</v>
      </c>
      <c r="AJ19" s="26">
        <v>609034.89999999909</v>
      </c>
      <c r="AK19" s="26">
        <v>3371369.569999998</v>
      </c>
      <c r="AL19" s="26">
        <v>4025327.4399999972</v>
      </c>
      <c r="AM19" s="26">
        <v>44922.969999999994</v>
      </c>
      <c r="AN19" s="26">
        <v>609034.89999999909</v>
      </c>
      <c r="AO19" s="26">
        <v>3371369.569999998</v>
      </c>
      <c r="AP19" s="26">
        <v>4025327.4399999972</v>
      </c>
      <c r="AQ19" s="26">
        <v>11662.36666666667</v>
      </c>
      <c r="AR19" s="26">
        <v>329591.87777777785</v>
      </c>
      <c r="AS19" s="26">
        <v>251734.11000000002</v>
      </c>
      <c r="AT19" s="26">
        <v>592988.35444444453</v>
      </c>
      <c r="AU19" s="26">
        <v>11662.36666666667</v>
      </c>
      <c r="AV19" s="26">
        <v>329591.87777777785</v>
      </c>
      <c r="AW19" s="26">
        <v>251734.11000000002</v>
      </c>
      <c r="AX19" s="26">
        <v>592988.35444444453</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0</v>
      </c>
      <c r="CO19" s="26">
        <v>0</v>
      </c>
      <c r="CP19" s="26">
        <v>0</v>
      </c>
      <c r="CQ19" s="26">
        <v>0</v>
      </c>
      <c r="CR19" s="26">
        <v>0</v>
      </c>
      <c r="CS19" s="26">
        <v>0</v>
      </c>
      <c r="CT19" s="26">
        <v>0</v>
      </c>
      <c r="CU19" s="26">
        <v>120</v>
      </c>
      <c r="CV19" s="26">
        <v>595.5</v>
      </c>
      <c r="CW19" s="26">
        <v>0</v>
      </c>
      <c r="CX19" s="26">
        <v>715.5</v>
      </c>
      <c r="CY19" s="26">
        <v>120</v>
      </c>
      <c r="CZ19" s="26">
        <v>595.5</v>
      </c>
      <c r="DA19" s="26">
        <v>0</v>
      </c>
      <c r="DB19" s="26">
        <v>715.5</v>
      </c>
      <c r="DC19" s="26">
        <v>0</v>
      </c>
      <c r="DD19" s="26">
        <v>0</v>
      </c>
      <c r="DE19" s="26">
        <v>0</v>
      </c>
      <c r="DF19" s="26">
        <v>0</v>
      </c>
      <c r="DG19" s="26">
        <v>0</v>
      </c>
      <c r="DH19" s="26">
        <v>0</v>
      </c>
      <c r="DI19" s="26">
        <v>0</v>
      </c>
      <c r="DJ19" s="26">
        <v>0</v>
      </c>
      <c r="DK19" s="26">
        <v>70764</v>
      </c>
      <c r="DL19" s="26">
        <v>21212</v>
      </c>
      <c r="DM19" s="26">
        <v>0</v>
      </c>
      <c r="DN19" s="26">
        <v>91976</v>
      </c>
      <c r="DO19" s="26">
        <v>70764</v>
      </c>
      <c r="DP19" s="26">
        <v>21212</v>
      </c>
      <c r="DQ19" s="26">
        <v>0</v>
      </c>
      <c r="DR19" s="26">
        <v>91976</v>
      </c>
      <c r="DS19" s="26">
        <v>0</v>
      </c>
      <c r="DT19" s="26">
        <v>0</v>
      </c>
      <c r="DU19" s="26">
        <v>0</v>
      </c>
      <c r="DV19" s="26">
        <v>0</v>
      </c>
      <c r="DW19" s="26">
        <v>0</v>
      </c>
      <c r="DX19" s="26">
        <v>0</v>
      </c>
      <c r="DY19" s="26">
        <v>0</v>
      </c>
      <c r="DZ19" s="26">
        <v>0</v>
      </c>
      <c r="EA19" s="26">
        <v>9482.07</v>
      </c>
      <c r="EB19" s="26">
        <v>5804</v>
      </c>
      <c r="EC19" s="26">
        <v>0</v>
      </c>
      <c r="ED19" s="26">
        <v>15286.07</v>
      </c>
      <c r="EE19" s="26">
        <v>9482.07</v>
      </c>
      <c r="EF19" s="26">
        <v>5804</v>
      </c>
      <c r="EG19" s="26">
        <v>0</v>
      </c>
      <c r="EH19" s="26">
        <v>15286.07</v>
      </c>
      <c r="EI19" s="26">
        <v>0</v>
      </c>
      <c r="EJ19" s="26">
        <v>0</v>
      </c>
      <c r="EK19" s="26">
        <v>0</v>
      </c>
      <c r="EL19" s="26">
        <v>0</v>
      </c>
      <c r="EM19" s="26">
        <v>0</v>
      </c>
      <c r="EN19" s="26">
        <v>0</v>
      </c>
      <c r="EO19" s="26">
        <v>0</v>
      </c>
      <c r="EP19" s="26">
        <v>0</v>
      </c>
      <c r="EQ19" s="26">
        <v>632233.7566666666</v>
      </c>
      <c r="ER19" s="26">
        <v>1143547.0777777769</v>
      </c>
      <c r="ES19" s="26">
        <v>4059466.6699999976</v>
      </c>
      <c r="ET19" s="26">
        <v>5835247.5044444408</v>
      </c>
      <c r="EU19" s="26">
        <v>632233.7566666666</v>
      </c>
      <c r="EV19" s="26">
        <v>1143547.0777777769</v>
      </c>
      <c r="EW19" s="26">
        <v>4059466.6699999976</v>
      </c>
      <c r="EX19" s="26">
        <v>5835247.5044444408</v>
      </c>
    </row>
    <row r="20" spans="1:154" ht="24.9" customHeight="1">
      <c r="A20" s="18">
        <v>13</v>
      </c>
      <c r="B20" s="70" t="s">
        <v>37</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280</v>
      </c>
      <c r="U20" s="26">
        <v>0</v>
      </c>
      <c r="V20" s="26">
        <v>280</v>
      </c>
      <c r="W20" s="26">
        <v>0</v>
      </c>
      <c r="X20" s="26">
        <v>84</v>
      </c>
      <c r="Y20" s="26">
        <v>0</v>
      </c>
      <c r="Z20" s="26">
        <v>84</v>
      </c>
      <c r="AA20" s="26">
        <v>21375.98</v>
      </c>
      <c r="AB20" s="26">
        <v>5515.14</v>
      </c>
      <c r="AC20" s="26">
        <v>4589783.32</v>
      </c>
      <c r="AD20" s="26">
        <v>4616674.4400000004</v>
      </c>
      <c r="AE20" s="26">
        <v>21375.98</v>
      </c>
      <c r="AF20" s="26">
        <v>5515.14</v>
      </c>
      <c r="AG20" s="26">
        <v>4589783.32</v>
      </c>
      <c r="AH20" s="26">
        <v>4616674.4400000004</v>
      </c>
      <c r="AI20" s="26">
        <v>42986.44</v>
      </c>
      <c r="AJ20" s="26">
        <v>397417.64</v>
      </c>
      <c r="AK20" s="26">
        <v>0</v>
      </c>
      <c r="AL20" s="26">
        <v>440404.08</v>
      </c>
      <c r="AM20" s="26">
        <v>12895.930000000004</v>
      </c>
      <c r="AN20" s="26">
        <v>119225.29000000004</v>
      </c>
      <c r="AO20" s="26">
        <v>0</v>
      </c>
      <c r="AP20" s="26">
        <v>132121.22000000003</v>
      </c>
      <c r="AQ20" s="26">
        <v>10997.52</v>
      </c>
      <c r="AR20" s="26">
        <v>177782.67</v>
      </c>
      <c r="AS20" s="26">
        <v>0</v>
      </c>
      <c r="AT20" s="26">
        <v>188780.19</v>
      </c>
      <c r="AU20" s="26">
        <v>6646.9100000000008</v>
      </c>
      <c r="AV20" s="26">
        <v>153793.16</v>
      </c>
      <c r="AW20" s="26">
        <v>0</v>
      </c>
      <c r="AX20" s="26">
        <v>160440.07</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0</v>
      </c>
      <c r="CV20" s="26">
        <v>0</v>
      </c>
      <c r="CW20" s="26">
        <v>0</v>
      </c>
      <c r="CX20" s="26">
        <v>0</v>
      </c>
      <c r="CY20" s="26">
        <v>0</v>
      </c>
      <c r="CZ20" s="26">
        <v>0</v>
      </c>
      <c r="DA20" s="26">
        <v>0</v>
      </c>
      <c r="DB20" s="26">
        <v>0</v>
      </c>
      <c r="DC20" s="26">
        <v>0</v>
      </c>
      <c r="DD20" s="26">
        <v>0</v>
      </c>
      <c r="DE20" s="26">
        <v>0</v>
      </c>
      <c r="DF20" s="26">
        <v>0</v>
      </c>
      <c r="DG20" s="26">
        <v>0</v>
      </c>
      <c r="DH20" s="26">
        <v>0</v>
      </c>
      <c r="DI20" s="26">
        <v>0</v>
      </c>
      <c r="DJ20" s="26">
        <v>0</v>
      </c>
      <c r="DK20" s="26">
        <v>0</v>
      </c>
      <c r="DL20" s="26">
        <v>0</v>
      </c>
      <c r="DM20" s="26">
        <v>0</v>
      </c>
      <c r="DN20" s="26">
        <v>0</v>
      </c>
      <c r="DO20" s="26">
        <v>0</v>
      </c>
      <c r="DP20" s="26">
        <v>0</v>
      </c>
      <c r="DQ20" s="26">
        <v>0</v>
      </c>
      <c r="DR20" s="26">
        <v>0</v>
      </c>
      <c r="DS20" s="26">
        <v>0</v>
      </c>
      <c r="DT20" s="26">
        <v>0</v>
      </c>
      <c r="DU20" s="26">
        <v>0</v>
      </c>
      <c r="DV20" s="26">
        <v>0</v>
      </c>
      <c r="DW20" s="26">
        <v>0</v>
      </c>
      <c r="DX20" s="26">
        <v>0</v>
      </c>
      <c r="DY20" s="26">
        <v>0</v>
      </c>
      <c r="DZ20" s="26">
        <v>0</v>
      </c>
      <c r="EA20" s="26">
        <v>0</v>
      </c>
      <c r="EB20" s="26">
        <v>0</v>
      </c>
      <c r="EC20" s="26">
        <v>0</v>
      </c>
      <c r="ED20" s="26">
        <v>0</v>
      </c>
      <c r="EE20" s="26">
        <v>0</v>
      </c>
      <c r="EF20" s="26">
        <v>0</v>
      </c>
      <c r="EG20" s="26">
        <v>0</v>
      </c>
      <c r="EH20" s="26">
        <v>0</v>
      </c>
      <c r="EI20" s="26">
        <v>0</v>
      </c>
      <c r="EJ20" s="26">
        <v>0</v>
      </c>
      <c r="EK20" s="26">
        <v>0</v>
      </c>
      <c r="EL20" s="26">
        <v>0</v>
      </c>
      <c r="EM20" s="26">
        <v>0</v>
      </c>
      <c r="EN20" s="26">
        <v>0</v>
      </c>
      <c r="EO20" s="26">
        <v>0</v>
      </c>
      <c r="EP20" s="26">
        <v>0</v>
      </c>
      <c r="EQ20" s="26">
        <v>75359.94</v>
      </c>
      <c r="ER20" s="26">
        <v>580995.45000000007</v>
      </c>
      <c r="ES20" s="26">
        <v>4589783.32</v>
      </c>
      <c r="ET20" s="26">
        <v>5246138.7100000009</v>
      </c>
      <c r="EU20" s="26">
        <v>40918.820000000007</v>
      </c>
      <c r="EV20" s="26">
        <v>278617.59000000003</v>
      </c>
      <c r="EW20" s="26">
        <v>4589783.32</v>
      </c>
      <c r="EX20" s="26">
        <v>4909319.7300000004</v>
      </c>
    </row>
    <row r="21" spans="1:154" ht="24.9" customHeight="1">
      <c r="A21" s="18">
        <v>14</v>
      </c>
      <c r="B21" s="70" t="s">
        <v>36</v>
      </c>
      <c r="C21" s="26">
        <v>3000</v>
      </c>
      <c r="D21" s="26">
        <v>0</v>
      </c>
      <c r="E21" s="26">
        <v>0</v>
      </c>
      <c r="F21" s="26">
        <v>3000</v>
      </c>
      <c r="G21" s="26">
        <v>3000</v>
      </c>
      <c r="H21" s="26">
        <v>0</v>
      </c>
      <c r="I21" s="26">
        <v>0</v>
      </c>
      <c r="J21" s="26">
        <v>3000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1269180.3500000001</v>
      </c>
      <c r="AB21" s="26">
        <v>0</v>
      </c>
      <c r="AC21" s="26">
        <v>112179.71999999993</v>
      </c>
      <c r="AD21" s="26">
        <v>1381360.07</v>
      </c>
      <c r="AE21" s="26">
        <v>1269180.3500000001</v>
      </c>
      <c r="AF21" s="26">
        <v>0</v>
      </c>
      <c r="AG21" s="26">
        <v>112179.71999999993</v>
      </c>
      <c r="AH21" s="26">
        <v>1381360.07</v>
      </c>
      <c r="AI21" s="26">
        <v>193513.95</v>
      </c>
      <c r="AJ21" s="26">
        <v>953776.79999999993</v>
      </c>
      <c r="AK21" s="26">
        <v>0</v>
      </c>
      <c r="AL21" s="26">
        <v>1147290.75</v>
      </c>
      <c r="AM21" s="26">
        <v>87304.384999999995</v>
      </c>
      <c r="AN21" s="26">
        <v>451983.53600000002</v>
      </c>
      <c r="AO21" s="26">
        <v>0</v>
      </c>
      <c r="AP21" s="26">
        <v>539287.92099999997</v>
      </c>
      <c r="AQ21" s="26">
        <v>101322.65760666667</v>
      </c>
      <c r="AR21" s="26">
        <v>301617.31130718964</v>
      </c>
      <c r="AS21" s="26">
        <v>0</v>
      </c>
      <c r="AT21" s="26">
        <v>402939.96891385631</v>
      </c>
      <c r="AU21" s="26">
        <v>65837.200000000012</v>
      </c>
      <c r="AV21" s="26">
        <v>221451.69430718964</v>
      </c>
      <c r="AW21" s="26">
        <v>0</v>
      </c>
      <c r="AX21" s="26">
        <v>287288.89430718962</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53816.95</v>
      </c>
      <c r="CN21" s="26">
        <v>0</v>
      </c>
      <c r="CO21" s="26">
        <v>0</v>
      </c>
      <c r="CP21" s="26">
        <v>53816.95</v>
      </c>
      <c r="CQ21" s="26">
        <v>2690.8475000000035</v>
      </c>
      <c r="CR21" s="26">
        <v>0</v>
      </c>
      <c r="CS21" s="26">
        <v>0</v>
      </c>
      <c r="CT21" s="26">
        <v>2690.8475000000035</v>
      </c>
      <c r="CU21" s="26">
        <v>207184</v>
      </c>
      <c r="CV21" s="26">
        <v>49419</v>
      </c>
      <c r="CW21" s="26">
        <v>0</v>
      </c>
      <c r="CX21" s="26">
        <v>256603</v>
      </c>
      <c r="CY21" s="26">
        <v>207184</v>
      </c>
      <c r="CZ21" s="26">
        <v>-99663.460000000021</v>
      </c>
      <c r="DA21" s="26">
        <v>0</v>
      </c>
      <c r="DB21" s="26">
        <v>107520.53999999998</v>
      </c>
      <c r="DC21" s="26">
        <v>0</v>
      </c>
      <c r="DD21" s="26">
        <v>0</v>
      </c>
      <c r="DE21" s="26">
        <v>0</v>
      </c>
      <c r="DF21" s="26">
        <v>0</v>
      </c>
      <c r="DG21" s="26">
        <v>0</v>
      </c>
      <c r="DH21" s="26">
        <v>0</v>
      </c>
      <c r="DI21" s="26">
        <v>0</v>
      </c>
      <c r="DJ21" s="26">
        <v>0</v>
      </c>
      <c r="DK21" s="26">
        <v>73228.88</v>
      </c>
      <c r="DL21" s="26">
        <v>0</v>
      </c>
      <c r="DM21" s="26">
        <v>0</v>
      </c>
      <c r="DN21" s="26">
        <v>73228.88</v>
      </c>
      <c r="DO21" s="26">
        <v>73228.88</v>
      </c>
      <c r="DP21" s="26">
        <v>0</v>
      </c>
      <c r="DQ21" s="26">
        <v>0</v>
      </c>
      <c r="DR21" s="26">
        <v>73228.88</v>
      </c>
      <c r="DS21" s="26">
        <v>0</v>
      </c>
      <c r="DT21" s="26">
        <v>0</v>
      </c>
      <c r="DU21" s="26">
        <v>0</v>
      </c>
      <c r="DV21" s="26">
        <v>0</v>
      </c>
      <c r="DW21" s="26">
        <v>0</v>
      </c>
      <c r="DX21" s="26">
        <v>0</v>
      </c>
      <c r="DY21" s="26">
        <v>0</v>
      </c>
      <c r="DZ21" s="26">
        <v>0</v>
      </c>
      <c r="EA21" s="26">
        <v>8536.4972500000003</v>
      </c>
      <c r="EB21" s="26">
        <v>0</v>
      </c>
      <c r="EC21" s="26">
        <v>0</v>
      </c>
      <c r="ED21" s="26">
        <v>8536.4972500000003</v>
      </c>
      <c r="EE21" s="26">
        <v>8536.4972500000003</v>
      </c>
      <c r="EF21" s="26">
        <v>0</v>
      </c>
      <c r="EG21" s="26">
        <v>0</v>
      </c>
      <c r="EH21" s="26">
        <v>8536.4972500000003</v>
      </c>
      <c r="EI21" s="26">
        <v>0</v>
      </c>
      <c r="EJ21" s="26">
        <v>0</v>
      </c>
      <c r="EK21" s="26">
        <v>0</v>
      </c>
      <c r="EL21" s="26">
        <v>0</v>
      </c>
      <c r="EM21" s="26">
        <v>0</v>
      </c>
      <c r="EN21" s="26">
        <v>0</v>
      </c>
      <c r="EO21" s="26">
        <v>0</v>
      </c>
      <c r="EP21" s="26">
        <v>0</v>
      </c>
      <c r="EQ21" s="26">
        <v>1909783.2848566668</v>
      </c>
      <c r="ER21" s="26">
        <v>1304813.1113071896</v>
      </c>
      <c r="ES21" s="26">
        <v>112179.71999999993</v>
      </c>
      <c r="ET21" s="26">
        <v>3326776.1161638568</v>
      </c>
      <c r="EU21" s="26">
        <v>1716962.1597500001</v>
      </c>
      <c r="EV21" s="26">
        <v>573771.77030718955</v>
      </c>
      <c r="EW21" s="26">
        <v>112179.71999999993</v>
      </c>
      <c r="EX21" s="26">
        <v>2402913.6500571896</v>
      </c>
    </row>
    <row r="22" spans="1:154" ht="24.9" customHeight="1">
      <c r="A22" s="18">
        <v>15</v>
      </c>
      <c r="B22" s="70" t="s">
        <v>90</v>
      </c>
      <c r="C22" s="26">
        <v>202162.73999999964</v>
      </c>
      <c r="D22" s="26">
        <v>0</v>
      </c>
      <c r="E22" s="26">
        <v>0</v>
      </c>
      <c r="F22" s="26">
        <v>202162.73999999964</v>
      </c>
      <c r="G22" s="26">
        <v>58790.210999999603</v>
      </c>
      <c r="H22" s="26">
        <v>0</v>
      </c>
      <c r="I22" s="26">
        <v>0</v>
      </c>
      <c r="J22" s="26">
        <v>58790.210999999603</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209604.96000000043</v>
      </c>
      <c r="AJ22" s="26">
        <v>312274.57000000053</v>
      </c>
      <c r="AK22" s="26">
        <v>0</v>
      </c>
      <c r="AL22" s="26">
        <v>521879.53000000096</v>
      </c>
      <c r="AM22" s="26">
        <v>98625.640000001062</v>
      </c>
      <c r="AN22" s="26">
        <v>149124.76200000034</v>
      </c>
      <c r="AO22" s="26">
        <v>0</v>
      </c>
      <c r="AP22" s="26">
        <v>247750.4020000014</v>
      </c>
      <c r="AQ22" s="26">
        <v>35562.316666666651</v>
      </c>
      <c r="AR22" s="26">
        <v>184320.95130718968</v>
      </c>
      <c r="AS22" s="26">
        <v>0</v>
      </c>
      <c r="AT22" s="26">
        <v>219883.26797385633</v>
      </c>
      <c r="AU22" s="26">
        <v>25371.11666666664</v>
      </c>
      <c r="AV22" s="26">
        <v>179460.95130718968</v>
      </c>
      <c r="AW22" s="26">
        <v>0</v>
      </c>
      <c r="AX22" s="26">
        <v>204832.06797385632</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0</v>
      </c>
      <c r="CJ22" s="26">
        <v>0</v>
      </c>
      <c r="CK22" s="26">
        <v>0</v>
      </c>
      <c r="CL22" s="26">
        <v>0</v>
      </c>
      <c r="CM22" s="26">
        <v>5034.3900000000067</v>
      </c>
      <c r="CN22" s="26">
        <v>0</v>
      </c>
      <c r="CO22" s="26">
        <v>0</v>
      </c>
      <c r="CP22" s="26">
        <v>5034.3900000000067</v>
      </c>
      <c r="CQ22" s="26">
        <v>1006.8780000000079</v>
      </c>
      <c r="CR22" s="26">
        <v>0</v>
      </c>
      <c r="CS22" s="26">
        <v>0</v>
      </c>
      <c r="CT22" s="26">
        <v>1006.8780000000079</v>
      </c>
      <c r="CU22" s="26">
        <v>224584.02000000005</v>
      </c>
      <c r="CV22" s="26">
        <v>691.5199999999968</v>
      </c>
      <c r="CW22" s="26">
        <v>0</v>
      </c>
      <c r="CX22" s="26">
        <v>225275.54000000004</v>
      </c>
      <c r="CY22" s="26">
        <v>21395.553478000045</v>
      </c>
      <c r="CZ22" s="26">
        <v>103.72799999999552</v>
      </c>
      <c r="DA22" s="26">
        <v>0</v>
      </c>
      <c r="DB22" s="26">
        <v>21499.281478000041</v>
      </c>
      <c r="DC22" s="26">
        <v>30923.569999999992</v>
      </c>
      <c r="DD22" s="26">
        <v>0</v>
      </c>
      <c r="DE22" s="26">
        <v>0</v>
      </c>
      <c r="DF22" s="26">
        <v>30923.569999999992</v>
      </c>
      <c r="DG22" s="26">
        <v>30923.569999999992</v>
      </c>
      <c r="DH22" s="26">
        <v>0</v>
      </c>
      <c r="DI22" s="26">
        <v>0</v>
      </c>
      <c r="DJ22" s="26">
        <v>30923.569999999992</v>
      </c>
      <c r="DK22" s="26">
        <v>0</v>
      </c>
      <c r="DL22" s="26">
        <v>0</v>
      </c>
      <c r="DM22" s="26">
        <v>0</v>
      </c>
      <c r="DN22" s="26">
        <v>0</v>
      </c>
      <c r="DO22" s="26">
        <v>0</v>
      </c>
      <c r="DP22" s="26">
        <v>0</v>
      </c>
      <c r="DQ22" s="26">
        <v>0</v>
      </c>
      <c r="DR22" s="26">
        <v>0</v>
      </c>
      <c r="DS22" s="26">
        <v>0</v>
      </c>
      <c r="DT22" s="26">
        <v>0</v>
      </c>
      <c r="DU22" s="26">
        <v>0</v>
      </c>
      <c r="DV22" s="26">
        <v>0</v>
      </c>
      <c r="DW22" s="26">
        <v>0</v>
      </c>
      <c r="DX22" s="26">
        <v>0</v>
      </c>
      <c r="DY22" s="26">
        <v>0</v>
      </c>
      <c r="DZ22" s="26">
        <v>0</v>
      </c>
      <c r="EA22" s="26">
        <v>0</v>
      </c>
      <c r="EB22" s="26">
        <v>0</v>
      </c>
      <c r="EC22" s="26">
        <v>0</v>
      </c>
      <c r="ED22" s="26">
        <v>0</v>
      </c>
      <c r="EE22" s="26">
        <v>0</v>
      </c>
      <c r="EF22" s="26">
        <v>0</v>
      </c>
      <c r="EG22" s="26">
        <v>0</v>
      </c>
      <c r="EH22" s="26">
        <v>0</v>
      </c>
      <c r="EI22" s="26">
        <v>0</v>
      </c>
      <c r="EJ22" s="26">
        <v>0</v>
      </c>
      <c r="EK22" s="26">
        <v>0</v>
      </c>
      <c r="EL22" s="26">
        <v>0</v>
      </c>
      <c r="EM22" s="26">
        <v>0</v>
      </c>
      <c r="EN22" s="26">
        <v>0</v>
      </c>
      <c r="EO22" s="26">
        <v>0</v>
      </c>
      <c r="EP22" s="26">
        <v>0</v>
      </c>
      <c r="EQ22" s="26">
        <v>707871.9966666667</v>
      </c>
      <c r="ER22" s="26">
        <v>497287.0413071902</v>
      </c>
      <c r="ES22" s="26">
        <v>0</v>
      </c>
      <c r="ET22" s="26">
        <v>1205159.037973857</v>
      </c>
      <c r="EU22" s="26">
        <v>236112.96914466732</v>
      </c>
      <c r="EV22" s="26">
        <v>328689.44130718999</v>
      </c>
      <c r="EW22" s="26">
        <v>0</v>
      </c>
      <c r="EX22" s="26">
        <v>564802.41045185726</v>
      </c>
    </row>
    <row r="23" spans="1:154" ht="24.9" customHeight="1">
      <c r="A23" s="18">
        <v>16</v>
      </c>
      <c r="B23" s="70" t="s">
        <v>39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706383.63499999943</v>
      </c>
      <c r="AB23" s="26">
        <v>127321.94560000005</v>
      </c>
      <c r="AC23" s="26">
        <v>0</v>
      </c>
      <c r="AD23" s="26">
        <v>833705.58059999952</v>
      </c>
      <c r="AE23" s="26">
        <v>706383.63499999943</v>
      </c>
      <c r="AF23" s="26">
        <v>127321.94560000005</v>
      </c>
      <c r="AG23" s="26">
        <v>0</v>
      </c>
      <c r="AH23" s="26">
        <v>833705.58059999952</v>
      </c>
      <c r="AI23" s="26">
        <v>2583.38</v>
      </c>
      <c r="AJ23" s="26">
        <v>5845.59</v>
      </c>
      <c r="AK23" s="26">
        <v>0</v>
      </c>
      <c r="AL23" s="26">
        <v>8428.9700000000012</v>
      </c>
      <c r="AM23" s="26">
        <v>1550.028</v>
      </c>
      <c r="AN23" s="26">
        <v>3507.3540000000003</v>
      </c>
      <c r="AO23" s="26">
        <v>0</v>
      </c>
      <c r="AP23" s="26">
        <v>5057.3820000000005</v>
      </c>
      <c r="AQ23" s="26">
        <v>7302.3666666666704</v>
      </c>
      <c r="AR23" s="26">
        <v>145811.95130718968</v>
      </c>
      <c r="AS23" s="26">
        <v>0</v>
      </c>
      <c r="AT23" s="26">
        <v>153114.31797385635</v>
      </c>
      <c r="AU23" s="26">
        <v>5538.3666666666704</v>
      </c>
      <c r="AV23" s="26">
        <v>143711.95130718968</v>
      </c>
      <c r="AW23" s="26">
        <v>0</v>
      </c>
      <c r="AX23" s="26">
        <v>149250.31797385635</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0</v>
      </c>
      <c r="CN23" s="26">
        <v>0</v>
      </c>
      <c r="CO23" s="26">
        <v>0</v>
      </c>
      <c r="CP23" s="26">
        <v>0</v>
      </c>
      <c r="CQ23" s="26">
        <v>0</v>
      </c>
      <c r="CR23" s="26">
        <v>0</v>
      </c>
      <c r="CS23" s="26">
        <v>0</v>
      </c>
      <c r="CT23" s="26">
        <v>0</v>
      </c>
      <c r="CU23" s="26">
        <v>0</v>
      </c>
      <c r="CV23" s="26">
        <v>0</v>
      </c>
      <c r="CW23" s="26">
        <v>0</v>
      </c>
      <c r="CX23" s="26">
        <v>0</v>
      </c>
      <c r="CY23" s="26">
        <v>0</v>
      </c>
      <c r="CZ23" s="26">
        <v>0</v>
      </c>
      <c r="DA23" s="26">
        <v>0</v>
      </c>
      <c r="DB23" s="26">
        <v>0</v>
      </c>
      <c r="DC23" s="26">
        <v>0</v>
      </c>
      <c r="DD23" s="26">
        <v>0</v>
      </c>
      <c r="DE23" s="26">
        <v>0</v>
      </c>
      <c r="DF23" s="26">
        <v>0</v>
      </c>
      <c r="DG23" s="26">
        <v>0</v>
      </c>
      <c r="DH23" s="26">
        <v>0</v>
      </c>
      <c r="DI23" s="26">
        <v>0</v>
      </c>
      <c r="DJ23" s="26">
        <v>0</v>
      </c>
      <c r="DK23" s="26">
        <v>0</v>
      </c>
      <c r="DL23" s="26">
        <v>0</v>
      </c>
      <c r="DM23" s="26">
        <v>0</v>
      </c>
      <c r="DN23" s="26">
        <v>0</v>
      </c>
      <c r="DO23" s="26">
        <v>0</v>
      </c>
      <c r="DP23" s="26">
        <v>0</v>
      </c>
      <c r="DQ23" s="26">
        <v>0</v>
      </c>
      <c r="DR23" s="26">
        <v>0</v>
      </c>
      <c r="DS23" s="26">
        <v>0</v>
      </c>
      <c r="DT23" s="26">
        <v>0</v>
      </c>
      <c r="DU23" s="26">
        <v>0</v>
      </c>
      <c r="DV23" s="26">
        <v>0</v>
      </c>
      <c r="DW23" s="26">
        <v>0</v>
      </c>
      <c r="DX23" s="26">
        <v>0</v>
      </c>
      <c r="DY23" s="26">
        <v>0</v>
      </c>
      <c r="DZ23" s="26">
        <v>0</v>
      </c>
      <c r="EA23" s="26">
        <v>0</v>
      </c>
      <c r="EB23" s="26">
        <v>0</v>
      </c>
      <c r="EC23" s="26">
        <v>0</v>
      </c>
      <c r="ED23" s="26">
        <v>0</v>
      </c>
      <c r="EE23" s="26">
        <v>0</v>
      </c>
      <c r="EF23" s="26">
        <v>0</v>
      </c>
      <c r="EG23" s="26">
        <v>0</v>
      </c>
      <c r="EH23" s="26">
        <v>0</v>
      </c>
      <c r="EI23" s="26">
        <v>0</v>
      </c>
      <c r="EJ23" s="26">
        <v>0</v>
      </c>
      <c r="EK23" s="26">
        <v>0</v>
      </c>
      <c r="EL23" s="26">
        <v>0</v>
      </c>
      <c r="EM23" s="26">
        <v>0</v>
      </c>
      <c r="EN23" s="26">
        <v>0</v>
      </c>
      <c r="EO23" s="26">
        <v>0</v>
      </c>
      <c r="EP23" s="26">
        <v>0</v>
      </c>
      <c r="EQ23" s="26">
        <v>716269.38166666613</v>
      </c>
      <c r="ER23" s="26">
        <v>278979.48690718971</v>
      </c>
      <c r="ES23" s="26">
        <v>0</v>
      </c>
      <c r="ET23" s="26">
        <v>995248.86857385584</v>
      </c>
      <c r="EU23" s="26">
        <v>713472.02966666617</v>
      </c>
      <c r="EV23" s="26">
        <v>274541.25090718974</v>
      </c>
      <c r="EW23" s="26">
        <v>0</v>
      </c>
      <c r="EX23" s="26">
        <v>988013.28057385585</v>
      </c>
    </row>
    <row r="24" spans="1:154" ht="24.9" customHeight="1">
      <c r="A24" s="18">
        <v>17</v>
      </c>
      <c r="B24" s="70" t="s">
        <v>88</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25711.99</v>
      </c>
      <c r="AJ24" s="26">
        <v>50113.43</v>
      </c>
      <c r="AK24" s="26">
        <v>0</v>
      </c>
      <c r="AL24" s="26">
        <v>75825.42</v>
      </c>
      <c r="AM24" s="26">
        <v>23646.560000000001</v>
      </c>
      <c r="AN24" s="26">
        <v>37686.53</v>
      </c>
      <c r="AO24" s="26">
        <v>0</v>
      </c>
      <c r="AP24" s="26">
        <v>61333.09</v>
      </c>
      <c r="AQ24" s="26">
        <v>13154.066666666671</v>
      </c>
      <c r="AR24" s="26">
        <v>149331.95130718968</v>
      </c>
      <c r="AS24" s="26">
        <v>0</v>
      </c>
      <c r="AT24" s="26">
        <v>162486.01797385636</v>
      </c>
      <c r="AU24" s="26">
        <v>12889.066666666671</v>
      </c>
      <c r="AV24" s="26">
        <v>146421.95130718968</v>
      </c>
      <c r="AW24" s="26">
        <v>0</v>
      </c>
      <c r="AX24" s="26">
        <v>159311.01797385636</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20190.29</v>
      </c>
      <c r="CN24" s="26">
        <v>0</v>
      </c>
      <c r="CO24" s="26">
        <v>0</v>
      </c>
      <c r="CP24" s="26">
        <v>20190.29</v>
      </c>
      <c r="CQ24" s="26">
        <v>2019.0300000000025</v>
      </c>
      <c r="CR24" s="26">
        <v>0</v>
      </c>
      <c r="CS24" s="26">
        <v>0</v>
      </c>
      <c r="CT24" s="26">
        <v>2019.0300000000025</v>
      </c>
      <c r="CU24" s="26">
        <v>0</v>
      </c>
      <c r="CV24" s="26">
        <v>0</v>
      </c>
      <c r="CW24" s="26">
        <v>0</v>
      </c>
      <c r="CX24" s="26">
        <v>0</v>
      </c>
      <c r="CY24" s="26">
        <v>0</v>
      </c>
      <c r="CZ24" s="26">
        <v>0</v>
      </c>
      <c r="DA24" s="26">
        <v>0</v>
      </c>
      <c r="DB24" s="26">
        <v>0</v>
      </c>
      <c r="DC24" s="26">
        <v>0</v>
      </c>
      <c r="DD24" s="26">
        <v>0</v>
      </c>
      <c r="DE24" s="26">
        <v>0</v>
      </c>
      <c r="DF24" s="26">
        <v>0</v>
      </c>
      <c r="DG24" s="26">
        <v>0</v>
      </c>
      <c r="DH24" s="26">
        <v>0</v>
      </c>
      <c r="DI24" s="26">
        <v>0</v>
      </c>
      <c r="DJ24" s="26">
        <v>0</v>
      </c>
      <c r="DK24" s="26">
        <v>345487</v>
      </c>
      <c r="DL24" s="26">
        <v>0</v>
      </c>
      <c r="DM24" s="26">
        <v>0</v>
      </c>
      <c r="DN24" s="26">
        <v>345487</v>
      </c>
      <c r="DO24" s="26">
        <v>345487</v>
      </c>
      <c r="DP24" s="26">
        <v>0</v>
      </c>
      <c r="DQ24" s="26">
        <v>0</v>
      </c>
      <c r="DR24" s="26">
        <v>345487</v>
      </c>
      <c r="DS24" s="26">
        <v>0</v>
      </c>
      <c r="DT24" s="26">
        <v>0</v>
      </c>
      <c r="DU24" s="26">
        <v>0</v>
      </c>
      <c r="DV24" s="26">
        <v>0</v>
      </c>
      <c r="DW24" s="26">
        <v>0</v>
      </c>
      <c r="DX24" s="26">
        <v>0</v>
      </c>
      <c r="DY24" s="26">
        <v>0</v>
      </c>
      <c r="DZ24" s="26">
        <v>0</v>
      </c>
      <c r="EA24" s="26">
        <v>1553.19</v>
      </c>
      <c r="EB24" s="26">
        <v>0</v>
      </c>
      <c r="EC24" s="26">
        <v>0</v>
      </c>
      <c r="ED24" s="26">
        <v>1553.19</v>
      </c>
      <c r="EE24" s="26">
        <v>155.32000000000016</v>
      </c>
      <c r="EF24" s="26">
        <v>0</v>
      </c>
      <c r="EG24" s="26">
        <v>0</v>
      </c>
      <c r="EH24" s="26">
        <v>155.32000000000016</v>
      </c>
      <c r="EI24" s="26">
        <v>0</v>
      </c>
      <c r="EJ24" s="26">
        <v>0</v>
      </c>
      <c r="EK24" s="26">
        <v>0</v>
      </c>
      <c r="EL24" s="26">
        <v>0</v>
      </c>
      <c r="EM24" s="26">
        <v>0</v>
      </c>
      <c r="EN24" s="26">
        <v>0</v>
      </c>
      <c r="EO24" s="26">
        <v>0</v>
      </c>
      <c r="EP24" s="26">
        <v>0</v>
      </c>
      <c r="EQ24" s="26">
        <v>406096.53666666668</v>
      </c>
      <c r="ER24" s="26">
        <v>199445.38130718967</v>
      </c>
      <c r="ES24" s="26">
        <v>0</v>
      </c>
      <c r="ET24" s="26">
        <v>605541.91797385633</v>
      </c>
      <c r="EU24" s="26">
        <v>384196.97666666668</v>
      </c>
      <c r="EV24" s="26">
        <v>184108.48130718968</v>
      </c>
      <c r="EW24" s="26">
        <v>0</v>
      </c>
      <c r="EX24" s="26">
        <v>568305.45797385636</v>
      </c>
    </row>
    <row r="25" spans="1:154" ht="24.9" customHeight="1">
      <c r="A25" s="18">
        <v>18</v>
      </c>
      <c r="B25" s="70" t="s">
        <v>38</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391066.19</v>
      </c>
      <c r="AJ25" s="26">
        <v>0</v>
      </c>
      <c r="AK25" s="26">
        <v>0</v>
      </c>
      <c r="AL25" s="26">
        <v>391066.19</v>
      </c>
      <c r="AM25" s="26">
        <v>391066.19</v>
      </c>
      <c r="AN25" s="26">
        <v>0</v>
      </c>
      <c r="AO25" s="26">
        <v>0</v>
      </c>
      <c r="AP25" s="26">
        <v>391066.19</v>
      </c>
      <c r="AQ25" s="26">
        <v>57891.936666666668</v>
      </c>
      <c r="AR25" s="26">
        <v>143511.95130718968</v>
      </c>
      <c r="AS25" s="26">
        <v>0</v>
      </c>
      <c r="AT25" s="26">
        <v>201403.88797385636</v>
      </c>
      <c r="AU25" s="26">
        <v>57891.936666666668</v>
      </c>
      <c r="AV25" s="26">
        <v>143511.95130718968</v>
      </c>
      <c r="AW25" s="26">
        <v>0</v>
      </c>
      <c r="AX25" s="26">
        <v>201403.88797385636</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v>0</v>
      </c>
      <c r="DD25" s="26">
        <v>0</v>
      </c>
      <c r="DE25" s="26">
        <v>0</v>
      </c>
      <c r="DF25" s="26">
        <v>0</v>
      </c>
      <c r="DG25" s="26">
        <v>0</v>
      </c>
      <c r="DH25" s="26">
        <v>0</v>
      </c>
      <c r="DI25" s="26">
        <v>0</v>
      </c>
      <c r="DJ25" s="26">
        <v>0</v>
      </c>
      <c r="DK25" s="26">
        <v>0</v>
      </c>
      <c r="DL25" s="26">
        <v>0</v>
      </c>
      <c r="DM25" s="26">
        <v>0</v>
      </c>
      <c r="DN25" s="26">
        <v>0</v>
      </c>
      <c r="DO25" s="26">
        <v>0</v>
      </c>
      <c r="DP25" s="26">
        <v>0</v>
      </c>
      <c r="DQ25" s="26">
        <v>0</v>
      </c>
      <c r="DR25" s="26">
        <v>0</v>
      </c>
      <c r="DS25" s="26">
        <v>0</v>
      </c>
      <c r="DT25" s="26">
        <v>0</v>
      </c>
      <c r="DU25" s="26">
        <v>0</v>
      </c>
      <c r="DV25" s="26">
        <v>0</v>
      </c>
      <c r="DW25" s="26">
        <v>0</v>
      </c>
      <c r="DX25" s="26">
        <v>0</v>
      </c>
      <c r="DY25" s="26">
        <v>0</v>
      </c>
      <c r="DZ25" s="26">
        <v>0</v>
      </c>
      <c r="EA25" s="26">
        <v>0</v>
      </c>
      <c r="EB25" s="26">
        <v>0</v>
      </c>
      <c r="EC25" s="26">
        <v>0</v>
      </c>
      <c r="ED25" s="26">
        <v>0</v>
      </c>
      <c r="EE25" s="26">
        <v>0</v>
      </c>
      <c r="EF25" s="26">
        <v>0</v>
      </c>
      <c r="EG25" s="26">
        <v>0</v>
      </c>
      <c r="EH25" s="26">
        <v>0</v>
      </c>
      <c r="EI25" s="26">
        <v>0</v>
      </c>
      <c r="EJ25" s="26">
        <v>0</v>
      </c>
      <c r="EK25" s="26">
        <v>0</v>
      </c>
      <c r="EL25" s="26">
        <v>0</v>
      </c>
      <c r="EM25" s="26">
        <v>0</v>
      </c>
      <c r="EN25" s="26">
        <v>0</v>
      </c>
      <c r="EO25" s="26">
        <v>0</v>
      </c>
      <c r="EP25" s="26">
        <v>0</v>
      </c>
      <c r="EQ25" s="26">
        <v>448958.12666666665</v>
      </c>
      <c r="ER25" s="26">
        <v>143511.95130718968</v>
      </c>
      <c r="ES25" s="26">
        <v>0</v>
      </c>
      <c r="ET25" s="26">
        <v>592470.07797385636</v>
      </c>
      <c r="EU25" s="26">
        <v>448958.12666666665</v>
      </c>
      <c r="EV25" s="26">
        <v>143511.95130718968</v>
      </c>
      <c r="EW25" s="26">
        <v>0</v>
      </c>
      <c r="EX25" s="26">
        <v>592470.07797385636</v>
      </c>
    </row>
    <row r="26" spans="1:154" ht="13.8">
      <c r="A26" s="19"/>
      <c r="B26" s="75" t="s">
        <v>97</v>
      </c>
      <c r="C26" s="28">
        <v>2148173.15</v>
      </c>
      <c r="D26" s="28">
        <v>10571526.430000005</v>
      </c>
      <c r="E26" s="28">
        <v>587934</v>
      </c>
      <c r="F26" s="28">
        <v>13307633.580000006</v>
      </c>
      <c r="G26" s="28">
        <v>1046925.7351913061</v>
      </c>
      <c r="H26" s="28">
        <v>7180921.4919249676</v>
      </c>
      <c r="I26" s="28">
        <v>537151.79788373259</v>
      </c>
      <c r="J26" s="28">
        <v>8764999.025000006</v>
      </c>
      <c r="K26" s="28">
        <v>122933.23999999998</v>
      </c>
      <c r="L26" s="28">
        <v>279312.08151600003</v>
      </c>
      <c r="M26" s="28">
        <v>0</v>
      </c>
      <c r="N26" s="28">
        <v>402245.32151599997</v>
      </c>
      <c r="O26" s="28">
        <v>122933.23999999998</v>
      </c>
      <c r="P26" s="28">
        <v>279312.08151600003</v>
      </c>
      <c r="Q26" s="28">
        <v>0</v>
      </c>
      <c r="R26" s="28">
        <v>402245.32151599997</v>
      </c>
      <c r="S26" s="28">
        <v>201488.03000000151</v>
      </c>
      <c r="T26" s="28">
        <v>28804.29</v>
      </c>
      <c r="U26" s="28">
        <v>2328.6</v>
      </c>
      <c r="V26" s="28">
        <v>232620.9200000015</v>
      </c>
      <c r="W26" s="28">
        <v>125852.00150000285</v>
      </c>
      <c r="X26" s="28">
        <v>28608.29</v>
      </c>
      <c r="Y26" s="28">
        <v>2328.6</v>
      </c>
      <c r="Z26" s="28">
        <v>156788.89150000285</v>
      </c>
      <c r="AA26" s="28">
        <v>94819195.339634374</v>
      </c>
      <c r="AB26" s="28">
        <v>10309933.783737529</v>
      </c>
      <c r="AC26" s="28">
        <v>47153912.540157512</v>
      </c>
      <c r="AD26" s="28">
        <v>152283041.66352937</v>
      </c>
      <c r="AE26" s="28">
        <v>79472360.393821687</v>
      </c>
      <c r="AF26" s="28">
        <v>5353701.9628023515</v>
      </c>
      <c r="AG26" s="28">
        <v>38752815.015905373</v>
      </c>
      <c r="AH26" s="28">
        <v>123578877.3725294</v>
      </c>
      <c r="AI26" s="28">
        <v>19099676.959587201</v>
      </c>
      <c r="AJ26" s="28">
        <v>32483412.438502874</v>
      </c>
      <c r="AK26" s="28">
        <v>8143979.2519099172</v>
      </c>
      <c r="AL26" s="28">
        <v>59727068.649999976</v>
      </c>
      <c r="AM26" s="28">
        <v>17278682.953421701</v>
      </c>
      <c r="AN26" s="28">
        <v>29351073.732915018</v>
      </c>
      <c r="AO26" s="28">
        <v>7149412.4265584331</v>
      </c>
      <c r="AP26" s="28">
        <v>53779169.112895146</v>
      </c>
      <c r="AQ26" s="28">
        <v>3950847.1277106209</v>
      </c>
      <c r="AR26" s="28">
        <v>7439652.7893078113</v>
      </c>
      <c r="AS26" s="28">
        <v>725084.96</v>
      </c>
      <c r="AT26" s="28">
        <v>12115584.877018433</v>
      </c>
      <c r="AU26" s="28">
        <v>3389560.6131039546</v>
      </c>
      <c r="AV26" s="28">
        <v>7003894.890307812</v>
      </c>
      <c r="AW26" s="28">
        <v>712075.36800000002</v>
      </c>
      <c r="AX26" s="28">
        <v>11105530.871411765</v>
      </c>
      <c r="AY26" s="28">
        <v>0</v>
      </c>
      <c r="AZ26" s="28">
        <v>0</v>
      </c>
      <c r="BA26" s="28">
        <v>0</v>
      </c>
      <c r="BB26" s="28">
        <v>0</v>
      </c>
      <c r="BC26" s="28">
        <v>0</v>
      </c>
      <c r="BD26" s="28">
        <v>0</v>
      </c>
      <c r="BE26" s="28">
        <v>0</v>
      </c>
      <c r="BF26" s="28">
        <v>0</v>
      </c>
      <c r="BG26" s="28">
        <v>0</v>
      </c>
      <c r="BH26" s="28">
        <v>0</v>
      </c>
      <c r="BI26" s="28">
        <v>0</v>
      </c>
      <c r="BJ26" s="28">
        <v>0</v>
      </c>
      <c r="BK26" s="28">
        <v>0</v>
      </c>
      <c r="BL26" s="28">
        <v>0</v>
      </c>
      <c r="BM26" s="28">
        <v>0</v>
      </c>
      <c r="BN26" s="28">
        <v>0</v>
      </c>
      <c r="BO26" s="28">
        <v>0</v>
      </c>
      <c r="BP26" s="28">
        <v>0</v>
      </c>
      <c r="BQ26" s="28">
        <v>0</v>
      </c>
      <c r="BR26" s="28">
        <v>0</v>
      </c>
      <c r="BS26" s="28">
        <v>0</v>
      </c>
      <c r="BT26" s="28">
        <v>0</v>
      </c>
      <c r="BU26" s="28">
        <v>0</v>
      </c>
      <c r="BV26" s="28">
        <v>0</v>
      </c>
      <c r="BW26" s="28">
        <v>0</v>
      </c>
      <c r="BX26" s="28">
        <v>0</v>
      </c>
      <c r="BY26" s="28">
        <v>0</v>
      </c>
      <c r="BZ26" s="28">
        <v>0</v>
      </c>
      <c r="CA26" s="28">
        <v>0</v>
      </c>
      <c r="CB26" s="28">
        <v>0</v>
      </c>
      <c r="CC26" s="28">
        <v>0</v>
      </c>
      <c r="CD26" s="28">
        <v>0</v>
      </c>
      <c r="CE26" s="28">
        <v>0</v>
      </c>
      <c r="CF26" s="28">
        <v>0</v>
      </c>
      <c r="CG26" s="28">
        <v>0</v>
      </c>
      <c r="CH26" s="28">
        <v>0</v>
      </c>
      <c r="CI26" s="28">
        <v>0</v>
      </c>
      <c r="CJ26" s="28">
        <v>0</v>
      </c>
      <c r="CK26" s="28">
        <v>0</v>
      </c>
      <c r="CL26" s="28">
        <v>0</v>
      </c>
      <c r="CM26" s="28">
        <v>542914.20949799987</v>
      </c>
      <c r="CN26" s="28">
        <v>10909.000501999999</v>
      </c>
      <c r="CO26" s="28">
        <v>0</v>
      </c>
      <c r="CP26" s="28">
        <v>553823.20999999985</v>
      </c>
      <c r="CQ26" s="28">
        <v>310174.64962844015</v>
      </c>
      <c r="CR26" s="28">
        <v>8627.3683715597181</v>
      </c>
      <c r="CS26" s="28">
        <v>0</v>
      </c>
      <c r="CT26" s="28">
        <v>318802.01799999992</v>
      </c>
      <c r="CU26" s="28">
        <v>11736591.615028</v>
      </c>
      <c r="CV26" s="28">
        <v>1818684.9349720001</v>
      </c>
      <c r="CW26" s="28">
        <v>64304</v>
      </c>
      <c r="CX26" s="28">
        <v>13619580.550000001</v>
      </c>
      <c r="CY26" s="28">
        <v>3119280.8449712857</v>
      </c>
      <c r="CZ26" s="28">
        <v>952932.58495727985</v>
      </c>
      <c r="DA26" s="28">
        <v>54128.877754610687</v>
      </c>
      <c r="DB26" s="28">
        <v>4126342.3076831759</v>
      </c>
      <c r="DC26" s="28">
        <v>296786.53999999998</v>
      </c>
      <c r="DD26" s="28">
        <v>31078.67</v>
      </c>
      <c r="DE26" s="28">
        <v>0</v>
      </c>
      <c r="DF26" s="28">
        <v>327865.20999999996</v>
      </c>
      <c r="DG26" s="28">
        <v>100858.17775939521</v>
      </c>
      <c r="DH26" s="28">
        <v>31078.67</v>
      </c>
      <c r="DI26" s="28">
        <v>0</v>
      </c>
      <c r="DJ26" s="28">
        <v>131936.8477593952</v>
      </c>
      <c r="DK26" s="28">
        <v>10439834.040000001</v>
      </c>
      <c r="DL26" s="28">
        <v>152357</v>
      </c>
      <c r="DM26" s="28">
        <v>0</v>
      </c>
      <c r="DN26" s="28">
        <v>10592191.040000001</v>
      </c>
      <c r="DO26" s="28">
        <v>2977850.9117896589</v>
      </c>
      <c r="DP26" s="28">
        <v>47440.998308379596</v>
      </c>
      <c r="DQ26" s="28">
        <v>0</v>
      </c>
      <c r="DR26" s="28">
        <v>3025291.9100980381</v>
      </c>
      <c r="DS26" s="28">
        <v>0</v>
      </c>
      <c r="DT26" s="28">
        <v>6100</v>
      </c>
      <c r="DU26" s="28">
        <v>0</v>
      </c>
      <c r="DV26" s="28">
        <v>6100</v>
      </c>
      <c r="DW26" s="28">
        <v>0</v>
      </c>
      <c r="DX26" s="28">
        <v>6100</v>
      </c>
      <c r="DY26" s="28">
        <v>0</v>
      </c>
      <c r="DZ26" s="28">
        <v>6100</v>
      </c>
      <c r="EA26" s="28">
        <v>678617.07724999997</v>
      </c>
      <c r="EB26" s="28">
        <v>230910.30999999997</v>
      </c>
      <c r="EC26" s="28">
        <v>1930</v>
      </c>
      <c r="ED26" s="28">
        <v>911457.38724999991</v>
      </c>
      <c r="EE26" s="28">
        <v>396434.31725000008</v>
      </c>
      <c r="EF26" s="28">
        <v>227211.58999999991</v>
      </c>
      <c r="EG26" s="28">
        <v>1930</v>
      </c>
      <c r="EH26" s="28">
        <v>625575.90724999981</v>
      </c>
      <c r="EI26" s="28">
        <v>0</v>
      </c>
      <c r="EJ26" s="28">
        <v>0</v>
      </c>
      <c r="EK26" s="28">
        <v>0</v>
      </c>
      <c r="EL26" s="28">
        <v>0</v>
      </c>
      <c r="EM26" s="28">
        <v>0</v>
      </c>
      <c r="EN26" s="28">
        <v>0</v>
      </c>
      <c r="EO26" s="28">
        <v>0</v>
      </c>
      <c r="EP26" s="28">
        <v>0</v>
      </c>
      <c r="EQ26" s="28">
        <v>144037057.32870817</v>
      </c>
      <c r="ER26" s="28">
        <v>63362681.728538223</v>
      </c>
      <c r="ES26" s="28">
        <v>56679473.352067426</v>
      </c>
      <c r="ET26" s="28">
        <v>264079212.4093138</v>
      </c>
      <c r="EU26" s="28">
        <v>108340913.83843744</v>
      </c>
      <c r="EV26" s="28">
        <v>50470903.66110336</v>
      </c>
      <c r="EW26" s="28">
        <v>47209842.086102143</v>
      </c>
      <c r="EX26" s="28">
        <v>206021659.58564293</v>
      </c>
    </row>
    <row r="27" spans="1:154" s="12" customFormat="1" ht="12.75" customHeight="1">
      <c r="EX27" s="34"/>
    </row>
    <row r="28" spans="1:154" s="42" customFormat="1" ht="14.4">
      <c r="A28" s="51"/>
      <c r="B28" s="46" t="s">
        <v>47</v>
      </c>
      <c r="O28" s="56"/>
      <c r="P28" s="56"/>
      <c r="Q28" s="56"/>
      <c r="R28" s="56"/>
      <c r="S28" s="56"/>
      <c r="T28" s="56"/>
      <c r="U28" s="57"/>
      <c r="V28" s="57"/>
      <c r="W28" s="57"/>
      <c r="X28" s="57"/>
      <c r="Y28" s="57"/>
      <c r="Z28" s="57"/>
      <c r="AA28" s="57"/>
      <c r="AB28" s="57"/>
      <c r="AC28" s="57"/>
      <c r="AD28" s="57"/>
      <c r="AE28" s="57"/>
      <c r="AF28" s="57"/>
      <c r="AG28" s="57"/>
      <c r="AH28" s="57"/>
      <c r="AI28" s="57"/>
      <c r="AJ28" s="57"/>
      <c r="AK28" s="57"/>
      <c r="AL28" s="57"/>
      <c r="AM28" s="50"/>
      <c r="AN28" s="50"/>
    </row>
    <row r="29" spans="1:154" s="42" customFormat="1" ht="21" customHeight="1">
      <c r="A29" s="51"/>
      <c r="B29" s="85" t="s">
        <v>59</v>
      </c>
      <c r="C29" s="85"/>
      <c r="D29" s="85"/>
      <c r="E29" s="85"/>
      <c r="F29" s="85"/>
      <c r="G29" s="85"/>
      <c r="H29" s="85"/>
      <c r="I29" s="85"/>
      <c r="J29" s="85"/>
      <c r="K29" s="85"/>
      <c r="L29" s="85"/>
      <c r="M29" s="85"/>
      <c r="N29" s="85"/>
      <c r="O29" s="58"/>
      <c r="P29" s="58"/>
      <c r="Q29" s="58"/>
      <c r="R29" s="58"/>
      <c r="S29" s="58"/>
      <c r="T29" s="58"/>
      <c r="U29" s="59"/>
      <c r="V29" s="59"/>
      <c r="W29" s="59"/>
      <c r="X29" s="59"/>
      <c r="Y29" s="59"/>
      <c r="Z29" s="59"/>
      <c r="AA29" s="59"/>
      <c r="AB29" s="59"/>
      <c r="AC29" s="59"/>
      <c r="AD29" s="59"/>
      <c r="AE29" s="59"/>
      <c r="AF29" s="59"/>
      <c r="AG29" s="59"/>
      <c r="AH29" s="59"/>
      <c r="AI29" s="59"/>
      <c r="AJ29" s="59"/>
      <c r="AK29" s="59"/>
      <c r="AL29" s="59"/>
      <c r="AM29" s="50"/>
      <c r="AN29" s="50"/>
    </row>
    <row r="30" spans="1:154" s="42" customFormat="1" ht="14.4">
      <c r="B30" s="85"/>
      <c r="C30" s="85"/>
      <c r="D30" s="85"/>
      <c r="E30" s="85"/>
      <c r="F30" s="85"/>
      <c r="G30" s="85"/>
      <c r="H30" s="85"/>
      <c r="I30" s="85"/>
      <c r="J30" s="85"/>
      <c r="K30" s="85"/>
      <c r="L30" s="85"/>
      <c r="M30" s="85"/>
      <c r="N30" s="85"/>
      <c r="AM30" s="50"/>
      <c r="AN30" s="50"/>
    </row>
    <row r="31" spans="1:154" s="42" customFormat="1" ht="14.4">
      <c r="B31" s="53" t="s">
        <v>60</v>
      </c>
      <c r="AM31" s="50"/>
      <c r="AN31" s="50"/>
    </row>
    <row r="32" spans="1:154" s="42" customFormat="1" ht="14.4">
      <c r="B32" s="53" t="s">
        <v>61</v>
      </c>
    </row>
    <row r="33" spans="39:40" s="8" customFormat="1">
      <c r="AM33" s="15"/>
      <c r="AN33" s="15"/>
    </row>
  </sheetData>
  <sortState xmlns:xlrd2="http://schemas.microsoft.com/office/spreadsheetml/2017/richdata2" ref="B8:EX24">
    <sortCondition descending="1" ref="ET8:ET24"/>
  </sortState>
  <mergeCells count="60">
    <mergeCell ref="B29:N30"/>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Y6:DB6"/>
    <mergeCell ref="EA6:ED6"/>
    <mergeCell ref="BG6:BJ6"/>
    <mergeCell ref="BK6:BN6"/>
    <mergeCell ref="BO6:BR6"/>
    <mergeCell ref="BS6:BV6"/>
    <mergeCell ref="BW6:BZ6"/>
    <mergeCell ref="CA6:CD6"/>
    <mergeCell ref="CE6:CH6"/>
    <mergeCell ref="CI6:CL6"/>
    <mergeCell ref="CM6:CP6"/>
    <mergeCell ref="CQ6:CT6"/>
    <mergeCell ref="CU6:CX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C19" activePane="bottomRight" state="frozen"/>
      <selection activeCell="A4" sqref="A4"/>
      <selection pane="topRight" activeCell="A4" sqref="A4"/>
      <selection pane="bottomLeft" activeCell="A4" sqref="A4"/>
      <selection pane="bottomRight" activeCell="A7" sqref="A7:XFD25"/>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42" customFormat="1" ht="20.25" customHeight="1">
      <c r="A1" s="88" t="s">
        <v>62</v>
      </c>
      <c r="B1" s="88"/>
      <c r="C1" s="88"/>
      <c r="D1" s="88"/>
      <c r="E1" s="88"/>
      <c r="F1" s="88"/>
      <c r="G1" s="88"/>
      <c r="H1" s="88"/>
      <c r="I1" s="88"/>
      <c r="J1" s="88"/>
      <c r="K1" s="88"/>
      <c r="L1" s="46"/>
    </row>
    <row r="2" spans="1:45" s="42" customFormat="1" ht="20.25" customHeight="1">
      <c r="A2" s="60" t="str">
        <f>'Wr. Prem. &amp;  Re Prem.'!A2</f>
        <v>Reporting period: 1 January 2023 - 30 June 2023</v>
      </c>
      <c r="B2" s="54"/>
      <c r="C2" s="54"/>
      <c r="D2" s="54"/>
      <c r="E2" s="54"/>
      <c r="F2" s="54"/>
      <c r="G2" s="54"/>
      <c r="H2" s="54"/>
      <c r="I2" s="54"/>
      <c r="J2" s="54"/>
      <c r="K2" s="54"/>
      <c r="L2" s="46"/>
    </row>
    <row r="3" spans="1:45" s="42" customFormat="1" ht="20.25" customHeight="1">
      <c r="A3" s="54"/>
      <c r="B3" s="54"/>
      <c r="C3" s="54"/>
      <c r="D3" s="54"/>
      <c r="E3" s="54"/>
      <c r="F3" s="54"/>
      <c r="G3" s="54"/>
      <c r="H3" s="54"/>
      <c r="I3" s="54"/>
      <c r="J3" s="54"/>
      <c r="K3" s="54"/>
      <c r="L3" s="46"/>
    </row>
    <row r="4" spans="1:45" s="42" customFormat="1" ht="15" customHeight="1">
      <c r="A4" s="42" t="s">
        <v>2</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5" s="42" customFormat="1" ht="69.75" customHeight="1">
      <c r="A5" s="80" t="s">
        <v>0</v>
      </c>
      <c r="B5" s="80" t="s">
        <v>3</v>
      </c>
      <c r="C5" s="89" t="s">
        <v>4</v>
      </c>
      <c r="D5" s="89"/>
      <c r="E5" s="83" t="s">
        <v>5</v>
      </c>
      <c r="F5" s="84"/>
      <c r="G5" s="83" t="s">
        <v>6</v>
      </c>
      <c r="H5" s="84"/>
      <c r="I5" s="83" t="s">
        <v>7</v>
      </c>
      <c r="J5" s="84"/>
      <c r="K5" s="83" t="s">
        <v>8</v>
      </c>
      <c r="L5" s="84"/>
      <c r="M5" s="83" t="s">
        <v>9</v>
      </c>
      <c r="N5" s="84"/>
      <c r="O5" s="83" t="s">
        <v>10</v>
      </c>
      <c r="P5" s="84"/>
      <c r="Q5" s="83" t="s">
        <v>11</v>
      </c>
      <c r="R5" s="84"/>
      <c r="S5" s="83" t="s">
        <v>12</v>
      </c>
      <c r="T5" s="84"/>
      <c r="U5" s="83" t="s">
        <v>13</v>
      </c>
      <c r="V5" s="84"/>
      <c r="W5" s="83" t="s">
        <v>14</v>
      </c>
      <c r="X5" s="84"/>
      <c r="Y5" s="83" t="s">
        <v>15</v>
      </c>
      <c r="Z5" s="84"/>
      <c r="AA5" s="83" t="s">
        <v>16</v>
      </c>
      <c r="AB5" s="84"/>
      <c r="AC5" s="83" t="s">
        <v>17</v>
      </c>
      <c r="AD5" s="84"/>
      <c r="AE5" s="77" t="s">
        <v>18</v>
      </c>
      <c r="AF5" s="79"/>
      <c r="AG5" s="77" t="s">
        <v>19</v>
      </c>
      <c r="AH5" s="79"/>
      <c r="AI5" s="86" t="s">
        <v>20</v>
      </c>
      <c r="AJ5" s="87"/>
      <c r="AK5" s="86" t="s">
        <v>21</v>
      </c>
      <c r="AL5" s="87"/>
      <c r="AM5" s="86" t="s">
        <v>22</v>
      </c>
      <c r="AN5" s="87"/>
    </row>
    <row r="6" spans="1:45" s="42" customFormat="1" ht="93" customHeight="1">
      <c r="A6" s="82"/>
      <c r="B6" s="82"/>
      <c r="C6" s="49" t="s">
        <v>63</v>
      </c>
      <c r="D6" s="49" t="s">
        <v>64</v>
      </c>
      <c r="E6" s="49" t="s">
        <v>63</v>
      </c>
      <c r="F6" s="49" t="s">
        <v>64</v>
      </c>
      <c r="G6" s="49" t="s">
        <v>63</v>
      </c>
      <c r="H6" s="49" t="s">
        <v>64</v>
      </c>
      <c r="I6" s="49" t="s">
        <v>63</v>
      </c>
      <c r="J6" s="49" t="s">
        <v>64</v>
      </c>
      <c r="K6" s="49" t="s">
        <v>63</v>
      </c>
      <c r="L6" s="49" t="s">
        <v>64</v>
      </c>
      <c r="M6" s="49" t="s">
        <v>63</v>
      </c>
      <c r="N6" s="49" t="s">
        <v>64</v>
      </c>
      <c r="O6" s="49" t="s">
        <v>63</v>
      </c>
      <c r="P6" s="49" t="s">
        <v>64</v>
      </c>
      <c r="Q6" s="49" t="s">
        <v>63</v>
      </c>
      <c r="R6" s="49" t="s">
        <v>64</v>
      </c>
      <c r="S6" s="49" t="s">
        <v>63</v>
      </c>
      <c r="T6" s="49" t="s">
        <v>64</v>
      </c>
      <c r="U6" s="49" t="s">
        <v>63</v>
      </c>
      <c r="V6" s="49" t="s">
        <v>64</v>
      </c>
      <c r="W6" s="49" t="s">
        <v>63</v>
      </c>
      <c r="X6" s="49" t="s">
        <v>64</v>
      </c>
      <c r="Y6" s="49" t="s">
        <v>63</v>
      </c>
      <c r="Z6" s="49" t="s">
        <v>64</v>
      </c>
      <c r="AA6" s="49" t="s">
        <v>63</v>
      </c>
      <c r="AB6" s="49" t="s">
        <v>64</v>
      </c>
      <c r="AC6" s="49" t="s">
        <v>63</v>
      </c>
      <c r="AD6" s="49" t="s">
        <v>64</v>
      </c>
      <c r="AE6" s="49" t="s">
        <v>63</v>
      </c>
      <c r="AF6" s="49" t="s">
        <v>64</v>
      </c>
      <c r="AG6" s="49" t="s">
        <v>63</v>
      </c>
      <c r="AH6" s="49" t="s">
        <v>64</v>
      </c>
      <c r="AI6" s="49" t="s">
        <v>63</v>
      </c>
      <c r="AJ6" s="49" t="s">
        <v>64</v>
      </c>
      <c r="AK6" s="49" t="s">
        <v>63</v>
      </c>
      <c r="AL6" s="49" t="s">
        <v>64</v>
      </c>
      <c r="AM6" s="49" t="s">
        <v>63</v>
      </c>
      <c r="AN6" s="49" t="s">
        <v>64</v>
      </c>
    </row>
    <row r="7" spans="1:45" ht="24.9" customHeight="1">
      <c r="A7" s="18">
        <v>1</v>
      </c>
      <c r="B7" s="70" t="s">
        <v>30</v>
      </c>
      <c r="C7" s="26">
        <v>774041.85</v>
      </c>
      <c r="D7" s="26">
        <v>310971.51</v>
      </c>
      <c r="E7" s="26">
        <v>173996.91000000003</v>
      </c>
      <c r="F7" s="26">
        <v>173996.91000000003</v>
      </c>
      <c r="G7" s="26">
        <v>797.37000000150147</v>
      </c>
      <c r="H7" s="26">
        <v>-11569.009999997164</v>
      </c>
      <c r="I7" s="26">
        <v>42685815.520000003</v>
      </c>
      <c r="J7" s="26">
        <v>12800100.870999999</v>
      </c>
      <c r="K7" s="26">
        <v>7040854.2961140005</v>
      </c>
      <c r="L7" s="26">
        <v>7023313.9361140002</v>
      </c>
      <c r="M7" s="26">
        <v>1797676.8872222223</v>
      </c>
      <c r="N7" s="26">
        <v>1676240.7072222224</v>
      </c>
      <c r="O7" s="26">
        <v>0</v>
      </c>
      <c r="P7" s="26">
        <v>0</v>
      </c>
      <c r="Q7" s="26">
        <v>0</v>
      </c>
      <c r="R7" s="26">
        <v>0</v>
      </c>
      <c r="S7" s="26">
        <v>0</v>
      </c>
      <c r="T7" s="26">
        <v>0</v>
      </c>
      <c r="U7" s="26">
        <v>0</v>
      </c>
      <c r="V7" s="26">
        <v>0</v>
      </c>
      <c r="W7" s="26">
        <v>0</v>
      </c>
      <c r="X7" s="26">
        <v>0</v>
      </c>
      <c r="Y7" s="26">
        <v>-61669.130000000034</v>
      </c>
      <c r="Z7" s="26">
        <v>-58210.890000000021</v>
      </c>
      <c r="AA7" s="26">
        <v>4160700.2499999995</v>
      </c>
      <c r="AB7" s="26">
        <v>721303.76299999887</v>
      </c>
      <c r="AC7" s="26">
        <v>-67440</v>
      </c>
      <c r="AD7" s="26">
        <v>-1.4551915228366852E-11</v>
      </c>
      <c r="AE7" s="26">
        <v>-62991.160000000149</v>
      </c>
      <c r="AF7" s="26">
        <v>-12599.382000000682</v>
      </c>
      <c r="AG7" s="26">
        <v>0</v>
      </c>
      <c r="AH7" s="26">
        <v>0</v>
      </c>
      <c r="AI7" s="26">
        <v>64187.029999999992</v>
      </c>
      <c r="AJ7" s="26">
        <v>26897.920000000006</v>
      </c>
      <c r="AK7" s="26">
        <v>0</v>
      </c>
      <c r="AL7" s="26">
        <v>0</v>
      </c>
      <c r="AM7" s="27">
        <v>56505969.823336229</v>
      </c>
      <c r="AN7" s="27">
        <v>22650446.335336227</v>
      </c>
      <c r="AS7" s="32"/>
    </row>
    <row r="8" spans="1:45" ht="24.9" customHeight="1">
      <c r="A8" s="18">
        <v>2</v>
      </c>
      <c r="B8" s="70" t="s">
        <v>32</v>
      </c>
      <c r="C8" s="26">
        <v>4321646.62</v>
      </c>
      <c r="D8" s="26">
        <v>719796.02000000048</v>
      </c>
      <c r="E8" s="26">
        <v>112202.59151599999</v>
      </c>
      <c r="F8" s="26">
        <v>112202.59151599999</v>
      </c>
      <c r="G8" s="26">
        <v>11324.879999999972</v>
      </c>
      <c r="H8" s="26">
        <v>-13318.519999999993</v>
      </c>
      <c r="I8" s="26">
        <v>11182398.819999848</v>
      </c>
      <c r="J8" s="26">
        <v>11182398.819999848</v>
      </c>
      <c r="K8" s="26">
        <v>17188764.802777775</v>
      </c>
      <c r="L8" s="26">
        <v>15500295.042777775</v>
      </c>
      <c r="M8" s="26">
        <v>2431984.7139869286</v>
      </c>
      <c r="N8" s="26">
        <v>2277942.5139869289</v>
      </c>
      <c r="O8" s="26">
        <v>0</v>
      </c>
      <c r="P8" s="26">
        <v>0</v>
      </c>
      <c r="Q8" s="26">
        <v>0</v>
      </c>
      <c r="R8" s="26">
        <v>0</v>
      </c>
      <c r="S8" s="26">
        <v>0</v>
      </c>
      <c r="T8" s="26">
        <v>0</v>
      </c>
      <c r="U8" s="26">
        <v>0</v>
      </c>
      <c r="V8" s="26">
        <v>0</v>
      </c>
      <c r="W8" s="26">
        <v>0</v>
      </c>
      <c r="X8" s="26">
        <v>0</v>
      </c>
      <c r="Y8" s="26">
        <v>-157818.03</v>
      </c>
      <c r="Z8" s="26">
        <v>-157818.03</v>
      </c>
      <c r="AA8" s="26">
        <v>3440372.94</v>
      </c>
      <c r="AB8" s="26">
        <v>2457515.9619999998</v>
      </c>
      <c r="AC8" s="26">
        <v>1016107</v>
      </c>
      <c r="AD8" s="26">
        <v>0</v>
      </c>
      <c r="AE8" s="26">
        <v>23844.89</v>
      </c>
      <c r="AF8" s="26">
        <v>4768.5779999999977</v>
      </c>
      <c r="AG8" s="26">
        <v>-2400</v>
      </c>
      <c r="AH8" s="26">
        <v>-2400</v>
      </c>
      <c r="AI8" s="26">
        <v>14348.669999999907</v>
      </c>
      <c r="AJ8" s="26">
        <v>14348.669999999907</v>
      </c>
      <c r="AK8" s="26">
        <v>0</v>
      </c>
      <c r="AL8" s="26">
        <v>0</v>
      </c>
      <c r="AM8" s="27">
        <v>39582777.898280546</v>
      </c>
      <c r="AN8" s="27">
        <v>32095731.648280554</v>
      </c>
      <c r="AS8" s="32"/>
    </row>
    <row r="9" spans="1:45" ht="24.9" customHeight="1">
      <c r="A9" s="18">
        <v>3</v>
      </c>
      <c r="B9" s="70" t="s">
        <v>90</v>
      </c>
      <c r="C9" s="26">
        <v>254850.52999999968</v>
      </c>
      <c r="D9" s="26">
        <v>57372.097999999707</v>
      </c>
      <c r="E9" s="26">
        <v>0</v>
      </c>
      <c r="F9" s="26">
        <v>0</v>
      </c>
      <c r="G9" s="26">
        <v>6000</v>
      </c>
      <c r="H9" s="26">
        <v>6000</v>
      </c>
      <c r="I9" s="26">
        <v>0</v>
      </c>
      <c r="J9" s="26">
        <v>0</v>
      </c>
      <c r="K9" s="26">
        <v>556234.38000000094</v>
      </c>
      <c r="L9" s="26">
        <v>181295.14676607159</v>
      </c>
      <c r="M9" s="26">
        <v>225441.23398692824</v>
      </c>
      <c r="N9" s="26">
        <v>224886.03398692823</v>
      </c>
      <c r="O9" s="26">
        <v>0</v>
      </c>
      <c r="P9" s="26">
        <v>0</v>
      </c>
      <c r="Q9" s="26">
        <v>37055380</v>
      </c>
      <c r="R9" s="26">
        <v>0</v>
      </c>
      <c r="S9" s="26">
        <v>0</v>
      </c>
      <c r="T9" s="26">
        <v>0</v>
      </c>
      <c r="U9" s="26">
        <v>0</v>
      </c>
      <c r="V9" s="26">
        <v>0</v>
      </c>
      <c r="W9" s="26">
        <v>0</v>
      </c>
      <c r="X9" s="26">
        <v>0</v>
      </c>
      <c r="Y9" s="26">
        <v>13034.390000000007</v>
      </c>
      <c r="Z9" s="26">
        <v>2606.8780000000079</v>
      </c>
      <c r="AA9" s="26">
        <v>796875.54</v>
      </c>
      <c r="AB9" s="26">
        <v>76629.28147799999</v>
      </c>
      <c r="AC9" s="26">
        <v>33993.42</v>
      </c>
      <c r="AD9" s="26">
        <v>33993.42</v>
      </c>
      <c r="AE9" s="26">
        <v>0</v>
      </c>
      <c r="AF9" s="26">
        <v>0</v>
      </c>
      <c r="AG9" s="26">
        <v>0</v>
      </c>
      <c r="AH9" s="26">
        <v>0</v>
      </c>
      <c r="AI9" s="26">
        <v>0</v>
      </c>
      <c r="AJ9" s="26">
        <v>0</v>
      </c>
      <c r="AK9" s="26">
        <v>0</v>
      </c>
      <c r="AL9" s="26">
        <v>0</v>
      </c>
      <c r="AM9" s="27">
        <v>38941809.493986927</v>
      </c>
      <c r="AN9" s="27">
        <v>582782.85823099955</v>
      </c>
      <c r="AS9" s="32"/>
    </row>
    <row r="10" spans="1:45" ht="24.9" customHeight="1">
      <c r="A10" s="18">
        <v>4</v>
      </c>
      <c r="B10" s="70" t="s">
        <v>86</v>
      </c>
      <c r="C10" s="26">
        <v>46858.500000000007</v>
      </c>
      <c r="D10" s="26">
        <v>56559.47099999999</v>
      </c>
      <c r="E10" s="26">
        <v>30830.724323999995</v>
      </c>
      <c r="F10" s="26">
        <v>30830.724323999995</v>
      </c>
      <c r="G10" s="26">
        <v>3000.1400000000012</v>
      </c>
      <c r="H10" s="26">
        <v>3000.1400000000012</v>
      </c>
      <c r="I10" s="26">
        <v>26934159.580000002</v>
      </c>
      <c r="J10" s="26">
        <v>26934159.580000002</v>
      </c>
      <c r="K10" s="26">
        <v>2609155.7257000003</v>
      </c>
      <c r="L10" s="26">
        <v>2393631.2937000003</v>
      </c>
      <c r="M10" s="26">
        <v>560704.00432026165</v>
      </c>
      <c r="N10" s="26">
        <v>560704.00432026165</v>
      </c>
      <c r="O10" s="26">
        <v>0</v>
      </c>
      <c r="P10" s="26">
        <v>0</v>
      </c>
      <c r="Q10" s="26">
        <v>0</v>
      </c>
      <c r="R10" s="26">
        <v>0</v>
      </c>
      <c r="S10" s="26">
        <v>0</v>
      </c>
      <c r="T10" s="26">
        <v>0</v>
      </c>
      <c r="U10" s="26">
        <v>0</v>
      </c>
      <c r="V10" s="26">
        <v>0</v>
      </c>
      <c r="W10" s="26">
        <v>0</v>
      </c>
      <c r="X10" s="26">
        <v>0</v>
      </c>
      <c r="Y10" s="26">
        <v>85.5</v>
      </c>
      <c r="Z10" s="26">
        <v>85.5</v>
      </c>
      <c r="AA10" s="26">
        <v>268783.7</v>
      </c>
      <c r="AB10" s="26">
        <v>268783.6999999999</v>
      </c>
      <c r="AC10" s="26">
        <v>40442.911</v>
      </c>
      <c r="AD10" s="26">
        <v>40442.911</v>
      </c>
      <c r="AE10" s="26">
        <v>7488208.1360600041</v>
      </c>
      <c r="AF10" s="26">
        <v>1006732.2929819947</v>
      </c>
      <c r="AG10" s="26">
        <v>-665.20371299999897</v>
      </c>
      <c r="AH10" s="26">
        <v>-665.20371299999897</v>
      </c>
      <c r="AI10" s="26">
        <v>2959.4855580000003</v>
      </c>
      <c r="AJ10" s="26">
        <v>2959.4855580000003</v>
      </c>
      <c r="AK10" s="26">
        <v>0</v>
      </c>
      <c r="AL10" s="26">
        <v>0</v>
      </c>
      <c r="AM10" s="27">
        <v>37984523.203249268</v>
      </c>
      <c r="AN10" s="27">
        <v>31297223.899171256</v>
      </c>
      <c r="AS10" s="32"/>
    </row>
    <row r="11" spans="1:45" ht="24.9" customHeight="1">
      <c r="A11" s="18">
        <v>5</v>
      </c>
      <c r="B11" s="70" t="s">
        <v>28</v>
      </c>
      <c r="C11" s="26">
        <v>857382.57999999903</v>
      </c>
      <c r="D11" s="26">
        <v>812023.95999999903</v>
      </c>
      <c r="E11" s="26">
        <v>-153184.56220399996</v>
      </c>
      <c r="F11" s="26">
        <v>-153184.56220399996</v>
      </c>
      <c r="G11" s="26">
        <v>-15513.04</v>
      </c>
      <c r="H11" s="26">
        <v>-15513.04</v>
      </c>
      <c r="I11" s="26">
        <v>32046937.292830396</v>
      </c>
      <c r="J11" s="26">
        <v>31993136.292830396</v>
      </c>
      <c r="K11" s="26">
        <v>0</v>
      </c>
      <c r="L11" s="26">
        <v>0</v>
      </c>
      <c r="M11" s="26">
        <v>139672.28398692826</v>
      </c>
      <c r="N11" s="26">
        <v>139672.28398692826</v>
      </c>
      <c r="O11" s="26">
        <v>0</v>
      </c>
      <c r="P11" s="26">
        <v>0</v>
      </c>
      <c r="Q11" s="26">
        <v>0</v>
      </c>
      <c r="R11" s="26">
        <v>0</v>
      </c>
      <c r="S11" s="26">
        <v>0</v>
      </c>
      <c r="T11" s="26">
        <v>0</v>
      </c>
      <c r="U11" s="26">
        <v>0</v>
      </c>
      <c r="V11" s="26">
        <v>0</v>
      </c>
      <c r="W11" s="26">
        <v>0</v>
      </c>
      <c r="X11" s="26">
        <v>0</v>
      </c>
      <c r="Y11" s="26">
        <v>0</v>
      </c>
      <c r="Z11" s="26">
        <v>0</v>
      </c>
      <c r="AA11" s="26">
        <v>152208.1</v>
      </c>
      <c r="AB11" s="26">
        <v>0</v>
      </c>
      <c r="AC11" s="26">
        <v>0</v>
      </c>
      <c r="AD11" s="26">
        <v>0</v>
      </c>
      <c r="AE11" s="26">
        <v>0</v>
      </c>
      <c r="AF11" s="26">
        <v>0</v>
      </c>
      <c r="AG11" s="26">
        <v>0</v>
      </c>
      <c r="AH11" s="26">
        <v>0</v>
      </c>
      <c r="AI11" s="26">
        <v>-101192.19000000002</v>
      </c>
      <c r="AJ11" s="26">
        <v>0</v>
      </c>
      <c r="AK11" s="26">
        <v>0</v>
      </c>
      <c r="AL11" s="26">
        <v>0</v>
      </c>
      <c r="AM11" s="27">
        <v>32926310.464613326</v>
      </c>
      <c r="AN11" s="27">
        <v>32776134.934613325</v>
      </c>
      <c r="AS11" s="32"/>
    </row>
    <row r="12" spans="1:45" ht="24.9" customHeight="1">
      <c r="A12" s="18">
        <v>6</v>
      </c>
      <c r="B12" s="70" t="s">
        <v>29</v>
      </c>
      <c r="C12" s="26">
        <v>7428976.9765540073</v>
      </c>
      <c r="D12" s="26">
        <v>6787193.0536279082</v>
      </c>
      <c r="E12" s="26">
        <v>14604.693000000003</v>
      </c>
      <c r="F12" s="26">
        <v>14604.693000000003</v>
      </c>
      <c r="G12" s="26">
        <v>178061.6031779999</v>
      </c>
      <c r="H12" s="26">
        <v>142349.00467799988</v>
      </c>
      <c r="I12" s="26">
        <v>32000</v>
      </c>
      <c r="J12" s="26">
        <v>32000</v>
      </c>
      <c r="K12" s="26">
        <v>11358708.728999991</v>
      </c>
      <c r="L12" s="26">
        <v>11285279.05254513</v>
      </c>
      <c r="M12" s="26">
        <v>2340339.6008109292</v>
      </c>
      <c r="N12" s="26">
        <v>2344044.6208109292</v>
      </c>
      <c r="O12" s="26">
        <v>0</v>
      </c>
      <c r="P12" s="26">
        <v>0</v>
      </c>
      <c r="Q12" s="26">
        <v>0</v>
      </c>
      <c r="R12" s="26">
        <v>0</v>
      </c>
      <c r="S12" s="26">
        <v>0</v>
      </c>
      <c r="T12" s="26">
        <v>0</v>
      </c>
      <c r="U12" s="26">
        <v>0</v>
      </c>
      <c r="V12" s="26">
        <v>0</v>
      </c>
      <c r="W12" s="26">
        <v>0</v>
      </c>
      <c r="X12" s="26">
        <v>0</v>
      </c>
      <c r="Y12" s="26">
        <v>180284.35037300165</v>
      </c>
      <c r="Z12" s="26">
        <v>122755.64072100166</v>
      </c>
      <c r="AA12" s="26">
        <v>5945002.7535259984</v>
      </c>
      <c r="AB12" s="26">
        <v>4012043.3210549988</v>
      </c>
      <c r="AC12" s="26">
        <v>0</v>
      </c>
      <c r="AD12" s="26">
        <v>0</v>
      </c>
      <c r="AE12" s="26">
        <v>233848.42000000004</v>
      </c>
      <c r="AF12" s="26">
        <v>141924.21500000003</v>
      </c>
      <c r="AG12" s="26">
        <v>0</v>
      </c>
      <c r="AH12" s="26">
        <v>0</v>
      </c>
      <c r="AI12" s="26">
        <v>946522.79364975961</v>
      </c>
      <c r="AJ12" s="26">
        <v>474204.6936497601</v>
      </c>
      <c r="AK12" s="26">
        <v>0</v>
      </c>
      <c r="AL12" s="26">
        <v>0</v>
      </c>
      <c r="AM12" s="27">
        <v>28658349.920091689</v>
      </c>
      <c r="AN12" s="27">
        <v>25356398.295087729</v>
      </c>
      <c r="AS12" s="32"/>
    </row>
    <row r="13" spans="1:45" ht="24.9" customHeight="1">
      <c r="A13" s="18">
        <v>7</v>
      </c>
      <c r="B13" s="70" t="s">
        <v>34</v>
      </c>
      <c r="C13" s="26">
        <v>218023.22</v>
      </c>
      <c r="D13" s="26">
        <v>60408.329999999987</v>
      </c>
      <c r="E13" s="26">
        <v>20462.59</v>
      </c>
      <c r="F13" s="26">
        <v>20462.59</v>
      </c>
      <c r="G13" s="26">
        <v>35179.86</v>
      </c>
      <c r="H13" s="26">
        <v>35179.86</v>
      </c>
      <c r="I13" s="26">
        <v>9581420.0139999986</v>
      </c>
      <c r="J13" s="26">
        <v>9581420.0139999986</v>
      </c>
      <c r="K13" s="26">
        <v>3090721.123670999</v>
      </c>
      <c r="L13" s="26">
        <v>3077632.7836709991</v>
      </c>
      <c r="M13" s="26">
        <v>800248.16063900001</v>
      </c>
      <c r="N13" s="26">
        <v>758889.02063899999</v>
      </c>
      <c r="O13" s="26">
        <v>0</v>
      </c>
      <c r="P13" s="26">
        <v>0</v>
      </c>
      <c r="Q13" s="26">
        <v>0</v>
      </c>
      <c r="R13" s="26">
        <v>0</v>
      </c>
      <c r="S13" s="26">
        <v>0</v>
      </c>
      <c r="T13" s="26">
        <v>0</v>
      </c>
      <c r="U13" s="26">
        <v>0</v>
      </c>
      <c r="V13" s="26">
        <v>0</v>
      </c>
      <c r="W13" s="26">
        <v>0</v>
      </c>
      <c r="X13" s="26">
        <v>0</v>
      </c>
      <c r="Y13" s="26">
        <v>148531.07999999999</v>
      </c>
      <c r="Z13" s="26">
        <v>73565.529999999984</v>
      </c>
      <c r="AA13" s="26">
        <v>253809.28286399989</v>
      </c>
      <c r="AB13" s="26">
        <v>82711.262863999902</v>
      </c>
      <c r="AC13" s="26">
        <v>-27417.360000000001</v>
      </c>
      <c r="AD13" s="26">
        <v>2.4400000000023283</v>
      </c>
      <c r="AE13" s="26">
        <v>-467.10000000000036</v>
      </c>
      <c r="AF13" s="26">
        <v>-467.1</v>
      </c>
      <c r="AG13" s="26">
        <v>0</v>
      </c>
      <c r="AH13" s="26">
        <v>0</v>
      </c>
      <c r="AI13" s="26">
        <v>4483.91</v>
      </c>
      <c r="AJ13" s="26">
        <v>577.04</v>
      </c>
      <c r="AK13" s="26">
        <v>0</v>
      </c>
      <c r="AL13" s="26">
        <v>0</v>
      </c>
      <c r="AM13" s="27">
        <v>14124994.781173998</v>
      </c>
      <c r="AN13" s="27">
        <v>13690381.771173995</v>
      </c>
      <c r="AS13" s="32"/>
    </row>
    <row r="14" spans="1:45" ht="24.9" customHeight="1">
      <c r="A14" s="18">
        <v>8</v>
      </c>
      <c r="B14" s="70" t="s">
        <v>93</v>
      </c>
      <c r="C14" s="26">
        <v>-24400</v>
      </c>
      <c r="D14" s="26">
        <v>-24400</v>
      </c>
      <c r="E14" s="26">
        <v>357.95</v>
      </c>
      <c r="F14" s="26">
        <v>357.95</v>
      </c>
      <c r="G14" s="26">
        <v>-6000</v>
      </c>
      <c r="H14" s="26">
        <v>-6000</v>
      </c>
      <c r="I14" s="26">
        <v>10055834.689999999</v>
      </c>
      <c r="J14" s="26">
        <v>10055834.689999999</v>
      </c>
      <c r="K14" s="26">
        <v>1452253.8327777777</v>
      </c>
      <c r="L14" s="26">
        <v>153713.17277777748</v>
      </c>
      <c r="M14" s="26">
        <v>431928.39398692828</v>
      </c>
      <c r="N14" s="26">
        <v>163709.36398692825</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11909974.866764706</v>
      </c>
      <c r="AN14" s="27">
        <v>10343215.176764704</v>
      </c>
      <c r="AS14" s="32"/>
    </row>
    <row r="15" spans="1:45" ht="24.9" customHeight="1">
      <c r="A15" s="18">
        <v>9</v>
      </c>
      <c r="B15" s="70" t="s">
        <v>87</v>
      </c>
      <c r="C15" s="26">
        <v>73999.999999999985</v>
      </c>
      <c r="D15" s="26">
        <v>73999.999999999985</v>
      </c>
      <c r="E15" s="26">
        <v>0</v>
      </c>
      <c r="F15" s="26">
        <v>0</v>
      </c>
      <c r="G15" s="26">
        <v>0</v>
      </c>
      <c r="H15" s="26">
        <v>0</v>
      </c>
      <c r="I15" s="26">
        <v>7865754.5484099835</v>
      </c>
      <c r="J15" s="26">
        <v>7865754.5484099835</v>
      </c>
      <c r="K15" s="26">
        <v>2796278.93</v>
      </c>
      <c r="L15" s="26">
        <v>2573257.0644570738</v>
      </c>
      <c r="M15" s="26">
        <v>483678.39398692833</v>
      </c>
      <c r="N15" s="26">
        <v>484622.36998692836</v>
      </c>
      <c r="O15" s="26">
        <v>0</v>
      </c>
      <c r="P15" s="26">
        <v>0</v>
      </c>
      <c r="Q15" s="26">
        <v>0</v>
      </c>
      <c r="R15" s="26">
        <v>0</v>
      </c>
      <c r="S15" s="26">
        <v>0</v>
      </c>
      <c r="T15" s="26">
        <v>0</v>
      </c>
      <c r="U15" s="26">
        <v>0</v>
      </c>
      <c r="V15" s="26">
        <v>0</v>
      </c>
      <c r="W15" s="26">
        <v>0</v>
      </c>
      <c r="X15" s="26">
        <v>0</v>
      </c>
      <c r="Y15" s="26">
        <v>0</v>
      </c>
      <c r="Z15" s="26">
        <v>0</v>
      </c>
      <c r="AA15" s="26">
        <v>-3378</v>
      </c>
      <c r="AB15" s="26">
        <v>-2958.3985207767983</v>
      </c>
      <c r="AC15" s="26">
        <v>-0.32860456680646166</v>
      </c>
      <c r="AD15" s="26">
        <v>-10567.038525466938</v>
      </c>
      <c r="AE15" s="26">
        <v>0</v>
      </c>
      <c r="AF15" s="26">
        <v>0</v>
      </c>
      <c r="AG15" s="26">
        <v>0</v>
      </c>
      <c r="AH15" s="26">
        <v>0</v>
      </c>
      <c r="AI15" s="26">
        <v>1930</v>
      </c>
      <c r="AJ15" s="26">
        <v>1930</v>
      </c>
      <c r="AK15" s="26">
        <v>0</v>
      </c>
      <c r="AL15" s="26">
        <v>0</v>
      </c>
      <c r="AM15" s="27">
        <v>11218263.543792346</v>
      </c>
      <c r="AN15" s="27">
        <v>10986038.545807742</v>
      </c>
      <c r="AS15" s="32"/>
    </row>
    <row r="16" spans="1:45" ht="24.9" customHeight="1">
      <c r="A16" s="18">
        <v>10</v>
      </c>
      <c r="B16" s="70" t="s">
        <v>35</v>
      </c>
      <c r="C16" s="26">
        <v>79500</v>
      </c>
      <c r="D16" s="26">
        <v>79500</v>
      </c>
      <c r="E16" s="26">
        <v>144</v>
      </c>
      <c r="F16" s="26">
        <v>144</v>
      </c>
      <c r="G16" s="26">
        <v>2282</v>
      </c>
      <c r="H16" s="26">
        <v>2282</v>
      </c>
      <c r="I16" s="26">
        <v>4611974</v>
      </c>
      <c r="J16" s="26">
        <v>4611974</v>
      </c>
      <c r="K16" s="26">
        <v>273027.71999999997</v>
      </c>
      <c r="L16" s="26">
        <v>269376.71999999997</v>
      </c>
      <c r="M16" s="26">
        <v>279766.28398692823</v>
      </c>
      <c r="N16" s="26">
        <v>231200.19898692821</v>
      </c>
      <c r="O16" s="26">
        <v>0</v>
      </c>
      <c r="P16" s="26">
        <v>0</v>
      </c>
      <c r="Q16" s="26">
        <v>-1000</v>
      </c>
      <c r="R16" s="26">
        <v>-1000</v>
      </c>
      <c r="S16" s="26">
        <v>0</v>
      </c>
      <c r="T16" s="26">
        <v>0</v>
      </c>
      <c r="U16" s="26">
        <v>0</v>
      </c>
      <c r="V16" s="26">
        <v>0</v>
      </c>
      <c r="W16" s="26">
        <v>0</v>
      </c>
      <c r="X16" s="26">
        <v>0</v>
      </c>
      <c r="Y16" s="26">
        <v>473150</v>
      </c>
      <c r="Z16" s="26">
        <v>236941.05000000008</v>
      </c>
      <c r="AA16" s="26">
        <v>1256928</v>
      </c>
      <c r="AB16" s="26">
        <v>119475.73500000022</v>
      </c>
      <c r="AC16" s="26">
        <v>-14208</v>
      </c>
      <c r="AD16" s="26">
        <v>-14208</v>
      </c>
      <c r="AE16" s="26">
        <v>-208611.95</v>
      </c>
      <c r="AF16" s="26">
        <v>19141.045098038448</v>
      </c>
      <c r="AG16" s="26">
        <v>0</v>
      </c>
      <c r="AH16" s="26">
        <v>0</v>
      </c>
      <c r="AI16" s="26">
        <v>13842</v>
      </c>
      <c r="AJ16" s="26">
        <v>-1252.9975000000013</v>
      </c>
      <c r="AK16" s="26">
        <v>0</v>
      </c>
      <c r="AL16" s="26">
        <v>0</v>
      </c>
      <c r="AM16" s="27">
        <v>6766794.0539869275</v>
      </c>
      <c r="AN16" s="27">
        <v>5553573.7515849667</v>
      </c>
      <c r="AS16" s="32"/>
    </row>
    <row r="17" spans="1:45" ht="24.9" customHeight="1">
      <c r="A17" s="18">
        <v>11</v>
      </c>
      <c r="B17" s="70" t="s">
        <v>31</v>
      </c>
      <c r="C17" s="26">
        <v>13000</v>
      </c>
      <c r="D17" s="26">
        <v>13000</v>
      </c>
      <c r="E17" s="26">
        <v>-1561.38</v>
      </c>
      <c r="F17" s="26">
        <v>-1561.38</v>
      </c>
      <c r="G17" s="26">
        <v>7669</v>
      </c>
      <c r="H17" s="26">
        <v>1856</v>
      </c>
      <c r="I17" s="26">
        <v>3252522.4900001399</v>
      </c>
      <c r="J17" s="26">
        <v>3252522.4900001399</v>
      </c>
      <c r="K17" s="26">
        <v>1982371.5099999995</v>
      </c>
      <c r="L17" s="26">
        <v>1044640.2869999995</v>
      </c>
      <c r="M17" s="26">
        <v>509411.80676470604</v>
      </c>
      <c r="N17" s="26">
        <v>351478.70176470606</v>
      </c>
      <c r="O17" s="26">
        <v>0</v>
      </c>
      <c r="P17" s="26">
        <v>0</v>
      </c>
      <c r="Q17" s="26">
        <v>0</v>
      </c>
      <c r="R17" s="26">
        <v>0</v>
      </c>
      <c r="S17" s="26">
        <v>0</v>
      </c>
      <c r="T17" s="26">
        <v>0</v>
      </c>
      <c r="U17" s="26">
        <v>0</v>
      </c>
      <c r="V17" s="26">
        <v>0</v>
      </c>
      <c r="W17" s="26">
        <v>0</v>
      </c>
      <c r="X17" s="26">
        <v>0</v>
      </c>
      <c r="Y17" s="26">
        <v>711.56000000000017</v>
      </c>
      <c r="Z17" s="26">
        <v>88.945000000000164</v>
      </c>
      <c r="AA17" s="26">
        <v>13533.869999999992</v>
      </c>
      <c r="AB17" s="26">
        <v>5918.564440999995</v>
      </c>
      <c r="AC17" s="26">
        <v>0</v>
      </c>
      <c r="AD17" s="26">
        <v>0</v>
      </c>
      <c r="AE17" s="26">
        <v>256328.74000000005</v>
      </c>
      <c r="AF17" s="26">
        <v>60711.035500000056</v>
      </c>
      <c r="AG17" s="26">
        <v>0</v>
      </c>
      <c r="AH17" s="26">
        <v>0</v>
      </c>
      <c r="AI17" s="26">
        <v>-103605</v>
      </c>
      <c r="AJ17" s="26">
        <v>-108220</v>
      </c>
      <c r="AK17" s="26">
        <v>0</v>
      </c>
      <c r="AL17" s="26">
        <v>0</v>
      </c>
      <c r="AM17" s="27">
        <v>5930382.5967648458</v>
      </c>
      <c r="AN17" s="27">
        <v>4620434.6437058467</v>
      </c>
      <c r="AS17" s="32"/>
    </row>
    <row r="18" spans="1:45" ht="24.9" customHeight="1">
      <c r="A18" s="18">
        <v>12</v>
      </c>
      <c r="B18" s="70" t="s">
        <v>33</v>
      </c>
      <c r="C18" s="26">
        <v>110203.388410955</v>
      </c>
      <c r="D18" s="26">
        <v>110203.388410955</v>
      </c>
      <c r="E18" s="26">
        <v>48124.989985999993</v>
      </c>
      <c r="F18" s="26">
        <v>48124.989985999993</v>
      </c>
      <c r="G18" s="26">
        <v>500</v>
      </c>
      <c r="H18" s="26">
        <v>500</v>
      </c>
      <c r="I18" s="26">
        <v>2798524.68869999</v>
      </c>
      <c r="J18" s="26">
        <v>1459425.9043499609</v>
      </c>
      <c r="K18" s="26">
        <v>2614396.5745299994</v>
      </c>
      <c r="L18" s="26">
        <v>1284258.3927724231</v>
      </c>
      <c r="M18" s="26">
        <v>468535.199264706</v>
      </c>
      <c r="N18" s="26">
        <v>450669.59721521905</v>
      </c>
      <c r="O18" s="26">
        <v>0</v>
      </c>
      <c r="P18" s="26">
        <v>0</v>
      </c>
      <c r="Q18" s="26">
        <v>0</v>
      </c>
      <c r="R18" s="26">
        <v>0</v>
      </c>
      <c r="S18" s="26">
        <v>0</v>
      </c>
      <c r="T18" s="26">
        <v>0</v>
      </c>
      <c r="U18" s="26">
        <v>0</v>
      </c>
      <c r="V18" s="26">
        <v>0</v>
      </c>
      <c r="W18" s="26">
        <v>0</v>
      </c>
      <c r="X18" s="26">
        <v>0</v>
      </c>
      <c r="Y18" s="26">
        <v>18629.274000000009</v>
      </c>
      <c r="Z18" s="26">
        <v>8960.7796060265046</v>
      </c>
      <c r="AA18" s="26">
        <v>23338</v>
      </c>
      <c r="AB18" s="26">
        <v>10768.903999999864</v>
      </c>
      <c r="AC18" s="26">
        <v>1598.2859999999991</v>
      </c>
      <c r="AD18" s="26">
        <v>1598.2859999999991</v>
      </c>
      <c r="AE18" s="26">
        <v>-365620.1</v>
      </c>
      <c r="AF18" s="26">
        <v>-89935.275999999911</v>
      </c>
      <c r="AG18" s="26">
        <v>0</v>
      </c>
      <c r="AH18" s="26">
        <v>0</v>
      </c>
      <c r="AI18" s="26">
        <v>-72557.48000000001</v>
      </c>
      <c r="AJ18" s="26">
        <v>-72557.48000000036</v>
      </c>
      <c r="AK18" s="26">
        <v>0</v>
      </c>
      <c r="AL18" s="26">
        <v>0</v>
      </c>
      <c r="AM18" s="27">
        <v>5645672.8208916513</v>
      </c>
      <c r="AN18" s="27">
        <v>3212017.4863405833</v>
      </c>
      <c r="AS18" s="32"/>
    </row>
    <row r="19" spans="1:45" ht="24.9" customHeight="1">
      <c r="A19" s="18">
        <v>13</v>
      </c>
      <c r="B19" s="70" t="s">
        <v>89</v>
      </c>
      <c r="C19" s="26">
        <v>0</v>
      </c>
      <c r="D19" s="26">
        <v>0</v>
      </c>
      <c r="E19" s="26">
        <v>-105.71999999999997</v>
      </c>
      <c r="F19" s="26">
        <v>-105.71999999999997</v>
      </c>
      <c r="G19" s="26">
        <v>0</v>
      </c>
      <c r="H19" s="26">
        <v>0</v>
      </c>
      <c r="I19" s="26">
        <v>958997.6600000246</v>
      </c>
      <c r="J19" s="26">
        <v>958997.6600000246</v>
      </c>
      <c r="K19" s="26">
        <v>4161347.0049977754</v>
      </c>
      <c r="L19" s="26">
        <v>4161347.0049977754</v>
      </c>
      <c r="M19" s="26">
        <v>608350.10222222225</v>
      </c>
      <c r="N19" s="26">
        <v>608350.10222222225</v>
      </c>
      <c r="O19" s="26">
        <v>0</v>
      </c>
      <c r="P19" s="26">
        <v>0</v>
      </c>
      <c r="Q19" s="26">
        <v>0</v>
      </c>
      <c r="R19" s="26">
        <v>0</v>
      </c>
      <c r="S19" s="26">
        <v>0</v>
      </c>
      <c r="T19" s="26">
        <v>0</v>
      </c>
      <c r="U19" s="26">
        <v>0</v>
      </c>
      <c r="V19" s="26">
        <v>0</v>
      </c>
      <c r="W19" s="26">
        <v>0</v>
      </c>
      <c r="X19" s="26">
        <v>0</v>
      </c>
      <c r="Y19" s="26">
        <v>0</v>
      </c>
      <c r="Z19" s="26">
        <v>0</v>
      </c>
      <c r="AA19" s="26">
        <v>338128.94000000012</v>
      </c>
      <c r="AB19" s="26">
        <v>338128.94000000012</v>
      </c>
      <c r="AC19" s="26">
        <v>0</v>
      </c>
      <c r="AD19" s="26">
        <v>0</v>
      </c>
      <c r="AE19" s="26">
        <v>-565531.63</v>
      </c>
      <c r="AF19" s="26">
        <v>-565531.63</v>
      </c>
      <c r="AG19" s="26">
        <v>0</v>
      </c>
      <c r="AH19" s="26">
        <v>0</v>
      </c>
      <c r="AI19" s="26">
        <v>10981.739999999998</v>
      </c>
      <c r="AJ19" s="26">
        <v>10981.739999999998</v>
      </c>
      <c r="AK19" s="26">
        <v>0</v>
      </c>
      <c r="AL19" s="26">
        <v>0</v>
      </c>
      <c r="AM19" s="27">
        <v>5512168.0972200232</v>
      </c>
      <c r="AN19" s="27">
        <v>5512168.0972200232</v>
      </c>
      <c r="AS19" s="32"/>
    </row>
    <row r="20" spans="1:45" ht="24.9" customHeight="1">
      <c r="A20" s="18">
        <v>14</v>
      </c>
      <c r="B20" s="70" t="s">
        <v>37</v>
      </c>
      <c r="C20" s="26">
        <v>0</v>
      </c>
      <c r="D20" s="26">
        <v>0</v>
      </c>
      <c r="E20" s="26">
        <v>0</v>
      </c>
      <c r="F20" s="26">
        <v>0</v>
      </c>
      <c r="G20" s="26">
        <v>280</v>
      </c>
      <c r="H20" s="26">
        <v>84</v>
      </c>
      <c r="I20" s="26">
        <v>4343619.6900000004</v>
      </c>
      <c r="J20" s="26">
        <v>4343619.6900000004</v>
      </c>
      <c r="K20" s="26">
        <v>228086.24000000005</v>
      </c>
      <c r="L20" s="26">
        <v>-1942.9400000000023</v>
      </c>
      <c r="M20" s="26">
        <v>167196.22797385638</v>
      </c>
      <c r="N20" s="26">
        <v>147929.46797385637</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4739182.1579738567</v>
      </c>
      <c r="AN20" s="27">
        <v>4489690.2179738563</v>
      </c>
      <c r="AS20" s="32"/>
    </row>
    <row r="21" spans="1:45" ht="24.9" customHeight="1">
      <c r="A21" s="18">
        <v>15</v>
      </c>
      <c r="B21" s="70" t="s">
        <v>36</v>
      </c>
      <c r="C21" s="26">
        <v>3000</v>
      </c>
      <c r="D21" s="26">
        <v>3000</v>
      </c>
      <c r="E21" s="26">
        <v>0</v>
      </c>
      <c r="F21" s="26">
        <v>0</v>
      </c>
      <c r="G21" s="26">
        <v>0</v>
      </c>
      <c r="H21" s="26">
        <v>0</v>
      </c>
      <c r="I21" s="26">
        <v>1400841.17</v>
      </c>
      <c r="J21" s="26">
        <v>1400841.17</v>
      </c>
      <c r="K21" s="26">
        <v>1317293.99</v>
      </c>
      <c r="L21" s="26">
        <v>488592.00100000016</v>
      </c>
      <c r="M21" s="26">
        <v>285210.86492692825</v>
      </c>
      <c r="N21" s="26">
        <v>154461.0203202616</v>
      </c>
      <c r="O21" s="26">
        <v>0</v>
      </c>
      <c r="P21" s="26">
        <v>0</v>
      </c>
      <c r="Q21" s="26">
        <v>0</v>
      </c>
      <c r="R21" s="26">
        <v>0</v>
      </c>
      <c r="S21" s="26">
        <v>0</v>
      </c>
      <c r="T21" s="26">
        <v>0</v>
      </c>
      <c r="U21" s="26">
        <v>0</v>
      </c>
      <c r="V21" s="26">
        <v>0</v>
      </c>
      <c r="W21" s="26">
        <v>0</v>
      </c>
      <c r="X21" s="26">
        <v>0</v>
      </c>
      <c r="Y21" s="26">
        <v>66816.95</v>
      </c>
      <c r="Z21" s="26">
        <v>3340.8475000000035</v>
      </c>
      <c r="AA21" s="26">
        <v>266319.08</v>
      </c>
      <c r="AB21" s="26">
        <v>163311.62</v>
      </c>
      <c r="AC21" s="26">
        <v>0</v>
      </c>
      <c r="AD21" s="26">
        <v>0</v>
      </c>
      <c r="AE21" s="26">
        <v>21281.010000000002</v>
      </c>
      <c r="AF21" s="26">
        <v>21281.010000000002</v>
      </c>
      <c r="AG21" s="26">
        <v>0</v>
      </c>
      <c r="AH21" s="26">
        <v>0</v>
      </c>
      <c r="AI21" s="26">
        <v>28380.65725</v>
      </c>
      <c r="AJ21" s="26">
        <v>9380.6572500000002</v>
      </c>
      <c r="AK21" s="26">
        <v>0</v>
      </c>
      <c r="AL21" s="26">
        <v>0</v>
      </c>
      <c r="AM21" s="27">
        <v>3389143.7221769285</v>
      </c>
      <c r="AN21" s="27">
        <v>2244208.3260702617</v>
      </c>
      <c r="AS21" s="32"/>
    </row>
    <row r="22" spans="1:45" ht="24.9" customHeight="1">
      <c r="A22" s="18">
        <v>16</v>
      </c>
      <c r="B22" s="70" t="s">
        <v>39</v>
      </c>
      <c r="C22" s="26">
        <v>0</v>
      </c>
      <c r="D22" s="26">
        <v>0</v>
      </c>
      <c r="E22" s="26">
        <v>0</v>
      </c>
      <c r="F22" s="26">
        <v>0</v>
      </c>
      <c r="G22" s="26">
        <v>0</v>
      </c>
      <c r="H22" s="26">
        <v>0</v>
      </c>
      <c r="I22" s="26">
        <v>886819.26240000024</v>
      </c>
      <c r="J22" s="26">
        <v>886819.26240000024</v>
      </c>
      <c r="K22" s="26">
        <v>9742.9127777777794</v>
      </c>
      <c r="L22" s="26">
        <v>4228.1807777777785</v>
      </c>
      <c r="M22" s="26">
        <v>145701.03398692823</v>
      </c>
      <c r="N22" s="26">
        <v>142201.03398692823</v>
      </c>
      <c r="O22" s="26">
        <v>0</v>
      </c>
      <c r="P22" s="26">
        <v>0</v>
      </c>
      <c r="Q22" s="26">
        <v>0</v>
      </c>
      <c r="R22" s="26">
        <v>0</v>
      </c>
      <c r="S22" s="26">
        <v>0</v>
      </c>
      <c r="T22" s="26">
        <v>0</v>
      </c>
      <c r="U22" s="26">
        <v>0</v>
      </c>
      <c r="V22" s="26">
        <v>0</v>
      </c>
      <c r="W22" s="26">
        <v>0</v>
      </c>
      <c r="X22" s="26">
        <v>0</v>
      </c>
      <c r="Y22" s="26">
        <v>9988.9835759999987</v>
      </c>
      <c r="Z22" s="26">
        <v>1997.7967152000001</v>
      </c>
      <c r="AA22" s="26">
        <v>-610.40500000000065</v>
      </c>
      <c r="AB22" s="26">
        <v>-122.08100000000013</v>
      </c>
      <c r="AC22" s="26">
        <v>0</v>
      </c>
      <c r="AD22" s="26">
        <v>0</v>
      </c>
      <c r="AE22" s="26">
        <v>0</v>
      </c>
      <c r="AF22" s="26">
        <v>0</v>
      </c>
      <c r="AG22" s="26">
        <v>0</v>
      </c>
      <c r="AH22" s="26">
        <v>0</v>
      </c>
      <c r="AI22" s="26">
        <v>-15218.769194</v>
      </c>
      <c r="AJ22" s="26">
        <v>-15218.769194</v>
      </c>
      <c r="AK22" s="26">
        <v>0</v>
      </c>
      <c r="AL22" s="26">
        <v>0</v>
      </c>
      <c r="AM22" s="27">
        <v>1036423.0185467062</v>
      </c>
      <c r="AN22" s="27">
        <v>1019905.4236859061</v>
      </c>
      <c r="AS22" s="32"/>
    </row>
    <row r="23" spans="1:45" ht="24.9" customHeight="1">
      <c r="A23" s="18">
        <v>17</v>
      </c>
      <c r="B23" s="70" t="s">
        <v>88</v>
      </c>
      <c r="C23" s="26">
        <v>0</v>
      </c>
      <c r="D23" s="26">
        <v>0</v>
      </c>
      <c r="E23" s="26">
        <v>0</v>
      </c>
      <c r="F23" s="26">
        <v>0</v>
      </c>
      <c r="G23" s="26">
        <v>2250</v>
      </c>
      <c r="H23" s="26">
        <v>2250</v>
      </c>
      <c r="I23" s="26">
        <v>0</v>
      </c>
      <c r="J23" s="26">
        <v>0</v>
      </c>
      <c r="K23" s="26">
        <v>68939.114999999991</v>
      </c>
      <c r="L23" s="26">
        <v>41438.886000000006</v>
      </c>
      <c r="M23" s="26">
        <v>174913.98398692824</v>
      </c>
      <c r="N23" s="26">
        <v>165863.98398692824</v>
      </c>
      <c r="O23" s="26">
        <v>0</v>
      </c>
      <c r="P23" s="26">
        <v>0</v>
      </c>
      <c r="Q23" s="26">
        <v>0</v>
      </c>
      <c r="R23" s="26">
        <v>0</v>
      </c>
      <c r="S23" s="26">
        <v>0</v>
      </c>
      <c r="T23" s="26">
        <v>0</v>
      </c>
      <c r="U23" s="26">
        <v>0</v>
      </c>
      <c r="V23" s="26">
        <v>0</v>
      </c>
      <c r="W23" s="26">
        <v>0</v>
      </c>
      <c r="X23" s="26">
        <v>0</v>
      </c>
      <c r="Y23" s="26">
        <v>43407.022000000012</v>
      </c>
      <c r="Z23" s="26">
        <v>4340.7021999999997</v>
      </c>
      <c r="AA23" s="26">
        <v>0</v>
      </c>
      <c r="AB23" s="26">
        <v>0</v>
      </c>
      <c r="AC23" s="26">
        <v>0</v>
      </c>
      <c r="AD23" s="26">
        <v>0</v>
      </c>
      <c r="AE23" s="26">
        <v>171428.57</v>
      </c>
      <c r="AF23" s="26">
        <v>171428.57</v>
      </c>
      <c r="AG23" s="26">
        <v>0</v>
      </c>
      <c r="AH23" s="26">
        <v>0</v>
      </c>
      <c r="AI23" s="26">
        <v>14953.19</v>
      </c>
      <c r="AJ23" s="26">
        <v>1495.3189999999995</v>
      </c>
      <c r="AK23" s="26">
        <v>0</v>
      </c>
      <c r="AL23" s="26">
        <v>0</v>
      </c>
      <c r="AM23" s="27">
        <v>475891.88098692824</v>
      </c>
      <c r="AN23" s="27">
        <v>386817.46118692827</v>
      </c>
      <c r="AS23" s="32"/>
    </row>
    <row r="24" spans="1:45" ht="24.9" customHeight="1">
      <c r="A24" s="18">
        <v>18</v>
      </c>
      <c r="B24" s="70" t="s">
        <v>38</v>
      </c>
      <c r="C24" s="26">
        <v>0</v>
      </c>
      <c r="D24" s="26">
        <v>0</v>
      </c>
      <c r="E24" s="26">
        <v>0</v>
      </c>
      <c r="F24" s="26">
        <v>0</v>
      </c>
      <c r="G24" s="26">
        <v>0</v>
      </c>
      <c r="H24" s="26">
        <v>0</v>
      </c>
      <c r="I24" s="26">
        <v>0</v>
      </c>
      <c r="J24" s="26">
        <v>0</v>
      </c>
      <c r="K24" s="26">
        <v>96109.588037899593</v>
      </c>
      <c r="L24" s="26">
        <v>96109.588037899593</v>
      </c>
      <c r="M24" s="26">
        <v>186641.85398692824</v>
      </c>
      <c r="N24" s="26">
        <v>186641.85398692824</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282751.44202482782</v>
      </c>
      <c r="AN24" s="27">
        <v>282751.44202482782</v>
      </c>
      <c r="AS24" s="32"/>
    </row>
    <row r="25" spans="1:45" ht="13.8">
      <c r="A25" s="11"/>
      <c r="B25" s="72" t="s">
        <v>97</v>
      </c>
      <c r="C25" s="28">
        <v>14157083.664964961</v>
      </c>
      <c r="D25" s="28">
        <v>9059627.8310388625</v>
      </c>
      <c r="E25" s="28">
        <v>245872.78662200007</v>
      </c>
      <c r="F25" s="28">
        <v>245872.78662200007</v>
      </c>
      <c r="G25" s="28">
        <v>225831.81317800138</v>
      </c>
      <c r="H25" s="28">
        <v>147100.43467800273</v>
      </c>
      <c r="I25" s="28">
        <v>158637619.42634037</v>
      </c>
      <c r="J25" s="28">
        <v>127359004.99299036</v>
      </c>
      <c r="K25" s="28">
        <v>56844286.475383997</v>
      </c>
      <c r="L25" s="28">
        <v>49576465.613394707</v>
      </c>
      <c r="M25" s="28">
        <v>12037401.030027186</v>
      </c>
      <c r="N25" s="28">
        <v>11069506.879371036</v>
      </c>
      <c r="O25" s="28">
        <v>0</v>
      </c>
      <c r="P25" s="28">
        <v>0</v>
      </c>
      <c r="Q25" s="28">
        <v>37054380</v>
      </c>
      <c r="R25" s="28">
        <v>-1000</v>
      </c>
      <c r="S25" s="28">
        <v>0</v>
      </c>
      <c r="T25" s="28">
        <v>0</v>
      </c>
      <c r="U25" s="28">
        <v>0</v>
      </c>
      <c r="V25" s="28">
        <v>0</v>
      </c>
      <c r="W25" s="28">
        <v>0</v>
      </c>
      <c r="X25" s="28">
        <v>0</v>
      </c>
      <c r="Y25" s="28">
        <v>735151.94994900154</v>
      </c>
      <c r="Z25" s="28">
        <v>238654.74974222825</v>
      </c>
      <c r="AA25" s="28">
        <v>16912012.051389996</v>
      </c>
      <c r="AB25" s="28">
        <v>8253510.5743172206</v>
      </c>
      <c r="AC25" s="28">
        <v>983075.92839543323</v>
      </c>
      <c r="AD25" s="28">
        <v>51262.018474533041</v>
      </c>
      <c r="AE25" s="28">
        <v>6991717.8260600045</v>
      </c>
      <c r="AF25" s="28">
        <v>757453.35858003236</v>
      </c>
      <c r="AG25" s="28">
        <v>-3065.203712999999</v>
      </c>
      <c r="AH25" s="28">
        <v>-3065.203712999999</v>
      </c>
      <c r="AI25" s="28">
        <v>810016.03726375953</v>
      </c>
      <c r="AJ25" s="28">
        <v>345526.27876375965</v>
      </c>
      <c r="AK25" s="28">
        <v>0</v>
      </c>
      <c r="AL25" s="28">
        <v>0</v>
      </c>
      <c r="AM25" s="28">
        <v>305631383.78586173</v>
      </c>
      <c r="AN25" s="28">
        <v>207099920.31425971</v>
      </c>
    </row>
    <row r="26" spans="1:45">
      <c r="AN26" s="32"/>
    </row>
    <row r="27" spans="1:45" s="42" customFormat="1" ht="14.4">
      <c r="B27" s="46" t="s">
        <v>47</v>
      </c>
    </row>
    <row r="28" spans="1:45" s="42" customFormat="1" ht="9" customHeight="1">
      <c r="B28" s="61"/>
      <c r="C28" s="61"/>
      <c r="D28" s="61"/>
      <c r="E28" s="61"/>
      <c r="F28" s="61"/>
      <c r="G28" s="61"/>
      <c r="H28" s="61"/>
      <c r="I28" s="61"/>
      <c r="J28" s="61"/>
      <c r="K28" s="61"/>
      <c r="L28" s="61"/>
      <c r="M28" s="61"/>
      <c r="N28" s="61"/>
    </row>
    <row r="29" spans="1:45" s="42" customFormat="1" ht="14.4">
      <c r="B29" s="53" t="s">
        <v>65</v>
      </c>
    </row>
    <row r="30" spans="1:45" s="42" customFormat="1" ht="14.4">
      <c r="B30" s="53" t="s">
        <v>66</v>
      </c>
    </row>
    <row r="31" spans="1:45">
      <c r="B31" s="7"/>
      <c r="C31" s="13"/>
      <c r="D31" s="13"/>
      <c r="E31" s="13"/>
      <c r="F31" s="13"/>
      <c r="G31" s="13"/>
      <c r="H31" s="13"/>
      <c r="I31" s="13"/>
      <c r="J31" s="13"/>
      <c r="K31" s="13"/>
      <c r="L31" s="13"/>
      <c r="M31" s="13"/>
      <c r="N31" s="13"/>
      <c r="AM31" s="15"/>
      <c r="AN31" s="15"/>
    </row>
    <row r="33" spans="39:40">
      <c r="AM33" s="15"/>
      <c r="AN33" s="15"/>
    </row>
    <row r="34" spans="39:40">
      <c r="AM34" s="15"/>
      <c r="AN34" s="15"/>
    </row>
  </sheetData>
  <sortState xmlns:xlrd2="http://schemas.microsoft.com/office/spreadsheetml/2017/richdata2" ref="B8:AN23">
    <sortCondition descending="1" ref="AM7:AM23"/>
  </sortState>
  <mergeCells count="22">
    <mergeCell ref="A1:K1"/>
    <mergeCell ref="A5:A6"/>
    <mergeCell ref="B5:B6"/>
    <mergeCell ref="C5:D5"/>
    <mergeCell ref="K5:L5"/>
    <mergeCell ref="AM5:AN5"/>
    <mergeCell ref="AI5:AJ5"/>
    <mergeCell ref="O5:P5"/>
    <mergeCell ref="Q5:R5"/>
    <mergeCell ref="S5:T5"/>
    <mergeCell ref="U5:V5"/>
    <mergeCell ref="W5:X5"/>
    <mergeCell ref="AG5:AH5"/>
    <mergeCell ref="Y5:Z5"/>
    <mergeCell ref="AA5:AB5"/>
    <mergeCell ref="AC5:AD5"/>
    <mergeCell ref="AE5:AF5"/>
    <mergeCell ref="M5:N5"/>
    <mergeCell ref="E5:F5"/>
    <mergeCell ref="G5:H5"/>
    <mergeCell ref="I5:J5"/>
    <mergeCell ref="AK5:A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16" activePane="bottomRight" state="frozen"/>
      <selection activeCell="A4" sqref="A4"/>
      <selection pane="topRight" activeCell="A4" sqref="A4"/>
      <selection pane="bottomLeft" activeCell="A4" sqref="A4"/>
      <selection pane="bottomRight" activeCell="A2" sqref="A2:D4"/>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62"/>
      <c r="B1" s="62"/>
      <c r="C1" s="62"/>
      <c r="D1" s="62"/>
    </row>
    <row r="2" spans="1:5" ht="12.75" customHeight="1">
      <c r="A2" s="90" t="s">
        <v>95</v>
      </c>
      <c r="B2" s="90"/>
      <c r="C2" s="90"/>
      <c r="D2" s="90"/>
    </row>
    <row r="3" spans="1:5" ht="12.75" customHeight="1">
      <c r="A3" s="90"/>
      <c r="B3" s="90"/>
      <c r="C3" s="90"/>
      <c r="D3" s="90"/>
      <c r="E3" s="2"/>
    </row>
    <row r="4" spans="1:5">
      <c r="A4" s="90"/>
      <c r="B4" s="90"/>
      <c r="C4" s="90"/>
      <c r="D4" s="90"/>
      <c r="E4" s="2"/>
    </row>
    <row r="5" spans="1:5" ht="13.8">
      <c r="A5" s="62"/>
      <c r="B5" s="62"/>
      <c r="C5" s="62"/>
      <c r="D5" s="62"/>
    </row>
    <row r="6" spans="1:5" ht="43.5" customHeight="1">
      <c r="A6" s="63" t="s">
        <v>0</v>
      </c>
      <c r="B6" s="63" t="s">
        <v>67</v>
      </c>
      <c r="C6" s="63" t="s">
        <v>68</v>
      </c>
      <c r="D6" s="63" t="s">
        <v>69</v>
      </c>
    </row>
    <row r="7" spans="1:5" ht="27" customHeight="1">
      <c r="A7" s="6">
        <v>1</v>
      </c>
      <c r="B7" s="64" t="s">
        <v>4</v>
      </c>
      <c r="C7" s="29">
        <f>HLOOKUP(B7,'Wr. Prem. &amp;  Re Prem.'!$4:$24,21,FALSE)</f>
        <v>43991095.272983238</v>
      </c>
      <c r="D7" s="21">
        <f>C7/$C$25</f>
        <v>7.4436638144747339E-2</v>
      </c>
    </row>
    <row r="8" spans="1:5" ht="27" customHeight="1">
      <c r="A8" s="6">
        <v>2</v>
      </c>
      <c r="B8" s="64" t="s">
        <v>5</v>
      </c>
      <c r="C8" s="29">
        <f>HLOOKUP(B8,'Wr. Prem. &amp;  Re Prem.'!$4:$24,21,FALSE)</f>
        <v>5069614.4338665241</v>
      </c>
      <c r="D8" s="21">
        <f t="shared" ref="D8:D21" si="0">C8/$C$25</f>
        <v>8.5782145865066963E-3</v>
      </c>
    </row>
    <row r="9" spans="1:5" ht="27" customHeight="1">
      <c r="A9" s="6">
        <v>3</v>
      </c>
      <c r="B9" s="64" t="s">
        <v>6</v>
      </c>
      <c r="C9" s="29">
        <f>HLOOKUP(B9,'Wr. Prem. &amp;  Re Prem.'!$4:$24,21,FALSE)</f>
        <v>7956037.1008463735</v>
      </c>
      <c r="D9" s="21">
        <f t="shared" si="0"/>
        <v>1.3462284834394506E-2</v>
      </c>
    </row>
    <row r="10" spans="1:5" ht="27" customHeight="1">
      <c r="A10" s="6">
        <v>4</v>
      </c>
      <c r="B10" s="64" t="s">
        <v>7</v>
      </c>
      <c r="C10" s="29">
        <f>HLOOKUP(B10,'Wr. Prem. &amp;  Re Prem.'!$4:$24,21,FALSE)</f>
        <v>279803628.46314508</v>
      </c>
      <c r="D10" s="21">
        <f t="shared" si="0"/>
        <v>0.47345130450274503</v>
      </c>
    </row>
    <row r="11" spans="1:5" ht="38.25" customHeight="1">
      <c r="A11" s="6">
        <v>5</v>
      </c>
      <c r="B11" s="64" t="s">
        <v>8</v>
      </c>
      <c r="C11" s="29">
        <f>HLOOKUP(B11,'Wr. Prem. &amp;  Re Prem.'!$4:$24,21,FALSE)</f>
        <v>102614226.48531306</v>
      </c>
      <c r="D11" s="21">
        <f t="shared" si="0"/>
        <v>0.17363191341319861</v>
      </c>
    </row>
    <row r="12" spans="1:5" ht="27" customHeight="1">
      <c r="A12" s="6">
        <v>6</v>
      </c>
      <c r="B12" s="64" t="s">
        <v>9</v>
      </c>
      <c r="C12" s="29">
        <f>HLOOKUP(B12,'Wr. Prem. &amp;  Re Prem.'!$4:$24,21,FALSE)</f>
        <v>35310446.454027973</v>
      </c>
      <c r="D12" s="21">
        <f t="shared" si="0"/>
        <v>5.974824925630258E-2</v>
      </c>
    </row>
    <row r="13" spans="1:5" ht="27" customHeight="1">
      <c r="A13" s="6">
        <v>7</v>
      </c>
      <c r="B13" s="64" t="s">
        <v>10</v>
      </c>
      <c r="C13" s="29">
        <f>HLOOKUP(B13,'Wr. Prem. &amp;  Re Prem.'!$4:$24,21,FALSE)</f>
        <v>33265.38753</v>
      </c>
      <c r="D13" s="21">
        <f t="shared" si="0"/>
        <v>5.6287837321388886E-5</v>
      </c>
    </row>
    <row r="14" spans="1:5" ht="27" customHeight="1">
      <c r="A14" s="6">
        <v>8</v>
      </c>
      <c r="B14" s="64" t="s">
        <v>11</v>
      </c>
      <c r="C14" s="29">
        <f>HLOOKUP(B14,'Wr. Prem. &amp;  Re Prem.'!$4:$24,21,FALSE)</f>
        <v>9462070.0799649991</v>
      </c>
      <c r="D14" s="21">
        <f t="shared" si="0"/>
        <v>1.6010619473599472E-2</v>
      </c>
    </row>
    <row r="15" spans="1:5" ht="27" customHeight="1">
      <c r="A15" s="6">
        <v>9</v>
      </c>
      <c r="B15" s="64" t="s">
        <v>12</v>
      </c>
      <c r="C15" s="29">
        <f>HLOOKUP(B15,'Wr. Prem. &amp;  Re Prem.'!$4:$24,21,FALSE)</f>
        <v>7837467.1438910011</v>
      </c>
      <c r="D15" s="21">
        <f t="shared" si="0"/>
        <v>1.32616544812297E-2</v>
      </c>
    </row>
    <row r="16" spans="1:5" ht="27" customHeight="1">
      <c r="A16" s="6">
        <v>10</v>
      </c>
      <c r="B16" s="64" t="s">
        <v>13</v>
      </c>
      <c r="C16" s="29">
        <f>HLOOKUP(B16,'Wr. Prem. &amp;  Re Prem.'!$4:$24,21,FALSE)</f>
        <v>356578.01433999999</v>
      </c>
      <c r="D16" s="21">
        <f t="shared" si="0"/>
        <v>6.0336003136752853E-4</v>
      </c>
    </row>
    <row r="17" spans="1:7" ht="27" customHeight="1">
      <c r="A17" s="6">
        <v>11</v>
      </c>
      <c r="B17" s="64" t="s">
        <v>14</v>
      </c>
      <c r="C17" s="29">
        <f>HLOOKUP(B17,'Wr. Prem. &amp;  Re Prem.'!$4:$24,21,FALSE)</f>
        <v>19153</v>
      </c>
      <c r="D17" s="21">
        <f t="shared" si="0"/>
        <v>3.240848907123979E-5</v>
      </c>
    </row>
    <row r="18" spans="1:7" ht="27" customHeight="1">
      <c r="A18" s="6">
        <v>12</v>
      </c>
      <c r="B18" s="64" t="s">
        <v>15</v>
      </c>
      <c r="C18" s="29">
        <f>HLOOKUP(B18,'Wr. Prem. &amp;  Re Prem.'!$4:$24,21,FALSE)</f>
        <v>6776784.6159161851</v>
      </c>
      <c r="D18" s="21">
        <f t="shared" si="0"/>
        <v>1.14668903129048E-2</v>
      </c>
    </row>
    <row r="19" spans="1:7" ht="27" customHeight="1">
      <c r="A19" s="6">
        <v>13</v>
      </c>
      <c r="B19" s="64" t="s">
        <v>16</v>
      </c>
      <c r="C19" s="29">
        <f>HLOOKUP(B19,'Wr. Prem. &amp;  Re Prem.'!$4:$24,21,FALSE)</f>
        <v>65856194.161049776</v>
      </c>
      <c r="D19" s="21">
        <f t="shared" si="0"/>
        <v>0.11143422694835417</v>
      </c>
    </row>
    <row r="20" spans="1:7" ht="27" customHeight="1">
      <c r="A20" s="6">
        <v>14</v>
      </c>
      <c r="B20" s="64" t="s">
        <v>17</v>
      </c>
      <c r="C20" s="29">
        <f>HLOOKUP(B20,'Wr. Prem. &amp;  Re Prem.'!$4:$24,21,FALSE)</f>
        <v>4768259.0778828487</v>
      </c>
      <c r="D20" s="21">
        <f t="shared" si="0"/>
        <v>8.0682959439464432E-3</v>
      </c>
    </row>
    <row r="21" spans="1:7" ht="27" customHeight="1">
      <c r="A21" s="6">
        <v>15</v>
      </c>
      <c r="B21" s="64" t="s">
        <v>18</v>
      </c>
      <c r="C21" s="29">
        <f>HLOOKUP(B21,'Wr. Prem. &amp;  Re Prem.'!$4:$24,21,FALSE)</f>
        <v>6415418.3318067053</v>
      </c>
      <c r="D21" s="21">
        <f t="shared" si="0"/>
        <v>1.0855428125817836E-2</v>
      </c>
    </row>
    <row r="22" spans="1:7" ht="27" customHeight="1">
      <c r="A22" s="6">
        <v>16</v>
      </c>
      <c r="B22" s="64" t="s">
        <v>19</v>
      </c>
      <c r="C22" s="29">
        <f>HLOOKUP(B22,'Wr. Prem. &amp;  Re Prem.'!$4:$24,21,FALSE)</f>
        <v>235722.93451999998</v>
      </c>
      <c r="D22" s="21">
        <f>C22/$C$25</f>
        <v>3.9886305786205776E-4</v>
      </c>
    </row>
    <row r="23" spans="1:7" ht="27" customHeight="1">
      <c r="A23" s="6">
        <v>17</v>
      </c>
      <c r="B23" s="64" t="s">
        <v>20</v>
      </c>
      <c r="C23" s="29">
        <f>HLOOKUP(B23,'Wr. Prem. &amp;  Re Prem.'!$4:$24,21,FALSE)</f>
        <v>14481170.775537368</v>
      </c>
      <c r="D23" s="21">
        <f>C23/$C$25</f>
        <v>2.45033605606307E-2</v>
      </c>
    </row>
    <row r="24" spans="1:7" ht="27" customHeight="1">
      <c r="A24" s="6">
        <v>18</v>
      </c>
      <c r="B24" s="64" t="s">
        <v>21</v>
      </c>
      <c r="C24" s="29">
        <f>HLOOKUP(B24,'Wr. Prem. &amp;  Re Prem.'!$4:$24,21,FALSE)</f>
        <v>0</v>
      </c>
      <c r="D24" s="21">
        <f>C24/$C$25</f>
        <v>0</v>
      </c>
    </row>
    <row r="25" spans="1:7" ht="27" customHeight="1">
      <c r="A25" s="3"/>
      <c r="B25" s="65" t="s">
        <v>22</v>
      </c>
      <c r="C25" s="22">
        <f>SUM(C7:C24)</f>
        <v>590987131.73262107</v>
      </c>
      <c r="D25" s="23">
        <f>SUM(D7:D24)</f>
        <v>1.0000000000000002</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Z6" activePane="bottomRight" state="frozen"/>
      <selection activeCell="A4" sqref="A4"/>
      <selection pane="topRight" activeCell="A4" sqref="A4"/>
      <selection pane="bottomLeft" activeCell="A4" sqref="A4"/>
      <selection pane="bottomRight" activeCell="A6" sqref="A6:XFD24"/>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42" customFormat="1" ht="27.75" customHeight="1">
      <c r="A1" s="46" t="s">
        <v>70</v>
      </c>
      <c r="B1" s="46"/>
      <c r="C1" s="46"/>
      <c r="D1" s="46"/>
      <c r="E1" s="46"/>
      <c r="F1" s="46"/>
      <c r="G1" s="46"/>
      <c r="H1" s="46"/>
      <c r="I1" s="46"/>
      <c r="J1" s="46"/>
      <c r="K1" s="46"/>
      <c r="L1" s="46"/>
      <c r="M1" s="46"/>
      <c r="N1" s="46"/>
      <c r="O1" s="46"/>
    </row>
    <row r="2" spans="1:40" s="42" customFormat="1" ht="27.75" customHeight="1">
      <c r="A2" s="46" t="str">
        <f>'Inccured Claims'!A2</f>
        <v>Reporting period: 1 January 2023 - 30 June 2023</v>
      </c>
      <c r="B2" s="46"/>
      <c r="C2" s="46"/>
      <c r="D2" s="46"/>
      <c r="E2" s="46"/>
      <c r="F2" s="46"/>
      <c r="G2" s="46"/>
      <c r="H2" s="46"/>
      <c r="I2" s="46"/>
      <c r="J2" s="46"/>
      <c r="K2" s="46"/>
      <c r="L2" s="46"/>
      <c r="M2" s="46"/>
      <c r="N2" s="46"/>
      <c r="O2" s="46"/>
    </row>
    <row r="3" spans="1:40" s="66" customFormat="1" ht="17.25" customHeight="1">
      <c r="A3" s="42" t="s">
        <v>71</v>
      </c>
      <c r="C3" s="67"/>
      <c r="E3" s="67"/>
      <c r="G3" s="67"/>
      <c r="I3" s="67"/>
      <c r="K3" s="67"/>
      <c r="M3" s="67"/>
      <c r="O3" s="67"/>
      <c r="Q3" s="67"/>
      <c r="S3" s="67"/>
      <c r="U3" s="67"/>
      <c r="W3" s="67"/>
      <c r="Y3" s="67"/>
      <c r="AA3" s="67"/>
      <c r="AC3" s="67"/>
      <c r="AE3" s="67"/>
      <c r="AG3" s="67"/>
      <c r="AI3" s="67"/>
      <c r="AK3" s="67"/>
    </row>
    <row r="4" spans="1:40" s="66" customFormat="1" ht="96" customHeight="1">
      <c r="A4" s="80" t="s">
        <v>0</v>
      </c>
      <c r="B4" s="80" t="s">
        <v>3</v>
      </c>
      <c r="C4" s="89" t="s">
        <v>4</v>
      </c>
      <c r="D4" s="89"/>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83" t="s">
        <v>16</v>
      </c>
      <c r="AB4" s="84"/>
      <c r="AC4" s="83" t="s">
        <v>17</v>
      </c>
      <c r="AD4" s="84"/>
      <c r="AE4" s="77" t="s">
        <v>18</v>
      </c>
      <c r="AF4" s="79"/>
      <c r="AG4" s="77" t="s">
        <v>19</v>
      </c>
      <c r="AH4" s="79"/>
      <c r="AI4" s="86" t="s">
        <v>20</v>
      </c>
      <c r="AJ4" s="87"/>
      <c r="AK4" s="86" t="s">
        <v>21</v>
      </c>
      <c r="AL4" s="87"/>
      <c r="AM4" s="86" t="s">
        <v>22</v>
      </c>
      <c r="AN4" s="87"/>
    </row>
    <row r="5" spans="1:40" s="66" customFormat="1" ht="48.75" customHeight="1">
      <c r="A5" s="82"/>
      <c r="B5" s="82"/>
      <c r="C5" s="49" t="s">
        <v>45</v>
      </c>
      <c r="D5" s="49" t="s">
        <v>72</v>
      </c>
      <c r="E5" s="49" t="s">
        <v>45</v>
      </c>
      <c r="F5" s="49" t="s">
        <v>72</v>
      </c>
      <c r="G5" s="49" t="s">
        <v>45</v>
      </c>
      <c r="H5" s="49" t="s">
        <v>72</v>
      </c>
      <c r="I5" s="49" t="s">
        <v>45</v>
      </c>
      <c r="J5" s="49" t="s">
        <v>72</v>
      </c>
      <c r="K5" s="49" t="s">
        <v>45</v>
      </c>
      <c r="L5" s="49" t="s">
        <v>72</v>
      </c>
      <c r="M5" s="49" t="s">
        <v>45</v>
      </c>
      <c r="N5" s="49" t="s">
        <v>72</v>
      </c>
      <c r="O5" s="49" t="s">
        <v>45</v>
      </c>
      <c r="P5" s="49" t="s">
        <v>72</v>
      </c>
      <c r="Q5" s="49" t="s">
        <v>45</v>
      </c>
      <c r="R5" s="49" t="s">
        <v>72</v>
      </c>
      <c r="S5" s="49" t="s">
        <v>45</v>
      </c>
      <c r="T5" s="49" t="s">
        <v>72</v>
      </c>
      <c r="U5" s="49" t="s">
        <v>45</v>
      </c>
      <c r="V5" s="49" t="s">
        <v>72</v>
      </c>
      <c r="W5" s="49" t="s">
        <v>45</v>
      </c>
      <c r="X5" s="49" t="s">
        <v>72</v>
      </c>
      <c r="Y5" s="49" t="s">
        <v>45</v>
      </c>
      <c r="Z5" s="49" t="s">
        <v>72</v>
      </c>
      <c r="AA5" s="49" t="s">
        <v>45</v>
      </c>
      <c r="AB5" s="49" t="s">
        <v>72</v>
      </c>
      <c r="AC5" s="49" t="s">
        <v>45</v>
      </c>
      <c r="AD5" s="49" t="s">
        <v>72</v>
      </c>
      <c r="AE5" s="49" t="s">
        <v>45</v>
      </c>
      <c r="AF5" s="49" t="s">
        <v>72</v>
      </c>
      <c r="AG5" s="49" t="s">
        <v>45</v>
      </c>
      <c r="AH5" s="49" t="s">
        <v>72</v>
      </c>
      <c r="AI5" s="49" t="s">
        <v>45</v>
      </c>
      <c r="AJ5" s="49" t="s">
        <v>72</v>
      </c>
      <c r="AK5" s="49" t="s">
        <v>45</v>
      </c>
      <c r="AL5" s="49" t="s">
        <v>72</v>
      </c>
      <c r="AM5" s="49" t="s">
        <v>45</v>
      </c>
      <c r="AN5" s="49" t="s">
        <v>72</v>
      </c>
    </row>
    <row r="6" spans="1:40" ht="24.9" customHeight="1">
      <c r="A6" s="18">
        <v>1</v>
      </c>
      <c r="B6" s="70" t="s">
        <v>29</v>
      </c>
      <c r="C6" s="26">
        <v>915386.82648699998</v>
      </c>
      <c r="D6" s="26">
        <v>0</v>
      </c>
      <c r="E6" s="26">
        <v>0</v>
      </c>
      <c r="F6" s="26">
        <v>0</v>
      </c>
      <c r="G6" s="26">
        <v>0</v>
      </c>
      <c r="H6" s="26">
        <v>0</v>
      </c>
      <c r="I6" s="26">
        <v>0</v>
      </c>
      <c r="J6" s="26">
        <v>0</v>
      </c>
      <c r="K6" s="26">
        <v>0</v>
      </c>
      <c r="L6" s="26">
        <v>0</v>
      </c>
      <c r="M6" s="26">
        <v>0</v>
      </c>
      <c r="N6" s="26">
        <v>0</v>
      </c>
      <c r="O6" s="26">
        <v>0</v>
      </c>
      <c r="P6" s="26">
        <v>0</v>
      </c>
      <c r="Q6" s="26">
        <v>0</v>
      </c>
      <c r="R6" s="26">
        <v>0</v>
      </c>
      <c r="S6" s="26">
        <v>0</v>
      </c>
      <c r="T6" s="26">
        <v>0</v>
      </c>
      <c r="U6" s="26">
        <v>0</v>
      </c>
      <c r="V6" s="26">
        <v>0</v>
      </c>
      <c r="W6" s="26">
        <v>0</v>
      </c>
      <c r="X6" s="26">
        <v>0</v>
      </c>
      <c r="Y6" s="26">
        <v>0</v>
      </c>
      <c r="Z6" s="26">
        <v>0</v>
      </c>
      <c r="AA6" s="26">
        <v>63875.395912000211</v>
      </c>
      <c r="AB6" s="26">
        <v>0</v>
      </c>
      <c r="AC6" s="26">
        <v>0</v>
      </c>
      <c r="AD6" s="26">
        <v>0</v>
      </c>
      <c r="AE6" s="26">
        <v>511699.3627190002</v>
      </c>
      <c r="AF6" s="26">
        <v>0</v>
      </c>
      <c r="AG6" s="26">
        <v>0</v>
      </c>
      <c r="AH6" s="26">
        <v>0</v>
      </c>
      <c r="AI6" s="26">
        <v>1052257.767857</v>
      </c>
      <c r="AJ6" s="26">
        <v>0</v>
      </c>
      <c r="AK6" s="26">
        <v>0</v>
      </c>
      <c r="AL6" s="26">
        <v>0</v>
      </c>
      <c r="AM6" s="27">
        <v>2543219.3529750006</v>
      </c>
      <c r="AN6" s="27">
        <v>0</v>
      </c>
    </row>
    <row r="7" spans="1:40" ht="24.9" customHeight="1">
      <c r="A7" s="18">
        <v>2</v>
      </c>
      <c r="B7" s="70" t="s">
        <v>28</v>
      </c>
      <c r="C7" s="26">
        <v>955905.47594789695</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50</v>
      </c>
      <c r="AB7" s="26">
        <v>0</v>
      </c>
      <c r="AC7" s="26">
        <v>0</v>
      </c>
      <c r="AD7" s="26">
        <v>0</v>
      </c>
      <c r="AE7" s="26">
        <v>300</v>
      </c>
      <c r="AF7" s="26">
        <v>0</v>
      </c>
      <c r="AG7" s="26">
        <v>0</v>
      </c>
      <c r="AH7" s="26">
        <v>0</v>
      </c>
      <c r="AI7" s="26">
        <v>0</v>
      </c>
      <c r="AJ7" s="26">
        <v>0</v>
      </c>
      <c r="AK7" s="26">
        <v>0</v>
      </c>
      <c r="AL7" s="26">
        <v>0</v>
      </c>
      <c r="AM7" s="27">
        <v>956255.47594789695</v>
      </c>
      <c r="AN7" s="27">
        <v>0</v>
      </c>
    </row>
    <row r="8" spans="1:40" ht="24.9" customHeight="1">
      <c r="A8" s="18">
        <v>3</v>
      </c>
      <c r="B8" s="70" t="s">
        <v>30</v>
      </c>
      <c r="C8" s="26">
        <v>55662.41</v>
      </c>
      <c r="D8" s="26">
        <v>0</v>
      </c>
      <c r="E8" s="26">
        <v>0</v>
      </c>
      <c r="F8" s="26">
        <v>0</v>
      </c>
      <c r="G8" s="26">
        <v>0</v>
      </c>
      <c r="H8" s="26">
        <v>0</v>
      </c>
      <c r="I8" s="26">
        <v>0</v>
      </c>
      <c r="J8" s="26">
        <v>0</v>
      </c>
      <c r="K8" s="26">
        <v>0</v>
      </c>
      <c r="L8" s="26">
        <v>0</v>
      </c>
      <c r="M8" s="26">
        <v>2304.6411600000001</v>
      </c>
      <c r="N8" s="26">
        <v>0</v>
      </c>
      <c r="O8" s="26">
        <v>0</v>
      </c>
      <c r="P8" s="26">
        <v>0</v>
      </c>
      <c r="Q8" s="26">
        <v>0</v>
      </c>
      <c r="R8" s="26">
        <v>0</v>
      </c>
      <c r="S8" s="26">
        <v>0</v>
      </c>
      <c r="T8" s="26">
        <v>0</v>
      </c>
      <c r="U8" s="26">
        <v>0</v>
      </c>
      <c r="V8" s="26">
        <v>0</v>
      </c>
      <c r="W8" s="26">
        <v>0</v>
      </c>
      <c r="X8" s="26">
        <v>0</v>
      </c>
      <c r="Y8" s="26">
        <v>0</v>
      </c>
      <c r="Z8" s="26">
        <v>0</v>
      </c>
      <c r="AA8" s="26">
        <v>365057.37821399997</v>
      </c>
      <c r="AB8" s="26">
        <v>337466.60207262565</v>
      </c>
      <c r="AC8" s="26">
        <v>0</v>
      </c>
      <c r="AD8" s="26">
        <v>0</v>
      </c>
      <c r="AE8" s="26">
        <v>0</v>
      </c>
      <c r="AF8" s="26">
        <v>0</v>
      </c>
      <c r="AG8" s="26">
        <v>0</v>
      </c>
      <c r="AH8" s="26">
        <v>0</v>
      </c>
      <c r="AI8" s="26">
        <v>0</v>
      </c>
      <c r="AJ8" s="26">
        <v>159.6131313777</v>
      </c>
      <c r="AK8" s="26">
        <v>0</v>
      </c>
      <c r="AL8" s="26">
        <v>0</v>
      </c>
      <c r="AM8" s="27">
        <v>423024.42937399994</v>
      </c>
      <c r="AN8" s="27">
        <v>337626.21520400333</v>
      </c>
    </row>
    <row r="9" spans="1:40" ht="24.9" customHeight="1">
      <c r="A9" s="18">
        <v>4</v>
      </c>
      <c r="B9" s="70" t="s">
        <v>34</v>
      </c>
      <c r="C9" s="26">
        <v>0</v>
      </c>
      <c r="D9" s="26">
        <v>0</v>
      </c>
      <c r="E9" s="26">
        <v>0</v>
      </c>
      <c r="F9" s="26">
        <v>0</v>
      </c>
      <c r="G9" s="26">
        <v>0</v>
      </c>
      <c r="H9" s="26">
        <v>0</v>
      </c>
      <c r="I9" s="26">
        <v>0</v>
      </c>
      <c r="J9" s="26">
        <v>0</v>
      </c>
      <c r="K9" s="26">
        <v>19424.689999999999</v>
      </c>
      <c r="L9" s="26">
        <v>16790.573387950997</v>
      </c>
      <c r="M9" s="26">
        <v>1197.5899999999999</v>
      </c>
      <c r="N9" s="26">
        <v>43.350127000000001</v>
      </c>
      <c r="O9" s="26">
        <v>0</v>
      </c>
      <c r="P9" s="26">
        <v>0</v>
      </c>
      <c r="Q9" s="26">
        <v>0</v>
      </c>
      <c r="R9" s="26">
        <v>0</v>
      </c>
      <c r="S9" s="26">
        <v>0</v>
      </c>
      <c r="T9" s="26">
        <v>0</v>
      </c>
      <c r="U9" s="26">
        <v>26329.536</v>
      </c>
      <c r="V9" s="26">
        <v>2801.2573767367999</v>
      </c>
      <c r="W9" s="26">
        <v>0</v>
      </c>
      <c r="X9" s="26">
        <v>0</v>
      </c>
      <c r="Y9" s="26">
        <v>5577.9598800000003</v>
      </c>
      <c r="Z9" s="26">
        <v>1746.693956827</v>
      </c>
      <c r="AA9" s="26">
        <v>323326.96298900002</v>
      </c>
      <c r="AB9" s="26">
        <v>294019.47795982112</v>
      </c>
      <c r="AC9" s="26">
        <v>4876.2183400000004</v>
      </c>
      <c r="AD9" s="26">
        <v>4200.7060621119999</v>
      </c>
      <c r="AE9" s="26">
        <v>0</v>
      </c>
      <c r="AF9" s="26">
        <v>0</v>
      </c>
      <c r="AG9" s="26">
        <v>0</v>
      </c>
      <c r="AH9" s="26">
        <v>0</v>
      </c>
      <c r="AI9" s="26">
        <v>28835.781430000003</v>
      </c>
      <c r="AJ9" s="26">
        <v>11095.803612106201</v>
      </c>
      <c r="AK9" s="26">
        <v>0</v>
      </c>
      <c r="AL9" s="26">
        <v>0</v>
      </c>
      <c r="AM9" s="27">
        <v>409568.73863899999</v>
      </c>
      <c r="AN9" s="27">
        <v>330697.8624825541</v>
      </c>
    </row>
    <row r="10" spans="1:40" ht="24.9" customHeight="1">
      <c r="A10" s="18">
        <v>5</v>
      </c>
      <c r="B10" s="70" t="s">
        <v>32</v>
      </c>
      <c r="C10" s="26">
        <v>111717.31629521033</v>
      </c>
      <c r="D10" s="26">
        <v>54719.329999999987</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1212.66542566</v>
      </c>
      <c r="AB10" s="26">
        <v>166.46000000000004</v>
      </c>
      <c r="AC10" s="26">
        <v>0</v>
      </c>
      <c r="AD10" s="26">
        <v>0</v>
      </c>
      <c r="AE10" s="26">
        <v>0</v>
      </c>
      <c r="AF10" s="26">
        <v>0</v>
      </c>
      <c r="AG10" s="26">
        <v>0</v>
      </c>
      <c r="AH10" s="26">
        <v>0</v>
      </c>
      <c r="AI10" s="26">
        <v>0</v>
      </c>
      <c r="AJ10" s="26">
        <v>0</v>
      </c>
      <c r="AK10" s="26">
        <v>0</v>
      </c>
      <c r="AL10" s="26">
        <v>0</v>
      </c>
      <c r="AM10" s="27">
        <v>112929.98172087033</v>
      </c>
      <c r="AN10" s="27">
        <v>54885.789999999986</v>
      </c>
    </row>
    <row r="11" spans="1:40" ht="24.9" customHeight="1">
      <c r="A11" s="18">
        <v>6</v>
      </c>
      <c r="B11" s="70" t="s">
        <v>87</v>
      </c>
      <c r="C11" s="26">
        <v>0</v>
      </c>
      <c r="D11" s="26">
        <v>0</v>
      </c>
      <c r="E11" s="26">
        <v>0</v>
      </c>
      <c r="F11" s="26">
        <v>0</v>
      </c>
      <c r="G11" s="26">
        <v>0</v>
      </c>
      <c r="H11" s="26">
        <v>0</v>
      </c>
      <c r="I11" s="26">
        <v>21108.696646254935</v>
      </c>
      <c r="J11" s="26">
        <v>17050.339600000003</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21108.696646254935</v>
      </c>
      <c r="AN11" s="27">
        <v>17050.339600000003</v>
      </c>
    </row>
    <row r="12" spans="1:40" ht="24.9" customHeight="1">
      <c r="A12" s="18">
        <v>7</v>
      </c>
      <c r="B12" s="70" t="s">
        <v>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80</v>
      </c>
      <c r="AB12" s="26">
        <v>0</v>
      </c>
      <c r="AC12" s="26">
        <v>0</v>
      </c>
      <c r="AD12" s="26">
        <v>0</v>
      </c>
      <c r="AE12" s="26">
        <v>0</v>
      </c>
      <c r="AF12" s="26">
        <v>0</v>
      </c>
      <c r="AG12" s="26">
        <v>0</v>
      </c>
      <c r="AH12" s="26">
        <v>0</v>
      </c>
      <c r="AI12" s="26">
        <v>0</v>
      </c>
      <c r="AJ12" s="26">
        <v>0</v>
      </c>
      <c r="AK12" s="26">
        <v>0</v>
      </c>
      <c r="AL12" s="26">
        <v>0</v>
      </c>
      <c r="AM12" s="27">
        <v>80</v>
      </c>
      <c r="AN12" s="27">
        <v>0</v>
      </c>
    </row>
    <row r="13" spans="1:40" ht="24.9" customHeight="1">
      <c r="A13" s="18">
        <v>8</v>
      </c>
      <c r="B13" s="70" t="s">
        <v>33</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9</v>
      </c>
      <c r="B14" s="70" t="s">
        <v>86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10</v>
      </c>
      <c r="B15" s="70"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11</v>
      </c>
      <c r="B16" s="70" t="s">
        <v>35</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12</v>
      </c>
      <c r="B17" s="70" t="s">
        <v>93</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13</v>
      </c>
      <c r="B18" s="70" t="s">
        <v>39</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14</v>
      </c>
      <c r="B19" s="70" t="s">
        <v>36</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15</v>
      </c>
      <c r="B20" s="70" t="s">
        <v>88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16</v>
      </c>
      <c r="B21" s="70"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17</v>
      </c>
      <c r="B22" s="70"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18</v>
      </c>
      <c r="B23" s="70" t="s">
        <v>89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6.5" customHeight="1">
      <c r="A24" s="17"/>
      <c r="B24" s="72" t="s">
        <v>97</v>
      </c>
      <c r="C24" s="28">
        <v>2038672.0287301072</v>
      </c>
      <c r="D24" s="28">
        <v>54719.329999999987</v>
      </c>
      <c r="E24" s="28">
        <v>0</v>
      </c>
      <c r="F24" s="28">
        <v>0</v>
      </c>
      <c r="G24" s="28">
        <v>0</v>
      </c>
      <c r="H24" s="28">
        <v>0</v>
      </c>
      <c r="I24" s="28">
        <v>21108.696646254935</v>
      </c>
      <c r="J24" s="28">
        <v>17050.339600000003</v>
      </c>
      <c r="K24" s="28">
        <v>19424.689999999999</v>
      </c>
      <c r="L24" s="28">
        <v>16790.573387950997</v>
      </c>
      <c r="M24" s="28">
        <v>3502.2311600000003</v>
      </c>
      <c r="N24" s="28">
        <v>43.350127000000001</v>
      </c>
      <c r="O24" s="28">
        <v>0</v>
      </c>
      <c r="P24" s="28">
        <v>0</v>
      </c>
      <c r="Q24" s="28">
        <v>0</v>
      </c>
      <c r="R24" s="28">
        <v>0</v>
      </c>
      <c r="S24" s="28">
        <v>0</v>
      </c>
      <c r="T24" s="28">
        <v>0</v>
      </c>
      <c r="U24" s="28">
        <v>26329.536</v>
      </c>
      <c r="V24" s="28">
        <v>2801.2573767367999</v>
      </c>
      <c r="W24" s="28">
        <v>0</v>
      </c>
      <c r="X24" s="28">
        <v>0</v>
      </c>
      <c r="Y24" s="28">
        <v>5577.9598800000003</v>
      </c>
      <c r="Z24" s="28">
        <v>1746.693956827</v>
      </c>
      <c r="AA24" s="28">
        <v>753602.40254066011</v>
      </c>
      <c r="AB24" s="28">
        <v>631652.54003244673</v>
      </c>
      <c r="AC24" s="28">
        <v>4876.2183400000004</v>
      </c>
      <c r="AD24" s="28">
        <v>4200.7060621119999</v>
      </c>
      <c r="AE24" s="28">
        <v>511999.3627190002</v>
      </c>
      <c r="AF24" s="28">
        <v>0</v>
      </c>
      <c r="AG24" s="28">
        <v>0</v>
      </c>
      <c r="AH24" s="28">
        <v>0</v>
      </c>
      <c r="AI24" s="28">
        <v>1081093.549287</v>
      </c>
      <c r="AJ24" s="28">
        <v>11255.416743483902</v>
      </c>
      <c r="AK24" s="28">
        <v>0</v>
      </c>
      <c r="AL24" s="28">
        <v>0</v>
      </c>
      <c r="AM24" s="28">
        <v>4466186.6753030224</v>
      </c>
      <c r="AN24" s="28">
        <v>740260.20728655742</v>
      </c>
    </row>
    <row r="25" spans="1:40" ht="14.25" customHeight="1"/>
    <row r="26" spans="1:40" s="66" customFormat="1" ht="14.4">
      <c r="B26" s="46" t="s">
        <v>47</v>
      </c>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row>
    <row r="27" spans="1:40" s="66" customFormat="1" ht="12.75" customHeight="1">
      <c r="B27" s="91" t="s">
        <v>73</v>
      </c>
      <c r="C27" s="91"/>
      <c r="D27" s="91"/>
      <c r="E27" s="91"/>
      <c r="F27" s="91"/>
      <c r="G27" s="91"/>
      <c r="H27" s="91"/>
      <c r="I27" s="91"/>
      <c r="J27" s="91"/>
      <c r="K27" s="91"/>
      <c r="L27" s="91"/>
      <c r="M27" s="91"/>
      <c r="N27" s="91"/>
      <c r="O27" s="91"/>
      <c r="P27" s="91"/>
      <c r="Q27" s="91"/>
      <c r="R27" s="91"/>
      <c r="S27" s="91"/>
      <c r="AM27" s="68"/>
      <c r="AN27" s="68"/>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
      <c r="AN32" s="1"/>
    </row>
    <row r="33" spans="39:40">
      <c r="AM33" s="1"/>
      <c r="AN33" s="1"/>
    </row>
  </sheetData>
  <sortState xmlns:xlrd2="http://schemas.microsoft.com/office/spreadsheetml/2017/richdata2" ref="B6:AN22">
    <sortCondition descending="1" ref="AM6:AM22"/>
  </sortState>
  <mergeCells count="22">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2023-08-22T12:52:37Z</dcterms:modified>
</cp:coreProperties>
</file>