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3 III\Saitze dasadebi 2023 III\ENG\"/>
    </mc:Choice>
  </mc:AlternateContent>
  <xr:revisionPtr revIDLastSave="0" documentId="13_ncr:1_{FC4A423A-D00C-4027-943D-D9F84B49C584}" xr6:coauthVersionLast="47" xr6:coauthVersionMax="47" xr10:uidLastSave="{00000000-0000-0000-0000-000000000000}"/>
  <bookViews>
    <workbookView xWindow="-108" yWindow="-108" windowWidth="23256" windowHeight="1245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<sst xmlns="http://schemas.openxmlformats.org/spreadsheetml/2006/main" count="1372" uniqueCount="97">
  <si>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</si>
  <si>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</si>
  <si>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</si>
  <si>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</si>
  <si>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</si>
  <si>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</si>
  <si>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</si>
  <si>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</si>
  <si>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</si>
  <si>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</si>
  <si>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</si>
  <si>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</si>
  <si>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</si>
  <si>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</si>
  <si>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</si>
  <si>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</si>
  <si>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</si>
  <si>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</si>
  <si>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</si>
  <si>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</si>
  <si>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</si>
  <si>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</si>
  <si>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</si>
  <si>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</si>
  <si>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</si>
  <si>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</si>
  <si>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</si>
  <si>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</si>
  <si>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</si>
  <si>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</si>
  <si>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</si>
  <si>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</si>
  <si>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</si>
  <si>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</si>
  <si>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</si>
  <si>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</si>
  <si>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</si>
  <si>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</si>
  <si>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</si>
  <si>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</si>
  <si>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</si>
  <si>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</si>
  <si>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</si>
  <si>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</si>
  <si>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</si>
  <si>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</si>
  <si>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</si>
  <si>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</si>
  <si>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</si>
  <si>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</si>
  <si>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</si>
  <si>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</si>
  <si>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</si>
  <si>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</si>
  <si>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</si>
  <si>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</si>
  <si>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</si>
  <si>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</si>
  <si>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</si>
  <si>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</si>
  <si>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</si>
  <si>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</si>
  <si>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</si>
  <si>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</si>
  <si>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</si>
  <si>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</si>
  <si>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</si>
  <si>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</si>
  <si>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</si>
  <si>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</si>
  <si>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</si>
  <si>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</si>
  <si>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</si>
  <si>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</si>
  <si>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</si>
  <si>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</si>
  <si>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</si>
  <si>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</si>
  <si>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</si>
  <si>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</si>
  <si>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</si>
  <si>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</si>
  <si>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</si>
  <si>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</si>
  <si>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</si>
  <si>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</si>
  <si>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</si>
  <si>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</si>
  <si>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</si>
  <si>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</si>
  <si>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</si>
  <si>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</si>
  <si>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</si>
  <si>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</si>
  <si>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Reporting period: 1 January 2023 - 30 September 2023</t>
  </si>
  <si>
    <t xml:space="preserve">Structure of Insurance Market by Classes of Insurance by 30.09.2023  - (Direct Insurance Business)        </t>
  </si>
  <si>
    <t>Structure of Insurance Market by Classes of Insurance as at 30.09.2023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</si>
</sst>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92">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left"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55" zoomScaleNormal="55" workbookViewId="0">
      <pane xSplit="2" ySplit="6" topLeftCell="C7" activePane="bottomRight" state="frozen"/>
      <selection activeCell="H23" sqref="H23"/>
      <selection pane="topRight" activeCell="H23" sqref="H23"/>
      <selection pane="bottomLeft" activeCell="H23" sqref="H23"/>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94</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77" t="s">
        <v>0</v>
      </c>
      <c r="B4" s="77" t="s">
        <v>3</v>
      </c>
      <c r="C4" s="80" t="s">
        <v>4</v>
      </c>
      <c r="D4" s="81"/>
      <c r="E4" s="81"/>
      <c r="F4" s="81"/>
      <c r="G4" s="82"/>
      <c r="H4" s="80" t="s">
        <v>5</v>
      </c>
      <c r="I4" s="81"/>
      <c r="J4" s="81"/>
      <c r="K4" s="81"/>
      <c r="L4" s="82"/>
      <c r="M4" s="80" t="s">
        <v>6</v>
      </c>
      <c r="N4" s="81"/>
      <c r="O4" s="81"/>
      <c r="P4" s="81"/>
      <c r="Q4" s="82"/>
      <c r="R4" s="80" t="s">
        <v>7</v>
      </c>
      <c r="S4" s="81"/>
      <c r="T4" s="81"/>
      <c r="U4" s="81"/>
      <c r="V4" s="81"/>
      <c r="W4" s="81"/>
      <c r="X4" s="81"/>
      <c r="Y4" s="82"/>
      <c r="Z4" s="80" t="s">
        <v>8</v>
      </c>
      <c r="AA4" s="81"/>
      <c r="AB4" s="81"/>
      <c r="AC4" s="81"/>
      <c r="AD4" s="82"/>
      <c r="AE4" s="80" t="s">
        <v>9</v>
      </c>
      <c r="AF4" s="81"/>
      <c r="AG4" s="81"/>
      <c r="AH4" s="81"/>
      <c r="AI4" s="82"/>
      <c r="AJ4" s="80" t="s">
        <v>10</v>
      </c>
      <c r="AK4" s="81"/>
      <c r="AL4" s="81"/>
      <c r="AM4" s="81"/>
      <c r="AN4" s="82"/>
      <c r="AO4" s="80" t="s">
        <v>11</v>
      </c>
      <c r="AP4" s="81"/>
      <c r="AQ4" s="81"/>
      <c r="AR4" s="81"/>
      <c r="AS4" s="82"/>
      <c r="AT4" s="80" t="s">
        <v>12</v>
      </c>
      <c r="AU4" s="81"/>
      <c r="AV4" s="81"/>
      <c r="AW4" s="81"/>
      <c r="AX4" s="82"/>
      <c r="AY4" s="80" t="s">
        <v>13</v>
      </c>
      <c r="AZ4" s="81"/>
      <c r="BA4" s="81"/>
      <c r="BB4" s="81"/>
      <c r="BC4" s="82"/>
      <c r="BD4" s="80" t="s">
        <v>14</v>
      </c>
      <c r="BE4" s="81"/>
      <c r="BF4" s="81"/>
      <c r="BG4" s="81"/>
      <c r="BH4" s="82"/>
      <c r="BI4" s="80" t="s">
        <v>15</v>
      </c>
      <c r="BJ4" s="81"/>
      <c r="BK4" s="81"/>
      <c r="BL4" s="81"/>
      <c r="BM4" s="82"/>
      <c r="BN4" s="80" t="s">
        <v>16</v>
      </c>
      <c r="BO4" s="81"/>
      <c r="BP4" s="81"/>
      <c r="BQ4" s="81"/>
      <c r="BR4" s="82"/>
      <c r="BS4" s="80" t="s">
        <v>17</v>
      </c>
      <c r="BT4" s="81"/>
      <c r="BU4" s="81"/>
      <c r="BV4" s="81"/>
      <c r="BW4" s="82"/>
      <c r="BX4" s="80" t="s">
        <v>18</v>
      </c>
      <c r="BY4" s="81"/>
      <c r="BZ4" s="81"/>
      <c r="CA4" s="81"/>
      <c r="CB4" s="82"/>
      <c r="CC4" s="80" t="s">
        <v>19</v>
      </c>
      <c r="CD4" s="81"/>
      <c r="CE4" s="81"/>
      <c r="CF4" s="81"/>
      <c r="CG4" s="82"/>
      <c r="CH4" s="80" t="s">
        <v>20</v>
      </c>
      <c r="CI4" s="81"/>
      <c r="CJ4" s="81"/>
      <c r="CK4" s="81"/>
      <c r="CL4" s="82"/>
      <c r="CM4" s="80" t="s">
        <v>21</v>
      </c>
      <c r="CN4" s="81"/>
      <c r="CO4" s="81"/>
      <c r="CP4" s="81"/>
      <c r="CQ4" s="82"/>
      <c r="CR4" s="80" t="s">
        <v>22</v>
      </c>
      <c r="CS4" s="81"/>
      <c r="CT4" s="81"/>
      <c r="CU4" s="81"/>
      <c r="CV4" s="82"/>
    </row>
    <row r="5" spans="1:106" s="42" customFormat="1" ht="87.6" customHeight="1">
      <c r="A5" s="78"/>
      <c r="B5" s="78"/>
      <c r="C5" s="80" t="s">
        <v>23</v>
      </c>
      <c r="D5" s="81"/>
      <c r="E5" s="81"/>
      <c r="F5" s="82"/>
      <c r="G5" s="44" t="s">
        <v>24</v>
      </c>
      <c r="H5" s="80" t="s">
        <v>23</v>
      </c>
      <c r="I5" s="81"/>
      <c r="J5" s="81"/>
      <c r="K5" s="82"/>
      <c r="L5" s="44" t="s">
        <v>24</v>
      </c>
      <c r="M5" s="80" t="s">
        <v>23</v>
      </c>
      <c r="N5" s="81"/>
      <c r="O5" s="81"/>
      <c r="P5" s="82"/>
      <c r="Q5" s="44" t="s">
        <v>24</v>
      </c>
      <c r="R5" s="80" t="s">
        <v>23</v>
      </c>
      <c r="S5" s="81"/>
      <c r="T5" s="81"/>
      <c r="U5" s="82"/>
      <c r="V5" s="80" t="s">
        <v>24</v>
      </c>
      <c r="W5" s="81"/>
      <c r="X5" s="81"/>
      <c r="Y5" s="82"/>
      <c r="Z5" s="80" t="s">
        <v>23</v>
      </c>
      <c r="AA5" s="81"/>
      <c r="AB5" s="81"/>
      <c r="AC5" s="82"/>
      <c r="AD5" s="44" t="s">
        <v>24</v>
      </c>
      <c r="AE5" s="80" t="s">
        <v>23</v>
      </c>
      <c r="AF5" s="81"/>
      <c r="AG5" s="81"/>
      <c r="AH5" s="82"/>
      <c r="AI5" s="44" t="s">
        <v>24</v>
      </c>
      <c r="AJ5" s="80" t="s">
        <v>23</v>
      </c>
      <c r="AK5" s="81"/>
      <c r="AL5" s="81"/>
      <c r="AM5" s="82"/>
      <c r="AN5" s="44" t="s">
        <v>24</v>
      </c>
      <c r="AO5" s="80" t="s">
        <v>23</v>
      </c>
      <c r="AP5" s="81"/>
      <c r="AQ5" s="81"/>
      <c r="AR5" s="82"/>
      <c r="AS5" s="44" t="s">
        <v>24</v>
      </c>
      <c r="AT5" s="80" t="s">
        <v>23</v>
      </c>
      <c r="AU5" s="81"/>
      <c r="AV5" s="81"/>
      <c r="AW5" s="82"/>
      <c r="AX5" s="44" t="s">
        <v>24</v>
      </c>
      <c r="AY5" s="80" t="s">
        <v>23</v>
      </c>
      <c r="AZ5" s="81"/>
      <c r="BA5" s="81"/>
      <c r="BB5" s="82"/>
      <c r="BC5" s="44" t="s">
        <v>24</v>
      </c>
      <c r="BD5" s="80" t="s">
        <v>23</v>
      </c>
      <c r="BE5" s="81"/>
      <c r="BF5" s="81"/>
      <c r="BG5" s="82"/>
      <c r="BH5" s="44" t="s">
        <v>24</v>
      </c>
      <c r="BI5" s="80" t="s">
        <v>23</v>
      </c>
      <c r="BJ5" s="81"/>
      <c r="BK5" s="81"/>
      <c r="BL5" s="82"/>
      <c r="BM5" s="44" t="s">
        <v>24</v>
      </c>
      <c r="BN5" s="80" t="s">
        <v>23</v>
      </c>
      <c r="BO5" s="81"/>
      <c r="BP5" s="81"/>
      <c r="BQ5" s="82"/>
      <c r="BR5" s="44" t="s">
        <v>24</v>
      </c>
      <c r="BS5" s="80" t="s">
        <v>23</v>
      </c>
      <c r="BT5" s="81"/>
      <c r="BU5" s="81"/>
      <c r="BV5" s="82"/>
      <c r="BW5" s="44" t="s">
        <v>24</v>
      </c>
      <c r="BX5" s="80" t="s">
        <v>23</v>
      </c>
      <c r="BY5" s="81"/>
      <c r="BZ5" s="81"/>
      <c r="CA5" s="82"/>
      <c r="CB5" s="44" t="s">
        <v>24</v>
      </c>
      <c r="CC5" s="80" t="s">
        <v>23</v>
      </c>
      <c r="CD5" s="81"/>
      <c r="CE5" s="81"/>
      <c r="CF5" s="82"/>
      <c r="CG5" s="44" t="s">
        <v>24</v>
      </c>
      <c r="CH5" s="80" t="s">
        <v>23</v>
      </c>
      <c r="CI5" s="81"/>
      <c r="CJ5" s="81"/>
      <c r="CK5" s="82"/>
      <c r="CL5" s="44" t="s">
        <v>24</v>
      </c>
      <c r="CM5" s="80" t="s">
        <v>23</v>
      </c>
      <c r="CN5" s="81"/>
      <c r="CO5" s="81"/>
      <c r="CP5" s="82"/>
      <c r="CQ5" s="44" t="s">
        <v>24</v>
      </c>
      <c r="CR5" s="80" t="s">
        <v>23</v>
      </c>
      <c r="CS5" s="81"/>
      <c r="CT5" s="81"/>
      <c r="CU5" s="82"/>
      <c r="CV5" s="44" t="s">
        <v>24</v>
      </c>
    </row>
    <row r="6" spans="1:106" s="42" customFormat="1" ht="65.25" customHeight="1">
      <c r="A6" s="79"/>
      <c r="B6" s="7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70" t="s">
        <v>32</v>
      </c>
      <c r="C7" s="26">
        <v>138</v>
      </c>
      <c r="D7" s="26">
        <v>2912291</v>
      </c>
      <c r="E7" s="26">
        <v>0</v>
      </c>
      <c r="F7" s="26">
        <v>2912429</v>
      </c>
      <c r="G7" s="26">
        <v>2978</v>
      </c>
      <c r="H7" s="26">
        <v>0</v>
      </c>
      <c r="I7" s="26">
        <v>78641</v>
      </c>
      <c r="J7" s="26">
        <v>0</v>
      </c>
      <c r="K7" s="26">
        <v>78641</v>
      </c>
      <c r="L7" s="26">
        <v>27198</v>
      </c>
      <c r="M7" s="26">
        <v>14551</v>
      </c>
      <c r="N7" s="26">
        <v>40295</v>
      </c>
      <c r="O7" s="26">
        <v>0</v>
      </c>
      <c r="P7" s="26">
        <v>54846</v>
      </c>
      <c r="Q7" s="26">
        <v>32113</v>
      </c>
      <c r="R7" s="26">
        <v>49649</v>
      </c>
      <c r="S7" s="26">
        <v>443</v>
      </c>
      <c r="T7" s="26">
        <v>0</v>
      </c>
      <c r="U7" s="26">
        <v>50092</v>
      </c>
      <c r="V7" s="26">
        <v>47273</v>
      </c>
      <c r="W7" s="26">
        <v>514</v>
      </c>
      <c r="X7" s="26">
        <v>0</v>
      </c>
      <c r="Y7" s="26">
        <v>47787</v>
      </c>
      <c r="Z7" s="26">
        <v>6290</v>
      </c>
      <c r="AA7" s="26">
        <v>15296</v>
      </c>
      <c r="AB7" s="26">
        <v>1138</v>
      </c>
      <c r="AC7" s="26">
        <v>22724</v>
      </c>
      <c r="AD7" s="26">
        <v>26648</v>
      </c>
      <c r="AE7" s="26">
        <v>13886</v>
      </c>
      <c r="AF7" s="26">
        <v>823759</v>
      </c>
      <c r="AG7" s="26">
        <v>1138</v>
      </c>
      <c r="AH7" s="26">
        <v>838783</v>
      </c>
      <c r="AI7" s="26">
        <v>109648</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13513</v>
      </c>
      <c r="BJ7" s="26">
        <v>0</v>
      </c>
      <c r="BK7" s="26">
        <v>0</v>
      </c>
      <c r="BL7" s="26">
        <v>13513</v>
      </c>
      <c r="BM7" s="26">
        <v>3895</v>
      </c>
      <c r="BN7" s="26">
        <v>3368</v>
      </c>
      <c r="BO7" s="26">
        <v>198500</v>
      </c>
      <c r="BP7" s="26">
        <v>1</v>
      </c>
      <c r="BQ7" s="26">
        <v>201869</v>
      </c>
      <c r="BR7" s="26">
        <v>22332</v>
      </c>
      <c r="BS7" s="26">
        <v>2</v>
      </c>
      <c r="BT7" s="26">
        <v>0</v>
      </c>
      <c r="BU7" s="26">
        <v>0</v>
      </c>
      <c r="BV7" s="26">
        <v>2</v>
      </c>
      <c r="BW7" s="26">
        <v>2</v>
      </c>
      <c r="BX7" s="26">
        <v>152</v>
      </c>
      <c r="BY7" s="26">
        <v>0</v>
      </c>
      <c r="BZ7" s="26">
        <v>0</v>
      </c>
      <c r="CA7" s="26">
        <v>152</v>
      </c>
      <c r="CB7" s="26">
        <v>99</v>
      </c>
      <c r="CC7" s="26">
        <v>0</v>
      </c>
      <c r="CD7" s="26">
        <v>59</v>
      </c>
      <c r="CE7" s="26">
        <v>0</v>
      </c>
      <c r="CF7" s="26">
        <v>59</v>
      </c>
      <c r="CG7" s="26">
        <v>66</v>
      </c>
      <c r="CH7" s="26">
        <v>156</v>
      </c>
      <c r="CI7" s="26">
        <v>0</v>
      </c>
      <c r="CJ7" s="26">
        <v>0</v>
      </c>
      <c r="CK7" s="26">
        <v>156</v>
      </c>
      <c r="CL7" s="26">
        <v>205</v>
      </c>
      <c r="CM7" s="26">
        <v>0</v>
      </c>
      <c r="CN7" s="26">
        <v>0</v>
      </c>
      <c r="CO7" s="26">
        <v>0</v>
      </c>
      <c r="CP7" s="26">
        <v>0</v>
      </c>
      <c r="CQ7" s="26">
        <v>0</v>
      </c>
      <c r="CR7" s="73">
        <v>101705</v>
      </c>
      <c r="CS7" s="26">
        <v>4069284</v>
      </c>
      <c r="CT7" s="26">
        <v>2277</v>
      </c>
      <c r="CU7" s="26">
        <v>4173266</v>
      </c>
      <c r="CV7" s="26">
        <v>272971</v>
      </c>
      <c r="CW7" s="37"/>
      <c r="CX7" s="37"/>
      <c r="CY7" s="37"/>
      <c r="CZ7" s="37"/>
      <c r="DA7" s="37"/>
      <c r="DB7" s="37"/>
    </row>
    <row r="8" spans="1:106" s="9" customFormat="1" ht="24.9" customHeight="1">
      <c r="A8" s="18">
        <v>2</v>
      </c>
      <c r="B8" s="70" t="s">
        <v>30</v>
      </c>
      <c r="C8" s="26">
        <v>1069595</v>
      </c>
      <c r="D8" s="26">
        <v>3511</v>
      </c>
      <c r="E8" s="26">
        <v>29130</v>
      </c>
      <c r="F8" s="26">
        <v>1102236</v>
      </c>
      <c r="G8" s="26">
        <v>49624</v>
      </c>
      <c r="H8" s="26">
        <v>139860</v>
      </c>
      <c r="I8" s="26">
        <v>81987</v>
      </c>
      <c r="J8" s="26">
        <v>408</v>
      </c>
      <c r="K8" s="26">
        <v>222255</v>
      </c>
      <c r="L8" s="26">
        <v>66570</v>
      </c>
      <c r="M8" s="26">
        <v>170449</v>
      </c>
      <c r="N8" s="26">
        <v>6708</v>
      </c>
      <c r="O8" s="26">
        <v>229</v>
      </c>
      <c r="P8" s="26">
        <v>177386</v>
      </c>
      <c r="Q8" s="26">
        <v>98084</v>
      </c>
      <c r="R8" s="26">
        <v>91486</v>
      </c>
      <c r="S8" s="26">
        <v>25915</v>
      </c>
      <c r="T8" s="26">
        <v>68276</v>
      </c>
      <c r="U8" s="26">
        <v>185677</v>
      </c>
      <c r="V8" s="26">
        <v>84822</v>
      </c>
      <c r="W8" s="26">
        <v>29833</v>
      </c>
      <c r="X8" s="26">
        <v>61388</v>
      </c>
      <c r="Y8" s="26">
        <v>176043</v>
      </c>
      <c r="Z8" s="26">
        <v>9302</v>
      </c>
      <c r="AA8" s="26">
        <v>8735</v>
      </c>
      <c r="AB8" s="26">
        <v>4</v>
      </c>
      <c r="AC8" s="26">
        <v>18041</v>
      </c>
      <c r="AD8" s="26">
        <v>20031</v>
      </c>
      <c r="AE8" s="26">
        <v>17581</v>
      </c>
      <c r="AF8" s="26">
        <v>818232</v>
      </c>
      <c r="AG8" s="26">
        <v>1</v>
      </c>
      <c r="AH8" s="26">
        <v>835814</v>
      </c>
      <c r="AI8" s="26">
        <v>103572</v>
      </c>
      <c r="AJ8" s="26">
        <v>1</v>
      </c>
      <c r="AK8" s="26">
        <v>0</v>
      </c>
      <c r="AL8" s="26">
        <v>0</v>
      </c>
      <c r="AM8" s="26">
        <v>1</v>
      </c>
      <c r="AN8" s="26">
        <v>1</v>
      </c>
      <c r="AO8" s="26">
        <v>1</v>
      </c>
      <c r="AP8" s="26">
        <v>0</v>
      </c>
      <c r="AQ8" s="26">
        <v>0</v>
      </c>
      <c r="AR8" s="26">
        <v>1</v>
      </c>
      <c r="AS8" s="26">
        <v>1</v>
      </c>
      <c r="AT8" s="26">
        <v>0</v>
      </c>
      <c r="AU8" s="26">
        <v>0</v>
      </c>
      <c r="AV8" s="26">
        <v>0</v>
      </c>
      <c r="AW8" s="26">
        <v>0</v>
      </c>
      <c r="AX8" s="26">
        <v>0</v>
      </c>
      <c r="AY8" s="26">
        <v>4</v>
      </c>
      <c r="AZ8" s="26">
        <v>0</v>
      </c>
      <c r="BA8" s="26">
        <v>0</v>
      </c>
      <c r="BB8" s="26">
        <v>4</v>
      </c>
      <c r="BC8" s="26">
        <v>8</v>
      </c>
      <c r="BD8" s="26">
        <v>0</v>
      </c>
      <c r="BE8" s="26">
        <v>0</v>
      </c>
      <c r="BF8" s="26">
        <v>0</v>
      </c>
      <c r="BG8" s="26">
        <v>0</v>
      </c>
      <c r="BH8" s="26">
        <v>0</v>
      </c>
      <c r="BI8" s="26">
        <v>8012</v>
      </c>
      <c r="BJ8" s="26">
        <v>349</v>
      </c>
      <c r="BK8" s="26">
        <v>0</v>
      </c>
      <c r="BL8" s="26">
        <v>8361</v>
      </c>
      <c r="BM8" s="26">
        <v>2062</v>
      </c>
      <c r="BN8" s="26">
        <v>14267</v>
      </c>
      <c r="BO8" s="26">
        <v>18758</v>
      </c>
      <c r="BP8" s="26">
        <v>1</v>
      </c>
      <c r="BQ8" s="26">
        <v>33026</v>
      </c>
      <c r="BR8" s="26">
        <v>37932</v>
      </c>
      <c r="BS8" s="26">
        <v>4</v>
      </c>
      <c r="BT8" s="26">
        <v>0</v>
      </c>
      <c r="BU8" s="26">
        <v>0</v>
      </c>
      <c r="BV8" s="26">
        <v>4</v>
      </c>
      <c r="BW8" s="26">
        <v>4</v>
      </c>
      <c r="BX8" s="26">
        <v>5928</v>
      </c>
      <c r="BY8" s="26">
        <v>69</v>
      </c>
      <c r="BZ8" s="26">
        <v>0</v>
      </c>
      <c r="CA8" s="26">
        <v>5997</v>
      </c>
      <c r="CB8" s="26">
        <v>3874</v>
      </c>
      <c r="CC8" s="26">
        <v>0</v>
      </c>
      <c r="CD8" s="26">
        <v>0</v>
      </c>
      <c r="CE8" s="26">
        <v>0</v>
      </c>
      <c r="CF8" s="26">
        <v>0</v>
      </c>
      <c r="CG8" s="26">
        <v>0</v>
      </c>
      <c r="CH8" s="26">
        <v>75158</v>
      </c>
      <c r="CI8" s="26">
        <v>287</v>
      </c>
      <c r="CJ8" s="26">
        <v>0</v>
      </c>
      <c r="CK8" s="26">
        <v>75445</v>
      </c>
      <c r="CL8" s="26">
        <v>1998</v>
      </c>
      <c r="CM8" s="26">
        <v>0</v>
      </c>
      <c r="CN8" s="26">
        <v>0</v>
      </c>
      <c r="CO8" s="26">
        <v>0</v>
      </c>
      <c r="CP8" s="26">
        <v>0</v>
      </c>
      <c r="CQ8" s="26">
        <v>0</v>
      </c>
      <c r="CR8" s="73">
        <v>1601648</v>
      </c>
      <c r="CS8" s="26">
        <v>964551</v>
      </c>
      <c r="CT8" s="26">
        <v>98049</v>
      </c>
      <c r="CU8" s="26">
        <v>2664248</v>
      </c>
      <c r="CV8" s="26">
        <v>559804</v>
      </c>
      <c r="CW8" s="37"/>
      <c r="CX8" s="37"/>
      <c r="CY8" s="37"/>
      <c r="CZ8" s="37"/>
      <c r="DA8" s="37"/>
      <c r="DB8" s="37"/>
    </row>
    <row r="9" spans="1:106" ht="24.9" customHeight="1">
      <c r="A9" s="18">
        <v>3</v>
      </c>
      <c r="B9" s="70" t="s">
        <v>28</v>
      </c>
      <c r="C9" s="26">
        <v>1128434</v>
      </c>
      <c r="D9" s="26">
        <v>18847</v>
      </c>
      <c r="E9" s="26">
        <v>88990</v>
      </c>
      <c r="F9" s="26">
        <v>1236271</v>
      </c>
      <c r="G9" s="26">
        <v>103442</v>
      </c>
      <c r="H9" s="26">
        <v>0</v>
      </c>
      <c r="I9" s="26">
        <v>83264</v>
      </c>
      <c r="J9" s="26">
        <v>0</v>
      </c>
      <c r="K9" s="26">
        <v>83264</v>
      </c>
      <c r="L9" s="26">
        <v>6556</v>
      </c>
      <c r="M9" s="26">
        <v>37531</v>
      </c>
      <c r="N9" s="26">
        <v>15308</v>
      </c>
      <c r="O9" s="26">
        <v>594</v>
      </c>
      <c r="P9" s="26">
        <v>53433</v>
      </c>
      <c r="Q9" s="26">
        <v>57819</v>
      </c>
      <c r="R9" s="26">
        <v>78156</v>
      </c>
      <c r="S9" s="26">
        <v>7055</v>
      </c>
      <c r="T9" s="26">
        <v>93243</v>
      </c>
      <c r="U9" s="26">
        <v>178454</v>
      </c>
      <c r="V9" s="26">
        <v>81850</v>
      </c>
      <c r="W9" s="26">
        <v>3420</v>
      </c>
      <c r="X9" s="26">
        <v>87654</v>
      </c>
      <c r="Y9" s="26">
        <v>172924</v>
      </c>
      <c r="Z9" s="26">
        <v>0</v>
      </c>
      <c r="AA9" s="26">
        <v>0</v>
      </c>
      <c r="AB9" s="26">
        <v>0</v>
      </c>
      <c r="AC9" s="26">
        <v>0</v>
      </c>
      <c r="AD9" s="26">
        <v>0</v>
      </c>
      <c r="AE9" s="26">
        <v>8299</v>
      </c>
      <c r="AF9" s="26">
        <v>806826</v>
      </c>
      <c r="AG9" s="26">
        <v>0</v>
      </c>
      <c r="AH9" s="26">
        <v>815125</v>
      </c>
      <c r="AI9" s="26">
        <v>81581</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20913</v>
      </c>
      <c r="BO9" s="26">
        <v>0</v>
      </c>
      <c r="BP9" s="26">
        <v>0</v>
      </c>
      <c r="BQ9" s="26">
        <v>20913</v>
      </c>
      <c r="BR9" s="26">
        <v>81</v>
      </c>
      <c r="BS9" s="26">
        <v>0</v>
      </c>
      <c r="BT9" s="26">
        <v>0</v>
      </c>
      <c r="BU9" s="26">
        <v>0</v>
      </c>
      <c r="BV9" s="26">
        <v>0</v>
      </c>
      <c r="BW9" s="26">
        <v>0</v>
      </c>
      <c r="BX9" s="26">
        <v>2</v>
      </c>
      <c r="BY9" s="26">
        <v>0</v>
      </c>
      <c r="BZ9" s="26">
        <v>0</v>
      </c>
      <c r="CA9" s="26">
        <v>2</v>
      </c>
      <c r="CB9" s="26">
        <v>2</v>
      </c>
      <c r="CC9" s="26">
        <v>0</v>
      </c>
      <c r="CD9" s="26">
        <v>0</v>
      </c>
      <c r="CE9" s="26">
        <v>0</v>
      </c>
      <c r="CF9" s="26">
        <v>0</v>
      </c>
      <c r="CG9" s="26">
        <v>0</v>
      </c>
      <c r="CH9" s="26">
        <v>164318</v>
      </c>
      <c r="CI9" s="26">
        <v>0</v>
      </c>
      <c r="CJ9" s="26">
        <v>0</v>
      </c>
      <c r="CK9" s="26">
        <v>164318</v>
      </c>
      <c r="CL9" s="26">
        <v>36</v>
      </c>
      <c r="CM9" s="26">
        <v>0</v>
      </c>
      <c r="CN9" s="26">
        <v>0</v>
      </c>
      <c r="CO9" s="26">
        <v>0</v>
      </c>
      <c r="CP9" s="26">
        <v>0</v>
      </c>
      <c r="CQ9" s="26">
        <v>0</v>
      </c>
      <c r="CR9" s="73">
        <v>1437653</v>
      </c>
      <c r="CS9" s="26">
        <v>931300</v>
      </c>
      <c r="CT9" s="26">
        <v>182827</v>
      </c>
      <c r="CU9" s="26">
        <v>2551780</v>
      </c>
      <c r="CV9" s="26">
        <v>422441</v>
      </c>
      <c r="CW9" s="37"/>
      <c r="CX9" s="37"/>
      <c r="CY9" s="37"/>
      <c r="CZ9" s="37"/>
      <c r="DA9" s="37"/>
      <c r="DB9" s="37"/>
    </row>
    <row r="10" spans="1:106" ht="24.9" customHeight="1">
      <c r="A10" s="18">
        <v>4</v>
      </c>
      <c r="B10" s="70" t="s">
        <v>34</v>
      </c>
      <c r="C10" s="26">
        <v>912868</v>
      </c>
      <c r="D10" s="26">
        <v>45</v>
      </c>
      <c r="E10" s="26">
        <v>69</v>
      </c>
      <c r="F10" s="26">
        <v>912982</v>
      </c>
      <c r="G10" s="26">
        <v>9746</v>
      </c>
      <c r="H10" s="26">
        <v>905</v>
      </c>
      <c r="I10" s="26">
        <v>22958</v>
      </c>
      <c r="J10" s="26">
        <v>0</v>
      </c>
      <c r="K10" s="26">
        <v>23863</v>
      </c>
      <c r="L10" s="26">
        <v>1915</v>
      </c>
      <c r="M10" s="26">
        <v>253880</v>
      </c>
      <c r="N10" s="26">
        <v>2460</v>
      </c>
      <c r="O10" s="26">
        <v>735</v>
      </c>
      <c r="P10" s="26">
        <v>257075</v>
      </c>
      <c r="Q10" s="26">
        <v>49055</v>
      </c>
      <c r="R10" s="26">
        <v>36580</v>
      </c>
      <c r="S10" s="26">
        <v>2957</v>
      </c>
      <c r="T10" s="26">
        <v>918</v>
      </c>
      <c r="U10" s="26">
        <v>40455</v>
      </c>
      <c r="V10" s="26">
        <v>36268</v>
      </c>
      <c r="W10" s="26">
        <v>3340</v>
      </c>
      <c r="X10" s="26">
        <v>1089</v>
      </c>
      <c r="Y10" s="26">
        <v>40697</v>
      </c>
      <c r="Z10" s="26">
        <v>6717</v>
      </c>
      <c r="AA10" s="26">
        <v>3429</v>
      </c>
      <c r="AB10" s="26">
        <v>23</v>
      </c>
      <c r="AC10" s="26">
        <v>10169</v>
      </c>
      <c r="AD10" s="26">
        <v>7135</v>
      </c>
      <c r="AE10" s="26">
        <v>10843</v>
      </c>
      <c r="AF10" s="26">
        <v>810840</v>
      </c>
      <c r="AG10" s="26">
        <v>25</v>
      </c>
      <c r="AH10" s="26">
        <v>821708</v>
      </c>
      <c r="AI10" s="26">
        <v>89008</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1196</v>
      </c>
      <c r="BJ10" s="26">
        <v>74</v>
      </c>
      <c r="BK10" s="26">
        <v>8</v>
      </c>
      <c r="BL10" s="26">
        <v>1278</v>
      </c>
      <c r="BM10" s="26">
        <v>1149</v>
      </c>
      <c r="BN10" s="26">
        <v>3990</v>
      </c>
      <c r="BO10" s="26">
        <v>2486</v>
      </c>
      <c r="BP10" s="26">
        <v>5</v>
      </c>
      <c r="BQ10" s="26">
        <v>6481</v>
      </c>
      <c r="BR10" s="26">
        <v>5246</v>
      </c>
      <c r="BS10" s="26">
        <v>38</v>
      </c>
      <c r="BT10" s="26">
        <v>0</v>
      </c>
      <c r="BU10" s="26">
        <v>0</v>
      </c>
      <c r="BV10" s="26">
        <v>38</v>
      </c>
      <c r="BW10" s="26">
        <v>58</v>
      </c>
      <c r="BX10" s="26">
        <v>435</v>
      </c>
      <c r="BY10" s="26">
        <v>24</v>
      </c>
      <c r="BZ10" s="26">
        <v>0</v>
      </c>
      <c r="CA10" s="26">
        <v>459</v>
      </c>
      <c r="CB10" s="26">
        <v>321</v>
      </c>
      <c r="CC10" s="26">
        <v>0</v>
      </c>
      <c r="CD10" s="26">
        <v>0</v>
      </c>
      <c r="CE10" s="26">
        <v>0</v>
      </c>
      <c r="CF10" s="26">
        <v>0</v>
      </c>
      <c r="CG10" s="26">
        <v>0</v>
      </c>
      <c r="CH10" s="26">
        <v>207709</v>
      </c>
      <c r="CI10" s="26">
        <v>128</v>
      </c>
      <c r="CJ10" s="26">
        <v>10</v>
      </c>
      <c r="CK10" s="26">
        <v>207847</v>
      </c>
      <c r="CL10" s="26">
        <v>472</v>
      </c>
      <c r="CM10" s="26">
        <v>0</v>
      </c>
      <c r="CN10" s="26">
        <v>0</v>
      </c>
      <c r="CO10" s="26">
        <v>0</v>
      </c>
      <c r="CP10" s="26">
        <v>0</v>
      </c>
      <c r="CQ10" s="26">
        <v>0</v>
      </c>
      <c r="CR10" s="73">
        <v>1435161</v>
      </c>
      <c r="CS10" s="26">
        <v>845401</v>
      </c>
      <c r="CT10" s="26">
        <v>1793</v>
      </c>
      <c r="CU10" s="26">
        <v>2282355</v>
      </c>
      <c r="CV10" s="26">
        <v>204802</v>
      </c>
      <c r="CW10" s="37"/>
      <c r="CX10" s="37"/>
      <c r="CY10" s="37"/>
      <c r="CZ10" s="37"/>
      <c r="DA10" s="37"/>
      <c r="DB10" s="37"/>
    </row>
    <row r="11" spans="1:106" ht="24.9" customHeight="1">
      <c r="A11" s="18">
        <v>5</v>
      </c>
      <c r="B11" s="70" t="s">
        <v>29</v>
      </c>
      <c r="C11" s="26">
        <v>1665</v>
      </c>
      <c r="D11" s="26">
        <v>552099</v>
      </c>
      <c r="E11" s="26">
        <v>0</v>
      </c>
      <c r="F11" s="26">
        <v>553764</v>
      </c>
      <c r="G11" s="26">
        <v>871155</v>
      </c>
      <c r="H11" s="26">
        <v>0</v>
      </c>
      <c r="I11" s="26">
        <v>19984</v>
      </c>
      <c r="J11" s="26">
        <v>0</v>
      </c>
      <c r="K11" s="26">
        <v>19984</v>
      </c>
      <c r="L11" s="26">
        <v>1405</v>
      </c>
      <c r="M11" s="26">
        <v>31198</v>
      </c>
      <c r="N11" s="26">
        <v>6690</v>
      </c>
      <c r="O11" s="26">
        <v>19</v>
      </c>
      <c r="P11" s="26">
        <v>37907</v>
      </c>
      <c r="Q11" s="26">
        <v>35951</v>
      </c>
      <c r="R11" s="26">
        <v>1944</v>
      </c>
      <c r="S11" s="26">
        <v>256</v>
      </c>
      <c r="T11" s="26">
        <v>0</v>
      </c>
      <c r="U11" s="26">
        <v>2200</v>
      </c>
      <c r="V11" s="26">
        <v>1883</v>
      </c>
      <c r="W11" s="26">
        <v>544</v>
      </c>
      <c r="X11" s="26">
        <v>0</v>
      </c>
      <c r="Y11" s="26">
        <v>2427</v>
      </c>
      <c r="Z11" s="26">
        <v>11140</v>
      </c>
      <c r="AA11" s="26">
        <v>17356</v>
      </c>
      <c r="AB11" s="26">
        <v>7</v>
      </c>
      <c r="AC11" s="26">
        <v>28503</v>
      </c>
      <c r="AD11" s="26">
        <v>22602</v>
      </c>
      <c r="AE11" s="26">
        <v>19543</v>
      </c>
      <c r="AF11" s="26">
        <v>841035</v>
      </c>
      <c r="AG11" s="26">
        <v>874</v>
      </c>
      <c r="AH11" s="26">
        <v>861452</v>
      </c>
      <c r="AI11" s="26">
        <v>136825</v>
      </c>
      <c r="AJ11" s="26">
        <v>0</v>
      </c>
      <c r="AK11" s="26">
        <v>0</v>
      </c>
      <c r="AL11" s="26">
        <v>0</v>
      </c>
      <c r="AM11" s="26">
        <v>0</v>
      </c>
      <c r="AN11" s="26">
        <v>0</v>
      </c>
      <c r="AO11" s="26">
        <v>1</v>
      </c>
      <c r="AP11" s="26">
        <v>0</v>
      </c>
      <c r="AQ11" s="26">
        <v>2</v>
      </c>
      <c r="AR11" s="26">
        <v>3</v>
      </c>
      <c r="AS11" s="26">
        <v>2</v>
      </c>
      <c r="AT11" s="26">
        <v>0</v>
      </c>
      <c r="AU11" s="26">
        <v>0</v>
      </c>
      <c r="AV11" s="26">
        <v>0</v>
      </c>
      <c r="AW11" s="26">
        <v>0</v>
      </c>
      <c r="AX11" s="26">
        <v>0</v>
      </c>
      <c r="AY11" s="26">
        <v>3</v>
      </c>
      <c r="AZ11" s="26">
        <v>0</v>
      </c>
      <c r="BA11" s="26">
        <v>0</v>
      </c>
      <c r="BB11" s="26">
        <v>3</v>
      </c>
      <c r="BC11" s="26">
        <v>2</v>
      </c>
      <c r="BD11" s="26">
        <v>0</v>
      </c>
      <c r="BE11" s="26">
        <v>0</v>
      </c>
      <c r="BF11" s="26">
        <v>0</v>
      </c>
      <c r="BG11" s="26">
        <v>0</v>
      </c>
      <c r="BH11" s="26">
        <v>0</v>
      </c>
      <c r="BI11" s="26">
        <v>4787</v>
      </c>
      <c r="BJ11" s="26">
        <v>246</v>
      </c>
      <c r="BK11" s="26">
        <v>1</v>
      </c>
      <c r="BL11" s="26">
        <v>5034</v>
      </c>
      <c r="BM11" s="26">
        <v>1113</v>
      </c>
      <c r="BN11" s="26">
        <v>11502</v>
      </c>
      <c r="BO11" s="26">
        <v>89104</v>
      </c>
      <c r="BP11" s="26">
        <v>60</v>
      </c>
      <c r="BQ11" s="26">
        <v>100666</v>
      </c>
      <c r="BR11" s="26">
        <v>135600</v>
      </c>
      <c r="BS11" s="26">
        <v>2</v>
      </c>
      <c r="BT11" s="26">
        <v>0</v>
      </c>
      <c r="BU11" s="26">
        <v>0</v>
      </c>
      <c r="BV11" s="26">
        <v>2</v>
      </c>
      <c r="BW11" s="26">
        <v>2</v>
      </c>
      <c r="BX11" s="26">
        <v>1313</v>
      </c>
      <c r="BY11" s="26">
        <v>0</v>
      </c>
      <c r="BZ11" s="26">
        <v>5</v>
      </c>
      <c r="CA11" s="26">
        <v>1318</v>
      </c>
      <c r="CB11" s="26">
        <v>909</v>
      </c>
      <c r="CC11" s="26">
        <v>4</v>
      </c>
      <c r="CD11" s="26">
        <v>0</v>
      </c>
      <c r="CE11" s="26">
        <v>0</v>
      </c>
      <c r="CF11" s="26">
        <v>4</v>
      </c>
      <c r="CG11" s="26">
        <v>4</v>
      </c>
      <c r="CH11" s="26">
        <v>829</v>
      </c>
      <c r="CI11" s="26">
        <v>27230</v>
      </c>
      <c r="CJ11" s="26">
        <v>5</v>
      </c>
      <c r="CK11" s="26">
        <v>28064</v>
      </c>
      <c r="CL11" s="26">
        <v>47034</v>
      </c>
      <c r="CM11" s="26">
        <v>0</v>
      </c>
      <c r="CN11" s="26">
        <v>0</v>
      </c>
      <c r="CO11" s="26">
        <v>0</v>
      </c>
      <c r="CP11" s="26">
        <v>0</v>
      </c>
      <c r="CQ11" s="26">
        <v>0</v>
      </c>
      <c r="CR11" s="73">
        <v>83931</v>
      </c>
      <c r="CS11" s="26">
        <v>1554000</v>
      </c>
      <c r="CT11" s="26">
        <v>973</v>
      </c>
      <c r="CU11" s="26">
        <v>1638904</v>
      </c>
      <c r="CV11" s="26">
        <v>1255031</v>
      </c>
      <c r="CW11" s="37"/>
      <c r="CX11" s="37"/>
      <c r="CY11" s="37"/>
      <c r="CZ11" s="37"/>
      <c r="DA11" s="37"/>
      <c r="DB11" s="37"/>
    </row>
    <row r="12" spans="1:106" ht="24.9" customHeight="1">
      <c r="A12" s="18">
        <v>6</v>
      </c>
      <c r="B12" s="70" t="s">
        <v>86</v>
      </c>
      <c r="C12" s="26">
        <v>39396</v>
      </c>
      <c r="D12" s="26">
        <v>11</v>
      </c>
      <c r="E12" s="26">
        <v>3974</v>
      </c>
      <c r="F12" s="26">
        <v>43381</v>
      </c>
      <c r="G12" s="26">
        <v>60067</v>
      </c>
      <c r="H12" s="26">
        <v>4223</v>
      </c>
      <c r="I12" s="26">
        <v>12347</v>
      </c>
      <c r="J12" s="26">
        <v>405</v>
      </c>
      <c r="K12" s="26">
        <v>16975</v>
      </c>
      <c r="L12" s="26">
        <v>928</v>
      </c>
      <c r="M12" s="26">
        <v>41344</v>
      </c>
      <c r="N12" s="26">
        <v>838</v>
      </c>
      <c r="O12" s="26">
        <v>3524</v>
      </c>
      <c r="P12" s="26">
        <v>45706</v>
      </c>
      <c r="Q12" s="26">
        <v>43724</v>
      </c>
      <c r="R12" s="26">
        <v>80192</v>
      </c>
      <c r="S12" s="26">
        <v>4778</v>
      </c>
      <c r="T12" s="26">
        <v>15802</v>
      </c>
      <c r="U12" s="26">
        <v>100772</v>
      </c>
      <c r="V12" s="26">
        <v>79221</v>
      </c>
      <c r="W12" s="26">
        <v>5880</v>
      </c>
      <c r="X12" s="26">
        <v>15062</v>
      </c>
      <c r="Y12" s="26">
        <v>100163</v>
      </c>
      <c r="Z12" s="26">
        <v>1599</v>
      </c>
      <c r="AA12" s="26">
        <v>2596</v>
      </c>
      <c r="AB12" s="26">
        <v>9</v>
      </c>
      <c r="AC12" s="26">
        <v>4204</v>
      </c>
      <c r="AD12" s="26">
        <v>4884</v>
      </c>
      <c r="AE12" s="26">
        <v>9735</v>
      </c>
      <c r="AF12" s="26">
        <v>809459</v>
      </c>
      <c r="AG12" s="26">
        <v>9</v>
      </c>
      <c r="AH12" s="26">
        <v>819203</v>
      </c>
      <c r="AI12" s="26">
        <v>86292</v>
      </c>
      <c r="AJ12" s="26">
        <v>0</v>
      </c>
      <c r="AK12" s="26">
        <v>0</v>
      </c>
      <c r="AL12" s="26">
        <v>0</v>
      </c>
      <c r="AM12" s="26">
        <v>0</v>
      </c>
      <c r="AN12" s="26">
        <v>0</v>
      </c>
      <c r="AO12" s="26">
        <v>1</v>
      </c>
      <c r="AP12" s="26">
        <v>0</v>
      </c>
      <c r="AQ12" s="26">
        <v>0</v>
      </c>
      <c r="AR12" s="26">
        <v>1</v>
      </c>
      <c r="AS12" s="26">
        <v>1</v>
      </c>
      <c r="AT12" s="26">
        <v>1</v>
      </c>
      <c r="AU12" s="26">
        <v>0</v>
      </c>
      <c r="AV12" s="26">
        <v>0</v>
      </c>
      <c r="AW12" s="26">
        <v>1</v>
      </c>
      <c r="AX12" s="26">
        <v>1</v>
      </c>
      <c r="AY12" s="26">
        <v>0</v>
      </c>
      <c r="AZ12" s="26">
        <v>0</v>
      </c>
      <c r="BA12" s="26">
        <v>0</v>
      </c>
      <c r="BB12" s="26">
        <v>0</v>
      </c>
      <c r="BC12" s="26">
        <v>0</v>
      </c>
      <c r="BD12" s="26">
        <v>0</v>
      </c>
      <c r="BE12" s="26">
        <v>0</v>
      </c>
      <c r="BF12" s="26">
        <v>0</v>
      </c>
      <c r="BG12" s="26">
        <v>0</v>
      </c>
      <c r="BH12" s="26">
        <v>0</v>
      </c>
      <c r="BI12" s="26">
        <v>523</v>
      </c>
      <c r="BJ12" s="26">
        <v>2</v>
      </c>
      <c r="BK12" s="26">
        <v>0</v>
      </c>
      <c r="BL12" s="26">
        <v>525</v>
      </c>
      <c r="BM12" s="26">
        <v>58</v>
      </c>
      <c r="BN12" s="26">
        <v>1617</v>
      </c>
      <c r="BO12" s="26">
        <v>265</v>
      </c>
      <c r="BP12" s="26">
        <v>3</v>
      </c>
      <c r="BQ12" s="26">
        <v>1885</v>
      </c>
      <c r="BR12" s="26">
        <v>2551</v>
      </c>
      <c r="BS12" s="26">
        <v>1620</v>
      </c>
      <c r="BT12" s="26">
        <v>2594</v>
      </c>
      <c r="BU12" s="26">
        <v>9</v>
      </c>
      <c r="BV12" s="26">
        <v>4223</v>
      </c>
      <c r="BW12" s="26">
        <v>4896</v>
      </c>
      <c r="BX12" s="26">
        <v>253</v>
      </c>
      <c r="BY12" s="26">
        <v>0</v>
      </c>
      <c r="BZ12" s="26">
        <v>0</v>
      </c>
      <c r="CA12" s="26">
        <v>253</v>
      </c>
      <c r="CB12" s="26">
        <v>204</v>
      </c>
      <c r="CC12" s="26">
        <v>0</v>
      </c>
      <c r="CD12" s="26">
        <v>0</v>
      </c>
      <c r="CE12" s="26">
        <v>0</v>
      </c>
      <c r="CF12" s="26">
        <v>0</v>
      </c>
      <c r="CG12" s="26">
        <v>0</v>
      </c>
      <c r="CH12" s="26">
        <v>2227</v>
      </c>
      <c r="CI12" s="26">
        <v>168</v>
      </c>
      <c r="CJ12" s="26">
        <v>195</v>
      </c>
      <c r="CK12" s="26">
        <v>2590</v>
      </c>
      <c r="CL12" s="26">
        <v>2904</v>
      </c>
      <c r="CM12" s="26">
        <v>0</v>
      </c>
      <c r="CN12" s="26">
        <v>0</v>
      </c>
      <c r="CO12" s="26">
        <v>0</v>
      </c>
      <c r="CP12" s="26">
        <v>0</v>
      </c>
      <c r="CQ12" s="26">
        <v>0</v>
      </c>
      <c r="CR12" s="73">
        <v>182731</v>
      </c>
      <c r="CS12" s="26">
        <v>833058</v>
      </c>
      <c r="CT12" s="26">
        <v>23930</v>
      </c>
      <c r="CU12" s="26">
        <v>1039719</v>
      </c>
      <c r="CV12" s="26">
        <v>306673</v>
      </c>
      <c r="CW12" s="37"/>
      <c r="CX12" s="37"/>
      <c r="CY12" s="37"/>
      <c r="CZ12" s="37"/>
      <c r="DA12" s="37"/>
      <c r="DB12" s="37"/>
    </row>
    <row r="13" spans="1:106" ht="24.9" customHeight="1">
      <c r="A13" s="18">
        <v>7</v>
      </c>
      <c r="B13" s="70" t="s">
        <v>93</v>
      </c>
      <c r="C13" s="26">
        <v>6840</v>
      </c>
      <c r="D13" s="26">
        <v>4</v>
      </c>
      <c r="E13" s="26">
        <v>5131</v>
      </c>
      <c r="F13" s="26">
        <v>11975</v>
      </c>
      <c r="G13" s="26">
        <v>12202</v>
      </c>
      <c r="H13" s="26">
        <v>17204</v>
      </c>
      <c r="I13" s="26">
        <v>4522</v>
      </c>
      <c r="J13" s="26">
        <v>8067</v>
      </c>
      <c r="K13" s="26">
        <v>29793</v>
      </c>
      <c r="L13" s="26">
        <v>29246</v>
      </c>
      <c r="M13" s="26">
        <v>22863</v>
      </c>
      <c r="N13" s="26">
        <v>3772</v>
      </c>
      <c r="O13" s="26">
        <v>4385</v>
      </c>
      <c r="P13" s="26">
        <v>31020</v>
      </c>
      <c r="Q13" s="26">
        <v>31954</v>
      </c>
      <c r="R13" s="26">
        <v>31718</v>
      </c>
      <c r="S13" s="26">
        <v>755</v>
      </c>
      <c r="T13" s="26">
        <v>12625</v>
      </c>
      <c r="U13" s="26">
        <v>45098</v>
      </c>
      <c r="V13" s="26">
        <v>33921</v>
      </c>
      <c r="W13" s="26">
        <v>741</v>
      </c>
      <c r="X13" s="26">
        <v>13258</v>
      </c>
      <c r="Y13" s="26">
        <v>47920</v>
      </c>
      <c r="Z13" s="26">
        <v>488</v>
      </c>
      <c r="AA13" s="26">
        <v>3354</v>
      </c>
      <c r="AB13" s="26">
        <v>0</v>
      </c>
      <c r="AC13" s="26">
        <v>3842</v>
      </c>
      <c r="AD13" s="26">
        <v>4725</v>
      </c>
      <c r="AE13" s="26">
        <v>8783</v>
      </c>
      <c r="AF13" s="26">
        <v>810200</v>
      </c>
      <c r="AG13" s="26">
        <v>0</v>
      </c>
      <c r="AH13" s="26">
        <v>818983</v>
      </c>
      <c r="AI13" s="26">
        <v>86315</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65</v>
      </c>
      <c r="BJ13" s="26">
        <v>0</v>
      </c>
      <c r="BK13" s="26">
        <v>0</v>
      </c>
      <c r="BL13" s="26">
        <v>65</v>
      </c>
      <c r="BM13" s="26">
        <v>3</v>
      </c>
      <c r="BN13" s="26">
        <v>313</v>
      </c>
      <c r="BO13" s="26">
        <v>0</v>
      </c>
      <c r="BP13" s="26">
        <v>0</v>
      </c>
      <c r="BQ13" s="26">
        <v>313</v>
      </c>
      <c r="BR13" s="26">
        <v>313</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1</v>
      </c>
      <c r="CM13" s="26">
        <v>0</v>
      </c>
      <c r="CN13" s="26">
        <v>0</v>
      </c>
      <c r="CO13" s="26">
        <v>0</v>
      </c>
      <c r="CP13" s="26">
        <v>0</v>
      </c>
      <c r="CQ13" s="26">
        <v>0</v>
      </c>
      <c r="CR13" s="73">
        <v>88274</v>
      </c>
      <c r="CS13" s="26">
        <v>822607</v>
      </c>
      <c r="CT13" s="26">
        <v>30208</v>
      </c>
      <c r="CU13" s="26">
        <v>941089</v>
      </c>
      <c r="CV13" s="26">
        <v>212679</v>
      </c>
      <c r="CW13" s="37"/>
      <c r="CX13" s="37"/>
      <c r="CY13" s="37"/>
      <c r="CZ13" s="37"/>
      <c r="DA13" s="37"/>
      <c r="DB13" s="37"/>
    </row>
    <row r="14" spans="1:106" ht="24.9" customHeight="1">
      <c r="A14" s="18">
        <v>8</v>
      </c>
      <c r="B14" s="70" t="s">
        <v>87</v>
      </c>
      <c r="C14" s="26">
        <v>13436</v>
      </c>
      <c r="D14" s="26">
        <v>0</v>
      </c>
      <c r="E14" s="26">
        <v>12402</v>
      </c>
      <c r="F14" s="26">
        <v>25838</v>
      </c>
      <c r="G14" s="26">
        <v>17387</v>
      </c>
      <c r="H14" s="26">
        <v>223</v>
      </c>
      <c r="I14" s="26">
        <v>4354</v>
      </c>
      <c r="J14" s="26">
        <v>0</v>
      </c>
      <c r="K14" s="26">
        <v>4577</v>
      </c>
      <c r="L14" s="26">
        <v>346</v>
      </c>
      <c r="M14" s="26">
        <v>9987</v>
      </c>
      <c r="N14" s="26">
        <v>311</v>
      </c>
      <c r="O14" s="26">
        <v>16099</v>
      </c>
      <c r="P14" s="26">
        <v>26397</v>
      </c>
      <c r="Q14" s="26">
        <v>24687</v>
      </c>
      <c r="R14" s="26">
        <v>16528</v>
      </c>
      <c r="S14" s="26">
        <v>492</v>
      </c>
      <c r="T14" s="26">
        <v>23172</v>
      </c>
      <c r="U14" s="26">
        <v>40192</v>
      </c>
      <c r="V14" s="26">
        <v>15568</v>
      </c>
      <c r="W14" s="26">
        <v>459</v>
      </c>
      <c r="X14" s="26">
        <v>21580</v>
      </c>
      <c r="Y14" s="26">
        <v>37607</v>
      </c>
      <c r="Z14" s="26">
        <v>917</v>
      </c>
      <c r="AA14" s="26">
        <v>289</v>
      </c>
      <c r="AB14" s="26">
        <v>6815</v>
      </c>
      <c r="AC14" s="26">
        <v>8021</v>
      </c>
      <c r="AD14" s="26">
        <v>7568</v>
      </c>
      <c r="AE14" s="26">
        <v>9230</v>
      </c>
      <c r="AF14" s="26">
        <v>807108</v>
      </c>
      <c r="AG14" s="26">
        <v>6808</v>
      </c>
      <c r="AH14" s="26">
        <v>823146</v>
      </c>
      <c r="AI14" s="26">
        <v>89150</v>
      </c>
      <c r="AJ14" s="26">
        <v>0</v>
      </c>
      <c r="AK14" s="26">
        <v>0</v>
      </c>
      <c r="AL14" s="26">
        <v>0</v>
      </c>
      <c r="AM14" s="26">
        <v>0</v>
      </c>
      <c r="AN14" s="26">
        <v>0</v>
      </c>
      <c r="AO14" s="26">
        <v>0</v>
      </c>
      <c r="AP14" s="26">
        <v>0</v>
      </c>
      <c r="AQ14" s="26">
        <v>0</v>
      </c>
      <c r="AR14" s="26">
        <v>0</v>
      </c>
      <c r="AS14" s="26">
        <v>1</v>
      </c>
      <c r="AT14" s="26">
        <v>0</v>
      </c>
      <c r="AU14" s="26">
        <v>0</v>
      </c>
      <c r="AV14" s="26">
        <v>0</v>
      </c>
      <c r="AW14" s="26">
        <v>0</v>
      </c>
      <c r="AX14" s="26">
        <v>1</v>
      </c>
      <c r="AY14" s="26">
        <v>0</v>
      </c>
      <c r="AZ14" s="26">
        <v>1</v>
      </c>
      <c r="BA14" s="26">
        <v>0</v>
      </c>
      <c r="BB14" s="26">
        <v>1</v>
      </c>
      <c r="BC14" s="26">
        <v>1</v>
      </c>
      <c r="BD14" s="26">
        <v>0</v>
      </c>
      <c r="BE14" s="26">
        <v>1</v>
      </c>
      <c r="BF14" s="26">
        <v>0</v>
      </c>
      <c r="BG14" s="26">
        <v>1</v>
      </c>
      <c r="BH14" s="26">
        <v>1</v>
      </c>
      <c r="BI14" s="26">
        <v>7</v>
      </c>
      <c r="BJ14" s="26">
        <v>1</v>
      </c>
      <c r="BK14" s="26">
        <v>0</v>
      </c>
      <c r="BL14" s="26">
        <v>8</v>
      </c>
      <c r="BM14" s="26">
        <v>0</v>
      </c>
      <c r="BN14" s="26">
        <v>87</v>
      </c>
      <c r="BO14" s="26">
        <v>3</v>
      </c>
      <c r="BP14" s="26">
        <v>240</v>
      </c>
      <c r="BQ14" s="26">
        <v>330</v>
      </c>
      <c r="BR14" s="26">
        <v>347</v>
      </c>
      <c r="BS14" s="26">
        <v>19</v>
      </c>
      <c r="BT14" s="26">
        <v>0</v>
      </c>
      <c r="BU14" s="26">
        <v>0</v>
      </c>
      <c r="BV14" s="26">
        <v>19</v>
      </c>
      <c r="BW14" s="26">
        <v>21</v>
      </c>
      <c r="BX14" s="26">
        <v>1</v>
      </c>
      <c r="BY14" s="26">
        <v>0</v>
      </c>
      <c r="BZ14" s="26">
        <v>0</v>
      </c>
      <c r="CA14" s="26">
        <v>1</v>
      </c>
      <c r="CB14" s="26">
        <v>4</v>
      </c>
      <c r="CC14" s="26">
        <v>0</v>
      </c>
      <c r="CD14" s="26">
        <v>0</v>
      </c>
      <c r="CE14" s="26">
        <v>0</v>
      </c>
      <c r="CF14" s="26">
        <v>0</v>
      </c>
      <c r="CG14" s="26">
        <v>0</v>
      </c>
      <c r="CH14" s="26">
        <v>10</v>
      </c>
      <c r="CI14" s="26">
        <v>0</v>
      </c>
      <c r="CJ14" s="26">
        <v>2</v>
      </c>
      <c r="CK14" s="26">
        <v>12</v>
      </c>
      <c r="CL14" s="26">
        <v>16</v>
      </c>
      <c r="CM14" s="26">
        <v>0</v>
      </c>
      <c r="CN14" s="26">
        <v>0</v>
      </c>
      <c r="CO14" s="26">
        <v>0</v>
      </c>
      <c r="CP14" s="26">
        <v>0</v>
      </c>
      <c r="CQ14" s="26">
        <v>0</v>
      </c>
      <c r="CR14" s="73">
        <v>50445</v>
      </c>
      <c r="CS14" s="26">
        <v>812560</v>
      </c>
      <c r="CT14" s="26">
        <v>65538</v>
      </c>
      <c r="CU14" s="26">
        <v>928543</v>
      </c>
      <c r="CV14" s="26">
        <v>177137</v>
      </c>
      <c r="CW14" s="37"/>
      <c r="CX14" s="37"/>
      <c r="CY14" s="37"/>
      <c r="CZ14" s="37"/>
      <c r="DA14" s="37"/>
      <c r="DB14" s="37"/>
    </row>
    <row r="15" spans="1:106" ht="24.9" customHeight="1">
      <c r="A15" s="18">
        <v>9</v>
      </c>
      <c r="B15" s="70" t="s">
        <v>33</v>
      </c>
      <c r="C15" s="26">
        <v>10168</v>
      </c>
      <c r="D15" s="26">
        <v>14631</v>
      </c>
      <c r="E15" s="26">
        <v>1448</v>
      </c>
      <c r="F15" s="26">
        <v>26247</v>
      </c>
      <c r="G15" s="26">
        <v>13184</v>
      </c>
      <c r="H15" s="26">
        <v>1345</v>
      </c>
      <c r="I15" s="26">
        <v>33187</v>
      </c>
      <c r="J15" s="26">
        <v>175</v>
      </c>
      <c r="K15" s="26">
        <v>34707</v>
      </c>
      <c r="L15" s="26">
        <v>5653</v>
      </c>
      <c r="M15" s="26">
        <v>6212</v>
      </c>
      <c r="N15" s="26">
        <v>543</v>
      </c>
      <c r="O15" s="26">
        <v>3723</v>
      </c>
      <c r="P15" s="26">
        <v>10478</v>
      </c>
      <c r="Q15" s="26">
        <v>7984</v>
      </c>
      <c r="R15" s="26">
        <v>15586</v>
      </c>
      <c r="S15" s="26">
        <v>48</v>
      </c>
      <c r="T15" s="26">
        <v>1465</v>
      </c>
      <c r="U15" s="26">
        <v>17099</v>
      </c>
      <c r="V15" s="26">
        <v>11998</v>
      </c>
      <c r="W15" s="26">
        <v>44</v>
      </c>
      <c r="X15" s="26">
        <v>278</v>
      </c>
      <c r="Y15" s="26">
        <v>12320</v>
      </c>
      <c r="Z15" s="26">
        <v>1981</v>
      </c>
      <c r="AA15" s="26">
        <v>1078</v>
      </c>
      <c r="AB15" s="26">
        <v>1643</v>
      </c>
      <c r="AC15" s="26">
        <v>4702</v>
      </c>
      <c r="AD15" s="26">
        <v>5217</v>
      </c>
      <c r="AE15" s="26">
        <v>10603</v>
      </c>
      <c r="AF15" s="26">
        <v>807885</v>
      </c>
      <c r="AG15" s="26">
        <v>1642</v>
      </c>
      <c r="AH15" s="26">
        <v>820130</v>
      </c>
      <c r="AI15" s="26">
        <v>87100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30</v>
      </c>
      <c r="AZ15" s="26">
        <v>0</v>
      </c>
      <c r="BA15" s="26">
        <v>0</v>
      </c>
      <c r="BB15" s="26">
        <v>30</v>
      </c>
      <c r="BC15" s="26">
        <v>30</v>
      </c>
      <c r="BD15" s="26">
        <v>0</v>
      </c>
      <c r="BE15" s="26">
        <v>0</v>
      </c>
      <c r="BF15" s="26">
        <v>0</v>
      </c>
      <c r="BG15" s="26">
        <v>0</v>
      </c>
      <c r="BH15" s="26">
        <v>0</v>
      </c>
      <c r="BI15" s="26">
        <v>2456</v>
      </c>
      <c r="BJ15" s="26">
        <v>2</v>
      </c>
      <c r="BK15" s="26">
        <v>19</v>
      </c>
      <c r="BL15" s="26">
        <v>2477</v>
      </c>
      <c r="BM15" s="26">
        <v>1241</v>
      </c>
      <c r="BN15" s="26">
        <v>246</v>
      </c>
      <c r="BO15" s="26">
        <v>1534</v>
      </c>
      <c r="BP15" s="26">
        <v>0</v>
      </c>
      <c r="BQ15" s="26">
        <v>1780</v>
      </c>
      <c r="BR15" s="26">
        <v>2459</v>
      </c>
      <c r="BS15" s="26">
        <v>0</v>
      </c>
      <c r="BT15" s="26">
        <v>927</v>
      </c>
      <c r="BU15" s="26">
        <v>0</v>
      </c>
      <c r="BV15" s="26">
        <v>927</v>
      </c>
      <c r="BW15" s="26">
        <v>1234</v>
      </c>
      <c r="BX15" s="26">
        <v>541</v>
      </c>
      <c r="BY15" s="26">
        <v>56</v>
      </c>
      <c r="BZ15" s="26">
        <v>1</v>
      </c>
      <c r="CA15" s="26">
        <v>598</v>
      </c>
      <c r="CB15" s="26">
        <v>133</v>
      </c>
      <c r="CC15" s="26">
        <v>0</v>
      </c>
      <c r="CD15" s="26">
        <v>0</v>
      </c>
      <c r="CE15" s="26">
        <v>0</v>
      </c>
      <c r="CF15" s="26">
        <v>0</v>
      </c>
      <c r="CG15" s="26">
        <v>0</v>
      </c>
      <c r="CH15" s="26">
        <v>63</v>
      </c>
      <c r="CI15" s="26">
        <v>23</v>
      </c>
      <c r="CJ15" s="26">
        <v>0</v>
      </c>
      <c r="CK15" s="26">
        <v>86</v>
      </c>
      <c r="CL15" s="26">
        <v>127</v>
      </c>
      <c r="CM15" s="26">
        <v>0</v>
      </c>
      <c r="CN15" s="26">
        <v>0</v>
      </c>
      <c r="CO15" s="26">
        <v>0</v>
      </c>
      <c r="CP15" s="26">
        <v>0</v>
      </c>
      <c r="CQ15" s="26">
        <v>0</v>
      </c>
      <c r="CR15" s="73">
        <v>49231</v>
      </c>
      <c r="CS15" s="26">
        <v>859914</v>
      </c>
      <c r="CT15" s="26">
        <v>10116</v>
      </c>
      <c r="CU15" s="26">
        <v>919261</v>
      </c>
      <c r="CV15" s="26">
        <v>136682</v>
      </c>
      <c r="CW15" s="37"/>
      <c r="CX15" s="37"/>
      <c r="CY15" s="37"/>
      <c r="CZ15" s="37"/>
      <c r="DA15" s="37"/>
      <c r="DB15" s="37"/>
    </row>
    <row r="16" spans="1:106" ht="24.9" customHeight="1">
      <c r="A16" s="18">
        <v>10</v>
      </c>
      <c r="B16" s="70" t="s">
        <v>35</v>
      </c>
      <c r="C16" s="26">
        <v>15496</v>
      </c>
      <c r="D16" s="26">
        <v>3</v>
      </c>
      <c r="E16" s="26">
        <v>3403</v>
      </c>
      <c r="F16" s="26">
        <v>18902</v>
      </c>
      <c r="G16" s="26">
        <v>20971</v>
      </c>
      <c r="H16" s="26">
        <v>1515</v>
      </c>
      <c r="I16" s="26">
        <v>14031</v>
      </c>
      <c r="J16" s="26">
        <v>199</v>
      </c>
      <c r="K16" s="26">
        <v>15745</v>
      </c>
      <c r="L16" s="26">
        <v>999</v>
      </c>
      <c r="M16" s="26">
        <v>21015</v>
      </c>
      <c r="N16" s="26">
        <v>1208</v>
      </c>
      <c r="O16" s="26">
        <v>6441</v>
      </c>
      <c r="P16" s="26">
        <v>28664</v>
      </c>
      <c r="Q16" s="26">
        <v>30733</v>
      </c>
      <c r="R16" s="26">
        <v>24085</v>
      </c>
      <c r="S16" s="26">
        <v>2263</v>
      </c>
      <c r="T16" s="26">
        <v>8742</v>
      </c>
      <c r="U16" s="26">
        <v>35090</v>
      </c>
      <c r="V16" s="26">
        <v>23298</v>
      </c>
      <c r="W16" s="26">
        <v>2216</v>
      </c>
      <c r="X16" s="26">
        <v>8292</v>
      </c>
      <c r="Y16" s="26">
        <v>33806</v>
      </c>
      <c r="Z16" s="26">
        <v>472</v>
      </c>
      <c r="AA16" s="26">
        <v>1078</v>
      </c>
      <c r="AB16" s="26">
        <v>140</v>
      </c>
      <c r="AC16" s="26">
        <v>1690</v>
      </c>
      <c r="AD16" s="26">
        <v>1813</v>
      </c>
      <c r="AE16" s="26">
        <v>9474</v>
      </c>
      <c r="AF16" s="26">
        <v>807902</v>
      </c>
      <c r="AG16" s="26">
        <v>165</v>
      </c>
      <c r="AH16" s="26">
        <v>817541</v>
      </c>
      <c r="AI16" s="26">
        <v>83987</v>
      </c>
      <c r="AJ16" s="26">
        <v>0</v>
      </c>
      <c r="AK16" s="26">
        <v>0</v>
      </c>
      <c r="AL16" s="26">
        <v>0</v>
      </c>
      <c r="AM16" s="26">
        <v>0</v>
      </c>
      <c r="AN16" s="26">
        <v>0</v>
      </c>
      <c r="AO16" s="26">
        <v>23</v>
      </c>
      <c r="AP16" s="26">
        <v>0</v>
      </c>
      <c r="AQ16" s="26">
        <v>4</v>
      </c>
      <c r="AR16" s="26">
        <v>27</v>
      </c>
      <c r="AS16" s="26">
        <v>21</v>
      </c>
      <c r="AT16" s="26">
        <v>25</v>
      </c>
      <c r="AU16" s="26">
        <v>0</v>
      </c>
      <c r="AV16" s="26">
        <v>2</v>
      </c>
      <c r="AW16" s="26">
        <v>27</v>
      </c>
      <c r="AX16" s="26">
        <v>25</v>
      </c>
      <c r="AY16" s="26">
        <v>3</v>
      </c>
      <c r="AZ16" s="26">
        <v>0</v>
      </c>
      <c r="BA16" s="26">
        <v>14</v>
      </c>
      <c r="BB16" s="26">
        <v>17</v>
      </c>
      <c r="BC16" s="26">
        <v>16</v>
      </c>
      <c r="BD16" s="26">
        <v>1</v>
      </c>
      <c r="BE16" s="26">
        <v>0</v>
      </c>
      <c r="BF16" s="26">
        <v>1</v>
      </c>
      <c r="BG16" s="26">
        <v>2</v>
      </c>
      <c r="BH16" s="26">
        <v>3</v>
      </c>
      <c r="BI16" s="26">
        <v>145</v>
      </c>
      <c r="BJ16" s="26">
        <v>41</v>
      </c>
      <c r="BK16" s="26">
        <v>0</v>
      </c>
      <c r="BL16" s="26">
        <v>186</v>
      </c>
      <c r="BM16" s="26">
        <v>42</v>
      </c>
      <c r="BN16" s="26">
        <v>313</v>
      </c>
      <c r="BO16" s="26">
        <v>49</v>
      </c>
      <c r="BP16" s="26">
        <v>55</v>
      </c>
      <c r="BQ16" s="26">
        <v>417</v>
      </c>
      <c r="BR16" s="26">
        <v>1075</v>
      </c>
      <c r="BS16" s="26">
        <v>34</v>
      </c>
      <c r="BT16" s="26">
        <v>1</v>
      </c>
      <c r="BU16" s="26">
        <v>0</v>
      </c>
      <c r="BV16" s="26">
        <v>35</v>
      </c>
      <c r="BW16" s="26">
        <v>360</v>
      </c>
      <c r="BX16" s="26">
        <v>441</v>
      </c>
      <c r="BY16" s="26">
        <v>0</v>
      </c>
      <c r="BZ16" s="26">
        <v>0</v>
      </c>
      <c r="CA16" s="26">
        <v>441</v>
      </c>
      <c r="CB16" s="26">
        <v>261</v>
      </c>
      <c r="CC16" s="26">
        <v>0</v>
      </c>
      <c r="CD16" s="26">
        <v>0</v>
      </c>
      <c r="CE16" s="26">
        <v>0</v>
      </c>
      <c r="CF16" s="26">
        <v>0</v>
      </c>
      <c r="CG16" s="26">
        <v>0</v>
      </c>
      <c r="CH16" s="26">
        <v>176</v>
      </c>
      <c r="CI16" s="26">
        <v>51</v>
      </c>
      <c r="CJ16" s="26">
        <v>6</v>
      </c>
      <c r="CK16" s="26">
        <v>233</v>
      </c>
      <c r="CL16" s="26">
        <v>352</v>
      </c>
      <c r="CM16" s="26">
        <v>0</v>
      </c>
      <c r="CN16" s="26">
        <v>0</v>
      </c>
      <c r="CO16" s="26">
        <v>0</v>
      </c>
      <c r="CP16" s="26">
        <v>0</v>
      </c>
      <c r="CQ16" s="26">
        <v>0</v>
      </c>
      <c r="CR16" s="73">
        <v>73218</v>
      </c>
      <c r="CS16" s="26">
        <v>826627</v>
      </c>
      <c r="CT16" s="26">
        <v>19172</v>
      </c>
      <c r="CU16" s="26">
        <v>919017</v>
      </c>
      <c r="CV16" s="26">
        <v>174464</v>
      </c>
      <c r="CW16" s="37"/>
      <c r="CX16" s="37"/>
      <c r="CY16" s="37"/>
      <c r="CZ16" s="37"/>
      <c r="DA16" s="37"/>
      <c r="DB16" s="37"/>
    </row>
    <row r="17" spans="1:106" ht="24.9" customHeight="1">
      <c r="A17" s="18">
        <v>11</v>
      </c>
      <c r="B17" s="70" t="s">
        <v>37</v>
      </c>
      <c r="C17" s="26">
        <v>0</v>
      </c>
      <c r="D17" s="26">
        <v>0</v>
      </c>
      <c r="E17" s="26">
        <v>4327</v>
      </c>
      <c r="F17" s="26">
        <v>4327</v>
      </c>
      <c r="G17" s="26">
        <v>4124</v>
      </c>
      <c r="H17" s="26">
        <v>8</v>
      </c>
      <c r="I17" s="26">
        <v>354</v>
      </c>
      <c r="J17" s="26">
        <v>730</v>
      </c>
      <c r="K17" s="26">
        <v>1092</v>
      </c>
      <c r="L17" s="26">
        <v>93</v>
      </c>
      <c r="M17" s="26">
        <v>755</v>
      </c>
      <c r="N17" s="26">
        <v>1131</v>
      </c>
      <c r="O17" s="26">
        <v>56</v>
      </c>
      <c r="P17" s="26">
        <v>1942</v>
      </c>
      <c r="Q17" s="26">
        <v>2510</v>
      </c>
      <c r="R17" s="26">
        <v>170</v>
      </c>
      <c r="S17" s="26">
        <v>24</v>
      </c>
      <c r="T17" s="26">
        <v>86320</v>
      </c>
      <c r="U17" s="26">
        <v>86514</v>
      </c>
      <c r="V17" s="26">
        <v>185</v>
      </c>
      <c r="W17" s="26">
        <v>49</v>
      </c>
      <c r="X17" s="26">
        <v>30711</v>
      </c>
      <c r="Y17" s="26">
        <v>30945</v>
      </c>
      <c r="Z17" s="26">
        <v>158</v>
      </c>
      <c r="AA17" s="26">
        <v>1201</v>
      </c>
      <c r="AB17" s="26">
        <v>0</v>
      </c>
      <c r="AC17" s="26">
        <v>1359</v>
      </c>
      <c r="AD17" s="26">
        <v>1467</v>
      </c>
      <c r="AE17" s="26">
        <v>11640</v>
      </c>
      <c r="AF17" s="26">
        <v>808083</v>
      </c>
      <c r="AG17" s="26">
        <v>2</v>
      </c>
      <c r="AH17" s="26">
        <v>819725</v>
      </c>
      <c r="AI17" s="26">
        <v>83907</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13</v>
      </c>
      <c r="BJ17" s="26">
        <v>10</v>
      </c>
      <c r="BK17" s="26">
        <v>0</v>
      </c>
      <c r="BL17" s="26">
        <v>23</v>
      </c>
      <c r="BM17" s="26">
        <v>4</v>
      </c>
      <c r="BN17" s="26">
        <v>9</v>
      </c>
      <c r="BO17" s="26">
        <v>0</v>
      </c>
      <c r="BP17" s="26">
        <v>0</v>
      </c>
      <c r="BQ17" s="26">
        <v>9</v>
      </c>
      <c r="BR17" s="26">
        <v>10</v>
      </c>
      <c r="BS17" s="26">
        <v>0</v>
      </c>
      <c r="BT17" s="26">
        <v>0</v>
      </c>
      <c r="BU17" s="26">
        <v>0</v>
      </c>
      <c r="BV17" s="26">
        <v>0</v>
      </c>
      <c r="BW17" s="26">
        <v>0</v>
      </c>
      <c r="BX17" s="26">
        <v>27</v>
      </c>
      <c r="BY17" s="26">
        <v>0</v>
      </c>
      <c r="BZ17" s="26">
        <v>0</v>
      </c>
      <c r="CA17" s="26">
        <v>27</v>
      </c>
      <c r="CB17" s="26">
        <v>14</v>
      </c>
      <c r="CC17" s="26">
        <v>0</v>
      </c>
      <c r="CD17" s="26">
        <v>0</v>
      </c>
      <c r="CE17" s="26">
        <v>0</v>
      </c>
      <c r="CF17" s="26">
        <v>0</v>
      </c>
      <c r="CG17" s="26">
        <v>0</v>
      </c>
      <c r="CH17" s="26">
        <v>3</v>
      </c>
      <c r="CI17" s="26">
        <v>1</v>
      </c>
      <c r="CJ17" s="26">
        <v>0</v>
      </c>
      <c r="CK17" s="26">
        <v>4</v>
      </c>
      <c r="CL17" s="26">
        <v>5</v>
      </c>
      <c r="CM17" s="26">
        <v>0</v>
      </c>
      <c r="CN17" s="26">
        <v>0</v>
      </c>
      <c r="CO17" s="26">
        <v>0</v>
      </c>
      <c r="CP17" s="26">
        <v>0</v>
      </c>
      <c r="CQ17" s="26">
        <v>0</v>
      </c>
      <c r="CR17" s="73">
        <v>12783</v>
      </c>
      <c r="CS17" s="26">
        <v>810804</v>
      </c>
      <c r="CT17" s="26">
        <v>91435</v>
      </c>
      <c r="CU17" s="26">
        <v>915022</v>
      </c>
      <c r="CV17" s="26">
        <v>123079</v>
      </c>
      <c r="CW17" s="37"/>
      <c r="CX17" s="37"/>
      <c r="CY17" s="37"/>
      <c r="CZ17" s="37"/>
      <c r="DA17" s="37"/>
      <c r="DB17" s="37"/>
    </row>
    <row r="18" spans="1:106" ht="24.9" customHeight="1">
      <c r="A18" s="18">
        <v>12</v>
      </c>
      <c r="B18" s="70" t="s">
        <v>31</v>
      </c>
      <c r="C18" s="26">
        <v>131</v>
      </c>
      <c r="D18" s="26">
        <v>15</v>
      </c>
      <c r="E18" s="26">
        <v>3797</v>
      </c>
      <c r="F18" s="26">
        <v>3943</v>
      </c>
      <c r="G18" s="26">
        <v>4355</v>
      </c>
      <c r="H18" s="26">
        <v>6121</v>
      </c>
      <c r="I18" s="26">
        <v>2027</v>
      </c>
      <c r="J18" s="26">
        <v>2489</v>
      </c>
      <c r="K18" s="26">
        <v>10637</v>
      </c>
      <c r="L18" s="26">
        <v>8199</v>
      </c>
      <c r="M18" s="26">
        <v>14731</v>
      </c>
      <c r="N18" s="26">
        <v>3175</v>
      </c>
      <c r="O18" s="26">
        <v>4107</v>
      </c>
      <c r="P18" s="26">
        <v>22013</v>
      </c>
      <c r="Q18" s="26">
        <v>18804</v>
      </c>
      <c r="R18" s="26">
        <v>3792</v>
      </c>
      <c r="S18" s="26">
        <v>28</v>
      </c>
      <c r="T18" s="26">
        <v>4529</v>
      </c>
      <c r="U18" s="26">
        <v>8349</v>
      </c>
      <c r="V18" s="26">
        <v>6318</v>
      </c>
      <c r="W18" s="26">
        <v>49</v>
      </c>
      <c r="X18" s="26">
        <v>2984</v>
      </c>
      <c r="Y18" s="26">
        <v>9351</v>
      </c>
      <c r="Z18" s="26">
        <v>1047</v>
      </c>
      <c r="AA18" s="26">
        <v>4058</v>
      </c>
      <c r="AB18" s="26">
        <v>113</v>
      </c>
      <c r="AC18" s="26">
        <v>5218</v>
      </c>
      <c r="AD18" s="26">
        <v>5209</v>
      </c>
      <c r="AE18" s="26">
        <v>9364</v>
      </c>
      <c r="AF18" s="26">
        <v>810896</v>
      </c>
      <c r="AG18" s="26">
        <v>113</v>
      </c>
      <c r="AH18" s="26">
        <v>820373</v>
      </c>
      <c r="AI18" s="26">
        <v>86830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900</v>
      </c>
      <c r="BJ18" s="26">
        <v>0</v>
      </c>
      <c r="BK18" s="26">
        <v>0</v>
      </c>
      <c r="BL18" s="26">
        <v>900</v>
      </c>
      <c r="BM18" s="26">
        <v>355</v>
      </c>
      <c r="BN18" s="26">
        <v>426</v>
      </c>
      <c r="BO18" s="26">
        <v>125</v>
      </c>
      <c r="BP18" s="26">
        <v>3</v>
      </c>
      <c r="BQ18" s="26">
        <v>554</v>
      </c>
      <c r="BR18" s="26">
        <v>643</v>
      </c>
      <c r="BS18" s="26">
        <v>9</v>
      </c>
      <c r="BT18" s="26">
        <v>0</v>
      </c>
      <c r="BU18" s="26">
        <v>0</v>
      </c>
      <c r="BV18" s="26">
        <v>9</v>
      </c>
      <c r="BW18" s="26">
        <v>9</v>
      </c>
      <c r="BX18" s="26">
        <v>6</v>
      </c>
      <c r="BY18" s="26">
        <v>0</v>
      </c>
      <c r="BZ18" s="26">
        <v>0</v>
      </c>
      <c r="CA18" s="26">
        <v>6</v>
      </c>
      <c r="CB18" s="26">
        <v>5</v>
      </c>
      <c r="CC18" s="26">
        <v>0</v>
      </c>
      <c r="CD18" s="26">
        <v>0</v>
      </c>
      <c r="CE18" s="26">
        <v>0</v>
      </c>
      <c r="CF18" s="26">
        <v>0</v>
      </c>
      <c r="CG18" s="26">
        <v>0</v>
      </c>
      <c r="CH18" s="26">
        <v>346</v>
      </c>
      <c r="CI18" s="26">
        <v>891</v>
      </c>
      <c r="CJ18" s="26">
        <v>0</v>
      </c>
      <c r="CK18" s="26">
        <v>1237</v>
      </c>
      <c r="CL18" s="26">
        <v>1612</v>
      </c>
      <c r="CM18" s="26">
        <v>0</v>
      </c>
      <c r="CN18" s="26">
        <v>0</v>
      </c>
      <c r="CO18" s="26">
        <v>0</v>
      </c>
      <c r="CP18" s="26">
        <v>0</v>
      </c>
      <c r="CQ18" s="26">
        <v>0</v>
      </c>
      <c r="CR18" s="73">
        <v>36873</v>
      </c>
      <c r="CS18" s="26">
        <v>821215</v>
      </c>
      <c r="CT18" s="26">
        <v>15151</v>
      </c>
      <c r="CU18" s="26">
        <v>873239</v>
      </c>
      <c r="CV18" s="26">
        <v>135372</v>
      </c>
      <c r="CW18" s="37"/>
      <c r="CX18" s="37"/>
      <c r="CY18" s="37"/>
      <c r="CZ18" s="37"/>
      <c r="DA18" s="37"/>
      <c r="DB18" s="37"/>
    </row>
    <row r="19" spans="1:106" ht="24.9" customHeight="1">
      <c r="A19" s="18">
        <v>13</v>
      </c>
      <c r="B19" s="70" t="s">
        <v>36</v>
      </c>
      <c r="C19" s="26">
        <v>215</v>
      </c>
      <c r="D19" s="26">
        <v>0</v>
      </c>
      <c r="E19" s="26">
        <v>0</v>
      </c>
      <c r="F19" s="26">
        <v>215</v>
      </c>
      <c r="G19" s="26">
        <v>123</v>
      </c>
      <c r="H19" s="26">
        <v>3386</v>
      </c>
      <c r="I19" s="26">
        <v>2591</v>
      </c>
      <c r="J19" s="26">
        <v>1</v>
      </c>
      <c r="K19" s="26">
        <v>5978</v>
      </c>
      <c r="L19" s="26">
        <v>135</v>
      </c>
      <c r="M19" s="26">
        <v>4544</v>
      </c>
      <c r="N19" s="26">
        <v>311</v>
      </c>
      <c r="O19" s="26">
        <v>74</v>
      </c>
      <c r="P19" s="26">
        <v>4929</v>
      </c>
      <c r="Q19" s="26">
        <v>4561</v>
      </c>
      <c r="R19" s="26">
        <v>3800</v>
      </c>
      <c r="S19" s="26">
        <v>0</v>
      </c>
      <c r="T19" s="26">
        <v>117</v>
      </c>
      <c r="U19" s="26">
        <v>3917</v>
      </c>
      <c r="V19" s="26">
        <v>3531</v>
      </c>
      <c r="W19" s="26">
        <v>0</v>
      </c>
      <c r="X19" s="26">
        <v>147</v>
      </c>
      <c r="Y19" s="26">
        <v>3678</v>
      </c>
      <c r="Z19" s="26">
        <v>499</v>
      </c>
      <c r="AA19" s="26">
        <v>1993</v>
      </c>
      <c r="AB19" s="26">
        <v>2</v>
      </c>
      <c r="AC19" s="26">
        <v>2494</v>
      </c>
      <c r="AD19" s="26">
        <v>2800</v>
      </c>
      <c r="AE19" s="26">
        <v>8927</v>
      </c>
      <c r="AF19" s="26">
        <v>808804</v>
      </c>
      <c r="AG19" s="26">
        <v>3</v>
      </c>
      <c r="AH19" s="26">
        <v>817734</v>
      </c>
      <c r="AI19" s="26">
        <v>84492</v>
      </c>
      <c r="AJ19" s="26">
        <v>0</v>
      </c>
      <c r="AK19" s="26">
        <v>0</v>
      </c>
      <c r="AL19" s="26">
        <v>0</v>
      </c>
      <c r="AM19" s="26">
        <v>0</v>
      </c>
      <c r="AN19" s="26">
        <v>0</v>
      </c>
      <c r="AO19" s="26">
        <v>0</v>
      </c>
      <c r="AP19" s="26">
        <v>0</v>
      </c>
      <c r="AQ19" s="26">
        <v>0</v>
      </c>
      <c r="AR19" s="26">
        <v>0</v>
      </c>
      <c r="AS19" s="26">
        <v>1</v>
      </c>
      <c r="AT19" s="26">
        <v>1</v>
      </c>
      <c r="AU19" s="26">
        <v>0</v>
      </c>
      <c r="AV19" s="26">
        <v>0</v>
      </c>
      <c r="AW19" s="26">
        <v>1</v>
      </c>
      <c r="AX19" s="26">
        <v>2</v>
      </c>
      <c r="AY19" s="26">
        <v>0</v>
      </c>
      <c r="AZ19" s="26">
        <v>0</v>
      </c>
      <c r="BA19" s="26">
        <v>0</v>
      </c>
      <c r="BB19" s="26">
        <v>0</v>
      </c>
      <c r="BC19" s="26">
        <v>0</v>
      </c>
      <c r="BD19" s="26">
        <v>0</v>
      </c>
      <c r="BE19" s="26">
        <v>0</v>
      </c>
      <c r="BF19" s="26">
        <v>0</v>
      </c>
      <c r="BG19" s="26">
        <v>0</v>
      </c>
      <c r="BH19" s="26">
        <v>0</v>
      </c>
      <c r="BI19" s="26">
        <v>251</v>
      </c>
      <c r="BJ19" s="26">
        <v>3</v>
      </c>
      <c r="BK19" s="26">
        <v>0</v>
      </c>
      <c r="BL19" s="26">
        <v>254</v>
      </c>
      <c r="BM19" s="26">
        <v>76</v>
      </c>
      <c r="BN19" s="26">
        <v>8818</v>
      </c>
      <c r="BO19" s="26">
        <v>317</v>
      </c>
      <c r="BP19" s="26">
        <v>4</v>
      </c>
      <c r="BQ19" s="26">
        <v>9139</v>
      </c>
      <c r="BR19" s="26">
        <v>1533</v>
      </c>
      <c r="BS19" s="26">
        <v>0</v>
      </c>
      <c r="BT19" s="26">
        <v>0</v>
      </c>
      <c r="BU19" s="26">
        <v>0</v>
      </c>
      <c r="BV19" s="26">
        <v>0</v>
      </c>
      <c r="BW19" s="26">
        <v>0</v>
      </c>
      <c r="BX19" s="26">
        <v>407</v>
      </c>
      <c r="BY19" s="26">
        <v>0</v>
      </c>
      <c r="BZ19" s="26">
        <v>0</v>
      </c>
      <c r="CA19" s="26">
        <v>407</v>
      </c>
      <c r="CB19" s="26">
        <v>298</v>
      </c>
      <c r="CC19" s="26">
        <v>0</v>
      </c>
      <c r="CD19" s="26">
        <v>0</v>
      </c>
      <c r="CE19" s="26">
        <v>0</v>
      </c>
      <c r="CF19" s="26">
        <v>0</v>
      </c>
      <c r="CG19" s="26">
        <v>0</v>
      </c>
      <c r="CH19" s="26">
        <v>8800</v>
      </c>
      <c r="CI19" s="26">
        <v>2616</v>
      </c>
      <c r="CJ19" s="26">
        <v>3</v>
      </c>
      <c r="CK19" s="26">
        <v>11419</v>
      </c>
      <c r="CL19" s="26">
        <v>1426</v>
      </c>
      <c r="CM19" s="26">
        <v>0</v>
      </c>
      <c r="CN19" s="26">
        <v>0</v>
      </c>
      <c r="CO19" s="26">
        <v>0</v>
      </c>
      <c r="CP19" s="26">
        <v>0</v>
      </c>
      <c r="CQ19" s="26">
        <v>0</v>
      </c>
      <c r="CR19" s="73">
        <v>39648</v>
      </c>
      <c r="CS19" s="26">
        <v>816635</v>
      </c>
      <c r="CT19" s="26">
        <v>204</v>
      </c>
      <c r="CU19" s="26">
        <v>856487</v>
      </c>
      <c r="CV19" s="26">
        <v>99125</v>
      </c>
      <c r="CW19" s="37"/>
      <c r="CX19" s="37"/>
      <c r="CY19" s="37"/>
      <c r="CZ19" s="37"/>
      <c r="DA19" s="37"/>
      <c r="DB19" s="37"/>
    </row>
    <row r="20" spans="1:106" ht="24.9" customHeight="1">
      <c r="A20" s="18">
        <v>14</v>
      </c>
      <c r="B20" s="70" t="s">
        <v>89</v>
      </c>
      <c r="C20" s="26">
        <v>553</v>
      </c>
      <c r="D20" s="26">
        <v>0</v>
      </c>
      <c r="E20" s="26">
        <v>248</v>
      </c>
      <c r="F20" s="26">
        <v>801</v>
      </c>
      <c r="G20" s="26">
        <v>681</v>
      </c>
      <c r="H20" s="26">
        <v>1722</v>
      </c>
      <c r="I20" s="26">
        <v>990</v>
      </c>
      <c r="J20" s="26">
        <v>463</v>
      </c>
      <c r="K20" s="26">
        <v>3175</v>
      </c>
      <c r="L20" s="26">
        <v>2253</v>
      </c>
      <c r="M20" s="26">
        <v>2594</v>
      </c>
      <c r="N20" s="26">
        <v>1085</v>
      </c>
      <c r="O20" s="26">
        <v>3164</v>
      </c>
      <c r="P20" s="26">
        <v>6843</v>
      </c>
      <c r="Q20" s="26">
        <v>6771</v>
      </c>
      <c r="R20" s="26">
        <v>2046</v>
      </c>
      <c r="S20" s="26">
        <v>4729</v>
      </c>
      <c r="T20" s="26">
        <v>538</v>
      </c>
      <c r="U20" s="26">
        <v>7313</v>
      </c>
      <c r="V20" s="26">
        <v>2423</v>
      </c>
      <c r="W20" s="26">
        <v>3962</v>
      </c>
      <c r="X20" s="26">
        <v>491</v>
      </c>
      <c r="Y20" s="26">
        <v>6876</v>
      </c>
      <c r="Z20" s="26">
        <v>63</v>
      </c>
      <c r="AA20" s="26">
        <v>1438</v>
      </c>
      <c r="AB20" s="26">
        <v>7211</v>
      </c>
      <c r="AC20" s="26">
        <v>8712</v>
      </c>
      <c r="AD20" s="26">
        <v>8008</v>
      </c>
      <c r="AE20" s="26">
        <v>8337</v>
      </c>
      <c r="AF20" s="26">
        <v>808033</v>
      </c>
      <c r="AG20" s="26">
        <v>7207</v>
      </c>
      <c r="AH20" s="26">
        <v>823577</v>
      </c>
      <c r="AI20" s="26">
        <v>89216</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2</v>
      </c>
      <c r="BK20" s="26">
        <v>0</v>
      </c>
      <c r="BL20" s="26">
        <v>2</v>
      </c>
      <c r="BM20" s="26">
        <v>0</v>
      </c>
      <c r="BN20" s="26">
        <v>15</v>
      </c>
      <c r="BO20" s="26">
        <v>2713</v>
      </c>
      <c r="BP20" s="26">
        <v>1</v>
      </c>
      <c r="BQ20" s="26">
        <v>2729</v>
      </c>
      <c r="BR20" s="26">
        <v>2476</v>
      </c>
      <c r="BS20" s="26">
        <v>0</v>
      </c>
      <c r="BT20" s="26">
        <v>0</v>
      </c>
      <c r="BU20" s="26">
        <v>0</v>
      </c>
      <c r="BV20" s="26">
        <v>0</v>
      </c>
      <c r="BW20" s="26">
        <v>0</v>
      </c>
      <c r="BX20" s="26">
        <v>473</v>
      </c>
      <c r="BY20" s="26">
        <v>57</v>
      </c>
      <c r="BZ20" s="26">
        <v>0</v>
      </c>
      <c r="CA20" s="26">
        <v>530</v>
      </c>
      <c r="CB20" s="26">
        <v>323</v>
      </c>
      <c r="CC20" s="26">
        <v>0</v>
      </c>
      <c r="CD20" s="26">
        <v>0</v>
      </c>
      <c r="CE20" s="26">
        <v>0</v>
      </c>
      <c r="CF20" s="26">
        <v>0</v>
      </c>
      <c r="CG20" s="26">
        <v>0</v>
      </c>
      <c r="CH20" s="26">
        <v>17</v>
      </c>
      <c r="CI20" s="26">
        <v>51</v>
      </c>
      <c r="CJ20" s="26">
        <v>1</v>
      </c>
      <c r="CK20" s="26">
        <v>69</v>
      </c>
      <c r="CL20" s="26">
        <v>64</v>
      </c>
      <c r="CM20" s="26">
        <v>0</v>
      </c>
      <c r="CN20" s="26">
        <v>0</v>
      </c>
      <c r="CO20" s="26">
        <v>0</v>
      </c>
      <c r="CP20" s="26">
        <v>0</v>
      </c>
      <c r="CQ20" s="26">
        <v>0</v>
      </c>
      <c r="CR20" s="73">
        <v>15820</v>
      </c>
      <c r="CS20" s="26">
        <v>819098</v>
      </c>
      <c r="CT20" s="26">
        <v>18833</v>
      </c>
      <c r="CU20" s="26">
        <v>853751</v>
      </c>
      <c r="CV20" s="26">
        <v>116668</v>
      </c>
      <c r="CW20" s="37"/>
      <c r="CX20" s="37"/>
      <c r="CY20" s="37"/>
      <c r="CZ20" s="37"/>
      <c r="DA20" s="37"/>
      <c r="DB20" s="37"/>
    </row>
    <row r="21" spans="1:106" ht="24.9" customHeight="1">
      <c r="A21" s="18">
        <v>15</v>
      </c>
      <c r="B21" s="70" t="s">
        <v>39</v>
      </c>
      <c r="C21" s="26">
        <v>0</v>
      </c>
      <c r="D21" s="26">
        <v>0</v>
      </c>
      <c r="E21" s="26">
        <v>0</v>
      </c>
      <c r="F21" s="26">
        <v>0</v>
      </c>
      <c r="G21" s="26">
        <v>0</v>
      </c>
      <c r="H21" s="26">
        <v>3</v>
      </c>
      <c r="I21" s="26">
        <v>0</v>
      </c>
      <c r="J21" s="26">
        <v>0</v>
      </c>
      <c r="K21" s="26">
        <v>3</v>
      </c>
      <c r="L21" s="26">
        <v>0</v>
      </c>
      <c r="M21" s="26">
        <v>1115</v>
      </c>
      <c r="N21" s="26">
        <v>1</v>
      </c>
      <c r="O21" s="26">
        <v>0</v>
      </c>
      <c r="P21" s="26">
        <v>1116</v>
      </c>
      <c r="Q21" s="26">
        <v>1074</v>
      </c>
      <c r="R21" s="26">
        <v>1714</v>
      </c>
      <c r="S21" s="26">
        <v>1088</v>
      </c>
      <c r="T21" s="26">
        <v>0</v>
      </c>
      <c r="U21" s="26">
        <v>2802</v>
      </c>
      <c r="V21" s="26">
        <v>2086</v>
      </c>
      <c r="W21" s="26">
        <v>1080</v>
      </c>
      <c r="X21" s="26">
        <v>0</v>
      </c>
      <c r="Y21" s="26">
        <v>3166</v>
      </c>
      <c r="Z21" s="26">
        <v>152</v>
      </c>
      <c r="AA21" s="26">
        <v>17</v>
      </c>
      <c r="AB21" s="26">
        <v>0</v>
      </c>
      <c r="AC21" s="26">
        <v>169</v>
      </c>
      <c r="AD21" s="26">
        <v>182</v>
      </c>
      <c r="AE21" s="26">
        <v>8429</v>
      </c>
      <c r="AF21" s="26">
        <v>806843</v>
      </c>
      <c r="AG21" s="26">
        <v>0</v>
      </c>
      <c r="AH21" s="26">
        <v>815272</v>
      </c>
      <c r="AI21" s="26">
        <v>81739</v>
      </c>
      <c r="AJ21" s="26">
        <v>0</v>
      </c>
      <c r="AK21" s="26">
        <v>0</v>
      </c>
      <c r="AL21" s="26">
        <v>0</v>
      </c>
      <c r="AM21" s="26">
        <v>0</v>
      </c>
      <c r="AN21" s="26">
        <v>0</v>
      </c>
      <c r="AO21" s="26">
        <v>1</v>
      </c>
      <c r="AP21" s="26">
        <v>0</v>
      </c>
      <c r="AQ21" s="26">
        <v>0</v>
      </c>
      <c r="AR21" s="26">
        <v>1</v>
      </c>
      <c r="AS21" s="26">
        <v>1</v>
      </c>
      <c r="AT21" s="26">
        <v>3</v>
      </c>
      <c r="AU21" s="26">
        <v>0</v>
      </c>
      <c r="AV21" s="26">
        <v>0</v>
      </c>
      <c r="AW21" s="26">
        <v>3</v>
      </c>
      <c r="AX21" s="26">
        <v>4</v>
      </c>
      <c r="AY21" s="26">
        <v>0</v>
      </c>
      <c r="AZ21" s="26">
        <v>0</v>
      </c>
      <c r="BA21" s="26">
        <v>0</v>
      </c>
      <c r="BB21" s="26">
        <v>0</v>
      </c>
      <c r="BC21" s="26">
        <v>0</v>
      </c>
      <c r="BD21" s="26">
        <v>0</v>
      </c>
      <c r="BE21" s="26">
        <v>0</v>
      </c>
      <c r="BF21" s="26">
        <v>0</v>
      </c>
      <c r="BG21" s="26">
        <v>0</v>
      </c>
      <c r="BH21" s="26">
        <v>0</v>
      </c>
      <c r="BI21" s="26">
        <v>771</v>
      </c>
      <c r="BJ21" s="26">
        <v>0</v>
      </c>
      <c r="BK21" s="26">
        <v>0</v>
      </c>
      <c r="BL21" s="26">
        <v>771</v>
      </c>
      <c r="BM21" s="26">
        <v>84</v>
      </c>
      <c r="BN21" s="26">
        <v>60</v>
      </c>
      <c r="BO21" s="26">
        <v>0</v>
      </c>
      <c r="BP21" s="26">
        <v>0</v>
      </c>
      <c r="BQ21" s="26">
        <v>60</v>
      </c>
      <c r="BR21" s="26">
        <v>78</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3</v>
      </c>
      <c r="CI21" s="26">
        <v>0</v>
      </c>
      <c r="CJ21" s="26">
        <v>0</v>
      </c>
      <c r="CK21" s="26">
        <v>3</v>
      </c>
      <c r="CL21" s="26">
        <v>3</v>
      </c>
      <c r="CM21" s="26">
        <v>0</v>
      </c>
      <c r="CN21" s="26">
        <v>0</v>
      </c>
      <c r="CO21" s="26">
        <v>0</v>
      </c>
      <c r="CP21" s="26">
        <v>0</v>
      </c>
      <c r="CQ21" s="26">
        <v>0</v>
      </c>
      <c r="CR21" s="73">
        <v>12251</v>
      </c>
      <c r="CS21" s="26">
        <v>807949</v>
      </c>
      <c r="CT21" s="26">
        <v>0</v>
      </c>
      <c r="CU21" s="26">
        <v>820200</v>
      </c>
      <c r="CV21" s="26">
        <v>86331</v>
      </c>
      <c r="CW21" s="37"/>
      <c r="CX21" s="37"/>
      <c r="CY21" s="37"/>
      <c r="CZ21" s="37"/>
      <c r="DA21" s="37"/>
      <c r="DB21" s="37"/>
    </row>
    <row r="22" spans="1:106" ht="24.9" customHeight="1">
      <c r="A22" s="18">
        <v>16</v>
      </c>
      <c r="B22" s="70" t="s">
        <v>90</v>
      </c>
      <c r="C22" s="26">
        <v>18</v>
      </c>
      <c r="D22" s="26">
        <v>0</v>
      </c>
      <c r="E22" s="26">
        <v>0</v>
      </c>
      <c r="F22" s="26">
        <v>18</v>
      </c>
      <c r="G22" s="26">
        <v>4</v>
      </c>
      <c r="H22" s="26">
        <v>0</v>
      </c>
      <c r="I22" s="26">
        <v>0</v>
      </c>
      <c r="J22" s="26">
        <v>0</v>
      </c>
      <c r="K22" s="26">
        <v>0</v>
      </c>
      <c r="L22" s="26">
        <v>0</v>
      </c>
      <c r="M22" s="26">
        <v>215</v>
      </c>
      <c r="N22" s="26">
        <v>193</v>
      </c>
      <c r="O22" s="26">
        <v>54</v>
      </c>
      <c r="P22" s="26">
        <v>462</v>
      </c>
      <c r="Q22" s="26">
        <v>490</v>
      </c>
      <c r="R22" s="26">
        <v>0</v>
      </c>
      <c r="S22" s="26">
        <v>0</v>
      </c>
      <c r="T22" s="26">
        <v>0</v>
      </c>
      <c r="U22" s="26">
        <v>0</v>
      </c>
      <c r="V22" s="26">
        <v>0</v>
      </c>
      <c r="W22" s="26">
        <v>0</v>
      </c>
      <c r="X22" s="26">
        <v>0</v>
      </c>
      <c r="Y22" s="26">
        <v>0</v>
      </c>
      <c r="Z22" s="26">
        <v>1050.9999999999982</v>
      </c>
      <c r="AA22" s="26">
        <v>601</v>
      </c>
      <c r="AB22" s="26">
        <v>0</v>
      </c>
      <c r="AC22" s="26">
        <v>1651.9999999999982</v>
      </c>
      <c r="AD22" s="26">
        <v>1832</v>
      </c>
      <c r="AE22" s="26">
        <v>8711</v>
      </c>
      <c r="AF22" s="26">
        <v>807437</v>
      </c>
      <c r="AG22" s="26">
        <v>1</v>
      </c>
      <c r="AH22" s="26">
        <v>816149</v>
      </c>
      <c r="AI22" s="26">
        <v>82731</v>
      </c>
      <c r="AJ22" s="26">
        <v>0</v>
      </c>
      <c r="AK22" s="26">
        <v>0</v>
      </c>
      <c r="AL22" s="26">
        <v>0</v>
      </c>
      <c r="AM22" s="26">
        <v>0</v>
      </c>
      <c r="AN22" s="26">
        <v>0</v>
      </c>
      <c r="AO22" s="26">
        <v>43</v>
      </c>
      <c r="AP22" s="26">
        <v>0</v>
      </c>
      <c r="AQ22" s="26">
        <v>0</v>
      </c>
      <c r="AR22" s="26">
        <v>43</v>
      </c>
      <c r="AS22" s="26">
        <v>32</v>
      </c>
      <c r="AT22" s="26">
        <v>38</v>
      </c>
      <c r="AU22" s="26">
        <v>0</v>
      </c>
      <c r="AV22" s="26">
        <v>0</v>
      </c>
      <c r="AW22" s="26">
        <v>38</v>
      </c>
      <c r="AX22" s="26">
        <v>26</v>
      </c>
      <c r="AY22" s="26">
        <v>0</v>
      </c>
      <c r="AZ22" s="26">
        <v>0</v>
      </c>
      <c r="BA22" s="26">
        <v>0</v>
      </c>
      <c r="BB22" s="26">
        <v>0</v>
      </c>
      <c r="BC22" s="26">
        <v>0</v>
      </c>
      <c r="BD22" s="26">
        <v>0</v>
      </c>
      <c r="BE22" s="26">
        <v>0</v>
      </c>
      <c r="BF22" s="26">
        <v>0</v>
      </c>
      <c r="BG22" s="26">
        <v>0</v>
      </c>
      <c r="BH22" s="26">
        <v>0</v>
      </c>
      <c r="BI22" s="26">
        <v>5</v>
      </c>
      <c r="BJ22" s="26">
        <v>14</v>
      </c>
      <c r="BK22" s="26">
        <v>0</v>
      </c>
      <c r="BL22" s="26">
        <v>19</v>
      </c>
      <c r="BM22" s="26">
        <v>10</v>
      </c>
      <c r="BN22" s="26">
        <v>191</v>
      </c>
      <c r="BO22" s="26">
        <v>52</v>
      </c>
      <c r="BP22" s="26">
        <v>1</v>
      </c>
      <c r="BQ22" s="26">
        <v>244</v>
      </c>
      <c r="BR22" s="26">
        <v>283</v>
      </c>
      <c r="BS22" s="26">
        <v>17</v>
      </c>
      <c r="BT22" s="26">
        <v>257</v>
      </c>
      <c r="BU22" s="26">
        <v>0</v>
      </c>
      <c r="BV22" s="26">
        <v>274</v>
      </c>
      <c r="BW22" s="26">
        <v>270</v>
      </c>
      <c r="BX22" s="26">
        <v>0</v>
      </c>
      <c r="BY22" s="26">
        <v>0</v>
      </c>
      <c r="BZ22" s="26">
        <v>0</v>
      </c>
      <c r="CA22" s="26">
        <v>0</v>
      </c>
      <c r="CB22" s="26">
        <v>0</v>
      </c>
      <c r="CC22" s="26">
        <v>0</v>
      </c>
      <c r="CD22" s="26">
        <v>0</v>
      </c>
      <c r="CE22" s="26">
        <v>0</v>
      </c>
      <c r="CF22" s="26">
        <v>0</v>
      </c>
      <c r="CG22" s="26">
        <v>0</v>
      </c>
      <c r="CH22" s="26">
        <v>16</v>
      </c>
      <c r="CI22" s="26">
        <v>38</v>
      </c>
      <c r="CJ22" s="26">
        <v>0</v>
      </c>
      <c r="CK22" s="26">
        <v>54</v>
      </c>
      <c r="CL22" s="26">
        <v>69</v>
      </c>
      <c r="CM22" s="26">
        <v>0</v>
      </c>
      <c r="CN22" s="26">
        <v>0</v>
      </c>
      <c r="CO22" s="26">
        <v>0</v>
      </c>
      <c r="CP22" s="26">
        <v>0</v>
      </c>
      <c r="CQ22" s="26">
        <v>0</v>
      </c>
      <c r="CR22" s="73">
        <v>10304.999999999998</v>
      </c>
      <c r="CS22" s="26">
        <v>808592</v>
      </c>
      <c r="CT22" s="26">
        <v>56</v>
      </c>
      <c r="CU22" s="26">
        <v>818953</v>
      </c>
      <c r="CV22" s="26">
        <v>85747</v>
      </c>
      <c r="CW22" s="37"/>
      <c r="CX22" s="37"/>
      <c r="CY22" s="37"/>
      <c r="CZ22" s="37"/>
      <c r="DA22" s="37"/>
      <c r="DB22" s="37"/>
    </row>
    <row r="23" spans="1:106" ht="24.9" customHeight="1">
      <c r="A23" s="18">
        <v>17</v>
      </c>
      <c r="B23" s="70" t="s">
        <v>38</v>
      </c>
      <c r="C23" s="26">
        <v>0</v>
      </c>
      <c r="D23" s="26">
        <v>175</v>
      </c>
      <c r="E23" s="26">
        <v>0</v>
      </c>
      <c r="F23" s="26">
        <v>175</v>
      </c>
      <c r="G23" s="26">
        <v>15</v>
      </c>
      <c r="H23" s="26">
        <v>0</v>
      </c>
      <c r="I23" s="26">
        <v>0</v>
      </c>
      <c r="J23" s="26">
        <v>0</v>
      </c>
      <c r="K23" s="26">
        <v>0</v>
      </c>
      <c r="L23" s="26">
        <v>0</v>
      </c>
      <c r="M23" s="26">
        <v>300</v>
      </c>
      <c r="N23" s="26">
        <v>0</v>
      </c>
      <c r="O23" s="26">
        <v>0</v>
      </c>
      <c r="P23" s="26">
        <v>300</v>
      </c>
      <c r="Q23" s="26">
        <v>797</v>
      </c>
      <c r="R23" s="26">
        <v>0</v>
      </c>
      <c r="S23" s="26">
        <v>0</v>
      </c>
      <c r="T23" s="26">
        <v>0</v>
      </c>
      <c r="U23" s="26">
        <v>0</v>
      </c>
      <c r="V23" s="26">
        <v>0</v>
      </c>
      <c r="W23" s="26">
        <v>0</v>
      </c>
      <c r="X23" s="26">
        <v>0</v>
      </c>
      <c r="Y23" s="26">
        <v>0</v>
      </c>
      <c r="Z23" s="26">
        <v>1785</v>
      </c>
      <c r="AA23" s="26">
        <v>0</v>
      </c>
      <c r="AB23" s="26">
        <v>0</v>
      </c>
      <c r="AC23" s="26">
        <v>1785</v>
      </c>
      <c r="AD23" s="26">
        <v>1765</v>
      </c>
      <c r="AE23" s="26">
        <v>9604</v>
      </c>
      <c r="AF23" s="26">
        <v>806845</v>
      </c>
      <c r="AG23" s="26">
        <v>0</v>
      </c>
      <c r="AH23" s="26">
        <v>816449</v>
      </c>
      <c r="AI23" s="26">
        <v>83013</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19</v>
      </c>
      <c r="BP23" s="26">
        <v>0</v>
      </c>
      <c r="BQ23" s="26">
        <v>19</v>
      </c>
      <c r="BR23" s="26">
        <v>3</v>
      </c>
      <c r="BS23" s="26">
        <v>0</v>
      </c>
      <c r="BT23" s="26">
        <v>0</v>
      </c>
      <c r="BU23" s="26">
        <v>0</v>
      </c>
      <c r="BV23" s="26">
        <v>0</v>
      </c>
      <c r="BW23" s="26">
        <v>0</v>
      </c>
      <c r="BX23" s="26">
        <v>15</v>
      </c>
      <c r="BY23" s="26">
        <v>0</v>
      </c>
      <c r="BZ23" s="26">
        <v>0</v>
      </c>
      <c r="CA23" s="26">
        <v>15</v>
      </c>
      <c r="CB23" s="26">
        <v>12</v>
      </c>
      <c r="CC23" s="26">
        <v>0</v>
      </c>
      <c r="CD23" s="26">
        <v>101</v>
      </c>
      <c r="CE23" s="26">
        <v>0</v>
      </c>
      <c r="CF23" s="26">
        <v>101</v>
      </c>
      <c r="CG23" s="26">
        <v>11</v>
      </c>
      <c r="CH23" s="26">
        <v>0</v>
      </c>
      <c r="CI23" s="26">
        <v>0</v>
      </c>
      <c r="CJ23" s="26">
        <v>0</v>
      </c>
      <c r="CK23" s="26">
        <v>0</v>
      </c>
      <c r="CL23" s="26">
        <v>0</v>
      </c>
      <c r="CM23" s="26">
        <v>0</v>
      </c>
      <c r="CN23" s="26">
        <v>0</v>
      </c>
      <c r="CO23" s="26">
        <v>0</v>
      </c>
      <c r="CP23" s="26">
        <v>0</v>
      </c>
      <c r="CQ23" s="26">
        <v>0</v>
      </c>
      <c r="CR23" s="73">
        <v>11704</v>
      </c>
      <c r="CS23" s="26">
        <v>807140</v>
      </c>
      <c r="CT23" s="26">
        <v>0</v>
      </c>
      <c r="CU23" s="26">
        <v>818844</v>
      </c>
      <c r="CV23" s="26">
        <v>85616</v>
      </c>
      <c r="CW23" s="37"/>
      <c r="CX23" s="37"/>
      <c r="CY23" s="37"/>
      <c r="CZ23" s="37"/>
      <c r="DA23" s="37"/>
      <c r="DB23" s="37"/>
    </row>
    <row r="24" spans="1:106" ht="24.9" customHeight="1">
      <c r="A24" s="18">
        <v>18</v>
      </c>
      <c r="B24" s="70" t="s">
        <v>88</v>
      </c>
      <c r="C24" s="26">
        <v>139</v>
      </c>
      <c r="D24" s="26">
        <v>20</v>
      </c>
      <c r="E24" s="26">
        <v>0</v>
      </c>
      <c r="F24" s="26">
        <v>159</v>
      </c>
      <c r="G24" s="26">
        <v>250</v>
      </c>
      <c r="H24" s="26">
        <v>0</v>
      </c>
      <c r="I24" s="26">
        <v>27</v>
      </c>
      <c r="J24" s="26">
        <v>0</v>
      </c>
      <c r="K24" s="26">
        <v>27</v>
      </c>
      <c r="L24" s="26">
        <v>0</v>
      </c>
      <c r="M24" s="26">
        <v>337</v>
      </c>
      <c r="N24" s="26">
        <v>72</v>
      </c>
      <c r="O24" s="26">
        <v>0</v>
      </c>
      <c r="P24" s="26">
        <v>409</v>
      </c>
      <c r="Q24" s="26">
        <v>491</v>
      </c>
      <c r="R24" s="26">
        <v>0</v>
      </c>
      <c r="S24" s="26">
        <v>0</v>
      </c>
      <c r="T24" s="26">
        <v>0</v>
      </c>
      <c r="U24" s="26">
        <v>0</v>
      </c>
      <c r="V24" s="26">
        <v>0</v>
      </c>
      <c r="W24" s="26">
        <v>0</v>
      </c>
      <c r="X24" s="26">
        <v>0</v>
      </c>
      <c r="Y24" s="26">
        <v>0</v>
      </c>
      <c r="Z24" s="26">
        <v>262</v>
      </c>
      <c r="AA24" s="26">
        <v>222</v>
      </c>
      <c r="AB24" s="26">
        <v>0</v>
      </c>
      <c r="AC24" s="26">
        <v>484</v>
      </c>
      <c r="AD24" s="26">
        <v>474</v>
      </c>
      <c r="AE24" s="26">
        <v>8538</v>
      </c>
      <c r="AF24" s="26">
        <v>807082</v>
      </c>
      <c r="AG24" s="26">
        <v>0</v>
      </c>
      <c r="AH24" s="26">
        <v>815620</v>
      </c>
      <c r="AI24" s="26">
        <v>82148</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1475</v>
      </c>
      <c r="BJ24" s="26">
        <v>0</v>
      </c>
      <c r="BK24" s="26">
        <v>0</v>
      </c>
      <c r="BL24" s="26">
        <v>1475</v>
      </c>
      <c r="BM24" s="26">
        <v>712</v>
      </c>
      <c r="BN24" s="26">
        <v>57</v>
      </c>
      <c r="BO24" s="26">
        <v>1</v>
      </c>
      <c r="BP24" s="26">
        <v>5</v>
      </c>
      <c r="BQ24" s="26">
        <v>63</v>
      </c>
      <c r="BR24" s="26">
        <v>61</v>
      </c>
      <c r="BS24" s="26">
        <v>1</v>
      </c>
      <c r="BT24" s="26">
        <v>0</v>
      </c>
      <c r="BU24" s="26">
        <v>0</v>
      </c>
      <c r="BV24" s="26">
        <v>1</v>
      </c>
      <c r="BW24" s="26">
        <v>1</v>
      </c>
      <c r="BX24" s="26">
        <v>181</v>
      </c>
      <c r="BY24" s="26">
        <v>0</v>
      </c>
      <c r="BZ24" s="26">
        <v>0</v>
      </c>
      <c r="CA24" s="26">
        <v>181</v>
      </c>
      <c r="CB24" s="26">
        <v>51</v>
      </c>
      <c r="CC24" s="26">
        <v>0</v>
      </c>
      <c r="CD24" s="26">
        <v>0</v>
      </c>
      <c r="CE24" s="26">
        <v>0</v>
      </c>
      <c r="CF24" s="26">
        <v>0</v>
      </c>
      <c r="CG24" s="26">
        <v>0</v>
      </c>
      <c r="CH24" s="26">
        <v>41</v>
      </c>
      <c r="CI24" s="26">
        <v>39</v>
      </c>
      <c r="CJ24" s="26">
        <v>0</v>
      </c>
      <c r="CK24" s="26">
        <v>80</v>
      </c>
      <c r="CL24" s="26">
        <v>133</v>
      </c>
      <c r="CM24" s="26">
        <v>0</v>
      </c>
      <c r="CN24" s="26">
        <v>0</v>
      </c>
      <c r="CO24" s="26">
        <v>0</v>
      </c>
      <c r="CP24" s="26">
        <v>0</v>
      </c>
      <c r="CQ24" s="26">
        <v>0</v>
      </c>
      <c r="CR24" s="73">
        <v>11031</v>
      </c>
      <c r="CS24" s="26">
        <v>807463</v>
      </c>
      <c r="CT24" s="26">
        <v>5</v>
      </c>
      <c r="CU24" s="26">
        <v>818499</v>
      </c>
      <c r="CV24" s="26">
        <v>84321</v>
      </c>
      <c r="CW24" s="37"/>
      <c r="CX24" s="37"/>
      <c r="CY24" s="37"/>
      <c r="CZ24" s="37"/>
      <c r="DA24" s="37"/>
      <c r="DB24" s="37"/>
    </row>
    <row r="25" spans="1:106" ht="21.6" customHeight="1">
      <c r="A25" s="19"/>
      <c r="B25" s="71" t="s">
        <v>22</v>
      </c>
      <c r="C25" s="28">
        <f>SUM(C7:C24)</f>
        <v>3199092</v>
      </c>
      <c r="D25" s="28">
        <f t="shared" ref="D25:AD25" si="0">SUM(D7:D24)</f>
        <v>3501652</v>
      </c>
      <c r="E25" s="28">
        <f t="shared" si="0"/>
        <v>152919</v>
      </c>
      <c r="F25" s="28">
        <f t="shared" si="0"/>
        <v>6853663</v>
      </c>
      <c r="G25" s="28">
        <f t="shared" si="0"/>
        <v>1170308</v>
      </c>
      <c r="H25" s="28">
        <f t="shared" si="0"/>
        <v>176515</v>
      </c>
      <c r="I25" s="28">
        <f t="shared" si="0"/>
        <v>361264</v>
      </c>
      <c r="J25" s="28">
        <f t="shared" si="0"/>
        <v>12937</v>
      </c>
      <c r="K25" s="28">
        <f t="shared" si="0"/>
        <v>550716</v>
      </c>
      <c r="L25" s="28">
        <f t="shared" si="0"/>
        <v>151496</v>
      </c>
      <c r="M25" s="28">
        <f t="shared" si="0"/>
        <v>633621</v>
      </c>
      <c r="N25" s="28">
        <f t="shared" si="0"/>
        <v>84101</v>
      </c>
      <c r="O25" s="28">
        <f t="shared" si="0"/>
        <v>43204</v>
      </c>
      <c r="P25" s="28">
        <f t="shared" si="0"/>
        <v>760926</v>
      </c>
      <c r="Q25" s="28">
        <f t="shared" si="0"/>
        <v>447602</v>
      </c>
      <c r="R25" s="28">
        <f t="shared" si="0"/>
        <v>437446</v>
      </c>
      <c r="S25" s="28">
        <f t="shared" si="0"/>
        <v>50831</v>
      </c>
      <c r="T25" s="28">
        <f t="shared" si="0"/>
        <v>315747</v>
      </c>
      <c r="U25" s="28">
        <f t="shared" si="0"/>
        <v>804024</v>
      </c>
      <c r="V25" s="28">
        <f t="shared" si="0"/>
        <v>430645</v>
      </c>
      <c r="W25" s="28">
        <f t="shared" si="0"/>
        <v>52131</v>
      </c>
      <c r="X25" s="28">
        <f t="shared" si="0"/>
        <v>242934</v>
      </c>
      <c r="Y25" s="28">
        <f t="shared" si="0"/>
        <v>725710</v>
      </c>
      <c r="Z25" s="28">
        <f t="shared" si="0"/>
        <v>43923</v>
      </c>
      <c r="AA25" s="28">
        <f t="shared" si="0"/>
        <v>62741</v>
      </c>
      <c r="AB25" s="28">
        <f t="shared" si="0"/>
        <v>17105</v>
      </c>
      <c r="AC25" s="28">
        <f t="shared" si="0"/>
        <v>123769</v>
      </c>
      <c r="AD25" s="28">
        <f t="shared" si="0"/>
        <v>122360</v>
      </c>
      <c r="AE25" s="28">
        <f>SUM(AE7:AE24)-8299*17</f>
        <v>50444</v>
      </c>
      <c r="AF25" s="28">
        <f>SUM(AF7:AF24)-806826*17</f>
        <v>891227</v>
      </c>
      <c r="AG25" s="28">
        <f>SUM(AG7:AG24)</f>
        <v>17988</v>
      </c>
      <c r="AH25" s="28">
        <f>SUM(AH7:AH24)-815125*17</f>
        <v>959659</v>
      </c>
      <c r="AI25" s="28">
        <f>SUM(AI7:AI24)-81581*17</f>
        <v>240677</v>
      </c>
      <c r="AJ25" s="28">
        <f>SUM(AJ7:AJ24)</f>
        <v>1</v>
      </c>
      <c r="AK25" s="28">
        <f t="shared" ref="AK25:CQ25" si="1">SUM(AK7:AK24)</f>
        <v>0</v>
      </c>
      <c r="AL25" s="28">
        <f t="shared" si="1"/>
        <v>0</v>
      </c>
      <c r="AM25" s="28">
        <f t="shared" si="1"/>
        <v>1</v>
      </c>
      <c r="AN25" s="28">
        <f t="shared" si="1"/>
        <v>1</v>
      </c>
      <c r="AO25" s="28">
        <f t="shared" si="1"/>
        <v>70</v>
      </c>
      <c r="AP25" s="28">
        <f t="shared" si="1"/>
        <v>0</v>
      </c>
      <c r="AQ25" s="28">
        <f t="shared" si="1"/>
        <v>6</v>
      </c>
      <c r="AR25" s="28">
        <f t="shared" si="1"/>
        <v>76</v>
      </c>
      <c r="AS25" s="28">
        <f t="shared" si="1"/>
        <v>60</v>
      </c>
      <c r="AT25" s="28">
        <f t="shared" si="1"/>
        <v>68</v>
      </c>
      <c r="AU25" s="28">
        <f t="shared" si="1"/>
        <v>0</v>
      </c>
      <c r="AV25" s="28">
        <f t="shared" si="1"/>
        <v>2</v>
      </c>
      <c r="AW25" s="28">
        <f t="shared" si="1"/>
        <v>70</v>
      </c>
      <c r="AX25" s="28">
        <f t="shared" si="1"/>
        <v>59</v>
      </c>
      <c r="AY25" s="28">
        <f t="shared" si="1"/>
        <v>40</v>
      </c>
      <c r="AZ25" s="28">
        <f t="shared" si="1"/>
        <v>1</v>
      </c>
      <c r="BA25" s="28">
        <f t="shared" si="1"/>
        <v>14</v>
      </c>
      <c r="BB25" s="28">
        <f t="shared" si="1"/>
        <v>55</v>
      </c>
      <c r="BC25" s="28">
        <f t="shared" si="1"/>
        <v>57</v>
      </c>
      <c r="BD25" s="28">
        <f t="shared" si="1"/>
        <v>1</v>
      </c>
      <c r="BE25" s="28">
        <f t="shared" si="1"/>
        <v>1</v>
      </c>
      <c r="BF25" s="28">
        <f t="shared" si="1"/>
        <v>1</v>
      </c>
      <c r="BG25" s="28">
        <f t="shared" si="1"/>
        <v>3</v>
      </c>
      <c r="BH25" s="28">
        <f t="shared" si="1"/>
        <v>4</v>
      </c>
      <c r="BI25" s="28">
        <f t="shared" si="1"/>
        <v>34119</v>
      </c>
      <c r="BJ25" s="28">
        <f t="shared" si="1"/>
        <v>744</v>
      </c>
      <c r="BK25" s="28">
        <f t="shared" si="1"/>
        <v>28</v>
      </c>
      <c r="BL25" s="28">
        <f>SUM(BL7:BL24)</f>
        <v>34891</v>
      </c>
      <c r="BM25" s="28">
        <f t="shared" si="1"/>
        <v>10804</v>
      </c>
      <c r="BN25" s="28">
        <f t="shared" si="1"/>
        <v>66192</v>
      </c>
      <c r="BO25" s="28">
        <f t="shared" si="1"/>
        <v>313926</v>
      </c>
      <c r="BP25" s="28">
        <f t="shared" si="1"/>
        <v>379</v>
      </c>
      <c r="BQ25" s="28">
        <f t="shared" si="1"/>
        <v>380497</v>
      </c>
      <c r="BR25" s="28">
        <f t="shared" si="1"/>
        <v>213023</v>
      </c>
      <c r="BS25" s="28">
        <f t="shared" si="1"/>
        <v>1746</v>
      </c>
      <c r="BT25" s="28">
        <f t="shared" si="1"/>
        <v>3779</v>
      </c>
      <c r="BU25" s="28">
        <f t="shared" si="1"/>
        <v>9</v>
      </c>
      <c r="BV25" s="28">
        <f t="shared" si="1"/>
        <v>5534</v>
      </c>
      <c r="BW25" s="28">
        <f t="shared" si="1"/>
        <v>6857</v>
      </c>
      <c r="BX25" s="28">
        <f t="shared" si="1"/>
        <v>10175</v>
      </c>
      <c r="BY25" s="28">
        <f t="shared" si="1"/>
        <v>206</v>
      </c>
      <c r="BZ25" s="28">
        <f t="shared" si="1"/>
        <v>6</v>
      </c>
      <c r="CA25" s="28">
        <f t="shared" si="1"/>
        <v>10387</v>
      </c>
      <c r="CB25" s="28">
        <f t="shared" si="1"/>
        <v>6510</v>
      </c>
      <c r="CC25" s="28">
        <f t="shared" si="1"/>
        <v>4</v>
      </c>
      <c r="CD25" s="28">
        <f t="shared" si="1"/>
        <v>160</v>
      </c>
      <c r="CE25" s="28">
        <f t="shared" si="1"/>
        <v>0</v>
      </c>
      <c r="CF25" s="28">
        <f t="shared" si="1"/>
        <v>164</v>
      </c>
      <c r="CG25" s="28">
        <f t="shared" si="1"/>
        <v>81</v>
      </c>
      <c r="CH25" s="28">
        <f t="shared" si="1"/>
        <v>459872</v>
      </c>
      <c r="CI25" s="28">
        <f t="shared" si="1"/>
        <v>31523</v>
      </c>
      <c r="CJ25" s="28">
        <f t="shared" si="1"/>
        <v>222</v>
      </c>
      <c r="CK25" s="28">
        <f t="shared" si="1"/>
        <v>491617</v>
      </c>
      <c r="CL25" s="28">
        <f t="shared" si="1"/>
        <v>56457</v>
      </c>
      <c r="CM25" s="28">
        <f t="shared" si="1"/>
        <v>0</v>
      </c>
      <c r="CN25" s="28">
        <f t="shared" si="1"/>
        <v>0</v>
      </c>
      <c r="CO25" s="28">
        <f t="shared" si="1"/>
        <v>0</v>
      </c>
      <c r="CP25" s="28">
        <f t="shared" si="1"/>
        <v>0</v>
      </c>
      <c r="CQ25" s="28">
        <f t="shared" si="1"/>
        <v>0</v>
      </c>
      <c r="CR25" s="28">
        <f>SUM(CR7:CR24)-8299*17</f>
        <v>5113329</v>
      </c>
      <c r="CS25" s="28">
        <f>SUM(CS7:CS24)-806826*17</f>
        <v>5302156</v>
      </c>
      <c r="CT25" s="28">
        <f>SUM(CT7:CT24)</f>
        <v>560567</v>
      </c>
      <c r="CU25" s="28">
        <f>SUM(CU7:CU24)-815125*17</f>
        <v>10976052</v>
      </c>
      <c r="CV25" s="28">
        <f>SUM(CV7:CV24)-81581*17</f>
        <v>3152066</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xmlns:xlrd2="http://schemas.microsoft.com/office/spreadsheetml/2017/richdata2"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7" activePane="bottomRight" state="frozen"/>
      <selection activeCell="A4" sqref="A4"/>
      <selection pane="topRight" activeCell="A4" sqref="A4"/>
      <selection pane="bottomLeft" activeCell="A4" sqref="A4"/>
      <selection pane="bottomRight" activeCell="B4" sqref="B4:B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42" customFormat="1" ht="27.75" customHeight="1">
      <c r="A1" s="46" t="s">
        <v>74</v>
      </c>
      <c r="B1" s="46"/>
      <c r="C1" s="46"/>
      <c r="D1" s="46"/>
      <c r="E1" s="46"/>
    </row>
    <row r="2" spans="1:40" s="42" customFormat="1" ht="27.75" customHeight="1">
      <c r="A2" s="46" t="str">
        <f>'Accept. Re Prem. &amp; Retrocession'!A2</f>
        <v>Reporting period: 1 January 2023 - 30 September 2023</v>
      </c>
      <c r="B2" s="46"/>
      <c r="C2" s="46"/>
      <c r="D2" s="46"/>
      <c r="E2" s="46"/>
    </row>
    <row r="3" spans="1:40" s="66" customFormat="1" ht="17.25" customHeight="1">
      <c r="A3" s="42" t="s">
        <v>71</v>
      </c>
    </row>
    <row r="4" spans="1:40" s="42" customFormat="1" ht="60" customHeight="1">
      <c r="A4" s="77" t="s">
        <v>0</v>
      </c>
      <c r="B4" s="77" t="s">
        <v>3</v>
      </c>
      <c r="C4" s="87" t="s">
        <v>4</v>
      </c>
      <c r="D4" s="87"/>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84" t="s">
        <v>17</v>
      </c>
      <c r="AD4" s="85"/>
      <c r="AE4" s="80" t="s">
        <v>18</v>
      </c>
      <c r="AF4" s="82"/>
      <c r="AG4" s="80" t="s">
        <v>19</v>
      </c>
      <c r="AH4" s="82"/>
      <c r="AI4" s="88" t="s">
        <v>20</v>
      </c>
      <c r="AJ4" s="89"/>
      <c r="AK4" s="88" t="s">
        <v>21</v>
      </c>
      <c r="AL4" s="89"/>
      <c r="AM4" s="88" t="s">
        <v>22</v>
      </c>
      <c r="AN4" s="89"/>
    </row>
    <row r="5" spans="1:40" s="42" customFormat="1" ht="62.25" customHeight="1">
      <c r="A5" s="78"/>
      <c r="B5" s="78"/>
      <c r="C5" s="49" t="s">
        <v>75</v>
      </c>
      <c r="D5" s="49" t="s">
        <v>46</v>
      </c>
      <c r="E5" s="49" t="s">
        <v>75</v>
      </c>
      <c r="F5" s="49" t="s">
        <v>46</v>
      </c>
      <c r="G5" s="49" t="s">
        <v>75</v>
      </c>
      <c r="H5" s="49" t="s">
        <v>46</v>
      </c>
      <c r="I5" s="49" t="s">
        <v>75</v>
      </c>
      <c r="J5" s="49" t="s">
        <v>46</v>
      </c>
      <c r="K5" s="49" t="s">
        <v>75</v>
      </c>
      <c r="L5" s="49" t="s">
        <v>46</v>
      </c>
      <c r="M5" s="49" t="s">
        <v>75</v>
      </c>
      <c r="N5" s="49" t="s">
        <v>46</v>
      </c>
      <c r="O5" s="49" t="s">
        <v>75</v>
      </c>
      <c r="P5" s="49" t="s">
        <v>46</v>
      </c>
      <c r="Q5" s="49" t="s">
        <v>75</v>
      </c>
      <c r="R5" s="49" t="s">
        <v>46</v>
      </c>
      <c r="S5" s="49" t="s">
        <v>75</v>
      </c>
      <c r="T5" s="49" t="s">
        <v>46</v>
      </c>
      <c r="U5" s="49" t="s">
        <v>75</v>
      </c>
      <c r="V5" s="49" t="s">
        <v>46</v>
      </c>
      <c r="W5" s="49" t="s">
        <v>75</v>
      </c>
      <c r="X5" s="49" t="s">
        <v>46</v>
      </c>
      <c r="Y5" s="49" t="s">
        <v>75</v>
      </c>
      <c r="Z5" s="49" t="s">
        <v>46</v>
      </c>
      <c r="AA5" s="49" t="s">
        <v>75</v>
      </c>
      <c r="AB5" s="49" t="s">
        <v>46</v>
      </c>
      <c r="AC5" s="49" t="s">
        <v>75</v>
      </c>
      <c r="AD5" s="49" t="s">
        <v>46</v>
      </c>
      <c r="AE5" s="49" t="s">
        <v>75</v>
      </c>
      <c r="AF5" s="49" t="s">
        <v>46</v>
      </c>
      <c r="AG5" s="49" t="s">
        <v>75</v>
      </c>
      <c r="AH5" s="49" t="s">
        <v>46</v>
      </c>
      <c r="AI5" s="49" t="s">
        <v>75</v>
      </c>
      <c r="AJ5" s="49" t="s">
        <v>46</v>
      </c>
      <c r="AK5" s="49" t="s">
        <v>75</v>
      </c>
      <c r="AL5" s="49" t="s">
        <v>46</v>
      </c>
      <c r="AM5" s="49" t="s">
        <v>75</v>
      </c>
      <c r="AN5" s="49" t="s">
        <v>46</v>
      </c>
    </row>
    <row r="6" spans="1:40" s="42" customFormat="1" ht="51.75" customHeight="1">
      <c r="A6" s="79"/>
      <c r="B6" s="79"/>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70" t="s">
        <v>29</v>
      </c>
      <c r="C7" s="26">
        <v>1535847.5908000013</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89430.348154000851</v>
      </c>
      <c r="AB7" s="26">
        <v>0</v>
      </c>
      <c r="AC7" s="26">
        <v>0</v>
      </c>
      <c r="AD7" s="26">
        <v>0</v>
      </c>
      <c r="AE7" s="26">
        <v>854491.02373899939</v>
      </c>
      <c r="AF7" s="26">
        <v>0</v>
      </c>
      <c r="AG7" s="26">
        <v>0</v>
      </c>
      <c r="AH7" s="26">
        <v>0</v>
      </c>
      <c r="AI7" s="26">
        <v>1651556.4706540001</v>
      </c>
      <c r="AJ7" s="26">
        <v>0</v>
      </c>
      <c r="AK7" s="26">
        <v>0</v>
      </c>
      <c r="AL7" s="26">
        <v>0</v>
      </c>
      <c r="AM7" s="26">
        <v>4131325.4333470017</v>
      </c>
      <c r="AN7" s="26">
        <v>0</v>
      </c>
    </row>
    <row r="8" spans="1:40" s="9" customFormat="1" ht="24.9" customHeight="1">
      <c r="A8" s="18">
        <v>2</v>
      </c>
      <c r="B8" s="70" t="s">
        <v>34</v>
      </c>
      <c r="C8" s="26">
        <v>0</v>
      </c>
      <c r="D8" s="26">
        <v>0</v>
      </c>
      <c r="E8" s="26">
        <v>0</v>
      </c>
      <c r="F8" s="26">
        <v>0</v>
      </c>
      <c r="G8" s="26">
        <v>0</v>
      </c>
      <c r="H8" s="26">
        <v>0</v>
      </c>
      <c r="I8" s="26">
        <v>0</v>
      </c>
      <c r="J8" s="26">
        <v>0</v>
      </c>
      <c r="K8" s="26">
        <v>823093.51463999995</v>
      </c>
      <c r="L8" s="26">
        <v>22821.740189551001</v>
      </c>
      <c r="M8" s="26">
        <v>125771.52</v>
      </c>
      <c r="N8" s="26">
        <v>43.350127000000001</v>
      </c>
      <c r="O8" s="26">
        <v>0</v>
      </c>
      <c r="P8" s="26">
        <v>0</v>
      </c>
      <c r="Q8" s="26">
        <v>0</v>
      </c>
      <c r="R8" s="26">
        <v>0</v>
      </c>
      <c r="S8" s="26">
        <v>0</v>
      </c>
      <c r="T8" s="26">
        <v>0</v>
      </c>
      <c r="U8" s="26">
        <v>33110.762849999999</v>
      </c>
      <c r="V8" s="26">
        <v>4678.6664917492999</v>
      </c>
      <c r="W8" s="26">
        <v>0</v>
      </c>
      <c r="X8" s="26">
        <v>0</v>
      </c>
      <c r="Y8" s="26">
        <v>23077.959880000002</v>
      </c>
      <c r="Z8" s="26">
        <v>11178.091213827</v>
      </c>
      <c r="AA8" s="26">
        <v>710287.52783299994</v>
      </c>
      <c r="AB8" s="26">
        <v>658161.21247158665</v>
      </c>
      <c r="AC8" s="26">
        <v>5156.6068919999998</v>
      </c>
      <c r="AD8" s="26">
        <v>4340.9003381120001</v>
      </c>
      <c r="AE8" s="26">
        <v>0</v>
      </c>
      <c r="AF8" s="26">
        <v>0</v>
      </c>
      <c r="AG8" s="26">
        <v>0</v>
      </c>
      <c r="AH8" s="26">
        <v>0</v>
      </c>
      <c r="AI8" s="26">
        <v>82178.714154999994</v>
      </c>
      <c r="AJ8" s="26">
        <v>36243.125235571402</v>
      </c>
      <c r="AK8" s="26">
        <v>0</v>
      </c>
      <c r="AL8" s="26">
        <v>0</v>
      </c>
      <c r="AM8" s="26">
        <v>1802676.60625</v>
      </c>
      <c r="AN8" s="26">
        <v>737467.08606739738</v>
      </c>
    </row>
    <row r="9" spans="1:40" ht="24.9" customHeight="1">
      <c r="A9" s="18">
        <v>3</v>
      </c>
      <c r="B9" s="70" t="s">
        <v>28</v>
      </c>
      <c r="C9" s="26">
        <v>1373024.893100128</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50</v>
      </c>
      <c r="AB9" s="26">
        <v>0</v>
      </c>
      <c r="AC9" s="26">
        <v>0</v>
      </c>
      <c r="AD9" s="26">
        <v>0</v>
      </c>
      <c r="AE9" s="26">
        <v>350</v>
      </c>
      <c r="AF9" s="26">
        <v>0</v>
      </c>
      <c r="AG9" s="26">
        <v>0</v>
      </c>
      <c r="AH9" s="26">
        <v>0</v>
      </c>
      <c r="AI9" s="26">
        <v>0</v>
      </c>
      <c r="AJ9" s="26">
        <v>0</v>
      </c>
      <c r="AK9" s="26">
        <v>0</v>
      </c>
      <c r="AL9" s="26">
        <v>0</v>
      </c>
      <c r="AM9" s="26">
        <v>1373424.893100128</v>
      </c>
      <c r="AN9" s="26">
        <v>0</v>
      </c>
    </row>
    <row r="10" spans="1:40" ht="24.9" customHeight="1">
      <c r="A10" s="18">
        <v>4</v>
      </c>
      <c r="B10" s="70" t="s">
        <v>30</v>
      </c>
      <c r="C10" s="26">
        <v>109702.05</v>
      </c>
      <c r="D10" s="26">
        <v>0</v>
      </c>
      <c r="E10" s="26">
        <v>0</v>
      </c>
      <c r="F10" s="26">
        <v>0</v>
      </c>
      <c r="G10" s="26">
        <v>0</v>
      </c>
      <c r="H10" s="26">
        <v>0</v>
      </c>
      <c r="I10" s="26">
        <v>0</v>
      </c>
      <c r="J10" s="26">
        <v>0</v>
      </c>
      <c r="K10" s="26">
        <v>0</v>
      </c>
      <c r="L10" s="26">
        <v>0</v>
      </c>
      <c r="M10" s="26">
        <v>2569.6947599999999</v>
      </c>
      <c r="N10" s="26">
        <v>0</v>
      </c>
      <c r="O10" s="26">
        <v>0</v>
      </c>
      <c r="P10" s="26">
        <v>0</v>
      </c>
      <c r="Q10" s="26">
        <v>0</v>
      </c>
      <c r="R10" s="26">
        <v>0</v>
      </c>
      <c r="S10" s="26">
        <v>0</v>
      </c>
      <c r="T10" s="26">
        <v>0</v>
      </c>
      <c r="U10" s="26">
        <v>0</v>
      </c>
      <c r="V10" s="26">
        <v>0</v>
      </c>
      <c r="W10" s="26">
        <v>0</v>
      </c>
      <c r="X10" s="26">
        <v>0</v>
      </c>
      <c r="Y10" s="26">
        <v>0</v>
      </c>
      <c r="Z10" s="26">
        <v>0</v>
      </c>
      <c r="AA10" s="26">
        <v>569795.07631399995</v>
      </c>
      <c r="AB10" s="26">
        <v>528453.49362869293</v>
      </c>
      <c r="AC10" s="26">
        <v>0</v>
      </c>
      <c r="AD10" s="26">
        <v>0</v>
      </c>
      <c r="AE10" s="26">
        <v>0</v>
      </c>
      <c r="AF10" s="26">
        <v>0</v>
      </c>
      <c r="AG10" s="26">
        <v>0</v>
      </c>
      <c r="AH10" s="26">
        <v>0</v>
      </c>
      <c r="AI10" s="26">
        <v>0</v>
      </c>
      <c r="AJ10" s="26">
        <v>159.6131313777</v>
      </c>
      <c r="AK10" s="26">
        <v>0</v>
      </c>
      <c r="AL10" s="26">
        <v>0</v>
      </c>
      <c r="AM10" s="26">
        <v>682066.82107399998</v>
      </c>
      <c r="AN10" s="26">
        <v>528613.10676007066</v>
      </c>
    </row>
    <row r="11" spans="1:40" ht="24.9" customHeight="1">
      <c r="A11" s="18">
        <v>5</v>
      </c>
      <c r="B11" s="70" t="s">
        <v>32</v>
      </c>
      <c r="C11" s="26">
        <v>179499.22784157027</v>
      </c>
      <c r="D11" s="26">
        <v>84567.91</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160865.4860299899</v>
      </c>
      <c r="AB11" s="26">
        <v>19805.840000000004</v>
      </c>
      <c r="AC11" s="26">
        <v>0</v>
      </c>
      <c r="AD11" s="26">
        <v>0</v>
      </c>
      <c r="AE11" s="26">
        <v>0</v>
      </c>
      <c r="AF11" s="26">
        <v>0</v>
      </c>
      <c r="AG11" s="26">
        <v>0</v>
      </c>
      <c r="AH11" s="26">
        <v>0</v>
      </c>
      <c r="AI11" s="26">
        <v>0</v>
      </c>
      <c r="AJ11" s="26">
        <v>0</v>
      </c>
      <c r="AK11" s="26">
        <v>0</v>
      </c>
      <c r="AL11" s="26">
        <v>0</v>
      </c>
      <c r="AM11" s="26">
        <v>340364.71387156018</v>
      </c>
      <c r="AN11" s="26">
        <v>104373.75</v>
      </c>
    </row>
    <row r="12" spans="1:40" ht="24.9" customHeight="1">
      <c r="A12" s="18">
        <v>6</v>
      </c>
      <c r="B12" s="70" t="s">
        <v>87</v>
      </c>
      <c r="C12" s="26">
        <v>0</v>
      </c>
      <c r="D12" s="26">
        <v>0</v>
      </c>
      <c r="E12" s="26">
        <v>0</v>
      </c>
      <c r="F12" s="26">
        <v>0</v>
      </c>
      <c r="G12" s="26">
        <v>0</v>
      </c>
      <c r="H12" s="26">
        <v>0</v>
      </c>
      <c r="I12" s="26">
        <v>27380.351044254934</v>
      </c>
      <c r="J12" s="26">
        <v>23321.993998000002</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27380.351044254934</v>
      </c>
      <c r="AN12" s="26">
        <v>23321.993998000002</v>
      </c>
    </row>
    <row r="13" spans="1:40" ht="24.9" customHeight="1">
      <c r="A13" s="18">
        <v>7</v>
      </c>
      <c r="B13" s="70" t="s">
        <v>38</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80</v>
      </c>
      <c r="AB13" s="26">
        <v>0</v>
      </c>
      <c r="AC13" s="26">
        <v>0</v>
      </c>
      <c r="AD13" s="26">
        <v>0</v>
      </c>
      <c r="AE13" s="26">
        <v>0</v>
      </c>
      <c r="AF13" s="26">
        <v>0</v>
      </c>
      <c r="AG13" s="26">
        <v>0</v>
      </c>
      <c r="AH13" s="26">
        <v>0</v>
      </c>
      <c r="AI13" s="26">
        <v>0</v>
      </c>
      <c r="AJ13" s="26">
        <v>0</v>
      </c>
      <c r="AK13" s="26">
        <v>0</v>
      </c>
      <c r="AL13" s="26">
        <v>0</v>
      </c>
      <c r="AM13" s="26">
        <v>80</v>
      </c>
      <c r="AN13" s="26">
        <v>0</v>
      </c>
    </row>
    <row r="14" spans="1:40" ht="24.9" customHeight="1">
      <c r="A14" s="18">
        <v>8</v>
      </c>
      <c r="B14" s="70" t="s">
        <v>33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70" t="s">
        <v>86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70"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70" t="s">
        <v>35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70" t="s">
        <v>93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70" t="s">
        <v>39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70"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70"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71" t="s">
        <v>22</v>
      </c>
      <c r="C25" s="28">
        <v>3198073.7617416997</v>
      </c>
      <c r="D25" s="28">
        <v>84567.91</v>
      </c>
      <c r="E25" s="28">
        <v>0</v>
      </c>
      <c r="F25" s="28">
        <v>0</v>
      </c>
      <c r="G25" s="28">
        <v>0</v>
      </c>
      <c r="H25" s="28">
        <v>0</v>
      </c>
      <c r="I25" s="28">
        <v>27380.351044254934</v>
      </c>
      <c r="J25" s="28">
        <v>23321.993998000002</v>
      </c>
      <c r="K25" s="28">
        <v>823093.51463999995</v>
      </c>
      <c r="L25" s="28">
        <v>22821.740189551001</v>
      </c>
      <c r="M25" s="28">
        <v>128341.21476</v>
      </c>
      <c r="N25" s="28">
        <v>43.350127000000001</v>
      </c>
      <c r="O25" s="28">
        <v>0</v>
      </c>
      <c r="P25" s="28">
        <v>0</v>
      </c>
      <c r="Q25" s="28">
        <v>0</v>
      </c>
      <c r="R25" s="28">
        <v>0</v>
      </c>
      <c r="S25" s="28">
        <v>0</v>
      </c>
      <c r="T25" s="28">
        <v>0</v>
      </c>
      <c r="U25" s="28">
        <v>33110.762849999999</v>
      </c>
      <c r="V25" s="28">
        <v>4678.6664917492999</v>
      </c>
      <c r="W25" s="28">
        <v>0</v>
      </c>
      <c r="X25" s="28">
        <v>0</v>
      </c>
      <c r="Y25" s="28">
        <v>23077.959880000002</v>
      </c>
      <c r="Z25" s="28">
        <v>11178.091213827</v>
      </c>
      <c r="AA25" s="28">
        <v>1530508.4383309907</v>
      </c>
      <c r="AB25" s="28">
        <v>1206420.5461002795</v>
      </c>
      <c r="AC25" s="28">
        <v>5156.6068919999998</v>
      </c>
      <c r="AD25" s="28">
        <v>4340.9003381120001</v>
      </c>
      <c r="AE25" s="28">
        <v>854841.02373899939</v>
      </c>
      <c r="AF25" s="28">
        <v>0</v>
      </c>
      <c r="AG25" s="28">
        <v>0</v>
      </c>
      <c r="AH25" s="28">
        <v>0</v>
      </c>
      <c r="AI25" s="28">
        <v>1733735.184809</v>
      </c>
      <c r="AJ25" s="28">
        <v>36402.738366949103</v>
      </c>
      <c r="AK25" s="28">
        <v>0</v>
      </c>
      <c r="AL25" s="28">
        <v>0</v>
      </c>
      <c r="AM25" s="28">
        <v>8357318.8186869454</v>
      </c>
      <c r="AN25" s="28">
        <v>1393775.936825468</v>
      </c>
    </row>
    <row r="26" spans="1:40" customFormat="1" ht="15" customHeight="1"/>
    <row r="27" spans="1:40" s="42" customFormat="1" ht="14.4">
      <c r="B27" s="46" t="s">
        <v>47</v>
      </c>
    </row>
    <row r="28" spans="1:40" s="42" customFormat="1" ht="20.25" customHeight="1">
      <c r="B28" s="83" t="s">
        <v>76</v>
      </c>
      <c r="C28" s="83"/>
      <c r="D28" s="83"/>
      <c r="E28" s="83"/>
      <c r="F28" s="83"/>
      <c r="G28" s="83"/>
      <c r="H28" s="83"/>
      <c r="I28" s="83"/>
      <c r="J28" s="83"/>
      <c r="K28" s="83"/>
      <c r="L28" s="83"/>
      <c r="M28" s="83"/>
      <c r="N28" s="83"/>
    </row>
    <row r="29" spans="1:40" s="42" customFormat="1" ht="15" customHeight="1">
      <c r="B29" s="83"/>
      <c r="C29" s="83"/>
      <c r="D29" s="83"/>
      <c r="E29" s="83"/>
      <c r="F29" s="83"/>
      <c r="G29" s="83"/>
      <c r="H29" s="83"/>
      <c r="I29" s="83"/>
      <c r="J29" s="83"/>
      <c r="K29" s="83"/>
      <c r="L29" s="83"/>
      <c r="M29" s="83"/>
      <c r="N29" s="83"/>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Y6" activePane="bottomRight" state="frozen"/>
      <selection activeCell="A4" sqref="A4"/>
      <selection pane="topRight" activeCell="A4" sqref="A4"/>
      <selection pane="bottomLeft" activeCell="A4" sqref="A4"/>
      <selection pane="bottomRight" activeCell="B4" sqref="B4:B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42" customFormat="1" ht="16.5" customHeight="1">
      <c r="A1" s="86" t="s">
        <v>77</v>
      </c>
      <c r="B1" s="86"/>
      <c r="C1" s="86"/>
      <c r="D1" s="86"/>
      <c r="E1" s="86"/>
      <c r="F1" s="86"/>
      <c r="G1" s="86"/>
      <c r="H1" s="86"/>
      <c r="I1" s="86"/>
      <c r="J1" s="86"/>
      <c r="K1" s="86"/>
      <c r="L1" s="86"/>
      <c r="M1" s="86"/>
      <c r="N1" s="86"/>
      <c r="W1" s="50"/>
    </row>
    <row r="2" spans="1:40" s="42" customFormat="1" ht="16.5" customHeight="1">
      <c r="A2" s="60" t="str">
        <f>'Fin. Accept Re Prem. &amp; Retroces'!A2</f>
        <v>Reporting period: 1 January 2023 - 30 September 2023</v>
      </c>
      <c r="B2" s="60"/>
      <c r="C2" s="60"/>
      <c r="D2" s="60"/>
      <c r="E2" s="60"/>
      <c r="F2" s="60"/>
      <c r="G2" s="60"/>
      <c r="H2" s="60"/>
      <c r="I2" s="60"/>
      <c r="J2" s="60"/>
      <c r="K2" s="60"/>
      <c r="L2" s="60"/>
      <c r="M2" s="60"/>
      <c r="N2" s="60"/>
      <c r="W2" s="50"/>
    </row>
    <row r="3" spans="1:40" s="42" customFormat="1" ht="18.75" customHeight="1">
      <c r="A3" s="42" t="s">
        <v>71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94.5" customHeight="1">
      <c r="A4" s="77" t="s">
        <v>0</v>
      </c>
      <c r="B4" s="77" t="s">
        <v>3</v>
      </c>
      <c r="C4" s="87" t="s">
        <v>4</v>
      </c>
      <c r="D4" s="87"/>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84" t="s">
        <v>17</v>
      </c>
      <c r="AD4" s="85"/>
      <c r="AE4" s="80" t="s">
        <v>18</v>
      </c>
      <c r="AF4" s="82"/>
      <c r="AG4" s="80" t="s">
        <v>19</v>
      </c>
      <c r="AH4" s="82"/>
      <c r="AI4" s="88" t="s">
        <v>20</v>
      </c>
      <c r="AJ4" s="89"/>
      <c r="AK4" s="88" t="s">
        <v>21</v>
      </c>
      <c r="AL4" s="89"/>
      <c r="AM4" s="88" t="s">
        <v>22</v>
      </c>
      <c r="AN4" s="89"/>
    </row>
    <row r="5" spans="1:40" s="42" customFormat="1" ht="55.5" customHeight="1">
      <c r="A5" s="79"/>
      <c r="B5" s="79"/>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customFormat="1" ht="24.9" customHeight="1">
      <c r="A6" s="18">
        <v>1</v>
      </c>
      <c r="B6" s="70" t="s">
        <v>29</v>
      </c>
      <c r="C6" s="26">
        <v>1535847.5908000013</v>
      </c>
      <c r="D6" s="26">
        <v>1535847.5908000013</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95219.160060000839</v>
      </c>
      <c r="AB6" s="26">
        <v>95219.160060000839</v>
      </c>
      <c r="AC6" s="26">
        <v>0</v>
      </c>
      <c r="AD6" s="26">
        <v>0</v>
      </c>
      <c r="AE6" s="26">
        <v>526342.53392077307</v>
      </c>
      <c r="AF6" s="26">
        <v>526342.53392077307</v>
      </c>
      <c r="AG6" s="26">
        <v>0</v>
      </c>
      <c r="AH6" s="26">
        <v>0</v>
      </c>
      <c r="AI6" s="26">
        <v>1651556.4706540001</v>
      </c>
      <c r="AJ6" s="26">
        <v>1651556.4706540001</v>
      </c>
      <c r="AK6" s="26">
        <v>0</v>
      </c>
      <c r="AL6" s="26">
        <v>0</v>
      </c>
      <c r="AM6" s="27">
        <v>3808965.7554347753</v>
      </c>
      <c r="AN6" s="27">
        <v>3808965.7554347753</v>
      </c>
    </row>
    <row r="7" spans="1:40" customFormat="1" ht="24.9" customHeight="1">
      <c r="A7" s="18">
        <v>2</v>
      </c>
      <c r="B7" s="70" t="s">
        <v>34</v>
      </c>
      <c r="C7" s="26">
        <v>0</v>
      </c>
      <c r="D7" s="26">
        <v>0</v>
      </c>
      <c r="E7" s="26">
        <v>0</v>
      </c>
      <c r="F7" s="26">
        <v>0</v>
      </c>
      <c r="G7" s="26">
        <v>0</v>
      </c>
      <c r="H7" s="26">
        <v>0</v>
      </c>
      <c r="I7" s="26">
        <v>0</v>
      </c>
      <c r="J7" s="26">
        <v>0</v>
      </c>
      <c r="K7" s="26">
        <v>1322955.4257731242</v>
      </c>
      <c r="L7" s="26">
        <v>1303212.06</v>
      </c>
      <c r="M7" s="26">
        <v>103060.33234096041</v>
      </c>
      <c r="N7" s="26">
        <v>103016.98</v>
      </c>
      <c r="O7" s="26">
        <v>0</v>
      </c>
      <c r="P7" s="26">
        <v>0</v>
      </c>
      <c r="Q7" s="26">
        <v>0</v>
      </c>
      <c r="R7" s="26">
        <v>0</v>
      </c>
      <c r="S7" s="26">
        <v>0</v>
      </c>
      <c r="T7" s="26">
        <v>0</v>
      </c>
      <c r="U7" s="26">
        <v>24551.887160569575</v>
      </c>
      <c r="V7" s="26">
        <v>20705.759999999998</v>
      </c>
      <c r="W7" s="26">
        <v>0</v>
      </c>
      <c r="X7" s="26">
        <v>0</v>
      </c>
      <c r="Y7" s="26">
        <v>19022.34275937048</v>
      </c>
      <c r="Z7" s="26">
        <v>10513.121148944258</v>
      </c>
      <c r="AA7" s="26">
        <v>641021.95143749961</v>
      </c>
      <c r="AB7" s="26">
        <v>34634.21</v>
      </c>
      <c r="AC7" s="26">
        <v>5756.1322568678743</v>
      </c>
      <c r="AD7" s="26">
        <v>834.27</v>
      </c>
      <c r="AE7" s="26">
        <v>0</v>
      </c>
      <c r="AF7" s="26">
        <v>0</v>
      </c>
      <c r="AG7" s="26">
        <v>0</v>
      </c>
      <c r="AH7" s="26">
        <v>0</v>
      </c>
      <c r="AI7" s="26">
        <v>42578.691183609568</v>
      </c>
      <c r="AJ7" s="26">
        <v>20836.22</v>
      </c>
      <c r="AK7" s="26">
        <v>0</v>
      </c>
      <c r="AL7" s="26">
        <v>0</v>
      </c>
      <c r="AM7" s="27">
        <v>2158946.7629120015</v>
      </c>
      <c r="AN7" s="27">
        <v>1493752.6211489444</v>
      </c>
    </row>
    <row r="8" spans="1:40" customFormat="1" ht="24.9" customHeight="1">
      <c r="A8" s="18">
        <v>3</v>
      </c>
      <c r="B8" s="70" t="s">
        <v>28</v>
      </c>
      <c r="C8" s="26">
        <v>1373024.893100128</v>
      </c>
      <c r="D8" s="26">
        <v>1373024.893100128</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90.444370197126631</v>
      </c>
      <c r="AB8" s="26">
        <v>90.444370197126631</v>
      </c>
      <c r="AC8" s="26">
        <v>0</v>
      </c>
      <c r="AD8" s="26">
        <v>0</v>
      </c>
      <c r="AE8" s="26">
        <v>199.22488053418738</v>
      </c>
      <c r="AF8" s="26">
        <v>199.22488053418738</v>
      </c>
      <c r="AG8" s="26">
        <v>0</v>
      </c>
      <c r="AH8" s="26">
        <v>0</v>
      </c>
      <c r="AI8" s="26">
        <v>0</v>
      </c>
      <c r="AJ8" s="26">
        <v>0</v>
      </c>
      <c r="AK8" s="26">
        <v>0</v>
      </c>
      <c r="AL8" s="26">
        <v>0</v>
      </c>
      <c r="AM8" s="27">
        <v>1373314.5623508594</v>
      </c>
      <c r="AN8" s="27">
        <v>1373314.5623508594</v>
      </c>
    </row>
    <row r="9" spans="1:40" customFormat="1" ht="24.9" customHeight="1">
      <c r="A9" s="18">
        <v>4</v>
      </c>
      <c r="B9" s="70" t="s">
        <v>30</v>
      </c>
      <c r="C9" s="26">
        <v>109702.05</v>
      </c>
      <c r="D9" s="26">
        <v>109702.05</v>
      </c>
      <c r="E9" s="26">
        <v>0</v>
      </c>
      <c r="F9" s="26">
        <v>0</v>
      </c>
      <c r="G9" s="26">
        <v>0</v>
      </c>
      <c r="H9" s="26">
        <v>0</v>
      </c>
      <c r="I9" s="26">
        <v>0</v>
      </c>
      <c r="J9" s="26">
        <v>0</v>
      </c>
      <c r="K9" s="26">
        <v>0</v>
      </c>
      <c r="L9" s="26">
        <v>0</v>
      </c>
      <c r="M9" s="26">
        <v>1156.1433087392986</v>
      </c>
      <c r="N9" s="26">
        <v>1156.1433087392986</v>
      </c>
      <c r="O9" s="26">
        <v>0</v>
      </c>
      <c r="P9" s="26">
        <v>0</v>
      </c>
      <c r="Q9" s="26">
        <v>0</v>
      </c>
      <c r="R9" s="26">
        <v>0</v>
      </c>
      <c r="S9" s="26">
        <v>0</v>
      </c>
      <c r="T9" s="26">
        <v>0</v>
      </c>
      <c r="U9" s="26">
        <v>0</v>
      </c>
      <c r="V9" s="26">
        <v>0</v>
      </c>
      <c r="W9" s="26">
        <v>0</v>
      </c>
      <c r="X9" s="26">
        <v>0</v>
      </c>
      <c r="Y9" s="26">
        <v>0</v>
      </c>
      <c r="Z9" s="26">
        <v>0</v>
      </c>
      <c r="AA9" s="26">
        <v>655815.31190632784</v>
      </c>
      <c r="AB9" s="26">
        <v>36724.981928326073</v>
      </c>
      <c r="AC9" s="26">
        <v>0</v>
      </c>
      <c r="AD9" s="26">
        <v>0</v>
      </c>
      <c r="AE9" s="26">
        <v>0</v>
      </c>
      <c r="AF9" s="26">
        <v>0</v>
      </c>
      <c r="AG9" s="26">
        <v>0</v>
      </c>
      <c r="AH9" s="26">
        <v>0</v>
      </c>
      <c r="AI9" s="26">
        <v>1299.7967547945204</v>
      </c>
      <c r="AJ9" s="26">
        <v>580.6987262608535</v>
      </c>
      <c r="AK9" s="26">
        <v>0</v>
      </c>
      <c r="AL9" s="26">
        <v>0</v>
      </c>
      <c r="AM9" s="27">
        <v>767973.30196986173</v>
      </c>
      <c r="AN9" s="27">
        <v>148163.87396332622</v>
      </c>
    </row>
    <row r="10" spans="1:40" customFormat="1" ht="24.9" customHeight="1">
      <c r="A10" s="18">
        <v>5</v>
      </c>
      <c r="B10" s="70" t="s">
        <v>32</v>
      </c>
      <c r="C10" s="26">
        <v>179499.22784157027</v>
      </c>
      <c r="D10" s="26">
        <v>94931.317841570271</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28134.046029989957</v>
      </c>
      <c r="AB10" s="26">
        <v>24776.676029989962</v>
      </c>
      <c r="AC10" s="26">
        <v>0</v>
      </c>
      <c r="AD10" s="26">
        <v>0</v>
      </c>
      <c r="AE10" s="26">
        <v>0</v>
      </c>
      <c r="AF10" s="26">
        <v>0</v>
      </c>
      <c r="AG10" s="26">
        <v>0</v>
      </c>
      <c r="AH10" s="26">
        <v>0</v>
      </c>
      <c r="AI10" s="26">
        <v>0</v>
      </c>
      <c r="AJ10" s="26">
        <v>0</v>
      </c>
      <c r="AK10" s="26">
        <v>0</v>
      </c>
      <c r="AL10" s="26">
        <v>0</v>
      </c>
      <c r="AM10" s="27">
        <v>207633.27387156023</v>
      </c>
      <c r="AN10" s="27">
        <v>119707.99387156023</v>
      </c>
    </row>
    <row r="11" spans="1:40" customFormat="1" ht="24.9" customHeight="1">
      <c r="A11" s="18">
        <v>6</v>
      </c>
      <c r="B11" s="70" t="s">
        <v>87</v>
      </c>
      <c r="C11" s="26">
        <v>0</v>
      </c>
      <c r="D11" s="26">
        <v>0</v>
      </c>
      <c r="E11" s="26">
        <v>0</v>
      </c>
      <c r="F11" s="26">
        <v>0</v>
      </c>
      <c r="G11" s="26">
        <v>0</v>
      </c>
      <c r="H11" s="26">
        <v>0</v>
      </c>
      <c r="I11" s="26">
        <v>31818.446384423918</v>
      </c>
      <c r="J11" s="26">
        <v>5980.1850559142986</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31818.446384423918</v>
      </c>
      <c r="AN11" s="27">
        <v>5980.1850559142986</v>
      </c>
    </row>
    <row r="12" spans="1:40" customFormat="1"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102.42004607228915</v>
      </c>
      <c r="AB12" s="26">
        <v>102.42004607228915</v>
      </c>
      <c r="AC12" s="26">
        <v>0</v>
      </c>
      <c r="AD12" s="26">
        <v>0</v>
      </c>
      <c r="AE12" s="26">
        <v>20.598658</v>
      </c>
      <c r="AF12" s="26">
        <v>20.598658</v>
      </c>
      <c r="AG12" s="26">
        <v>0</v>
      </c>
      <c r="AH12" s="26">
        <v>0</v>
      </c>
      <c r="AI12" s="26">
        <v>4</v>
      </c>
      <c r="AJ12" s="26">
        <v>4</v>
      </c>
      <c r="AK12" s="26">
        <v>0</v>
      </c>
      <c r="AL12" s="26">
        <v>0</v>
      </c>
      <c r="AM12" s="27">
        <v>127.01870407228915</v>
      </c>
      <c r="AN12" s="27">
        <v>127.01870407228915</v>
      </c>
    </row>
    <row r="13" spans="1:40" customFormat="1"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72" t="s">
        <v>22</v>
      </c>
      <c r="C24" s="28">
        <v>3198073.7617416997</v>
      </c>
      <c r="D24" s="28">
        <v>3113505.8517416995</v>
      </c>
      <c r="E24" s="28">
        <v>0</v>
      </c>
      <c r="F24" s="28">
        <v>0</v>
      </c>
      <c r="G24" s="28">
        <v>0</v>
      </c>
      <c r="H24" s="28">
        <v>0</v>
      </c>
      <c r="I24" s="28">
        <v>31818.446384423918</v>
      </c>
      <c r="J24" s="28">
        <v>5980.1850559142986</v>
      </c>
      <c r="K24" s="28">
        <v>1322955.4257731242</v>
      </c>
      <c r="L24" s="28">
        <v>1303212.06</v>
      </c>
      <c r="M24" s="28">
        <v>104216.4756496997</v>
      </c>
      <c r="N24" s="28">
        <v>104173.12330873929</v>
      </c>
      <c r="O24" s="28">
        <v>0</v>
      </c>
      <c r="P24" s="28">
        <v>0</v>
      </c>
      <c r="Q24" s="28">
        <v>0</v>
      </c>
      <c r="R24" s="28">
        <v>0</v>
      </c>
      <c r="S24" s="28">
        <v>0</v>
      </c>
      <c r="T24" s="28">
        <v>0</v>
      </c>
      <c r="U24" s="28">
        <v>24551.887160569575</v>
      </c>
      <c r="V24" s="28">
        <v>20705.759999999998</v>
      </c>
      <c r="W24" s="28">
        <v>0</v>
      </c>
      <c r="X24" s="28">
        <v>0</v>
      </c>
      <c r="Y24" s="28">
        <v>19022.34275937048</v>
      </c>
      <c r="Z24" s="28">
        <v>10513.121148944258</v>
      </c>
      <c r="AA24" s="28">
        <v>1420383.3338500878</v>
      </c>
      <c r="AB24" s="28">
        <v>191547.89243458628</v>
      </c>
      <c r="AC24" s="28">
        <v>5756.1322568678743</v>
      </c>
      <c r="AD24" s="28">
        <v>834.27</v>
      </c>
      <c r="AE24" s="28">
        <v>526562.3574593073</v>
      </c>
      <c r="AF24" s="28">
        <v>526562.3574593073</v>
      </c>
      <c r="AG24" s="28">
        <v>0</v>
      </c>
      <c r="AH24" s="28">
        <v>0</v>
      </c>
      <c r="AI24" s="28">
        <v>1695438.9585924041</v>
      </c>
      <c r="AJ24" s="28">
        <v>1672977.3893802608</v>
      </c>
      <c r="AK24" s="28">
        <v>0</v>
      </c>
      <c r="AL24" s="28">
        <v>0</v>
      </c>
      <c r="AM24" s="28">
        <v>8348779.1216275562</v>
      </c>
      <c r="AN24" s="28">
        <v>6950012.0105294529</v>
      </c>
    </row>
    <row r="26" spans="1:40" s="42" customFormat="1" ht="14.4">
      <c r="B26" s="46" t="s">
        <v>47</v>
      </c>
      <c r="AM26" s="50"/>
      <c r="AN26" s="50"/>
    </row>
    <row r="27" spans="1:40" s="42" customFormat="1" ht="12.75" customHeight="1">
      <c r="B27" s="91" t="s">
        <v>78</v>
      </c>
      <c r="C27" s="91"/>
      <c r="D27" s="91"/>
      <c r="E27" s="91"/>
      <c r="F27" s="91"/>
      <c r="G27" s="91"/>
      <c r="H27" s="91"/>
      <c r="I27" s="91"/>
      <c r="J27" s="91"/>
      <c r="K27" s="91"/>
      <c r="L27" s="91"/>
      <c r="M27" s="91"/>
      <c r="N27" s="91"/>
      <c r="O27" s="91"/>
      <c r="P27" s="91"/>
      <c r="Q27" s="91"/>
      <c r="R27" s="91"/>
    </row>
    <row r="28" spans="1:40" s="42" customFormat="1" ht="14.4">
      <c r="B28" s="41"/>
      <c r="C28" s="41"/>
      <c r="D28" s="41"/>
      <c r="E28" s="41"/>
      <c r="F28" s="41"/>
      <c r="G28" s="41"/>
      <c r="H28" s="41"/>
      <c r="I28" s="41"/>
      <c r="J28" s="41"/>
      <c r="K28" s="41"/>
      <c r="L28" s="41"/>
      <c r="M28" s="41"/>
      <c r="N28" s="41"/>
      <c r="AM28" s="50"/>
      <c r="AN28" s="50"/>
    </row>
    <row r="29" spans="1:40" s="42" customFormat="1" ht="14.4">
      <c r="B29" s="53" t="s">
        <v>79</v>
      </c>
    </row>
    <row r="30" spans="1:40" s="42" customFormat="1" ht="14.4">
      <c r="B30" s="53" t="s">
        <v>55</v>
      </c>
    </row>
  </sheetData>
  <sortState xmlns:xlrd2="http://schemas.microsoft.com/office/spreadsheetml/2017/richdata2"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B5" sqref="B5:B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42" customFormat="1" ht="19.5" customHeight="1">
      <c r="A1" s="46" t="s">
        <v>80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row>
    <row r="2" spans="1:40" s="42" customFormat="1" ht="19.5" customHeight="1">
      <c r="A2" s="46" t="str">
        <f>'Accept. Re. Earned Premiums'!A2</f>
        <v>Reporting period: 1 January 2023 - 30 September 2023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40" s="42" customFormat="1" ht="19.5" customHeight="1">
      <c r="A3" s="46"/>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19.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4.5" customHeight="1">
      <c r="A5" s="77" t="s">
        <v>0</v>
      </c>
      <c r="B5" s="77" t="s">
        <v>3</v>
      </c>
      <c r="C5" s="87" t="s">
        <v>4</v>
      </c>
      <c r="D5" s="87"/>
      <c r="E5" s="84" t="s">
        <v>5</v>
      </c>
      <c r="F5" s="85"/>
      <c r="G5" s="84" t="s">
        <v>6</v>
      </c>
      <c r="H5" s="85"/>
      <c r="I5" s="84" t="s">
        <v>7</v>
      </c>
      <c r="J5" s="85"/>
      <c r="K5" s="84" t="s">
        <v>8</v>
      </c>
      <c r="L5" s="85"/>
      <c r="M5" s="84" t="s">
        <v>9</v>
      </c>
      <c r="N5" s="85"/>
      <c r="O5" s="84" t="s">
        <v>10</v>
      </c>
      <c r="P5" s="85"/>
      <c r="Q5" s="84" t="s">
        <v>11</v>
      </c>
      <c r="R5" s="85"/>
      <c r="S5" s="84" t="s">
        <v>12</v>
      </c>
      <c r="T5" s="85"/>
      <c r="U5" s="84" t="s">
        <v>13</v>
      </c>
      <c r="V5" s="85"/>
      <c r="W5" s="84" t="s">
        <v>14</v>
      </c>
      <c r="X5" s="85"/>
      <c r="Y5" s="84" t="s">
        <v>15</v>
      </c>
      <c r="Z5" s="85"/>
      <c r="AA5" s="84" t="s">
        <v>16</v>
      </c>
      <c r="AB5" s="85"/>
      <c r="AC5" s="84" t="s">
        <v>17</v>
      </c>
      <c r="AD5" s="85"/>
      <c r="AE5" s="80" t="s">
        <v>18</v>
      </c>
      <c r="AF5" s="82"/>
      <c r="AG5" s="80" t="s">
        <v>19</v>
      </c>
      <c r="AH5" s="82"/>
      <c r="AI5" s="88" t="s">
        <v>20</v>
      </c>
      <c r="AJ5" s="89"/>
      <c r="AK5" s="88" t="s">
        <v>21</v>
      </c>
      <c r="AL5" s="89"/>
      <c r="AM5" s="88" t="s">
        <v>22</v>
      </c>
      <c r="AN5" s="89"/>
    </row>
    <row r="6" spans="1:40" s="42" customFormat="1" ht="45.75" customHeight="1">
      <c r="A6" s="79"/>
      <c r="B6" s="79"/>
      <c r="C6" s="69" t="s">
        <v>57</v>
      </c>
      <c r="D6" s="69" t="s">
        <v>58</v>
      </c>
      <c r="E6" s="69" t="s">
        <v>57</v>
      </c>
      <c r="F6" s="69" t="s">
        <v>58</v>
      </c>
      <c r="G6" s="69" t="s">
        <v>57</v>
      </c>
      <c r="H6" s="69" t="s">
        <v>58</v>
      </c>
      <c r="I6" s="69" t="s">
        <v>57</v>
      </c>
      <c r="J6" s="69" t="s">
        <v>58</v>
      </c>
      <c r="K6" s="69" t="s">
        <v>57</v>
      </c>
      <c r="L6" s="69" t="s">
        <v>58</v>
      </c>
      <c r="M6" s="69" t="s">
        <v>57</v>
      </c>
      <c r="N6" s="69" t="s">
        <v>58</v>
      </c>
      <c r="O6" s="69" t="s">
        <v>57</v>
      </c>
      <c r="P6" s="69" t="s">
        <v>58</v>
      </c>
      <c r="Q6" s="69" t="s">
        <v>57</v>
      </c>
      <c r="R6" s="69" t="s">
        <v>58</v>
      </c>
      <c r="S6" s="69" t="s">
        <v>57</v>
      </c>
      <c r="T6" s="69" t="s">
        <v>58</v>
      </c>
      <c r="U6" s="69" t="s">
        <v>57</v>
      </c>
      <c r="V6" s="69" t="s">
        <v>58</v>
      </c>
      <c r="W6" s="69" t="s">
        <v>57</v>
      </c>
      <c r="X6" s="69" t="s">
        <v>58</v>
      </c>
      <c r="Y6" s="69" t="s">
        <v>57</v>
      </c>
      <c r="Z6" s="69" t="s">
        <v>58</v>
      </c>
      <c r="AA6" s="69" t="s">
        <v>57</v>
      </c>
      <c r="AB6" s="69" t="s">
        <v>58</v>
      </c>
      <c r="AC6" s="69" t="s">
        <v>57</v>
      </c>
      <c r="AD6" s="69" t="s">
        <v>58</v>
      </c>
      <c r="AE6" s="69" t="s">
        <v>57</v>
      </c>
      <c r="AF6" s="69" t="s">
        <v>58</v>
      </c>
      <c r="AG6" s="69" t="s">
        <v>57</v>
      </c>
      <c r="AH6" s="69" t="s">
        <v>58</v>
      </c>
      <c r="AI6" s="69" t="s">
        <v>57</v>
      </c>
      <c r="AJ6" s="69" t="s">
        <v>58</v>
      </c>
      <c r="AK6" s="69" t="s">
        <v>57</v>
      </c>
      <c r="AL6" s="69" t="s">
        <v>58</v>
      </c>
      <c r="AM6" s="69" t="s">
        <v>57</v>
      </c>
      <c r="AN6" s="69" t="s">
        <v>58</v>
      </c>
    </row>
    <row r="7" spans="1:40" customFormat="1" ht="24.9" customHeight="1">
      <c r="A7" s="18">
        <v>1</v>
      </c>
      <c r="B7" s="70" t="s">
        <v>34</v>
      </c>
      <c r="C7" s="26">
        <v>0</v>
      </c>
      <c r="D7" s="26">
        <v>0</v>
      </c>
      <c r="E7" s="26">
        <v>0</v>
      </c>
      <c r="F7" s="26">
        <v>0</v>
      </c>
      <c r="G7" s="26">
        <v>0</v>
      </c>
      <c r="H7" s="26">
        <v>0</v>
      </c>
      <c r="I7" s="26">
        <v>0</v>
      </c>
      <c r="J7" s="26">
        <v>0</v>
      </c>
      <c r="K7" s="26">
        <v>872269.31</v>
      </c>
      <c r="L7" s="26">
        <v>872269.31</v>
      </c>
      <c r="M7" s="26">
        <v>200069.75</v>
      </c>
      <c r="N7" s="26">
        <v>200069.75</v>
      </c>
      <c r="O7" s="26">
        <v>0</v>
      </c>
      <c r="P7" s="26">
        <v>0</v>
      </c>
      <c r="Q7" s="26">
        <v>0</v>
      </c>
      <c r="R7" s="26">
        <v>0</v>
      </c>
      <c r="S7" s="26">
        <v>0</v>
      </c>
      <c r="T7" s="26">
        <v>0</v>
      </c>
      <c r="U7" s="26">
        <v>0</v>
      </c>
      <c r="V7" s="26">
        <v>0</v>
      </c>
      <c r="W7" s="26">
        <v>0</v>
      </c>
      <c r="X7" s="26">
        <v>0</v>
      </c>
      <c r="Y7" s="26">
        <v>0</v>
      </c>
      <c r="Z7" s="26">
        <v>0</v>
      </c>
      <c r="AA7" s="26">
        <v>-4.2632564145606011E-13</v>
      </c>
      <c r="AB7" s="26">
        <v>-7.1054273576010019E-13</v>
      </c>
      <c r="AC7" s="26">
        <v>0</v>
      </c>
      <c r="AD7" s="26">
        <v>0</v>
      </c>
      <c r="AE7" s="26">
        <v>0</v>
      </c>
      <c r="AF7" s="26">
        <v>0</v>
      </c>
      <c r="AG7" s="26">
        <v>0</v>
      </c>
      <c r="AH7" s="26">
        <v>0</v>
      </c>
      <c r="AI7" s="26">
        <v>0</v>
      </c>
      <c r="AJ7" s="26">
        <v>0</v>
      </c>
      <c r="AK7" s="26">
        <v>0</v>
      </c>
      <c r="AL7" s="26">
        <v>0</v>
      </c>
      <c r="AM7" s="27">
        <v>1072339.06</v>
      </c>
      <c r="AN7" s="27">
        <v>1072339.06</v>
      </c>
    </row>
    <row r="8" spans="1:40" customFormat="1" ht="24.9" customHeight="1">
      <c r="A8" s="18">
        <v>2</v>
      </c>
      <c r="B8" s="70" t="s">
        <v>29</v>
      </c>
      <c r="C8" s="26">
        <v>218602.85</v>
      </c>
      <c r="D8" s="26">
        <v>218602.85</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45051.109999999993</v>
      </c>
      <c r="AJ8" s="26">
        <v>45051.109999999993</v>
      </c>
      <c r="AK8" s="26">
        <v>0</v>
      </c>
      <c r="AL8" s="26">
        <v>0</v>
      </c>
      <c r="AM8" s="27">
        <v>263653.96000000002</v>
      </c>
      <c r="AN8" s="27">
        <v>263653.96000000002</v>
      </c>
    </row>
    <row r="9" spans="1:40" customFormat="1" ht="24.9" customHeight="1">
      <c r="A9" s="18">
        <v>3</v>
      </c>
      <c r="B9" s="70" t="s">
        <v>28</v>
      </c>
      <c r="C9" s="26">
        <v>38737.709999999992</v>
      </c>
      <c r="D9" s="26">
        <v>38737.709999999992</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38737.709999999992</v>
      </c>
      <c r="AN9" s="27">
        <v>38737.709999999992</v>
      </c>
    </row>
    <row r="10" spans="1:40" customFormat="1" ht="24.9" customHeight="1">
      <c r="A10" s="18">
        <v>4</v>
      </c>
      <c r="B10" s="70"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5</v>
      </c>
      <c r="B11" s="70" t="s">
        <v>33</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70" t="s">
        <v>86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70"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70" t="s">
        <v>35</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70" t="s">
        <v>93</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70"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70" t="s">
        <v>38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70" t="s">
        <v>36</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70" t="s">
        <v>88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70" t="s">
        <v>32</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70" t="s">
        <v>87</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72" t="s">
        <v>22</v>
      </c>
      <c r="C25" s="31">
        <v>257340.56</v>
      </c>
      <c r="D25" s="31">
        <v>257340.56</v>
      </c>
      <c r="E25" s="31">
        <v>0</v>
      </c>
      <c r="F25" s="31">
        <v>0</v>
      </c>
      <c r="G25" s="31">
        <v>0</v>
      </c>
      <c r="H25" s="31">
        <v>0</v>
      </c>
      <c r="I25" s="31">
        <v>0</v>
      </c>
      <c r="J25" s="31">
        <v>0</v>
      </c>
      <c r="K25" s="31">
        <v>872269.31</v>
      </c>
      <c r="L25" s="31">
        <v>872269.31</v>
      </c>
      <c r="M25" s="31">
        <v>200069.75</v>
      </c>
      <c r="N25" s="31">
        <v>200069.75</v>
      </c>
      <c r="O25" s="31">
        <v>0</v>
      </c>
      <c r="P25" s="31">
        <v>0</v>
      </c>
      <c r="Q25" s="31">
        <v>0</v>
      </c>
      <c r="R25" s="31">
        <v>0</v>
      </c>
      <c r="S25" s="31">
        <v>0</v>
      </c>
      <c r="T25" s="31">
        <v>0</v>
      </c>
      <c r="U25" s="31">
        <v>0</v>
      </c>
      <c r="V25" s="31">
        <v>0</v>
      </c>
      <c r="W25" s="31">
        <v>0</v>
      </c>
      <c r="X25" s="31">
        <v>0</v>
      </c>
      <c r="Y25" s="31">
        <v>0</v>
      </c>
      <c r="Z25" s="31">
        <v>0</v>
      </c>
      <c r="AA25" s="31">
        <v>-4.2632564145606011E-13</v>
      </c>
      <c r="AB25" s="31">
        <v>-7.1054273576010019E-13</v>
      </c>
      <c r="AC25" s="31">
        <v>0</v>
      </c>
      <c r="AD25" s="31">
        <v>0</v>
      </c>
      <c r="AE25" s="31">
        <v>0</v>
      </c>
      <c r="AF25" s="31">
        <v>0</v>
      </c>
      <c r="AG25" s="31">
        <v>0</v>
      </c>
      <c r="AH25" s="31">
        <v>0</v>
      </c>
      <c r="AI25" s="31">
        <v>45051.109999999993</v>
      </c>
      <c r="AJ25" s="31">
        <v>45051.109999999993</v>
      </c>
      <c r="AK25" s="31">
        <v>0</v>
      </c>
      <c r="AL25" s="31">
        <v>0</v>
      </c>
      <c r="AM25" s="28">
        <v>1374730.73</v>
      </c>
      <c r="AN25" s="28">
        <v>1374730.73</v>
      </c>
    </row>
    <row r="27" spans="1:40" s="42" customFormat="1" ht="14.4">
      <c r="B27" s="42" t="s">
        <v>47</v>
      </c>
    </row>
    <row r="28" spans="1:40" s="42" customFormat="1" ht="14.4">
      <c r="B28" s="42" t="s">
        <v>81</v>
      </c>
    </row>
    <row r="29" spans="1:40" s="42" customFormat="1" ht="14.4"/>
    <row r="30" spans="1:40" s="42" customFormat="1" ht="14.4">
      <c r="B30" s="42" t="s">
        <v>82</v>
      </c>
    </row>
    <row r="31" spans="1:40" s="42" customFormat="1" ht="14.4">
      <c r="B31" s="42" t="s">
        <v>83</v>
      </c>
    </row>
  </sheetData>
  <sortState xmlns:xlrd2="http://schemas.microsoft.com/office/spreadsheetml/2017/richdata2"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AD7" activePane="bottomRight" state="frozen"/>
      <selection activeCell="A4" sqref="A4"/>
      <selection pane="topRight" activeCell="A4" sqref="A4"/>
      <selection pane="bottomLeft" activeCell="A4" sqref="A4"/>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42" customFormat="1" ht="14.4">
      <c r="A1" s="86" t="s">
        <v>84</v>
      </c>
      <c r="B1" s="86"/>
      <c r="C1" s="86"/>
      <c r="D1" s="86"/>
      <c r="E1" s="86"/>
      <c r="F1" s="86"/>
      <c r="G1" s="86"/>
      <c r="H1" s="86"/>
      <c r="I1" s="86"/>
      <c r="J1" s="86"/>
      <c r="K1" s="86"/>
      <c r="L1" s="86"/>
      <c r="M1" s="46"/>
      <c r="N1" s="46"/>
      <c r="O1" s="46"/>
      <c r="P1" s="46"/>
      <c r="Q1" s="46"/>
      <c r="R1" s="46"/>
      <c r="S1" s="46"/>
    </row>
    <row r="2" spans="1:40" s="42" customFormat="1" ht="14.4">
      <c r="A2" s="60"/>
      <c r="B2" s="60"/>
      <c r="C2" s="60"/>
      <c r="D2" s="60"/>
      <c r="E2" s="60"/>
      <c r="F2" s="60"/>
      <c r="G2" s="60"/>
      <c r="H2" s="60"/>
      <c r="I2" s="60"/>
      <c r="J2" s="60"/>
      <c r="K2" s="60"/>
      <c r="L2" s="60"/>
      <c r="M2" s="46"/>
      <c r="N2" s="46"/>
      <c r="O2" s="46"/>
      <c r="P2" s="46"/>
      <c r="Q2" s="46"/>
      <c r="R2" s="46"/>
      <c r="S2" s="46"/>
    </row>
    <row r="3" spans="1:40" s="42" customFormat="1" ht="14.4">
      <c r="A3" s="60" t="str">
        <f>'Accept. Re. Earned Premiums'!A2</f>
        <v>Reporting period: 1 January 2023 - 30 September 2023</v>
      </c>
      <c r="B3" s="54"/>
      <c r="C3" s="54"/>
      <c r="D3" s="54"/>
      <c r="E3" s="54"/>
      <c r="F3" s="54"/>
      <c r="G3" s="54"/>
      <c r="H3" s="54"/>
      <c r="I3" s="54"/>
      <c r="J3" s="54"/>
      <c r="K3" s="54"/>
      <c r="L3" s="54"/>
    </row>
    <row r="4" spans="1:40" s="42" customFormat="1" ht="1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0" customHeight="1">
      <c r="A5" s="77" t="s">
        <v>0</v>
      </c>
      <c r="B5" s="77" t="s">
        <v>3</v>
      </c>
      <c r="C5" s="87" t="s">
        <v>4</v>
      </c>
      <c r="D5" s="87"/>
      <c r="E5" s="84" t="s">
        <v>5</v>
      </c>
      <c r="F5" s="85"/>
      <c r="G5" s="84" t="s">
        <v>6</v>
      </c>
      <c r="H5" s="85"/>
      <c r="I5" s="84" t="s">
        <v>7</v>
      </c>
      <c r="J5" s="85"/>
      <c r="K5" s="84" t="s">
        <v>8</v>
      </c>
      <c r="L5" s="85"/>
      <c r="M5" s="84" t="s">
        <v>9</v>
      </c>
      <c r="N5" s="85"/>
      <c r="O5" s="84" t="s">
        <v>10</v>
      </c>
      <c r="P5" s="85"/>
      <c r="Q5" s="84" t="s">
        <v>11</v>
      </c>
      <c r="R5" s="85"/>
      <c r="S5" s="84" t="s">
        <v>12</v>
      </c>
      <c r="T5" s="85"/>
      <c r="U5" s="84" t="s">
        <v>13</v>
      </c>
      <c r="V5" s="85"/>
      <c r="W5" s="84" t="s">
        <v>14</v>
      </c>
      <c r="X5" s="85"/>
      <c r="Y5" s="84" t="s">
        <v>15</v>
      </c>
      <c r="Z5" s="85"/>
      <c r="AA5" s="84" t="s">
        <v>16</v>
      </c>
      <c r="AB5" s="85"/>
      <c r="AC5" s="84" t="s">
        <v>17</v>
      </c>
      <c r="AD5" s="85"/>
      <c r="AE5" s="80" t="s">
        <v>18</v>
      </c>
      <c r="AF5" s="82"/>
      <c r="AG5" s="80" t="s">
        <v>19</v>
      </c>
      <c r="AH5" s="82"/>
      <c r="AI5" s="88" t="s">
        <v>20</v>
      </c>
      <c r="AJ5" s="89"/>
      <c r="AK5" s="88" t="s">
        <v>21</v>
      </c>
      <c r="AL5" s="89"/>
      <c r="AM5" s="88" t="s">
        <v>22</v>
      </c>
      <c r="AN5" s="89"/>
    </row>
    <row r="6" spans="1:40" s="42" customFormat="1" ht="93" customHeight="1">
      <c r="A6" s="79"/>
      <c r="B6" s="79"/>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0" ht="24.9" customHeight="1">
      <c r="A7" s="18">
        <v>1</v>
      </c>
      <c r="B7" s="70" t="s">
        <v>34</v>
      </c>
      <c r="C7" s="26">
        <v>0</v>
      </c>
      <c r="D7" s="26">
        <v>0</v>
      </c>
      <c r="E7" s="26">
        <v>0</v>
      </c>
      <c r="F7" s="26">
        <v>0</v>
      </c>
      <c r="G7" s="26">
        <v>0</v>
      </c>
      <c r="H7" s="26">
        <v>0</v>
      </c>
      <c r="I7" s="26">
        <v>0</v>
      </c>
      <c r="J7" s="26">
        <v>0</v>
      </c>
      <c r="K7" s="26">
        <v>1152766.26</v>
      </c>
      <c r="L7" s="26">
        <v>1152766.26</v>
      </c>
      <c r="M7" s="26">
        <v>179512.95999999999</v>
      </c>
      <c r="N7" s="26">
        <v>179512.95999999999</v>
      </c>
      <c r="O7" s="26">
        <v>0</v>
      </c>
      <c r="P7" s="26">
        <v>0</v>
      </c>
      <c r="Q7" s="26">
        <v>0</v>
      </c>
      <c r="R7" s="26">
        <v>0</v>
      </c>
      <c r="S7" s="26">
        <v>0</v>
      </c>
      <c r="T7" s="26">
        <v>0</v>
      </c>
      <c r="U7" s="26">
        <v>0</v>
      </c>
      <c r="V7" s="26">
        <v>0</v>
      </c>
      <c r="W7" s="26">
        <v>0</v>
      </c>
      <c r="X7" s="26">
        <v>0</v>
      </c>
      <c r="Y7" s="26">
        <v>0</v>
      </c>
      <c r="Z7" s="26">
        <v>0</v>
      </c>
      <c r="AA7" s="26">
        <v>-142.47999999999999</v>
      </c>
      <c r="AB7" s="26">
        <v>-16.799999999999983</v>
      </c>
      <c r="AC7" s="26">
        <v>0</v>
      </c>
      <c r="AD7" s="26">
        <v>0</v>
      </c>
      <c r="AE7" s="26">
        <v>0</v>
      </c>
      <c r="AF7" s="26">
        <v>0</v>
      </c>
      <c r="AG7" s="26">
        <v>0</v>
      </c>
      <c r="AH7" s="26">
        <v>0</v>
      </c>
      <c r="AI7" s="26">
        <v>0</v>
      </c>
      <c r="AJ7" s="26">
        <v>0</v>
      </c>
      <c r="AK7" s="26">
        <v>0</v>
      </c>
      <c r="AL7" s="26">
        <v>0</v>
      </c>
      <c r="AM7" s="27">
        <v>1332136.74</v>
      </c>
      <c r="AN7" s="27">
        <v>1332262.42</v>
      </c>
    </row>
    <row r="8" spans="1:40" ht="24.9" customHeight="1">
      <c r="A8" s="18">
        <v>2</v>
      </c>
      <c r="B8" s="70" t="s">
        <v>28</v>
      </c>
      <c r="C8" s="26">
        <v>866211.37557400018</v>
      </c>
      <c r="D8" s="26">
        <v>866211.37557400018</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866211.37557400018</v>
      </c>
      <c r="AN8" s="27">
        <v>866211.37557400018</v>
      </c>
    </row>
    <row r="9" spans="1:40" ht="24.9" customHeight="1">
      <c r="A9" s="18">
        <v>3</v>
      </c>
      <c r="B9" s="70" t="s">
        <v>29</v>
      </c>
      <c r="C9" s="26">
        <v>642802.40782399999</v>
      </c>
      <c r="D9" s="26">
        <v>642802.40782399999</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45051.109999999993</v>
      </c>
      <c r="AJ9" s="26">
        <v>45051.109999999993</v>
      </c>
      <c r="AK9" s="26">
        <v>0</v>
      </c>
      <c r="AL9" s="26">
        <v>0</v>
      </c>
      <c r="AM9" s="27">
        <v>687853.51782399998</v>
      </c>
      <c r="AN9" s="27">
        <v>687853.51782399998</v>
      </c>
    </row>
    <row r="10" spans="1:40" ht="24.9" customHeight="1">
      <c r="A10" s="18">
        <v>4</v>
      </c>
      <c r="B10" s="70" t="s">
        <v>33</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70" t="s">
        <v>86</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70" t="s">
        <v>31</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70" t="s">
        <v>35</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70" t="s">
        <v>93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70" t="s">
        <v>39</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70" t="s">
        <v>38</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70" t="s">
        <v>36</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70" t="s">
        <v>88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70" t="s">
        <v>32</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70"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70" t="s">
        <v>90</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70" t="s">
        <v>87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70" t="s">
        <v>30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-2.0000000000000018E-2</v>
      </c>
      <c r="AB24" s="26">
        <v>-2.0000000000000018E-2</v>
      </c>
      <c r="AC24" s="26">
        <v>0</v>
      </c>
      <c r="AD24" s="26">
        <v>0</v>
      </c>
      <c r="AE24" s="26">
        <v>0</v>
      </c>
      <c r="AF24" s="26">
        <v>0</v>
      </c>
      <c r="AG24" s="26">
        <v>0</v>
      </c>
      <c r="AH24" s="26">
        <v>0</v>
      </c>
      <c r="AI24" s="26">
        <v>0</v>
      </c>
      <c r="AJ24" s="26">
        <v>0</v>
      </c>
      <c r="AK24" s="26">
        <v>0</v>
      </c>
      <c r="AL24" s="26">
        <v>0</v>
      </c>
      <c r="AM24" s="27">
        <v>-2.0000000000000018E-2</v>
      </c>
      <c r="AN24" s="27">
        <v>-2.0000000000000018E-2</v>
      </c>
    </row>
    <row r="25" spans="1:40" ht="13.8">
      <c r="A25" s="11"/>
      <c r="B25" s="72" t="s">
        <v>22</v>
      </c>
      <c r="C25" s="28">
        <v>1509013.7833980001</v>
      </c>
      <c r="D25" s="28">
        <v>1509013.7833980001</v>
      </c>
      <c r="E25" s="28">
        <v>0</v>
      </c>
      <c r="F25" s="28">
        <v>0</v>
      </c>
      <c r="G25" s="28">
        <v>0</v>
      </c>
      <c r="H25" s="28">
        <v>0</v>
      </c>
      <c r="I25" s="28">
        <v>0</v>
      </c>
      <c r="J25" s="28">
        <v>0</v>
      </c>
      <c r="K25" s="28">
        <v>1152766.26</v>
      </c>
      <c r="L25" s="28">
        <v>1152766.26</v>
      </c>
      <c r="M25" s="28">
        <v>179512.95999999999</v>
      </c>
      <c r="N25" s="28">
        <v>179512.95999999999</v>
      </c>
      <c r="O25" s="28">
        <v>0</v>
      </c>
      <c r="P25" s="28">
        <v>0</v>
      </c>
      <c r="Q25" s="28">
        <v>0</v>
      </c>
      <c r="R25" s="28">
        <v>0</v>
      </c>
      <c r="S25" s="28">
        <v>0</v>
      </c>
      <c r="T25" s="28">
        <v>0</v>
      </c>
      <c r="U25" s="28">
        <v>0</v>
      </c>
      <c r="V25" s="28">
        <v>0</v>
      </c>
      <c r="W25" s="28">
        <v>0</v>
      </c>
      <c r="X25" s="28">
        <v>0</v>
      </c>
      <c r="Y25" s="28">
        <v>0</v>
      </c>
      <c r="Z25" s="28">
        <v>0</v>
      </c>
      <c r="AA25" s="28">
        <v>-142.5</v>
      </c>
      <c r="AB25" s="28">
        <v>-16.819999999999983</v>
      </c>
      <c r="AC25" s="28">
        <v>0</v>
      </c>
      <c r="AD25" s="28">
        <v>0</v>
      </c>
      <c r="AE25" s="28">
        <v>0</v>
      </c>
      <c r="AF25" s="28">
        <v>0</v>
      </c>
      <c r="AG25" s="28">
        <v>0</v>
      </c>
      <c r="AH25" s="28">
        <v>0</v>
      </c>
      <c r="AI25" s="28">
        <v>45051.109999999993</v>
      </c>
      <c r="AJ25" s="28">
        <v>45051.109999999993</v>
      </c>
      <c r="AK25" s="28">
        <v>0</v>
      </c>
      <c r="AL25" s="28">
        <v>0</v>
      </c>
      <c r="AM25" s="28">
        <v>2886201.6133980001</v>
      </c>
      <c r="AN25" s="28">
        <v>2886327.2933979998</v>
      </c>
    </row>
    <row r="26" spans="1:40" s="42" customFormat="1" ht="14.4">
      <c r="B26" s="46" t="s">
        <v>47</v>
      </c>
    </row>
    <row r="27" spans="1:40" s="42" customFormat="1" ht="14.4">
      <c r="B27" s="83" t="s">
        <v>92</v>
      </c>
      <c r="C27" s="83"/>
      <c r="D27" s="83"/>
      <c r="E27" s="83"/>
      <c r="F27" s="83"/>
      <c r="G27" s="83"/>
      <c r="H27" s="83"/>
      <c r="I27" s="83"/>
      <c r="J27" s="83"/>
      <c r="K27" s="83"/>
      <c r="L27" s="83"/>
      <c r="M27" s="83"/>
      <c r="N27" s="83"/>
    </row>
    <row r="28" spans="1:40" s="42" customFormat="1" ht="14.4">
      <c r="B28" s="83"/>
      <c r="C28" s="83"/>
      <c r="D28" s="83"/>
      <c r="E28" s="83"/>
      <c r="F28" s="83"/>
      <c r="G28" s="83"/>
      <c r="H28" s="83"/>
      <c r="I28" s="83"/>
      <c r="J28" s="83"/>
      <c r="K28" s="83"/>
      <c r="L28" s="83"/>
      <c r="M28" s="83"/>
      <c r="N28" s="83"/>
    </row>
    <row r="29" spans="1:40" s="42" customFormat="1" ht="9" customHeight="1">
      <c r="B29" s="61"/>
      <c r="C29" s="61"/>
      <c r="D29" s="61"/>
      <c r="E29" s="61"/>
      <c r="F29" s="61"/>
      <c r="G29" s="61"/>
      <c r="H29" s="61"/>
      <c r="I29" s="61"/>
      <c r="J29" s="61"/>
      <c r="K29" s="61"/>
      <c r="L29" s="61"/>
      <c r="M29" s="61"/>
      <c r="N29" s="61"/>
    </row>
    <row r="30" spans="1:40" s="42" customFormat="1" ht="14.4">
      <c r="B30" s="53" t="s">
        <v>85</v>
      </c>
    </row>
    <row r="31" spans="1:40" s="42" customFormat="1" ht="14.4">
      <c r="B31" s="53" t="s">
        <v>66</v>
      </c>
    </row>
    <row r="32" spans="1:40">
      <c r="AM32" s="15"/>
      <c r="AN32" s="15"/>
    </row>
  </sheetData>
  <sortState xmlns:xlrd2="http://schemas.microsoft.com/office/spreadsheetml/2017/richdata2"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K22" sqref="K22"/>
    </sheetView>
  </sheetViews>
  <sheetFormatPr defaultRowHeight="13.2"/>
  <cols>
    <col min="1" max="1" width="4.44140625" customWidth="1"/>
    <col min="2" max="2" width="56.33203125" customWidth="1"/>
    <col min="3" max="3" width="13" customWidth="1"/>
    <col min="4" max="4" width="10.6640625" customWidth="1"/>
  </cols>
  <sheetData>
    <row r="1" spans="1:5" ht="14.4">
      <c r="A1" s="66"/>
      <c r="B1" s="66"/>
      <c r="C1" s="66"/>
      <c r="D1" s="66"/>
    </row>
    <row r="2" spans="1:5" ht="12.75" customHeight="1">
      <c r="A2" s="90" t="s">
        <v>96</v>
      </c>
      <c r="B2" s="90"/>
      <c r="C2" s="90"/>
      <c r="D2" s="90"/>
    </row>
    <row r="3" spans="1:5" ht="12.75" customHeight="1">
      <c r="A3" s="90"/>
      <c r="B3" s="90"/>
      <c r="C3" s="90"/>
      <c r="D3" s="90"/>
      <c r="E3" s="2"/>
    </row>
    <row r="4" spans="1:5">
      <c r="A4" s="90"/>
      <c r="B4" s="90"/>
      <c r="C4" s="90"/>
      <c r="D4" s="90"/>
      <c r="E4" s="2"/>
    </row>
    <row r="5" spans="1:5" ht="14.4">
      <c r="A5" s="66"/>
      <c r="B5" s="66"/>
      <c r="C5" s="66"/>
      <c r="D5" s="66"/>
    </row>
    <row r="6" spans="1:5" ht="43.5" customHeight="1">
      <c r="A6" s="63" t="s">
        <v>0</v>
      </c>
      <c r="B6" s="63" t="s">
        <v>67</v>
      </c>
      <c r="C6" s="63" t="s">
        <v>68</v>
      </c>
      <c r="D6" s="63" t="s">
        <v>69</v>
      </c>
    </row>
    <row r="7" spans="1:5" ht="27" customHeight="1">
      <c r="A7" s="6">
        <v>1</v>
      </c>
      <c r="B7" s="64" t="s">
        <v>4</v>
      </c>
      <c r="C7" s="30">
        <f>HLOOKUP(B7,'Accept. Re Prem. &amp; Retrocession'!$4:$24,21,FALSE)</f>
        <v>3198073.7617416997</v>
      </c>
      <c r="D7" s="24">
        <f>C7/$C$25</f>
        <v>0.38181604033150462</v>
      </c>
    </row>
    <row r="8" spans="1:5" ht="27" customHeight="1">
      <c r="A8" s="6">
        <v>2</v>
      </c>
      <c r="B8" s="64" t="s">
        <v>5</v>
      </c>
      <c r="C8" s="30">
        <f>HLOOKUP(B8,'Accept. Re Prem. &amp; Retrocession'!$4:$24,21,FALSE)</f>
        <v>0</v>
      </c>
      <c r="D8" s="24">
        <f t="shared" ref="D8:D21" si="0">C8/$C$25</f>
        <v>0</v>
      </c>
    </row>
    <row r="9" spans="1:5" ht="27" customHeight="1">
      <c r="A9" s="6">
        <v>3</v>
      </c>
      <c r="B9" s="64" t="s">
        <v>6</v>
      </c>
      <c r="C9" s="30">
        <f>HLOOKUP(B9,'Accept. Re Prem. &amp; Retrocession'!$4:$24,21,FALSE)</f>
        <v>0</v>
      </c>
      <c r="D9" s="24">
        <f t="shared" si="0"/>
        <v>0</v>
      </c>
    </row>
    <row r="10" spans="1:5" ht="27" customHeight="1">
      <c r="A10" s="6">
        <v>4</v>
      </c>
      <c r="B10" s="64" t="s">
        <v>7</v>
      </c>
      <c r="C10" s="30">
        <f>HLOOKUP(B10,'Accept. Re Prem. &amp; Retrocession'!$4:$24,21,FALSE)</f>
        <v>27380.351044254934</v>
      </c>
      <c r="D10" s="24">
        <f t="shared" si="0"/>
        <v>3.2689231072989744E-3</v>
      </c>
    </row>
    <row r="11" spans="1:5" ht="27" customHeight="1">
      <c r="A11" s="6">
        <v>5</v>
      </c>
      <c r="B11" s="64" t="s">
        <v>8</v>
      </c>
      <c r="C11" s="30">
        <f>HLOOKUP(B11,'Accept. Re Prem. &amp; Retrocession'!$4:$24,21,FALSE)</f>
        <v>824813.30999999994</v>
      </c>
      <c r="D11" s="24">
        <f t="shared" si="0"/>
        <v>9.8473948851451679E-2</v>
      </c>
    </row>
    <row r="12" spans="1:5" ht="27" customHeight="1">
      <c r="A12" s="6">
        <v>6</v>
      </c>
      <c r="B12" s="64" t="s">
        <v>9</v>
      </c>
      <c r="C12" s="30">
        <f>HLOOKUP(B12,'Accept. Re Prem. &amp; Retrocession'!$4:$24,21,FALSE)</f>
        <v>128341.21476</v>
      </c>
      <c r="D12" s="24">
        <f t="shared" si="0"/>
        <v>1.5322577927130465E-2</v>
      </c>
    </row>
    <row r="13" spans="1:5" ht="27" customHeight="1">
      <c r="A13" s="6">
        <v>7</v>
      </c>
      <c r="B13" s="64" t="s">
        <v>10</v>
      </c>
      <c r="C13" s="30">
        <f>HLOOKUP(B13,'Accept. Re Prem. &amp; Retrocession'!$4:$24,21,FALSE)</f>
        <v>0</v>
      </c>
      <c r="D13" s="24">
        <f t="shared" si="0"/>
        <v>0</v>
      </c>
    </row>
    <row r="14" spans="1:5" ht="27" customHeight="1">
      <c r="A14" s="6">
        <v>8</v>
      </c>
      <c r="B14" s="64" t="s">
        <v>11</v>
      </c>
      <c r="C14" s="30">
        <f>HLOOKUP(B14,'Accept. Re Prem. &amp; Retrocession'!$4:$24,21,FALSE)</f>
        <v>0</v>
      </c>
      <c r="D14" s="24">
        <f t="shared" si="0"/>
        <v>0</v>
      </c>
    </row>
    <row r="15" spans="1:5" ht="27" customHeight="1">
      <c r="A15" s="6">
        <v>9</v>
      </c>
      <c r="B15" s="64" t="s">
        <v>12</v>
      </c>
      <c r="C15" s="30">
        <f>HLOOKUP(B15,'Accept. Re Prem. &amp; Retrocession'!$4:$24,21,FALSE)</f>
        <v>0</v>
      </c>
      <c r="D15" s="24">
        <f t="shared" si="0"/>
        <v>0</v>
      </c>
    </row>
    <row r="16" spans="1:5" ht="27" customHeight="1">
      <c r="A16" s="6">
        <v>10</v>
      </c>
      <c r="B16" s="64" t="s">
        <v>13</v>
      </c>
      <c r="C16" s="30">
        <f>HLOOKUP(B16,'Accept. Re Prem. &amp; Retrocession'!$4:$24,21,FALSE)</f>
        <v>33110.762849999999</v>
      </c>
      <c r="D16" s="24">
        <f t="shared" si="0"/>
        <v>3.9530734140595363E-3</v>
      </c>
    </row>
    <row r="17" spans="1:4" ht="27" customHeight="1">
      <c r="A17" s="6">
        <v>11</v>
      </c>
      <c r="B17" s="64" t="s">
        <v>14</v>
      </c>
      <c r="C17" s="30">
        <f>HLOOKUP(B17,'Accept. Re Prem. &amp; Retrocession'!$4:$24,21,FALSE)</f>
        <v>0</v>
      </c>
      <c r="D17" s="24">
        <f t="shared" si="0"/>
        <v>0</v>
      </c>
    </row>
    <row r="18" spans="1:4" ht="27" customHeight="1">
      <c r="A18" s="6">
        <v>12</v>
      </c>
      <c r="B18" s="64" t="s">
        <v>15</v>
      </c>
      <c r="C18" s="30">
        <f>HLOOKUP(B18,'Accept. Re Prem. &amp; Retrocession'!$4:$24,21,FALSE)</f>
        <v>23077.959880000002</v>
      </c>
      <c r="D18" s="24">
        <f t="shared" si="0"/>
        <v>2.7552632980898119E-3</v>
      </c>
    </row>
    <row r="19" spans="1:4" ht="27" customHeight="1">
      <c r="A19" s="6">
        <v>13</v>
      </c>
      <c r="B19" s="64" t="s">
        <v>16</v>
      </c>
      <c r="C19" s="30">
        <f>HLOOKUP(B19,'Accept. Re Prem. &amp; Retrocession'!$4:$24,21,FALSE)</f>
        <v>1530508.4383309907</v>
      </c>
      <c r="D19" s="24">
        <f t="shared" si="0"/>
        <v>0.18272645196877482</v>
      </c>
    </row>
    <row r="20" spans="1:4" ht="27" customHeight="1">
      <c r="A20" s="6">
        <v>14</v>
      </c>
      <c r="B20" s="64" t="s">
        <v>17</v>
      </c>
      <c r="C20" s="30">
        <f>HLOOKUP(B20,'Accept. Re Prem. &amp; Retrocession'!$4:$24,21,FALSE)</f>
        <v>5156.6068919999998</v>
      </c>
      <c r="D20" s="24">
        <f t="shared" si="0"/>
        <v>6.1564409445556993E-4</v>
      </c>
    </row>
    <row r="21" spans="1:4" ht="27" customHeight="1">
      <c r="A21" s="6">
        <v>15</v>
      </c>
      <c r="B21" s="64" t="s">
        <v>18</v>
      </c>
      <c r="C21" s="30">
        <f>HLOOKUP(B21,'Accept. Re Prem. &amp; Retrocession'!$4:$24,21,FALSE)</f>
        <v>854841.0237389995</v>
      </c>
      <c r="D21" s="24">
        <f t="shared" si="0"/>
        <v>0.10205893894679856</v>
      </c>
    </row>
    <row r="22" spans="1:4" ht="27" customHeight="1">
      <c r="A22" s="6">
        <v>16</v>
      </c>
      <c r="B22" s="64" t="s">
        <v>19</v>
      </c>
      <c r="C22" s="30">
        <f>HLOOKUP(B22,'Accept. Re Prem. &amp; Retrocession'!$4:$24,21,FALSE)</f>
        <v>0</v>
      </c>
      <c r="D22" s="24">
        <f>C22/$C$25</f>
        <v>0</v>
      </c>
    </row>
    <row r="23" spans="1:4" ht="27" customHeight="1">
      <c r="A23" s="6">
        <v>17</v>
      </c>
      <c r="B23" s="64" t="s">
        <v>20</v>
      </c>
      <c r="C23" s="30">
        <f>HLOOKUP(B23,'Accept. Re Prem. &amp; Retrocession'!$4:$24,21,FALSE)</f>
        <v>1750651.0198340002</v>
      </c>
      <c r="D23" s="24">
        <f>C23/$C$25</f>
        <v>0.20900913806043583</v>
      </c>
    </row>
    <row r="24" spans="1:4" ht="27" customHeight="1">
      <c r="A24" s="6">
        <v>18</v>
      </c>
      <c r="B24" s="64" t="s">
        <v>21</v>
      </c>
      <c r="C24" s="30">
        <f>HLOOKUP(B24,'Accept. Re Prem. &amp; Retrocession'!$4:$24,21,FALSE)</f>
        <v>0</v>
      </c>
      <c r="D24" s="24">
        <f>C24/$C$25</f>
        <v>0</v>
      </c>
    </row>
    <row r="25" spans="1:4" ht="27" customHeight="1">
      <c r="A25" s="3"/>
      <c r="B25" s="65" t="s">
        <v>22</v>
      </c>
      <c r="C25" s="22">
        <f>SUM(C7:C24)</f>
        <v>8375954.4490719456</v>
      </c>
      <c r="D25" s="23">
        <f>SUM(D7:D24)</f>
        <v>0.99999999999999989</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A5" sqref="A5:XFD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40</v>
      </c>
      <c r="B1" s="41"/>
    </row>
    <row r="2" spans="1:11" s="42" customFormat="1" ht="28.5" customHeight="1">
      <c r="A2" s="46" t="str">
        <f>'Number of Policies'!A2</f>
        <v>Reporting period: 1 January 2023 - 30 September 2023</v>
      </c>
      <c r="B2" s="41"/>
    </row>
    <row r="3" spans="1:11" s="42" customFormat="1" ht="18" customHeight="1">
      <c r="A3" s="42" t="s">
        <v>2</v>
      </c>
      <c r="B3" s="41"/>
    </row>
    <row r="4" spans="1:11" s="42" customFormat="1" ht="89.25" customHeight="1">
      <c r="A4" s="47" t="s">
        <v>0</v>
      </c>
      <c r="B4" s="47" t="s">
        <v>3</v>
      </c>
      <c r="C4" s="44" t="s">
        <v>8</v>
      </c>
      <c r="D4" s="44" t="s">
        <v>41</v>
      </c>
      <c r="E4" s="44" t="s">
        <v>42</v>
      </c>
      <c r="F4" s="44" t="s">
        <v>43</v>
      </c>
      <c r="G4" s="44" t="s">
        <v>13</v>
      </c>
      <c r="H4" s="44" t="s">
        <v>22</v>
      </c>
    </row>
    <row r="5" spans="1:11" ht="24.9" customHeight="1">
      <c r="A5" s="18">
        <v>1</v>
      </c>
      <c r="B5" s="70" t="s">
        <v>29</v>
      </c>
      <c r="C5" s="26">
        <v>28503</v>
      </c>
      <c r="D5" s="26">
        <v>0</v>
      </c>
      <c r="E5" s="26">
        <v>861306</v>
      </c>
      <c r="F5" s="26">
        <v>3</v>
      </c>
      <c r="G5" s="26">
        <v>3</v>
      </c>
      <c r="H5" s="27">
        <v>889815</v>
      </c>
      <c r="K5" s="37"/>
    </row>
    <row r="6" spans="1:11" s="9" customFormat="1" ht="24.9" customHeight="1">
      <c r="A6" s="18">
        <v>2</v>
      </c>
      <c r="B6" s="70" t="s">
        <v>32</v>
      </c>
      <c r="C6" s="26">
        <v>22724</v>
      </c>
      <c r="D6" s="26">
        <v>0</v>
      </c>
      <c r="E6" s="26">
        <v>838783</v>
      </c>
      <c r="F6" s="26">
        <v>0</v>
      </c>
      <c r="G6" s="26">
        <v>0</v>
      </c>
      <c r="H6" s="27">
        <v>861507</v>
      </c>
      <c r="J6" s="10"/>
      <c r="K6" s="37"/>
    </row>
    <row r="7" spans="1:11" ht="24.9" customHeight="1">
      <c r="A7" s="18">
        <v>3</v>
      </c>
      <c r="B7" s="70" t="s">
        <v>30</v>
      </c>
      <c r="C7" s="26">
        <v>18041</v>
      </c>
      <c r="D7" s="26">
        <v>0</v>
      </c>
      <c r="E7" s="26">
        <v>835684</v>
      </c>
      <c r="F7" s="26">
        <v>1</v>
      </c>
      <c r="G7" s="26">
        <v>4</v>
      </c>
      <c r="H7" s="27">
        <v>853730</v>
      </c>
      <c r="K7" s="37"/>
    </row>
    <row r="8" spans="1:11" ht="24.9" customHeight="1">
      <c r="A8" s="18">
        <v>4</v>
      </c>
      <c r="B8" s="70" t="s">
        <v>89</v>
      </c>
      <c r="C8" s="26">
        <v>8712</v>
      </c>
      <c r="D8" s="26">
        <v>0</v>
      </c>
      <c r="E8" s="26">
        <v>823577</v>
      </c>
      <c r="F8" s="26">
        <v>0</v>
      </c>
      <c r="G8" s="26">
        <v>0</v>
      </c>
      <c r="H8" s="27">
        <v>832289</v>
      </c>
      <c r="K8" s="37"/>
    </row>
    <row r="9" spans="1:11" ht="24.9" customHeight="1">
      <c r="A9" s="18">
        <v>5</v>
      </c>
      <c r="B9" s="70" t="s">
        <v>34</v>
      </c>
      <c r="C9" s="26">
        <v>10169</v>
      </c>
      <c r="D9" s="26">
        <v>0</v>
      </c>
      <c r="E9" s="26">
        <v>821669</v>
      </c>
      <c r="F9" s="26">
        <v>0</v>
      </c>
      <c r="G9" s="26">
        <v>0</v>
      </c>
      <c r="H9" s="27">
        <v>831838</v>
      </c>
      <c r="K9" s="37"/>
    </row>
    <row r="10" spans="1:11" ht="24.9" customHeight="1">
      <c r="A10" s="18">
        <v>6</v>
      </c>
      <c r="B10" s="70" t="s">
        <v>87</v>
      </c>
      <c r="C10" s="26">
        <v>8021</v>
      </c>
      <c r="D10" s="26">
        <v>0</v>
      </c>
      <c r="E10" s="26">
        <v>823146</v>
      </c>
      <c r="F10" s="26">
        <v>0</v>
      </c>
      <c r="G10" s="26">
        <v>1</v>
      </c>
      <c r="H10" s="27">
        <v>831168</v>
      </c>
      <c r="K10" s="37"/>
    </row>
    <row r="11" spans="1:11" ht="24.9" customHeight="1">
      <c r="A11" s="18">
        <v>7</v>
      </c>
      <c r="B11" s="70" t="s">
        <v>31</v>
      </c>
      <c r="C11" s="26">
        <v>5218</v>
      </c>
      <c r="D11" s="26">
        <v>0</v>
      </c>
      <c r="E11" s="26">
        <v>820373</v>
      </c>
      <c r="F11" s="26">
        <v>0</v>
      </c>
      <c r="G11" s="26">
        <v>0</v>
      </c>
      <c r="H11" s="27">
        <v>825591</v>
      </c>
      <c r="K11" s="37"/>
    </row>
    <row r="12" spans="1:11" ht="24.9" customHeight="1">
      <c r="A12" s="18">
        <v>8</v>
      </c>
      <c r="B12" s="70" t="s">
        <v>33</v>
      </c>
      <c r="C12" s="26">
        <v>4702</v>
      </c>
      <c r="D12" s="26">
        <v>0</v>
      </c>
      <c r="E12" s="26">
        <v>820119</v>
      </c>
      <c r="F12" s="26">
        <v>0</v>
      </c>
      <c r="G12" s="26">
        <v>30</v>
      </c>
      <c r="H12" s="27">
        <v>824851</v>
      </c>
      <c r="K12" s="37"/>
    </row>
    <row r="13" spans="1:11" ht="24.9" customHeight="1">
      <c r="A13" s="18">
        <v>9</v>
      </c>
      <c r="B13" s="70" t="s">
        <v>86</v>
      </c>
      <c r="C13" s="26">
        <v>4204</v>
      </c>
      <c r="D13" s="26">
        <v>0</v>
      </c>
      <c r="E13" s="26">
        <v>819172</v>
      </c>
      <c r="F13" s="26">
        <v>1</v>
      </c>
      <c r="G13" s="26">
        <v>0</v>
      </c>
      <c r="H13" s="27">
        <v>823377</v>
      </c>
      <c r="K13" s="37"/>
    </row>
    <row r="14" spans="1:11" ht="24.9" customHeight="1">
      <c r="A14" s="18">
        <v>10</v>
      </c>
      <c r="B14" s="70" t="s">
        <v>93</v>
      </c>
      <c r="C14" s="26">
        <v>3842</v>
      </c>
      <c r="D14" s="26">
        <v>0</v>
      </c>
      <c r="E14" s="26">
        <v>818983</v>
      </c>
      <c r="F14" s="26">
        <v>0</v>
      </c>
      <c r="G14" s="26">
        <v>0</v>
      </c>
      <c r="H14" s="27">
        <v>822825</v>
      </c>
      <c r="K14" s="37"/>
    </row>
    <row r="15" spans="1:11" ht="24.9" customHeight="1">
      <c r="A15" s="18">
        <v>11</v>
      </c>
      <c r="B15" s="70" t="s">
        <v>36</v>
      </c>
      <c r="C15" s="26">
        <v>2494</v>
      </c>
      <c r="D15" s="26">
        <v>0</v>
      </c>
      <c r="E15" s="26">
        <v>817720</v>
      </c>
      <c r="F15" s="26">
        <v>0</v>
      </c>
      <c r="G15" s="26">
        <v>0</v>
      </c>
      <c r="H15" s="27">
        <v>820214</v>
      </c>
      <c r="K15" s="37"/>
    </row>
    <row r="16" spans="1:11" ht="24.9" customHeight="1">
      <c r="A16" s="18">
        <v>12</v>
      </c>
      <c r="B16" s="70" t="s">
        <v>35</v>
      </c>
      <c r="C16" s="26">
        <v>1562</v>
      </c>
      <c r="D16" s="26">
        <v>0</v>
      </c>
      <c r="E16" s="26">
        <v>816680</v>
      </c>
      <c r="F16" s="26">
        <v>14</v>
      </c>
      <c r="G16" s="26">
        <v>1</v>
      </c>
      <c r="H16" s="27">
        <v>818257</v>
      </c>
      <c r="K16" s="37"/>
    </row>
    <row r="17" spans="1:11" ht="24.9" customHeight="1">
      <c r="A17" s="18">
        <v>13</v>
      </c>
      <c r="B17" s="70" t="s">
        <v>38</v>
      </c>
      <c r="C17" s="26">
        <v>1785</v>
      </c>
      <c r="D17" s="26">
        <v>0</v>
      </c>
      <c r="E17" s="26">
        <v>816449</v>
      </c>
      <c r="F17" s="26">
        <v>0</v>
      </c>
      <c r="G17" s="26">
        <v>0</v>
      </c>
      <c r="H17" s="27">
        <v>818234</v>
      </c>
      <c r="K17" s="37"/>
    </row>
    <row r="18" spans="1:11" ht="24.9" customHeight="1">
      <c r="A18" s="18">
        <v>14</v>
      </c>
      <c r="B18" s="70" t="s">
        <v>90</v>
      </c>
      <c r="C18" s="26">
        <v>1651.9999999999982</v>
      </c>
      <c r="D18" s="26">
        <v>0</v>
      </c>
      <c r="E18" s="26">
        <v>816144</v>
      </c>
      <c r="F18" s="26">
        <v>43</v>
      </c>
      <c r="G18" s="26">
        <v>0</v>
      </c>
      <c r="H18" s="27">
        <v>817839</v>
      </c>
      <c r="K18" s="37"/>
    </row>
    <row r="19" spans="1:11" ht="24.9" customHeight="1">
      <c r="A19" s="18">
        <v>15</v>
      </c>
      <c r="B19" s="70" t="s">
        <v>37</v>
      </c>
      <c r="C19" s="26">
        <v>1359</v>
      </c>
      <c r="D19" s="26">
        <v>0</v>
      </c>
      <c r="E19" s="26">
        <v>816457</v>
      </c>
      <c r="F19" s="26">
        <v>0</v>
      </c>
      <c r="G19" s="26">
        <v>0</v>
      </c>
      <c r="H19" s="27">
        <v>817816</v>
      </c>
      <c r="K19" s="37"/>
    </row>
    <row r="20" spans="1:11" ht="24.9" customHeight="1">
      <c r="A20" s="18">
        <v>16</v>
      </c>
      <c r="B20" s="70" t="s">
        <v>88</v>
      </c>
      <c r="C20" s="26">
        <v>451</v>
      </c>
      <c r="D20" s="26">
        <v>33</v>
      </c>
      <c r="E20" s="26">
        <v>815615</v>
      </c>
      <c r="F20" s="26">
        <v>0</v>
      </c>
      <c r="G20" s="26">
        <v>0</v>
      </c>
      <c r="H20" s="27">
        <v>816099</v>
      </c>
      <c r="K20" s="37"/>
    </row>
    <row r="21" spans="1:11" ht="24.9" customHeight="1">
      <c r="A21" s="18">
        <v>17</v>
      </c>
      <c r="B21" s="70" t="s">
        <v>39</v>
      </c>
      <c r="C21" s="26">
        <v>169</v>
      </c>
      <c r="D21" s="26">
        <v>0</v>
      </c>
      <c r="E21" s="26">
        <v>815272</v>
      </c>
      <c r="F21" s="26">
        <v>1</v>
      </c>
      <c r="G21" s="26">
        <v>0</v>
      </c>
      <c r="H21" s="27">
        <v>815442</v>
      </c>
      <c r="K21" s="37"/>
    </row>
    <row r="22" spans="1:11" ht="24.9" customHeight="1">
      <c r="A22" s="18">
        <v>18</v>
      </c>
      <c r="B22" s="70" t="s">
        <v>28</v>
      </c>
      <c r="C22" s="26">
        <v>0</v>
      </c>
      <c r="D22" s="26">
        <v>0</v>
      </c>
      <c r="E22" s="26">
        <v>815125</v>
      </c>
      <c r="F22" s="26">
        <v>0</v>
      </c>
      <c r="G22" s="26">
        <v>0</v>
      </c>
      <c r="H22" s="27">
        <v>815125</v>
      </c>
      <c r="K22" s="37"/>
    </row>
    <row r="23" spans="1:11" ht="13.8">
      <c r="A23" s="19"/>
      <c r="B23" s="71" t="s">
        <v>22</v>
      </c>
      <c r="C23" s="28">
        <f>SUM(C5:C22)</f>
        <v>123608</v>
      </c>
      <c r="D23" s="28">
        <f>SUM(D5:D22)</f>
        <v>33</v>
      </c>
      <c r="E23" s="28">
        <f>SUM(E5:E22)-815125*17</f>
        <v>955149</v>
      </c>
      <c r="F23" s="28">
        <f>SUM(F5:F22)</f>
        <v>63</v>
      </c>
      <c r="G23" s="28">
        <f>SUM(G5:G22)</f>
        <v>39</v>
      </c>
      <c r="H23" s="28">
        <f>SUM(H5:H22)-815125*17</f>
        <v>1078892</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zoomScale="85" zoomScaleNormal="85" workbookViewId="0">
      <pane xSplit="2" ySplit="5" topLeftCell="C6" activePane="bottomRight" state="frozen"/>
      <selection activeCell="A4" sqref="A4"/>
      <selection pane="topRight" activeCell="A4" sqref="A4"/>
      <selection pane="bottomLeft" activeCell="A4" sqref="A4"/>
      <selection pane="bottomRight" activeCell="A4" sqref="A4:A5"/>
    </sheetView>
  </sheetViews>
  <sheetFormatPr defaultColWidth="9.109375" defaultRowHeight="13.2"/>
  <cols>
    <col min="1" max="1" width="5.88671875" style="10" customWidth="1"/>
    <col min="2" max="2" width="49.5546875" style="10" customWidth="1"/>
    <col min="3" max="3" width="12.6640625" style="10" customWidth="1"/>
    <col min="4" max="4" width="13.88671875" style="10" customWidth="1"/>
    <col min="5" max="40" width="12.6640625" style="10" customWidth="1"/>
    <col min="41" max="16384" width="9.109375" style="10"/>
  </cols>
  <sheetData>
    <row r="1" spans="1:40" s="42" customFormat="1" ht="28.5" customHeight="1">
      <c r="A1" s="46" t="s">
        <v>44</v>
      </c>
      <c r="B1" s="41"/>
      <c r="C1" s="41"/>
      <c r="D1" s="41"/>
      <c r="E1" s="41"/>
      <c r="F1" s="41"/>
      <c r="G1" s="41"/>
      <c r="H1" s="41"/>
      <c r="I1" s="48"/>
      <c r="J1" s="48"/>
    </row>
    <row r="2" spans="1:40" s="42" customFormat="1" ht="28.5" customHeight="1">
      <c r="A2" s="46" t="str">
        <f>'Number of Policies'!A2</f>
        <v>Reporting period: 1 January 2023 - 30 September 2023</v>
      </c>
      <c r="B2" s="41"/>
      <c r="C2" s="41"/>
      <c r="D2" s="41"/>
      <c r="E2" s="41"/>
      <c r="F2" s="41"/>
      <c r="G2" s="41"/>
      <c r="H2" s="41"/>
      <c r="I2" s="48"/>
      <c r="J2" s="48"/>
    </row>
    <row r="3" spans="1:40" s="42" customFormat="1" ht="18" customHeight="1">
      <c r="A3" s="42" t="s">
        <v>2</v>
      </c>
      <c r="B3" s="41"/>
      <c r="C3" s="41"/>
      <c r="D3" s="41"/>
      <c r="E3" s="41"/>
      <c r="F3" s="41"/>
      <c r="G3" s="41"/>
      <c r="H3" s="41"/>
      <c r="I3" s="48"/>
      <c r="J3" s="48"/>
    </row>
    <row r="4" spans="1:40" s="42" customFormat="1" ht="89.25" customHeight="1">
      <c r="A4" s="77" t="s">
        <v>0</v>
      </c>
      <c r="B4" s="77" t="s">
        <v>3</v>
      </c>
      <c r="C4" s="84" t="s">
        <v>4</v>
      </c>
      <c r="D4" s="85"/>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0" t="s">
        <v>16</v>
      </c>
      <c r="AB4" s="82"/>
      <c r="AC4" s="80" t="s">
        <v>17</v>
      </c>
      <c r="AD4" s="82"/>
      <c r="AE4" s="80" t="s">
        <v>18</v>
      </c>
      <c r="AF4" s="82"/>
      <c r="AG4" s="80" t="s">
        <v>19</v>
      </c>
      <c r="AH4" s="82"/>
      <c r="AI4" s="80" t="s">
        <v>20</v>
      </c>
      <c r="AJ4" s="82"/>
      <c r="AK4" s="80" t="s">
        <v>21</v>
      </c>
      <c r="AL4" s="82"/>
      <c r="AM4" s="80" t="s">
        <v>22</v>
      </c>
      <c r="AN4" s="82"/>
    </row>
    <row r="5" spans="1:40" s="42" customFormat="1" ht="43.2">
      <c r="A5" s="79"/>
      <c r="B5" s="79"/>
      <c r="C5" s="49" t="s">
        <v>45</v>
      </c>
      <c r="D5" s="49" t="s">
        <v>46</v>
      </c>
      <c r="E5" s="49" t="s">
        <v>45</v>
      </c>
      <c r="F5" s="49" t="s">
        <v>46</v>
      </c>
      <c r="G5" s="49" t="s">
        <v>45</v>
      </c>
      <c r="H5" s="49" t="s">
        <v>46</v>
      </c>
      <c r="I5" s="49" t="s">
        <v>45</v>
      </c>
      <c r="J5" s="49" t="s">
        <v>46</v>
      </c>
      <c r="K5" s="49" t="s">
        <v>45</v>
      </c>
      <c r="L5" s="49" t="s">
        <v>46</v>
      </c>
      <c r="M5" s="49" t="s">
        <v>45</v>
      </c>
      <c r="N5" s="49" t="s">
        <v>46</v>
      </c>
      <c r="O5" s="49" t="s">
        <v>45</v>
      </c>
      <c r="P5" s="49" t="s">
        <v>46</v>
      </c>
      <c r="Q5" s="49" t="s">
        <v>45</v>
      </c>
      <c r="R5" s="49" t="s">
        <v>46</v>
      </c>
      <c r="S5" s="49" t="s">
        <v>45</v>
      </c>
      <c r="T5" s="49" t="s">
        <v>46</v>
      </c>
      <c r="U5" s="49" t="s">
        <v>45</v>
      </c>
      <c r="V5" s="49" t="s">
        <v>46</v>
      </c>
      <c r="W5" s="49" t="s">
        <v>45</v>
      </c>
      <c r="X5" s="49" t="s">
        <v>46</v>
      </c>
      <c r="Y5" s="49" t="s">
        <v>45</v>
      </c>
      <c r="Z5" s="49" t="s">
        <v>46</v>
      </c>
      <c r="AA5" s="49" t="s">
        <v>45</v>
      </c>
      <c r="AB5" s="49" t="s">
        <v>46</v>
      </c>
      <c r="AC5" s="49" t="s">
        <v>45</v>
      </c>
      <c r="AD5" s="49" t="s">
        <v>46</v>
      </c>
      <c r="AE5" s="49" t="s">
        <v>45</v>
      </c>
      <c r="AF5" s="49" t="s">
        <v>46</v>
      </c>
      <c r="AG5" s="49" t="s">
        <v>45</v>
      </c>
      <c r="AH5" s="49" t="s">
        <v>46</v>
      </c>
      <c r="AI5" s="49" t="s">
        <v>45</v>
      </c>
      <c r="AJ5" s="49" t="s">
        <v>46</v>
      </c>
      <c r="AK5" s="49" t="s">
        <v>45</v>
      </c>
      <c r="AL5" s="49" t="s">
        <v>46</v>
      </c>
      <c r="AM5" s="49" t="s">
        <v>45</v>
      </c>
      <c r="AN5" s="49" t="s">
        <v>46</v>
      </c>
    </row>
    <row r="6" spans="1:40" ht="24.9" customHeight="1">
      <c r="A6" s="18">
        <v>1</v>
      </c>
      <c r="B6" s="70" t="s">
        <v>30</v>
      </c>
      <c r="C6" s="26">
        <v>2701547.0406230008</v>
      </c>
      <c r="D6" s="26">
        <v>1085611.6069027991</v>
      </c>
      <c r="E6" s="26">
        <v>2880411.9391799998</v>
      </c>
      <c r="F6" s="26">
        <v>0</v>
      </c>
      <c r="G6" s="26">
        <v>1183106.509045</v>
      </c>
      <c r="H6" s="26">
        <v>88840.233353999996</v>
      </c>
      <c r="I6" s="26">
        <v>89927335.023223996</v>
      </c>
      <c r="J6" s="26">
        <v>70063996.146682486</v>
      </c>
      <c r="K6" s="26">
        <v>19770548.343786929</v>
      </c>
      <c r="L6" s="26">
        <v>517712.44612799998</v>
      </c>
      <c r="M6" s="26">
        <v>5331890.4041047795</v>
      </c>
      <c r="N6" s="26">
        <v>337211.30522232631</v>
      </c>
      <c r="O6" s="26">
        <v>33265.38753</v>
      </c>
      <c r="P6" s="26">
        <v>17757.531144928798</v>
      </c>
      <c r="Q6" s="26">
        <v>2729.2901999999999</v>
      </c>
      <c r="R6" s="26">
        <v>2729.2901999999999</v>
      </c>
      <c r="S6" s="26">
        <v>0</v>
      </c>
      <c r="T6" s="26">
        <v>0</v>
      </c>
      <c r="U6" s="26">
        <v>168175.77634000001</v>
      </c>
      <c r="V6" s="26">
        <v>125280.3152572822</v>
      </c>
      <c r="W6" s="26">
        <v>0</v>
      </c>
      <c r="X6" s="26">
        <v>0</v>
      </c>
      <c r="Y6" s="26">
        <v>2229840.9216760001</v>
      </c>
      <c r="Z6" s="26">
        <v>1665760.5839993975</v>
      </c>
      <c r="AA6" s="26">
        <v>11167466.148070998</v>
      </c>
      <c r="AB6" s="26">
        <v>9709962.3297987487</v>
      </c>
      <c r="AC6" s="26">
        <v>1556505.6965000001</v>
      </c>
      <c r="AD6" s="26">
        <v>1506146.4158399999</v>
      </c>
      <c r="AE6" s="26">
        <v>2939378.0970000001</v>
      </c>
      <c r="AF6" s="26">
        <v>2351502.4775999999</v>
      </c>
      <c r="AG6" s="26">
        <v>0</v>
      </c>
      <c r="AH6" s="26">
        <v>0</v>
      </c>
      <c r="AI6" s="26">
        <v>5396625.3215389997</v>
      </c>
      <c r="AJ6" s="26">
        <v>4878926.01263336</v>
      </c>
      <c r="AK6" s="26">
        <v>0</v>
      </c>
      <c r="AL6" s="26">
        <v>0</v>
      </c>
      <c r="AM6" s="27">
        <v>145288825.89881968</v>
      </c>
      <c r="AN6" s="27">
        <v>92351436.694763303</v>
      </c>
    </row>
    <row r="7" spans="1:40" s="9" customFormat="1" ht="24.9" customHeight="1">
      <c r="A7" s="18">
        <v>2</v>
      </c>
      <c r="B7" s="70" t="s">
        <v>32</v>
      </c>
      <c r="C7" s="26">
        <v>31657342.009235334</v>
      </c>
      <c r="D7" s="26">
        <v>8379677.9879999999</v>
      </c>
      <c r="E7" s="26">
        <v>1443713.8006498695</v>
      </c>
      <c r="F7" s="26">
        <v>0</v>
      </c>
      <c r="G7" s="26">
        <v>1792623.6450384099</v>
      </c>
      <c r="H7" s="26">
        <v>98380.279999999984</v>
      </c>
      <c r="I7" s="26">
        <v>30743947.995999649</v>
      </c>
      <c r="J7" s="26">
        <v>0</v>
      </c>
      <c r="K7" s="26">
        <v>40081938.149244398</v>
      </c>
      <c r="L7" s="26">
        <v>1708346.7610000051</v>
      </c>
      <c r="M7" s="26">
        <v>5997817.2011737721</v>
      </c>
      <c r="N7" s="26">
        <v>312456.93900000001</v>
      </c>
      <c r="O7" s="26">
        <v>0</v>
      </c>
      <c r="P7" s="26">
        <v>0</v>
      </c>
      <c r="Q7" s="26">
        <v>0</v>
      </c>
      <c r="R7" s="26">
        <v>0</v>
      </c>
      <c r="S7" s="26">
        <v>0</v>
      </c>
      <c r="T7" s="26">
        <v>0</v>
      </c>
      <c r="U7" s="26">
        <v>0</v>
      </c>
      <c r="V7" s="26">
        <v>0</v>
      </c>
      <c r="W7" s="26">
        <v>0</v>
      </c>
      <c r="X7" s="26">
        <v>0</v>
      </c>
      <c r="Y7" s="26">
        <v>1080365.0210092159</v>
      </c>
      <c r="Z7" s="26">
        <v>87133.0900000002</v>
      </c>
      <c r="AA7" s="26">
        <v>15497516.013490647</v>
      </c>
      <c r="AB7" s="26">
        <v>4970219.6249000113</v>
      </c>
      <c r="AC7" s="26">
        <v>1012726.2428</v>
      </c>
      <c r="AD7" s="26">
        <v>1002765.41</v>
      </c>
      <c r="AE7" s="26">
        <v>438618.25806699996</v>
      </c>
      <c r="AF7" s="26">
        <v>350710.60645359999</v>
      </c>
      <c r="AG7" s="26">
        <v>8615.2178800000038</v>
      </c>
      <c r="AH7" s="26">
        <v>0</v>
      </c>
      <c r="AI7" s="26">
        <v>1357585.3324</v>
      </c>
      <c r="AJ7" s="26">
        <v>913961.0696000004</v>
      </c>
      <c r="AK7" s="26">
        <v>0</v>
      </c>
      <c r="AL7" s="26">
        <v>0</v>
      </c>
      <c r="AM7" s="27">
        <v>131112808.88698828</v>
      </c>
      <c r="AN7" s="27">
        <v>17823651.768953618</v>
      </c>
    </row>
    <row r="8" spans="1:40" ht="24.9" customHeight="1">
      <c r="A8" s="18">
        <v>3</v>
      </c>
      <c r="B8" s="70" t="s">
        <v>29</v>
      </c>
      <c r="C8" s="26">
        <v>20895194.030450996</v>
      </c>
      <c r="D8" s="26">
        <v>1464333.6533312555</v>
      </c>
      <c r="E8" s="26">
        <v>427304.31914899999</v>
      </c>
      <c r="F8" s="26">
        <v>0</v>
      </c>
      <c r="G8" s="26">
        <v>2056871.9234020032</v>
      </c>
      <c r="H8" s="26">
        <v>476793.27897445817</v>
      </c>
      <c r="I8" s="26">
        <v>476427.72421699797</v>
      </c>
      <c r="J8" s="26">
        <v>195271.44400651392</v>
      </c>
      <c r="K8" s="26">
        <v>34669806.870323107</v>
      </c>
      <c r="L8" s="26">
        <v>799923.70265451248</v>
      </c>
      <c r="M8" s="26">
        <v>8334370.7105719205</v>
      </c>
      <c r="N8" s="26">
        <v>313791.21230399993</v>
      </c>
      <c r="O8" s="26">
        <v>0</v>
      </c>
      <c r="P8" s="26">
        <v>0</v>
      </c>
      <c r="Q8" s="26">
        <v>417189.91366399999</v>
      </c>
      <c r="R8" s="26">
        <v>376002.74119999999</v>
      </c>
      <c r="S8" s="26">
        <v>0</v>
      </c>
      <c r="T8" s="26">
        <v>0</v>
      </c>
      <c r="U8" s="26">
        <v>44462.454463999995</v>
      </c>
      <c r="V8" s="26">
        <v>372.39808333333337</v>
      </c>
      <c r="W8" s="26">
        <v>0</v>
      </c>
      <c r="X8" s="26">
        <v>0</v>
      </c>
      <c r="Y8" s="26">
        <v>3165935.3320429991</v>
      </c>
      <c r="Z8" s="26">
        <v>649949.8545181111</v>
      </c>
      <c r="AA8" s="26">
        <v>44439887.906408869</v>
      </c>
      <c r="AB8" s="26">
        <v>29272703.212040115</v>
      </c>
      <c r="AC8" s="26">
        <v>340552.32401800004</v>
      </c>
      <c r="AD8" s="26">
        <v>328215.79696000001</v>
      </c>
      <c r="AE8" s="26">
        <v>2551642.5617339998</v>
      </c>
      <c r="AF8" s="26">
        <v>1274888.2478888053</v>
      </c>
      <c r="AG8" s="26">
        <v>228666.66999999998</v>
      </c>
      <c r="AH8" s="26">
        <v>84333.341751</v>
      </c>
      <c r="AI8" s="26">
        <v>7933155.906397</v>
      </c>
      <c r="AJ8" s="26">
        <v>4543640.7143015554</v>
      </c>
      <c r="AK8" s="26">
        <v>0</v>
      </c>
      <c r="AL8" s="26">
        <v>0</v>
      </c>
      <c r="AM8" s="27">
        <v>125981468.64684291</v>
      </c>
      <c r="AN8" s="27">
        <v>39780219.598013662</v>
      </c>
    </row>
    <row r="9" spans="1:40" ht="24.9" customHeight="1">
      <c r="A9" s="18">
        <v>4</v>
      </c>
      <c r="B9" s="70" t="s">
        <v>28</v>
      </c>
      <c r="C9" s="26">
        <v>6378296.664944022</v>
      </c>
      <c r="D9" s="26">
        <v>74652.53</v>
      </c>
      <c r="E9" s="26">
        <v>1306002.3175840992</v>
      </c>
      <c r="F9" s="26">
        <v>0</v>
      </c>
      <c r="G9" s="26">
        <v>2306019.8859029808</v>
      </c>
      <c r="H9" s="26">
        <v>0</v>
      </c>
      <c r="I9" s="26">
        <v>64700923.189194269</v>
      </c>
      <c r="J9" s="26">
        <v>0</v>
      </c>
      <c r="K9" s="26">
        <v>0</v>
      </c>
      <c r="L9" s="26">
        <v>0</v>
      </c>
      <c r="M9" s="26">
        <v>2057213.7777777794</v>
      </c>
      <c r="N9" s="26">
        <v>0</v>
      </c>
      <c r="O9" s="26">
        <v>0</v>
      </c>
      <c r="P9" s="26">
        <v>0</v>
      </c>
      <c r="Q9" s="26">
        <v>0</v>
      </c>
      <c r="R9" s="26">
        <v>0</v>
      </c>
      <c r="S9" s="26">
        <v>0</v>
      </c>
      <c r="T9" s="26">
        <v>0</v>
      </c>
      <c r="U9" s="26">
        <v>0</v>
      </c>
      <c r="V9" s="26">
        <v>0</v>
      </c>
      <c r="W9" s="26">
        <v>0</v>
      </c>
      <c r="X9" s="26">
        <v>0</v>
      </c>
      <c r="Y9" s="26">
        <v>0</v>
      </c>
      <c r="Z9" s="26">
        <v>0</v>
      </c>
      <c r="AA9" s="26">
        <v>71096.794904000009</v>
      </c>
      <c r="AB9" s="26">
        <v>71096.794904000009</v>
      </c>
      <c r="AC9" s="26">
        <v>0</v>
      </c>
      <c r="AD9" s="26">
        <v>0</v>
      </c>
      <c r="AE9" s="26">
        <v>18773.144484931505</v>
      </c>
      <c r="AF9" s="26">
        <v>0</v>
      </c>
      <c r="AG9" s="26">
        <v>0</v>
      </c>
      <c r="AH9" s="26">
        <v>0</v>
      </c>
      <c r="AI9" s="26">
        <v>624405.74400399998</v>
      </c>
      <c r="AJ9" s="26">
        <v>624405.74400399998</v>
      </c>
      <c r="AK9" s="26">
        <v>0</v>
      </c>
      <c r="AL9" s="26">
        <v>0</v>
      </c>
      <c r="AM9" s="27">
        <v>77462731.518796071</v>
      </c>
      <c r="AN9" s="27">
        <v>770155.06890800002</v>
      </c>
    </row>
    <row r="10" spans="1:40" ht="24.9" customHeight="1">
      <c r="A10" s="18">
        <v>5</v>
      </c>
      <c r="B10" s="70" t="s">
        <v>86</v>
      </c>
      <c r="C10" s="26">
        <v>600623.56524003309</v>
      </c>
      <c r="D10" s="26">
        <v>475491.30363243085</v>
      </c>
      <c r="E10" s="26">
        <v>481483.12122999993</v>
      </c>
      <c r="F10" s="26">
        <v>0</v>
      </c>
      <c r="G10" s="26">
        <v>760375.47186700453</v>
      </c>
      <c r="H10" s="26">
        <v>6609.5879999999997</v>
      </c>
      <c r="I10" s="26">
        <v>61680585.018956922</v>
      </c>
      <c r="J10" s="26">
        <v>0</v>
      </c>
      <c r="K10" s="26">
        <v>6896107.423266001</v>
      </c>
      <c r="L10" s="26">
        <v>1058074.0415574897</v>
      </c>
      <c r="M10" s="26">
        <v>2705487.1538667791</v>
      </c>
      <c r="N10" s="26">
        <v>0</v>
      </c>
      <c r="O10" s="26">
        <v>0</v>
      </c>
      <c r="P10" s="26">
        <v>0</v>
      </c>
      <c r="Q10" s="26">
        <v>112467.6</v>
      </c>
      <c r="R10" s="26">
        <v>102666.852</v>
      </c>
      <c r="S10" s="26">
        <v>52217.1</v>
      </c>
      <c r="T10" s="26">
        <v>47664.84</v>
      </c>
      <c r="U10" s="26">
        <v>0</v>
      </c>
      <c r="V10" s="26">
        <v>0</v>
      </c>
      <c r="W10" s="26">
        <v>0</v>
      </c>
      <c r="X10" s="26">
        <v>0</v>
      </c>
      <c r="Y10" s="26">
        <v>172987.49396600013</v>
      </c>
      <c r="Z10" s="26">
        <v>60006.015999999996</v>
      </c>
      <c r="AA10" s="26">
        <v>1229492.4801149976</v>
      </c>
      <c r="AB10" s="26">
        <v>520701.00556013116</v>
      </c>
      <c r="AC10" s="26">
        <v>125443.27897999946</v>
      </c>
      <c r="AD10" s="26">
        <v>361.44405737704915</v>
      </c>
      <c r="AE10" s="26">
        <v>353294.63550000003</v>
      </c>
      <c r="AF10" s="26">
        <v>648184.7976608735</v>
      </c>
      <c r="AG10" s="26">
        <v>0</v>
      </c>
      <c r="AH10" s="26">
        <v>0</v>
      </c>
      <c r="AI10" s="26">
        <v>532285.10786900006</v>
      </c>
      <c r="AJ10" s="26">
        <v>126645.01939999998</v>
      </c>
      <c r="AK10" s="26">
        <v>0</v>
      </c>
      <c r="AL10" s="26">
        <v>0</v>
      </c>
      <c r="AM10" s="27">
        <v>75702849.450856715</v>
      </c>
      <c r="AN10" s="27">
        <v>3046404.9078683029</v>
      </c>
    </row>
    <row r="11" spans="1:40" ht="24.9" customHeight="1">
      <c r="A11" s="18">
        <v>6</v>
      </c>
      <c r="B11" s="70" t="s">
        <v>34</v>
      </c>
      <c r="C11" s="26">
        <v>1509678.2838939999</v>
      </c>
      <c r="D11" s="26">
        <v>856009.47647515731</v>
      </c>
      <c r="E11" s="26">
        <v>475016.73</v>
      </c>
      <c r="F11" s="26">
        <v>24862.780628930519</v>
      </c>
      <c r="G11" s="26">
        <v>912597.69756199978</v>
      </c>
      <c r="H11" s="26">
        <v>245059.87234291431</v>
      </c>
      <c r="I11" s="26">
        <v>25206294.315896001</v>
      </c>
      <c r="J11" s="26">
        <v>0</v>
      </c>
      <c r="K11" s="26">
        <v>9039838.7457170002</v>
      </c>
      <c r="L11" s="26">
        <v>196308.30767515348</v>
      </c>
      <c r="M11" s="26">
        <v>3284287.3654189999</v>
      </c>
      <c r="N11" s="26">
        <v>144106.21694282242</v>
      </c>
      <c r="O11" s="26">
        <v>0</v>
      </c>
      <c r="P11" s="26">
        <v>0</v>
      </c>
      <c r="Q11" s="26">
        <v>0</v>
      </c>
      <c r="R11" s="26">
        <v>0</v>
      </c>
      <c r="S11" s="26">
        <v>0</v>
      </c>
      <c r="T11" s="26">
        <v>0</v>
      </c>
      <c r="U11" s="26">
        <v>0</v>
      </c>
      <c r="V11" s="26">
        <v>2186.1331886172002</v>
      </c>
      <c r="W11" s="26">
        <v>0</v>
      </c>
      <c r="X11" s="26">
        <v>0</v>
      </c>
      <c r="Y11" s="26">
        <v>2307108.146464</v>
      </c>
      <c r="Z11" s="26">
        <v>671799.5522347244</v>
      </c>
      <c r="AA11" s="26">
        <v>5085341.029426001</v>
      </c>
      <c r="AB11" s="26">
        <v>4365669.1434722757</v>
      </c>
      <c r="AC11" s="26">
        <v>486774.543214</v>
      </c>
      <c r="AD11" s="26">
        <v>441100.697548292</v>
      </c>
      <c r="AE11" s="26">
        <v>883485.81400000001</v>
      </c>
      <c r="AF11" s="26">
        <v>789755.23259999999</v>
      </c>
      <c r="AG11" s="26">
        <v>0</v>
      </c>
      <c r="AH11" s="26">
        <v>0</v>
      </c>
      <c r="AI11" s="26">
        <v>1802337.892031</v>
      </c>
      <c r="AJ11" s="26">
        <v>1466128.4351325862</v>
      </c>
      <c r="AK11" s="26">
        <v>0</v>
      </c>
      <c r="AL11" s="26">
        <v>0</v>
      </c>
      <c r="AM11" s="27">
        <v>50992760.563623004</v>
      </c>
      <c r="AN11" s="27">
        <v>9202985.8482414726</v>
      </c>
    </row>
    <row r="12" spans="1:40" ht="24.9" customHeight="1">
      <c r="A12" s="18">
        <v>7</v>
      </c>
      <c r="B12" s="70" t="s">
        <v>35</v>
      </c>
      <c r="C12" s="26">
        <v>166533</v>
      </c>
      <c r="D12" s="26">
        <v>0</v>
      </c>
      <c r="E12" s="26">
        <v>361840</v>
      </c>
      <c r="F12" s="26">
        <v>51986.438456799988</v>
      </c>
      <c r="G12" s="26">
        <v>351890</v>
      </c>
      <c r="H12" s="26">
        <v>22302.5607552</v>
      </c>
      <c r="I12" s="26">
        <v>11884505</v>
      </c>
      <c r="J12" s="26">
        <v>0</v>
      </c>
      <c r="K12" s="26">
        <v>1861625</v>
      </c>
      <c r="L12" s="26">
        <v>138446.98626999999</v>
      </c>
      <c r="M12" s="26">
        <v>2316741.7777777794</v>
      </c>
      <c r="N12" s="26">
        <v>17611.091999999997</v>
      </c>
      <c r="O12" s="26">
        <v>0</v>
      </c>
      <c r="P12" s="26">
        <v>0</v>
      </c>
      <c r="Q12" s="26">
        <v>8114054</v>
      </c>
      <c r="R12" s="26">
        <v>7867197.0154791391</v>
      </c>
      <c r="S12" s="26">
        <v>6828492</v>
      </c>
      <c r="T12" s="26">
        <v>5238761.4563423106</v>
      </c>
      <c r="U12" s="26">
        <v>230966</v>
      </c>
      <c r="V12" s="26">
        <v>198629.82</v>
      </c>
      <c r="W12" s="26">
        <v>9157</v>
      </c>
      <c r="X12" s="26">
        <v>4578.45</v>
      </c>
      <c r="Y12" s="26">
        <v>212938</v>
      </c>
      <c r="Z12" s="26">
        <v>129974.875</v>
      </c>
      <c r="AA12" s="26">
        <v>12233823</v>
      </c>
      <c r="AB12" s="26">
        <v>10941851.556770014</v>
      </c>
      <c r="AC12" s="26">
        <v>1442780</v>
      </c>
      <c r="AD12" s="26">
        <v>1349004.5867386002</v>
      </c>
      <c r="AE12" s="26">
        <v>1517931</v>
      </c>
      <c r="AF12" s="26">
        <v>1068272.6439999999</v>
      </c>
      <c r="AG12" s="26">
        <v>0</v>
      </c>
      <c r="AH12" s="26">
        <v>0</v>
      </c>
      <c r="AI12" s="26">
        <v>2237794</v>
      </c>
      <c r="AJ12" s="26">
        <v>1850540.1413640692</v>
      </c>
      <c r="AK12" s="26">
        <v>0</v>
      </c>
      <c r="AL12" s="26">
        <v>0</v>
      </c>
      <c r="AM12" s="27">
        <v>49771069.777777776</v>
      </c>
      <c r="AN12" s="27">
        <v>28879157.623176135</v>
      </c>
    </row>
    <row r="13" spans="1:40" ht="24.9" customHeight="1">
      <c r="A13" s="18">
        <v>8</v>
      </c>
      <c r="B13" s="70" t="s">
        <v>87</v>
      </c>
      <c r="C13" s="26">
        <v>290682.62193477119</v>
      </c>
      <c r="D13" s="26">
        <v>15136.67976811162</v>
      </c>
      <c r="E13" s="26">
        <v>21038.820299999999</v>
      </c>
      <c r="F13" s="26">
        <v>0</v>
      </c>
      <c r="G13" s="26">
        <v>385815.62547598453</v>
      </c>
      <c r="H13" s="26">
        <v>8338.3438826453748</v>
      </c>
      <c r="I13" s="26">
        <v>23150252.5719321</v>
      </c>
      <c r="J13" s="26">
        <v>143358.781736</v>
      </c>
      <c r="K13" s="26">
        <v>7259197.5065510124</v>
      </c>
      <c r="L13" s="26">
        <v>1567600.6094907778</v>
      </c>
      <c r="M13" s="26">
        <v>2803679.3961442085</v>
      </c>
      <c r="N13" s="26">
        <v>7819.683117704024</v>
      </c>
      <c r="O13" s="26">
        <v>0</v>
      </c>
      <c r="P13" s="26">
        <v>0</v>
      </c>
      <c r="Q13" s="26">
        <v>0</v>
      </c>
      <c r="R13" s="26">
        <v>0</v>
      </c>
      <c r="S13" s="26">
        <v>0</v>
      </c>
      <c r="T13" s="26">
        <v>0</v>
      </c>
      <c r="U13" s="26">
        <v>39984</v>
      </c>
      <c r="V13" s="26">
        <v>39129.941760000002</v>
      </c>
      <c r="W13" s="26">
        <v>9996</v>
      </c>
      <c r="X13" s="26">
        <v>9782.4854400000004</v>
      </c>
      <c r="Y13" s="26">
        <v>2685.7075370119996</v>
      </c>
      <c r="Z13" s="26">
        <v>1205.3085750120001</v>
      </c>
      <c r="AA13" s="26">
        <v>1911864.6597200972</v>
      </c>
      <c r="AB13" s="26">
        <v>972560.21882917103</v>
      </c>
      <c r="AC13" s="26">
        <v>118209.43411484767</v>
      </c>
      <c r="AD13" s="26">
        <v>59310.016898830974</v>
      </c>
      <c r="AE13" s="26">
        <v>633</v>
      </c>
      <c r="AF13" s="26">
        <v>0</v>
      </c>
      <c r="AG13" s="26">
        <v>0</v>
      </c>
      <c r="AH13" s="26">
        <v>0</v>
      </c>
      <c r="AI13" s="26">
        <v>13961.68</v>
      </c>
      <c r="AJ13" s="26">
        <v>9384.9467014096026</v>
      </c>
      <c r="AK13" s="26">
        <v>0</v>
      </c>
      <c r="AL13" s="26">
        <v>0</v>
      </c>
      <c r="AM13" s="27">
        <v>36008001.023710042</v>
      </c>
      <c r="AN13" s="27">
        <v>2833627.0161996624</v>
      </c>
    </row>
    <row r="14" spans="1:40" ht="24.9" customHeight="1">
      <c r="A14" s="18">
        <v>9</v>
      </c>
      <c r="B14" s="70" t="s">
        <v>93</v>
      </c>
      <c r="C14" s="26">
        <v>131635.97820000054</v>
      </c>
      <c r="D14" s="26">
        <v>0</v>
      </c>
      <c r="E14" s="26">
        <v>116762.24860000522</v>
      </c>
      <c r="F14" s="26">
        <v>0</v>
      </c>
      <c r="G14" s="26">
        <v>456659.64883925056</v>
      </c>
      <c r="H14" s="26">
        <v>0</v>
      </c>
      <c r="I14" s="26">
        <v>21010986.409801245</v>
      </c>
      <c r="J14" s="26">
        <v>0</v>
      </c>
      <c r="K14" s="26">
        <v>5235589.7039864333</v>
      </c>
      <c r="L14" s="26">
        <v>4183451.3821233618</v>
      </c>
      <c r="M14" s="26">
        <v>2536889.0303309802</v>
      </c>
      <c r="N14" s="26">
        <v>383667.71300312859</v>
      </c>
      <c r="O14" s="26">
        <v>0</v>
      </c>
      <c r="P14" s="26">
        <v>0</v>
      </c>
      <c r="Q14" s="26">
        <v>0</v>
      </c>
      <c r="R14" s="26">
        <v>0</v>
      </c>
      <c r="S14" s="26">
        <v>0</v>
      </c>
      <c r="T14" s="26">
        <v>0</v>
      </c>
      <c r="U14" s="26">
        <v>0</v>
      </c>
      <c r="V14" s="26">
        <v>0</v>
      </c>
      <c r="W14" s="26">
        <v>0</v>
      </c>
      <c r="X14" s="26">
        <v>0</v>
      </c>
      <c r="Y14" s="26">
        <v>26212.452605999995</v>
      </c>
      <c r="Z14" s="26">
        <v>20969.962084800009</v>
      </c>
      <c r="AA14" s="26">
        <v>133210.47000000003</v>
      </c>
      <c r="AB14" s="26">
        <v>112466.4223681728</v>
      </c>
      <c r="AC14" s="26">
        <v>0</v>
      </c>
      <c r="AD14" s="26">
        <v>0</v>
      </c>
      <c r="AE14" s="26">
        <v>0</v>
      </c>
      <c r="AF14" s="26">
        <v>0</v>
      </c>
      <c r="AG14" s="26">
        <v>0</v>
      </c>
      <c r="AH14" s="26">
        <v>0</v>
      </c>
      <c r="AI14" s="26">
        <v>0</v>
      </c>
      <c r="AJ14" s="26">
        <v>0</v>
      </c>
      <c r="AK14" s="26">
        <v>0</v>
      </c>
      <c r="AL14" s="26">
        <v>0</v>
      </c>
      <c r="AM14" s="27">
        <v>29647945.94236391</v>
      </c>
      <c r="AN14" s="27">
        <v>4700555.4795794627</v>
      </c>
    </row>
    <row r="15" spans="1:40" ht="24.9" customHeight="1">
      <c r="A15" s="18">
        <v>10</v>
      </c>
      <c r="B15" s="70" t="s">
        <v>89</v>
      </c>
      <c r="C15" s="26">
        <v>1782.0299999999997</v>
      </c>
      <c r="D15" s="26">
        <v>0</v>
      </c>
      <c r="E15" s="26">
        <v>16929.119999999995</v>
      </c>
      <c r="F15" s="26">
        <v>0</v>
      </c>
      <c r="G15" s="26">
        <v>109875.22879399992</v>
      </c>
      <c r="H15" s="26">
        <v>0</v>
      </c>
      <c r="I15" s="26">
        <v>2032856.7100000468</v>
      </c>
      <c r="J15" s="26">
        <v>0</v>
      </c>
      <c r="K15" s="26">
        <v>10612923.568076972</v>
      </c>
      <c r="L15" s="26">
        <v>0</v>
      </c>
      <c r="M15" s="26">
        <v>2614317.7819137881</v>
      </c>
      <c r="N15" s="26">
        <v>0</v>
      </c>
      <c r="O15" s="26">
        <v>0</v>
      </c>
      <c r="P15" s="26">
        <v>0</v>
      </c>
      <c r="Q15" s="26">
        <v>0</v>
      </c>
      <c r="R15" s="26">
        <v>0</v>
      </c>
      <c r="S15" s="26">
        <v>0</v>
      </c>
      <c r="T15" s="26">
        <v>0</v>
      </c>
      <c r="U15" s="26">
        <v>0</v>
      </c>
      <c r="V15" s="26">
        <v>0</v>
      </c>
      <c r="W15" s="26">
        <v>0</v>
      </c>
      <c r="X15" s="26">
        <v>0</v>
      </c>
      <c r="Y15" s="26">
        <v>221.16149999999999</v>
      </c>
      <c r="Z15" s="26">
        <v>0</v>
      </c>
      <c r="AA15" s="26">
        <v>2075494.1952099986</v>
      </c>
      <c r="AB15" s="26">
        <v>0</v>
      </c>
      <c r="AC15" s="26">
        <v>0</v>
      </c>
      <c r="AD15" s="26">
        <v>0</v>
      </c>
      <c r="AE15" s="26">
        <v>193214</v>
      </c>
      <c r="AF15" s="26">
        <v>0</v>
      </c>
      <c r="AG15" s="26">
        <v>0</v>
      </c>
      <c r="AH15" s="26">
        <v>0</v>
      </c>
      <c r="AI15" s="26">
        <v>21783.783163</v>
      </c>
      <c r="AJ15" s="26">
        <v>0</v>
      </c>
      <c r="AK15" s="26">
        <v>0</v>
      </c>
      <c r="AL15" s="26">
        <v>0</v>
      </c>
      <c r="AM15" s="27">
        <v>17679397.578657806</v>
      </c>
      <c r="AN15" s="27">
        <v>0</v>
      </c>
    </row>
    <row r="16" spans="1:40" ht="24.9" customHeight="1">
      <c r="A16" s="18">
        <v>11</v>
      </c>
      <c r="B16" s="70" t="s">
        <v>31</v>
      </c>
      <c r="C16" s="26">
        <v>25640.769999999997</v>
      </c>
      <c r="D16" s="26">
        <v>2130.0500000000002</v>
      </c>
      <c r="E16" s="26">
        <v>196626.79000001287</v>
      </c>
      <c r="F16" s="26">
        <v>0</v>
      </c>
      <c r="G16" s="26">
        <v>351831.0500000082</v>
      </c>
      <c r="H16" s="26">
        <v>0</v>
      </c>
      <c r="I16" s="26">
        <v>4819138.8199999388</v>
      </c>
      <c r="J16" s="26">
        <v>0</v>
      </c>
      <c r="K16" s="26">
        <v>6255419.3900000062</v>
      </c>
      <c r="L16" s="26">
        <v>2626505.0300000045</v>
      </c>
      <c r="M16" s="26">
        <v>2715019.5477777845</v>
      </c>
      <c r="N16" s="26">
        <v>227986.60000000027</v>
      </c>
      <c r="O16" s="26">
        <v>0</v>
      </c>
      <c r="P16" s="26">
        <v>0</v>
      </c>
      <c r="Q16" s="26">
        <v>0</v>
      </c>
      <c r="R16" s="26">
        <v>0</v>
      </c>
      <c r="S16" s="26">
        <v>0</v>
      </c>
      <c r="T16" s="26">
        <v>0</v>
      </c>
      <c r="U16" s="26">
        <v>0</v>
      </c>
      <c r="V16" s="26">
        <v>0</v>
      </c>
      <c r="W16" s="26">
        <v>0</v>
      </c>
      <c r="X16" s="26">
        <v>0</v>
      </c>
      <c r="Y16" s="26">
        <v>177067.24</v>
      </c>
      <c r="Z16" s="26">
        <v>156125.69</v>
      </c>
      <c r="AA16" s="26">
        <v>588288.43999999994</v>
      </c>
      <c r="AB16" s="26">
        <v>489184.18</v>
      </c>
      <c r="AC16" s="26">
        <v>6878.57</v>
      </c>
      <c r="AD16" s="26">
        <v>5418.06</v>
      </c>
      <c r="AE16" s="26">
        <v>22255</v>
      </c>
      <c r="AF16" s="26">
        <v>5627.5300000000007</v>
      </c>
      <c r="AG16" s="26">
        <v>0</v>
      </c>
      <c r="AH16" s="26">
        <v>0</v>
      </c>
      <c r="AI16" s="26">
        <v>526946.89999999991</v>
      </c>
      <c r="AJ16" s="26">
        <v>226125.20999999993</v>
      </c>
      <c r="AK16" s="26">
        <v>0</v>
      </c>
      <c r="AL16" s="26">
        <v>0</v>
      </c>
      <c r="AM16" s="27">
        <v>15685112.517777752</v>
      </c>
      <c r="AN16" s="27">
        <v>3739102.3500000043</v>
      </c>
    </row>
    <row r="17" spans="1:40" ht="24.9" customHeight="1">
      <c r="A17" s="18">
        <v>12</v>
      </c>
      <c r="B17" s="70" t="s">
        <v>90</v>
      </c>
      <c r="C17" s="26">
        <v>1470038.4899631576</v>
      </c>
      <c r="D17" s="26">
        <v>484243.76214282459</v>
      </c>
      <c r="E17" s="26">
        <v>0</v>
      </c>
      <c r="F17" s="26">
        <v>0</v>
      </c>
      <c r="G17" s="26">
        <v>197491.5108340001</v>
      </c>
      <c r="H17" s="26">
        <v>124671.87633400003</v>
      </c>
      <c r="I17" s="26">
        <v>0</v>
      </c>
      <c r="J17" s="26">
        <v>0</v>
      </c>
      <c r="K17" s="26">
        <v>1941207.8257789649</v>
      </c>
      <c r="L17" s="26">
        <v>1166469.5030263914</v>
      </c>
      <c r="M17" s="26">
        <v>2208862.7325537787</v>
      </c>
      <c r="N17" s="26">
        <v>8979.9839999999967</v>
      </c>
      <c r="O17" s="26">
        <v>0</v>
      </c>
      <c r="P17" s="26">
        <v>0</v>
      </c>
      <c r="Q17" s="26">
        <v>4750546.5550250001</v>
      </c>
      <c r="R17" s="26">
        <v>4750546.5550250001</v>
      </c>
      <c r="S17" s="26">
        <v>2229326.8231530003</v>
      </c>
      <c r="T17" s="26">
        <v>2229326.8231530003</v>
      </c>
      <c r="U17" s="26">
        <v>0</v>
      </c>
      <c r="V17" s="26">
        <v>0</v>
      </c>
      <c r="W17" s="26">
        <v>0</v>
      </c>
      <c r="X17" s="26">
        <v>0</v>
      </c>
      <c r="Y17" s="26">
        <v>43956.010841000003</v>
      </c>
      <c r="Z17" s="26">
        <v>35163.163367200046</v>
      </c>
      <c r="AA17" s="26">
        <v>827154.81903500122</v>
      </c>
      <c r="AB17" s="26">
        <v>657749.88351146586</v>
      </c>
      <c r="AC17" s="26">
        <v>770626.00144799985</v>
      </c>
      <c r="AD17" s="26">
        <v>559541.74812329782</v>
      </c>
      <c r="AE17" s="26">
        <v>0</v>
      </c>
      <c r="AF17" s="26">
        <v>0</v>
      </c>
      <c r="AG17" s="26">
        <v>0</v>
      </c>
      <c r="AH17" s="26">
        <v>0</v>
      </c>
      <c r="AI17" s="26">
        <v>113854.15008000002</v>
      </c>
      <c r="AJ17" s="26">
        <v>79866.57232667401</v>
      </c>
      <c r="AK17" s="26">
        <v>0</v>
      </c>
      <c r="AL17" s="26">
        <v>0</v>
      </c>
      <c r="AM17" s="27">
        <v>14553064.918711903</v>
      </c>
      <c r="AN17" s="27">
        <v>10096559.871009853</v>
      </c>
    </row>
    <row r="18" spans="1:40" ht="24.9" customHeight="1">
      <c r="A18" s="18">
        <v>13</v>
      </c>
      <c r="B18" s="70" t="s">
        <v>37</v>
      </c>
      <c r="C18" s="26">
        <v>20242.599999999999</v>
      </c>
      <c r="D18" s="26">
        <v>0</v>
      </c>
      <c r="E18" s="26">
        <v>8482.67</v>
      </c>
      <c r="F18" s="26">
        <v>0</v>
      </c>
      <c r="G18" s="26">
        <v>25006.25</v>
      </c>
      <c r="H18" s="26">
        <v>12257.2</v>
      </c>
      <c r="I18" s="26">
        <v>9484123.3699999992</v>
      </c>
      <c r="J18" s="26">
        <v>0</v>
      </c>
      <c r="K18" s="26">
        <v>1137437.71</v>
      </c>
      <c r="L18" s="26">
        <v>796206.4</v>
      </c>
      <c r="M18" s="26">
        <v>2426186.81</v>
      </c>
      <c r="N18" s="26">
        <v>258281.12</v>
      </c>
      <c r="O18" s="26">
        <v>0</v>
      </c>
      <c r="P18" s="26">
        <v>0</v>
      </c>
      <c r="Q18" s="26">
        <v>0</v>
      </c>
      <c r="R18" s="26">
        <v>0</v>
      </c>
      <c r="S18" s="26">
        <v>0</v>
      </c>
      <c r="T18" s="26">
        <v>0</v>
      </c>
      <c r="U18" s="26">
        <v>0</v>
      </c>
      <c r="V18" s="26">
        <v>0</v>
      </c>
      <c r="W18" s="26">
        <v>0</v>
      </c>
      <c r="X18" s="26">
        <v>0</v>
      </c>
      <c r="Y18" s="26">
        <v>12272.58</v>
      </c>
      <c r="Z18" s="26">
        <v>10431.69</v>
      </c>
      <c r="AA18" s="26">
        <v>11157.51</v>
      </c>
      <c r="AB18" s="26">
        <v>9483.8799999999992</v>
      </c>
      <c r="AC18" s="26">
        <v>0</v>
      </c>
      <c r="AD18" s="26">
        <v>0</v>
      </c>
      <c r="AE18" s="26">
        <v>28962.219999999998</v>
      </c>
      <c r="AF18" s="26">
        <v>0</v>
      </c>
      <c r="AG18" s="26">
        <v>0</v>
      </c>
      <c r="AH18" s="26">
        <v>0</v>
      </c>
      <c r="AI18" s="26">
        <v>9938.41</v>
      </c>
      <c r="AJ18" s="26">
        <v>0</v>
      </c>
      <c r="AK18" s="26">
        <v>0</v>
      </c>
      <c r="AL18" s="26">
        <v>0</v>
      </c>
      <c r="AM18" s="27">
        <v>13163810.129999999</v>
      </c>
      <c r="AN18" s="27">
        <v>1086660.2899999998</v>
      </c>
    </row>
    <row r="19" spans="1:40" ht="24.9" customHeight="1">
      <c r="A19" s="18">
        <v>14</v>
      </c>
      <c r="B19" s="70" t="s">
        <v>33</v>
      </c>
      <c r="C19" s="26">
        <v>262099.73015770165</v>
      </c>
      <c r="D19" s="26">
        <v>0</v>
      </c>
      <c r="E19" s="26">
        <v>823072.59035647882</v>
      </c>
      <c r="F19" s="26">
        <v>0</v>
      </c>
      <c r="G19" s="26">
        <v>175808.76068816415</v>
      </c>
      <c r="H19" s="26">
        <v>0</v>
      </c>
      <c r="I19" s="26">
        <v>3498062.0039837155</v>
      </c>
      <c r="J19" s="26">
        <v>2041680.4602124649</v>
      </c>
      <c r="K19" s="26">
        <v>3570353.0929900319</v>
      </c>
      <c r="L19" s="26">
        <v>1992715.4825513251</v>
      </c>
      <c r="M19" s="26">
        <v>2591457.4127013809</v>
      </c>
      <c r="N19" s="26">
        <v>42486.948923185009</v>
      </c>
      <c r="O19" s="26">
        <v>0</v>
      </c>
      <c r="P19" s="26">
        <v>0</v>
      </c>
      <c r="Q19" s="26">
        <v>0</v>
      </c>
      <c r="R19" s="26">
        <v>0</v>
      </c>
      <c r="S19" s="26">
        <v>0</v>
      </c>
      <c r="T19" s="26">
        <v>0</v>
      </c>
      <c r="U19" s="26">
        <v>974666.10854974994</v>
      </c>
      <c r="V19" s="26">
        <v>126739.73567189914</v>
      </c>
      <c r="W19" s="26">
        <v>0</v>
      </c>
      <c r="X19" s="26">
        <v>0</v>
      </c>
      <c r="Y19" s="26">
        <v>341286.06156003143</v>
      </c>
      <c r="Z19" s="26">
        <v>226542.59808361897</v>
      </c>
      <c r="AA19" s="26">
        <v>532537.90544634149</v>
      </c>
      <c r="AB19" s="26">
        <v>314514.21246754238</v>
      </c>
      <c r="AC19" s="26">
        <v>27175.511334000003</v>
      </c>
      <c r="AD19" s="26">
        <v>0</v>
      </c>
      <c r="AE19" s="26">
        <v>209579.77570211914</v>
      </c>
      <c r="AF19" s="26">
        <v>161757.90235607765</v>
      </c>
      <c r="AG19" s="26">
        <v>0</v>
      </c>
      <c r="AH19" s="26">
        <v>0</v>
      </c>
      <c r="AI19" s="26">
        <v>122921.78766261478</v>
      </c>
      <c r="AJ19" s="26">
        <v>35107.923681250002</v>
      </c>
      <c r="AK19" s="26">
        <v>0</v>
      </c>
      <c r="AL19" s="26">
        <v>0</v>
      </c>
      <c r="AM19" s="27">
        <v>13129020.741132328</v>
      </c>
      <c r="AN19" s="27">
        <v>4941545.263947363</v>
      </c>
    </row>
    <row r="20" spans="1:40" ht="24.9" customHeight="1">
      <c r="A20" s="18">
        <v>15</v>
      </c>
      <c r="B20" s="70" t="s">
        <v>36</v>
      </c>
      <c r="C20" s="26">
        <v>2784.3</v>
      </c>
      <c r="D20" s="26">
        <v>0</v>
      </c>
      <c r="E20" s="26">
        <v>42650.950000000055</v>
      </c>
      <c r="F20" s="26">
        <v>0</v>
      </c>
      <c r="G20" s="26">
        <v>139225.4276101799</v>
      </c>
      <c r="H20" s="26">
        <v>54284.071531260997</v>
      </c>
      <c r="I20" s="26">
        <v>3580236.8972077104</v>
      </c>
      <c r="J20" s="26">
        <v>0</v>
      </c>
      <c r="K20" s="26">
        <v>2477810.89450659</v>
      </c>
      <c r="L20" s="26">
        <v>1465165.6144230939</v>
      </c>
      <c r="M20" s="26">
        <v>2468532.3319597994</v>
      </c>
      <c r="N20" s="26">
        <v>251921.80599768739</v>
      </c>
      <c r="O20" s="26">
        <v>0</v>
      </c>
      <c r="P20" s="26">
        <v>0</v>
      </c>
      <c r="Q20" s="26">
        <v>0</v>
      </c>
      <c r="R20" s="26">
        <v>0</v>
      </c>
      <c r="S20" s="26">
        <v>28510.9</v>
      </c>
      <c r="T20" s="26">
        <v>28510.9</v>
      </c>
      <c r="U20" s="26">
        <v>0</v>
      </c>
      <c r="V20" s="26">
        <v>0</v>
      </c>
      <c r="W20" s="26">
        <v>0</v>
      </c>
      <c r="X20" s="26">
        <v>0</v>
      </c>
      <c r="Y20" s="26">
        <v>95864.151328000065</v>
      </c>
      <c r="Z20" s="26">
        <v>84224.008118099984</v>
      </c>
      <c r="AA20" s="26">
        <v>399980.91241000098</v>
      </c>
      <c r="AB20" s="26">
        <v>88606.525661779015</v>
      </c>
      <c r="AC20" s="26">
        <v>0</v>
      </c>
      <c r="AD20" s="26">
        <v>0</v>
      </c>
      <c r="AE20" s="26">
        <v>218226.924</v>
      </c>
      <c r="AF20" s="26">
        <v>0</v>
      </c>
      <c r="AG20" s="26">
        <v>0</v>
      </c>
      <c r="AH20" s="26">
        <v>0</v>
      </c>
      <c r="AI20" s="26">
        <v>116640.392980002</v>
      </c>
      <c r="AJ20" s="26">
        <v>41982.2425</v>
      </c>
      <c r="AK20" s="26">
        <v>0</v>
      </c>
      <c r="AL20" s="26">
        <v>0</v>
      </c>
      <c r="AM20" s="27">
        <v>9570464.0820022821</v>
      </c>
      <c r="AN20" s="27">
        <v>2014695.1682319213</v>
      </c>
    </row>
    <row r="21" spans="1:40" ht="24.9" customHeight="1">
      <c r="A21" s="18">
        <v>16</v>
      </c>
      <c r="B21" s="70" t="s">
        <v>39</v>
      </c>
      <c r="C21" s="26">
        <v>0</v>
      </c>
      <c r="D21" s="26">
        <v>0</v>
      </c>
      <c r="E21" s="26">
        <v>1.5</v>
      </c>
      <c r="F21" s="26">
        <v>0</v>
      </c>
      <c r="G21" s="26">
        <v>19911.595798656512</v>
      </c>
      <c r="H21" s="26">
        <v>5679.2157500000012</v>
      </c>
      <c r="I21" s="26">
        <v>1718679.9570739951</v>
      </c>
      <c r="J21" s="26">
        <v>0</v>
      </c>
      <c r="K21" s="26">
        <v>835179.26847814023</v>
      </c>
      <c r="L21" s="26">
        <v>92767.729891256924</v>
      </c>
      <c r="M21" s="26">
        <v>2094097.1395892547</v>
      </c>
      <c r="N21" s="26">
        <v>5603.6552680327841</v>
      </c>
      <c r="O21" s="26">
        <v>0</v>
      </c>
      <c r="P21" s="26">
        <v>0</v>
      </c>
      <c r="Q21" s="26">
        <v>456596.75</v>
      </c>
      <c r="R21" s="26">
        <v>425323</v>
      </c>
      <c r="S21" s="26">
        <v>25280.74</v>
      </c>
      <c r="T21" s="26">
        <v>15749.460499999999</v>
      </c>
      <c r="U21" s="26">
        <v>0</v>
      </c>
      <c r="V21" s="26">
        <v>0</v>
      </c>
      <c r="W21" s="26">
        <v>0</v>
      </c>
      <c r="X21" s="26">
        <v>0</v>
      </c>
      <c r="Y21" s="26">
        <v>278561.18728110014</v>
      </c>
      <c r="Z21" s="26">
        <v>222848.94982487999</v>
      </c>
      <c r="AA21" s="26">
        <v>144829.81831499998</v>
      </c>
      <c r="AB21" s="26">
        <v>130341.46733966489</v>
      </c>
      <c r="AC21" s="26">
        <v>0</v>
      </c>
      <c r="AD21" s="26">
        <v>0</v>
      </c>
      <c r="AE21" s="26">
        <v>0</v>
      </c>
      <c r="AF21" s="26">
        <v>0</v>
      </c>
      <c r="AG21" s="26">
        <v>0</v>
      </c>
      <c r="AH21" s="26">
        <v>0</v>
      </c>
      <c r="AI21" s="26">
        <v>79676.790000000008</v>
      </c>
      <c r="AJ21" s="26">
        <v>53677.324000000001</v>
      </c>
      <c r="AK21" s="26">
        <v>0</v>
      </c>
      <c r="AL21" s="26">
        <v>0</v>
      </c>
      <c r="AM21" s="27">
        <v>5652814.7465361468</v>
      </c>
      <c r="AN21" s="27">
        <v>951990.80257383466</v>
      </c>
    </row>
    <row r="22" spans="1:40" ht="24.9" customHeight="1">
      <c r="A22" s="18">
        <v>17</v>
      </c>
      <c r="B22" s="70" t="s">
        <v>88</v>
      </c>
      <c r="C22" s="26">
        <v>1940</v>
      </c>
      <c r="D22" s="26">
        <v>0</v>
      </c>
      <c r="E22" s="26">
        <v>364.5</v>
      </c>
      <c r="F22" s="26">
        <v>0</v>
      </c>
      <c r="G22" s="26">
        <v>44617.913118761106</v>
      </c>
      <c r="H22" s="26">
        <v>12575.726000046918</v>
      </c>
      <c r="I22" s="26">
        <v>0</v>
      </c>
      <c r="J22" s="26">
        <v>0</v>
      </c>
      <c r="K22" s="26">
        <v>767754.79984567664</v>
      </c>
      <c r="L22" s="26">
        <v>304008.19728282897</v>
      </c>
      <c r="M22" s="26">
        <v>2134215.926919261</v>
      </c>
      <c r="N22" s="26">
        <v>43230.175503050603</v>
      </c>
      <c r="O22" s="26">
        <v>0</v>
      </c>
      <c r="P22" s="26">
        <v>0</v>
      </c>
      <c r="Q22" s="26">
        <v>0</v>
      </c>
      <c r="R22" s="26">
        <v>0</v>
      </c>
      <c r="S22" s="26">
        <v>0</v>
      </c>
      <c r="T22" s="26">
        <v>0</v>
      </c>
      <c r="U22" s="26">
        <v>0</v>
      </c>
      <c r="V22" s="26">
        <v>0</v>
      </c>
      <c r="W22" s="26">
        <v>0</v>
      </c>
      <c r="X22" s="26">
        <v>0</v>
      </c>
      <c r="Y22" s="26">
        <v>83653.304077000139</v>
      </c>
      <c r="Z22" s="26">
        <v>83917.816829046147</v>
      </c>
      <c r="AA22" s="26">
        <v>57222.162216000004</v>
      </c>
      <c r="AB22" s="26">
        <v>50615.964181210969</v>
      </c>
      <c r="AC22" s="26">
        <v>255.7</v>
      </c>
      <c r="AD22" s="26">
        <v>0</v>
      </c>
      <c r="AE22" s="26">
        <v>105796.95165401651</v>
      </c>
      <c r="AF22" s="26">
        <v>0</v>
      </c>
      <c r="AG22" s="26">
        <v>0</v>
      </c>
      <c r="AH22" s="26">
        <v>0</v>
      </c>
      <c r="AI22" s="26">
        <v>202055.92700000003</v>
      </c>
      <c r="AJ22" s="26">
        <v>177906.23169375432</v>
      </c>
      <c r="AK22" s="26">
        <v>0</v>
      </c>
      <c r="AL22" s="26">
        <v>0</v>
      </c>
      <c r="AM22" s="27">
        <v>3397877.1848307159</v>
      </c>
      <c r="AN22" s="27">
        <v>672254.11148993799</v>
      </c>
    </row>
    <row r="23" spans="1:40" ht="24.9" customHeight="1">
      <c r="A23" s="18">
        <v>18</v>
      </c>
      <c r="B23" s="70" t="s">
        <v>38</v>
      </c>
      <c r="C23" s="26">
        <v>522</v>
      </c>
      <c r="D23" s="26">
        <v>0</v>
      </c>
      <c r="E23" s="26">
        <v>0</v>
      </c>
      <c r="F23" s="26">
        <v>0</v>
      </c>
      <c r="G23" s="26">
        <v>10421.007756000023</v>
      </c>
      <c r="H23" s="26">
        <v>0</v>
      </c>
      <c r="I23" s="26">
        <v>0</v>
      </c>
      <c r="J23" s="26">
        <v>0</v>
      </c>
      <c r="K23" s="26">
        <v>967336.71606900042</v>
      </c>
      <c r="L23" s="26">
        <v>0</v>
      </c>
      <c r="M23" s="26">
        <v>2159184.1138547789</v>
      </c>
      <c r="N23" s="26">
        <v>0</v>
      </c>
      <c r="O23" s="26">
        <v>0</v>
      </c>
      <c r="P23" s="26">
        <v>0</v>
      </c>
      <c r="Q23" s="26">
        <v>0</v>
      </c>
      <c r="R23" s="26">
        <v>0</v>
      </c>
      <c r="S23" s="26">
        <v>0</v>
      </c>
      <c r="T23" s="26">
        <v>0</v>
      </c>
      <c r="U23" s="26">
        <v>0</v>
      </c>
      <c r="V23" s="26">
        <v>0</v>
      </c>
      <c r="W23" s="26">
        <v>0</v>
      </c>
      <c r="X23" s="26">
        <v>0</v>
      </c>
      <c r="Y23" s="26">
        <v>0</v>
      </c>
      <c r="Z23" s="26">
        <v>0</v>
      </c>
      <c r="AA23" s="26">
        <v>57</v>
      </c>
      <c r="AB23" s="26">
        <v>0</v>
      </c>
      <c r="AC23" s="26">
        <v>0</v>
      </c>
      <c r="AD23" s="26">
        <v>0</v>
      </c>
      <c r="AE23" s="26">
        <v>53124.568254999998</v>
      </c>
      <c r="AF23" s="26">
        <v>0</v>
      </c>
      <c r="AG23" s="26">
        <v>105</v>
      </c>
      <c r="AH23" s="26">
        <v>0</v>
      </c>
      <c r="AI23" s="26">
        <v>0</v>
      </c>
      <c r="AJ23" s="26">
        <v>0</v>
      </c>
      <c r="AK23" s="26">
        <v>0</v>
      </c>
      <c r="AL23" s="26">
        <v>0</v>
      </c>
      <c r="AM23" s="27">
        <v>3190750.405934779</v>
      </c>
      <c r="AN23" s="27">
        <v>0</v>
      </c>
    </row>
    <row r="24" spans="1:40" ht="13.8">
      <c r="A24" s="19"/>
      <c r="B24" s="71" t="s">
        <v>22</v>
      </c>
      <c r="C24" s="28">
        <v>66116583.11464303</v>
      </c>
      <c r="D24" s="28">
        <v>12837287.050252577</v>
      </c>
      <c r="E24" s="28">
        <v>8601701.4170494638</v>
      </c>
      <c r="F24" s="28">
        <v>76849.21908573051</v>
      </c>
      <c r="G24" s="28">
        <v>11280149.151732402</v>
      </c>
      <c r="H24" s="28">
        <v>1155792.2469245256</v>
      </c>
      <c r="I24" s="28">
        <v>353914355.00748658</v>
      </c>
      <c r="J24" s="28">
        <v>72444306.832637474</v>
      </c>
      <c r="K24" s="28">
        <v>153380075.00862032</v>
      </c>
      <c r="L24" s="28">
        <v>18613702.194074202</v>
      </c>
      <c r="M24" s="28">
        <v>56780250.614436835</v>
      </c>
      <c r="N24" s="28">
        <v>2355154.4512819368</v>
      </c>
      <c r="O24" s="28">
        <v>33265.38753</v>
      </c>
      <c r="P24" s="28">
        <v>17757.531144928798</v>
      </c>
      <c r="Q24" s="28">
        <v>13853584.108889</v>
      </c>
      <c r="R24" s="28">
        <v>13524465.453904139</v>
      </c>
      <c r="S24" s="28">
        <v>9163827.5631530005</v>
      </c>
      <c r="T24" s="28">
        <v>7560013.4799953112</v>
      </c>
      <c r="U24" s="28">
        <v>1458254.33935375</v>
      </c>
      <c r="V24" s="28">
        <v>492338.34396113188</v>
      </c>
      <c r="W24" s="28">
        <v>19153</v>
      </c>
      <c r="X24" s="28">
        <v>14360.935440000001</v>
      </c>
      <c r="Y24" s="28">
        <v>10230954.771888357</v>
      </c>
      <c r="Z24" s="28">
        <v>4106053.1586348899</v>
      </c>
      <c r="AA24" s="28">
        <v>96406421.264767945</v>
      </c>
      <c r="AB24" s="28">
        <v>62677726.421804316</v>
      </c>
      <c r="AC24" s="28">
        <v>5887927.302408847</v>
      </c>
      <c r="AD24" s="28">
        <v>5251864.1761663975</v>
      </c>
      <c r="AE24" s="28">
        <v>9534915.9503970686</v>
      </c>
      <c r="AF24" s="28">
        <v>6650699.4385593571</v>
      </c>
      <c r="AG24" s="28">
        <v>237386.88787999999</v>
      </c>
      <c r="AH24" s="28">
        <v>84333.341751</v>
      </c>
      <c r="AI24" s="28">
        <v>21091969.125125613</v>
      </c>
      <c r="AJ24" s="28">
        <v>15028297.587338654</v>
      </c>
      <c r="AK24" s="28">
        <v>0</v>
      </c>
      <c r="AL24" s="28">
        <v>0</v>
      </c>
      <c r="AM24" s="28">
        <v>817990774.01536214</v>
      </c>
      <c r="AN24" s="28">
        <v>222891001.86295652</v>
      </c>
    </row>
    <row r="25" spans="1:40" s="12" customFormat="1" ht="12.75" customHeight="1"/>
    <row r="26" spans="1:40" s="42" customFormat="1" ht="14.4">
      <c r="B26" s="46" t="s">
        <v>47</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row>
    <row r="27" spans="1:40" s="42" customFormat="1" ht="12.75" customHeight="1">
      <c r="B27" s="83" t="s">
        <v>91</v>
      </c>
      <c r="C27" s="83"/>
      <c r="D27" s="83"/>
      <c r="E27" s="83"/>
      <c r="F27" s="83"/>
      <c r="G27" s="83"/>
      <c r="H27" s="83"/>
      <c r="I27" s="83"/>
      <c r="J27" s="83"/>
      <c r="K27" s="83"/>
      <c r="L27" s="83"/>
      <c r="M27" s="83"/>
      <c r="N27" s="83"/>
      <c r="AM27" s="50"/>
      <c r="AN27" s="50"/>
    </row>
    <row r="28" spans="1:40" s="42" customFormat="1" ht="17.25" customHeight="1">
      <c r="B28" s="83"/>
      <c r="C28" s="83"/>
      <c r="D28" s="83"/>
      <c r="E28" s="83"/>
      <c r="F28" s="83"/>
      <c r="G28" s="83"/>
      <c r="H28" s="83"/>
      <c r="I28" s="83"/>
      <c r="J28" s="83"/>
      <c r="K28" s="83"/>
      <c r="L28" s="83"/>
      <c r="M28" s="83"/>
      <c r="N28" s="83"/>
      <c r="O28" s="51"/>
      <c r="P28" s="51"/>
      <c r="Q28" s="50"/>
      <c r="R28" s="50"/>
      <c r="AN28" s="50"/>
    </row>
    <row r="29" spans="1:40" ht="12.75" customHeight="1">
      <c r="O29" s="5"/>
      <c r="P29" s="5"/>
    </row>
    <row r="31" spans="1:40">
      <c r="C31" s="13"/>
      <c r="D31"/>
      <c r="E31"/>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40">
      <c r="D32"/>
      <c r="E32"/>
      <c r="H32" s="13"/>
    </row>
    <row r="33" spans="2:8">
      <c r="D33"/>
      <c r="E33"/>
      <c r="H33" s="13"/>
    </row>
    <row r="34" spans="2:8">
      <c r="C34"/>
      <c r="D34"/>
      <c r="H34" s="13"/>
    </row>
    <row r="35" spans="2:8">
      <c r="C35"/>
      <c r="D35"/>
      <c r="H35" s="13"/>
    </row>
    <row r="36" spans="2:8" ht="13.8">
      <c r="B36" s="76"/>
      <c r="C36"/>
      <c r="D36"/>
      <c r="H36" s="13"/>
    </row>
    <row r="37" spans="2:8" ht="13.8">
      <c r="B37" s="76"/>
      <c r="C37"/>
      <c r="D37"/>
      <c r="H37" s="13"/>
    </row>
    <row r="38" spans="2:8" ht="13.8">
      <c r="B38" s="76"/>
      <c r="C38"/>
      <c r="D38"/>
      <c r="H38" s="13"/>
    </row>
    <row r="39" spans="2:8" ht="13.8">
      <c r="B39" s="76"/>
      <c r="C39"/>
      <c r="D39"/>
      <c r="H39" s="13"/>
    </row>
    <row r="40" spans="2:8" ht="13.8">
      <c r="B40" s="76"/>
      <c r="C40"/>
      <c r="D40"/>
      <c r="H40" s="13"/>
    </row>
    <row r="41" spans="2:8" ht="13.8">
      <c r="B41" s="76"/>
      <c r="C41"/>
      <c r="D41"/>
      <c r="H41" s="13"/>
    </row>
    <row r="42" spans="2:8" ht="13.8">
      <c r="B42" s="76"/>
      <c r="C42"/>
      <c r="D42"/>
      <c r="H42" s="13"/>
    </row>
    <row r="43" spans="2:8" ht="13.8">
      <c r="B43" s="76"/>
      <c r="C43"/>
      <c r="D43"/>
      <c r="H43" s="13"/>
    </row>
    <row r="44" spans="2:8" ht="13.8">
      <c r="B44" s="76"/>
      <c r="C44"/>
      <c r="D44"/>
      <c r="H44" s="13"/>
    </row>
    <row r="45" spans="2:8" ht="13.8">
      <c r="B45" s="76"/>
      <c r="C45"/>
      <c r="D45"/>
      <c r="H45" s="13"/>
    </row>
    <row r="46" spans="2:8" ht="13.8">
      <c r="B46" s="76"/>
      <c r="C46"/>
      <c r="D46"/>
      <c r="H46" s="13"/>
    </row>
    <row r="47" spans="2:8" ht="13.8">
      <c r="B47" s="76"/>
      <c r="C47"/>
      <c r="D47"/>
      <c r="H47" s="13"/>
    </row>
    <row r="48" spans="2:8" ht="13.8">
      <c r="B48" s="76"/>
      <c r="C48"/>
      <c r="D48"/>
      <c r="H48" s="13"/>
    </row>
    <row r="49" spans="2:4" ht="13.8">
      <c r="B49" s="76"/>
      <c r="C49"/>
      <c r="D49"/>
    </row>
    <row r="50" spans="2:4" ht="13.8">
      <c r="B50" s="76"/>
      <c r="C50"/>
      <c r="D50"/>
    </row>
    <row r="51" spans="2:4" ht="13.8">
      <c r="B51" s="76"/>
      <c r="C51"/>
      <c r="D51"/>
    </row>
    <row r="52" spans="2:4" ht="13.8">
      <c r="B52" s="76"/>
      <c r="C52"/>
    </row>
    <row r="53" spans="2:4" ht="13.8">
      <c r="B53" s="76"/>
      <c r="C53"/>
    </row>
  </sheetData>
  <sortState xmlns:xlrd2="http://schemas.microsoft.com/office/spreadsheetml/2017/richdata2"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A4" sqref="A4"/>
      <selection pane="topRight" activeCell="A4" sqref="A4"/>
      <selection pane="bottomLeft" activeCell="A4" sqref="A4"/>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46" t="s">
        <v>48</v>
      </c>
      <c r="B1" s="41"/>
      <c r="C1" s="41"/>
      <c r="D1" s="41"/>
      <c r="E1" s="41"/>
      <c r="F1" s="41"/>
      <c r="G1" s="48"/>
    </row>
    <row r="2" spans="1:97" s="42" customFormat="1" ht="28.5" customHeight="1">
      <c r="A2" s="46" t="str">
        <f>'Number of Policies'!A2</f>
        <v>Reporting period: 1 January 2023 - 30 September 2023</v>
      </c>
      <c r="B2" s="41"/>
      <c r="C2" s="41"/>
      <c r="D2" s="41"/>
      <c r="E2" s="41"/>
      <c r="F2" s="41"/>
      <c r="G2" s="48"/>
    </row>
    <row r="3" spans="1:97" s="42" customFormat="1" ht="18" customHeight="1">
      <c r="A3" s="42" t="s">
        <v>2</v>
      </c>
      <c r="B3" s="41"/>
      <c r="C3" s="41"/>
      <c r="D3" s="41"/>
      <c r="E3" s="41"/>
      <c r="F3" s="41"/>
      <c r="G3" s="48"/>
    </row>
    <row r="4" spans="1:97" s="42" customFormat="1" ht="57.75" customHeight="1">
      <c r="A4" s="77" t="s">
        <v>0</v>
      </c>
      <c r="B4" s="77" t="s">
        <v>3</v>
      </c>
      <c r="C4" s="80" t="s">
        <v>4</v>
      </c>
      <c r="D4" s="81"/>
      <c r="E4" s="81"/>
      <c r="F4" s="81"/>
      <c r="G4" s="82"/>
      <c r="H4" s="80" t="s">
        <v>5</v>
      </c>
      <c r="I4" s="81"/>
      <c r="J4" s="81"/>
      <c r="K4" s="81"/>
      <c r="L4" s="82"/>
      <c r="M4" s="80" t="s">
        <v>6</v>
      </c>
      <c r="N4" s="81"/>
      <c r="O4" s="81"/>
      <c r="P4" s="81"/>
      <c r="Q4" s="82"/>
      <c r="R4" s="80" t="s">
        <v>7</v>
      </c>
      <c r="S4" s="81"/>
      <c r="T4" s="81"/>
      <c r="U4" s="81"/>
      <c r="V4" s="82"/>
      <c r="W4" s="80" t="s">
        <v>8</v>
      </c>
      <c r="X4" s="81"/>
      <c r="Y4" s="81"/>
      <c r="Z4" s="81"/>
      <c r="AA4" s="82"/>
      <c r="AB4" s="80" t="s">
        <v>9</v>
      </c>
      <c r="AC4" s="81"/>
      <c r="AD4" s="81"/>
      <c r="AE4" s="81"/>
      <c r="AF4" s="82"/>
      <c r="AG4" s="80" t="s">
        <v>10</v>
      </c>
      <c r="AH4" s="81"/>
      <c r="AI4" s="81"/>
      <c r="AJ4" s="81"/>
      <c r="AK4" s="82"/>
      <c r="AL4" s="80" t="s">
        <v>11</v>
      </c>
      <c r="AM4" s="81"/>
      <c r="AN4" s="81"/>
      <c r="AO4" s="81"/>
      <c r="AP4" s="82"/>
      <c r="AQ4" s="80" t="s">
        <v>12</v>
      </c>
      <c r="AR4" s="81"/>
      <c r="AS4" s="81"/>
      <c r="AT4" s="81"/>
      <c r="AU4" s="82"/>
      <c r="AV4" s="80" t="s">
        <v>13</v>
      </c>
      <c r="AW4" s="81"/>
      <c r="AX4" s="81"/>
      <c r="AY4" s="81"/>
      <c r="AZ4" s="82"/>
      <c r="BA4" s="80" t="s">
        <v>14</v>
      </c>
      <c r="BB4" s="81"/>
      <c r="BC4" s="81"/>
      <c r="BD4" s="81"/>
      <c r="BE4" s="82"/>
      <c r="BF4" s="80" t="s">
        <v>15</v>
      </c>
      <c r="BG4" s="81"/>
      <c r="BH4" s="81"/>
      <c r="BI4" s="81"/>
      <c r="BJ4" s="82"/>
      <c r="BK4" s="80" t="s">
        <v>16</v>
      </c>
      <c r="BL4" s="81"/>
      <c r="BM4" s="81"/>
      <c r="BN4" s="81"/>
      <c r="BO4" s="82"/>
      <c r="BP4" s="80" t="s">
        <v>17</v>
      </c>
      <c r="BQ4" s="81"/>
      <c r="BR4" s="81"/>
      <c r="BS4" s="81"/>
      <c r="BT4" s="82"/>
      <c r="BU4" s="80" t="s">
        <v>18</v>
      </c>
      <c r="BV4" s="81"/>
      <c r="BW4" s="81"/>
      <c r="BX4" s="81"/>
      <c r="BY4" s="82"/>
      <c r="BZ4" s="80" t="s">
        <v>19</v>
      </c>
      <c r="CA4" s="81"/>
      <c r="CB4" s="81"/>
      <c r="CC4" s="81"/>
      <c r="CD4" s="82"/>
      <c r="CE4" s="80" t="s">
        <v>20</v>
      </c>
      <c r="CF4" s="81"/>
      <c r="CG4" s="81"/>
      <c r="CH4" s="81"/>
      <c r="CI4" s="82"/>
      <c r="CJ4" s="80" t="s">
        <v>21</v>
      </c>
      <c r="CK4" s="81"/>
      <c r="CL4" s="81"/>
      <c r="CM4" s="81"/>
      <c r="CN4" s="82"/>
      <c r="CO4" s="80" t="s">
        <v>22</v>
      </c>
      <c r="CP4" s="81"/>
      <c r="CQ4" s="81"/>
      <c r="CR4" s="81"/>
      <c r="CS4" s="82"/>
    </row>
    <row r="5" spans="1:97" s="42" customFormat="1" ht="42" customHeight="1">
      <c r="A5" s="78"/>
      <c r="B5" s="78"/>
      <c r="C5" s="80" t="s">
        <v>45</v>
      </c>
      <c r="D5" s="81"/>
      <c r="E5" s="81"/>
      <c r="F5" s="82"/>
      <c r="G5" s="44" t="s">
        <v>46</v>
      </c>
      <c r="H5" s="80" t="s">
        <v>45</v>
      </c>
      <c r="I5" s="81"/>
      <c r="J5" s="81"/>
      <c r="K5" s="82"/>
      <c r="L5" s="44" t="s">
        <v>46</v>
      </c>
      <c r="M5" s="80" t="s">
        <v>45</v>
      </c>
      <c r="N5" s="81"/>
      <c r="O5" s="81"/>
      <c r="P5" s="82"/>
      <c r="Q5" s="44" t="s">
        <v>46</v>
      </c>
      <c r="R5" s="80" t="s">
        <v>45</v>
      </c>
      <c r="S5" s="81"/>
      <c r="T5" s="81"/>
      <c r="U5" s="82"/>
      <c r="V5" s="44" t="s">
        <v>46</v>
      </c>
      <c r="W5" s="80" t="s">
        <v>45</v>
      </c>
      <c r="X5" s="81"/>
      <c r="Y5" s="81"/>
      <c r="Z5" s="82"/>
      <c r="AA5" s="44" t="s">
        <v>46</v>
      </c>
      <c r="AB5" s="80" t="s">
        <v>45</v>
      </c>
      <c r="AC5" s="81"/>
      <c r="AD5" s="81"/>
      <c r="AE5" s="82"/>
      <c r="AF5" s="44" t="s">
        <v>46</v>
      </c>
      <c r="AG5" s="80" t="s">
        <v>45</v>
      </c>
      <c r="AH5" s="81"/>
      <c r="AI5" s="81"/>
      <c r="AJ5" s="82"/>
      <c r="AK5" s="44" t="s">
        <v>46</v>
      </c>
      <c r="AL5" s="80" t="s">
        <v>45</v>
      </c>
      <c r="AM5" s="81"/>
      <c r="AN5" s="81"/>
      <c r="AO5" s="82"/>
      <c r="AP5" s="44" t="s">
        <v>46</v>
      </c>
      <c r="AQ5" s="80" t="s">
        <v>45</v>
      </c>
      <c r="AR5" s="81"/>
      <c r="AS5" s="81"/>
      <c r="AT5" s="82"/>
      <c r="AU5" s="44" t="s">
        <v>46</v>
      </c>
      <c r="AV5" s="80" t="s">
        <v>45</v>
      </c>
      <c r="AW5" s="81"/>
      <c r="AX5" s="81"/>
      <c r="AY5" s="82"/>
      <c r="AZ5" s="44" t="s">
        <v>46</v>
      </c>
      <c r="BA5" s="80" t="s">
        <v>45</v>
      </c>
      <c r="BB5" s="81"/>
      <c r="BC5" s="81"/>
      <c r="BD5" s="82"/>
      <c r="BE5" s="44" t="s">
        <v>46</v>
      </c>
      <c r="BF5" s="80" t="s">
        <v>45</v>
      </c>
      <c r="BG5" s="81"/>
      <c r="BH5" s="81"/>
      <c r="BI5" s="82"/>
      <c r="BJ5" s="44" t="s">
        <v>46</v>
      </c>
      <c r="BK5" s="80" t="s">
        <v>45</v>
      </c>
      <c r="BL5" s="81"/>
      <c r="BM5" s="81"/>
      <c r="BN5" s="82"/>
      <c r="BO5" s="44" t="s">
        <v>46</v>
      </c>
      <c r="BP5" s="80" t="s">
        <v>45</v>
      </c>
      <c r="BQ5" s="81"/>
      <c r="BR5" s="81"/>
      <c r="BS5" s="82"/>
      <c r="BT5" s="44" t="s">
        <v>46</v>
      </c>
      <c r="BU5" s="80" t="s">
        <v>45</v>
      </c>
      <c r="BV5" s="81"/>
      <c r="BW5" s="81"/>
      <c r="BX5" s="82"/>
      <c r="BY5" s="44" t="s">
        <v>46</v>
      </c>
      <c r="BZ5" s="80" t="s">
        <v>45</v>
      </c>
      <c r="CA5" s="81"/>
      <c r="CB5" s="81"/>
      <c r="CC5" s="82"/>
      <c r="CD5" s="44" t="s">
        <v>46</v>
      </c>
      <c r="CE5" s="80" t="s">
        <v>45</v>
      </c>
      <c r="CF5" s="81"/>
      <c r="CG5" s="81"/>
      <c r="CH5" s="82"/>
      <c r="CI5" s="44" t="s">
        <v>46</v>
      </c>
      <c r="CJ5" s="80" t="s">
        <v>45</v>
      </c>
      <c r="CK5" s="81"/>
      <c r="CL5" s="81"/>
      <c r="CM5" s="82"/>
      <c r="CN5" s="44" t="s">
        <v>46</v>
      </c>
      <c r="CO5" s="80" t="s">
        <v>45</v>
      </c>
      <c r="CP5" s="81"/>
      <c r="CQ5" s="81"/>
      <c r="CR5" s="82"/>
      <c r="CS5" s="44" t="s">
        <v>46</v>
      </c>
    </row>
    <row r="6" spans="1:97" s="42" customFormat="1" ht="60.75" customHeight="1">
      <c r="A6" s="79"/>
      <c r="B6" s="7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74" t="s">
        <v>30</v>
      </c>
      <c r="C7" s="26">
        <v>2021833.4584840001</v>
      </c>
      <c r="D7" s="26">
        <v>527994.97177199996</v>
      </c>
      <c r="E7" s="26">
        <v>88395.76</v>
      </c>
      <c r="F7" s="26">
        <v>2638224.1902559996</v>
      </c>
      <c r="G7" s="26">
        <v>1060436.5574605991</v>
      </c>
      <c r="H7" s="26">
        <v>2090087.73918</v>
      </c>
      <c r="I7" s="26">
        <v>770492.70000000007</v>
      </c>
      <c r="J7" s="26">
        <v>0</v>
      </c>
      <c r="K7" s="26">
        <v>2860580.4391800002</v>
      </c>
      <c r="L7" s="26">
        <v>0</v>
      </c>
      <c r="M7" s="26">
        <v>942637.64295000001</v>
      </c>
      <c r="N7" s="26">
        <v>213033.08651600001</v>
      </c>
      <c r="O7" s="26">
        <v>0</v>
      </c>
      <c r="P7" s="26">
        <v>1155670.7294660001</v>
      </c>
      <c r="Q7" s="26">
        <v>88840.233353999996</v>
      </c>
      <c r="R7" s="26">
        <v>47687003.185323998</v>
      </c>
      <c r="S7" s="26">
        <v>16771387.429400001</v>
      </c>
      <c r="T7" s="26">
        <v>22396468.115000002</v>
      </c>
      <c r="U7" s="26">
        <v>86854858.72972399</v>
      </c>
      <c r="V7" s="26">
        <v>70063996.146682486</v>
      </c>
      <c r="W7" s="26">
        <v>9255476.8195396494</v>
      </c>
      <c r="X7" s="26">
        <v>9362848.6422429997</v>
      </c>
      <c r="Y7" s="26">
        <v>4888.7692800000004</v>
      </c>
      <c r="Z7" s="26">
        <v>18623214.231062651</v>
      </c>
      <c r="AA7" s="26">
        <v>509391.798259</v>
      </c>
      <c r="AB7" s="26">
        <v>1743799.1934834502</v>
      </c>
      <c r="AC7" s="26">
        <v>3345327.7189497794</v>
      </c>
      <c r="AD7" s="26">
        <v>213.85767999999999</v>
      </c>
      <c r="AE7" s="26">
        <v>5089340.7701132298</v>
      </c>
      <c r="AF7" s="26">
        <v>337211.30522232631</v>
      </c>
      <c r="AG7" s="26">
        <v>33265.38753</v>
      </c>
      <c r="AH7" s="26">
        <v>0</v>
      </c>
      <c r="AI7" s="26">
        <v>0</v>
      </c>
      <c r="AJ7" s="26">
        <v>33265.38753</v>
      </c>
      <c r="AK7" s="26">
        <v>17757.531144928798</v>
      </c>
      <c r="AL7" s="26">
        <v>2729.2901999999999</v>
      </c>
      <c r="AM7" s="26">
        <v>0</v>
      </c>
      <c r="AN7" s="26">
        <v>0</v>
      </c>
      <c r="AO7" s="26">
        <v>2729.2901999999999</v>
      </c>
      <c r="AP7" s="26">
        <v>2729.2901999999999</v>
      </c>
      <c r="AQ7" s="26">
        <v>0</v>
      </c>
      <c r="AR7" s="26">
        <v>0</v>
      </c>
      <c r="AS7" s="26">
        <v>0</v>
      </c>
      <c r="AT7" s="26">
        <v>0</v>
      </c>
      <c r="AU7" s="26">
        <v>0</v>
      </c>
      <c r="AV7" s="26">
        <v>168175.77633999998</v>
      </c>
      <c r="AW7" s="26">
        <v>0</v>
      </c>
      <c r="AX7" s="26">
        <v>0</v>
      </c>
      <c r="AY7" s="26">
        <v>168175.77633999998</v>
      </c>
      <c r="AZ7" s="26">
        <v>125280.3152572822</v>
      </c>
      <c r="BA7" s="26">
        <v>0</v>
      </c>
      <c r="BB7" s="26">
        <v>0</v>
      </c>
      <c r="BC7" s="26">
        <v>0</v>
      </c>
      <c r="BD7" s="26">
        <v>0</v>
      </c>
      <c r="BE7" s="26">
        <v>0</v>
      </c>
      <c r="BF7" s="26">
        <v>2168690.9881339995</v>
      </c>
      <c r="BG7" s="26">
        <v>57802.61088800001</v>
      </c>
      <c r="BH7" s="26">
        <v>0</v>
      </c>
      <c r="BI7" s="26">
        <v>2226493.5990219996</v>
      </c>
      <c r="BJ7" s="26">
        <v>1665760.5839993975</v>
      </c>
      <c r="BK7" s="26">
        <v>9580991.2085040025</v>
      </c>
      <c r="BL7" s="26">
        <v>1353310.5181830002</v>
      </c>
      <c r="BM7" s="26">
        <v>0</v>
      </c>
      <c r="BN7" s="26">
        <v>10934301.726687003</v>
      </c>
      <c r="BO7" s="26">
        <v>9557418.655962212</v>
      </c>
      <c r="BP7" s="26">
        <v>1556505.6965000001</v>
      </c>
      <c r="BQ7" s="26">
        <v>0</v>
      </c>
      <c r="BR7" s="26">
        <v>0</v>
      </c>
      <c r="BS7" s="26">
        <v>1556505.6965000001</v>
      </c>
      <c r="BT7" s="26">
        <v>1506146.4158399999</v>
      </c>
      <c r="BU7" s="26">
        <v>2887301.497</v>
      </c>
      <c r="BV7" s="26">
        <v>43602</v>
      </c>
      <c r="BW7" s="26">
        <v>0</v>
      </c>
      <c r="BX7" s="26">
        <v>2930903.497</v>
      </c>
      <c r="BY7" s="26">
        <v>2344722.7975999997</v>
      </c>
      <c r="BZ7" s="26">
        <v>0</v>
      </c>
      <c r="CA7" s="26">
        <v>0</v>
      </c>
      <c r="CB7" s="26">
        <v>0</v>
      </c>
      <c r="CC7" s="26">
        <v>0</v>
      </c>
      <c r="CD7" s="26">
        <v>0</v>
      </c>
      <c r="CE7" s="26">
        <v>5279170.4300239999</v>
      </c>
      <c r="CF7" s="26">
        <v>102876.81645</v>
      </c>
      <c r="CG7" s="26">
        <v>0</v>
      </c>
      <c r="CH7" s="26">
        <v>5382047.2464739997</v>
      </c>
      <c r="CI7" s="26">
        <v>4877544.2255739905</v>
      </c>
      <c r="CJ7" s="26">
        <v>0</v>
      </c>
      <c r="CK7" s="26">
        <v>0</v>
      </c>
      <c r="CL7" s="26">
        <v>0</v>
      </c>
      <c r="CM7" s="26">
        <v>0</v>
      </c>
      <c r="CN7" s="26">
        <v>0</v>
      </c>
      <c r="CO7" s="26">
        <v>85417668.313193098</v>
      </c>
      <c r="CP7" s="26">
        <v>32548676.494401779</v>
      </c>
      <c r="CQ7" s="26">
        <v>22489966.501960006</v>
      </c>
      <c r="CR7" s="26">
        <v>140456311.30955487</v>
      </c>
      <c r="CS7" s="26">
        <v>92157235.856556222</v>
      </c>
    </row>
    <row r="8" spans="1:97" s="9" customFormat="1" ht="24.9" customHeight="1">
      <c r="A8" s="18">
        <v>2</v>
      </c>
      <c r="B8" s="74" t="s">
        <v>32</v>
      </c>
      <c r="C8" s="26">
        <v>5466486.1779923439</v>
      </c>
      <c r="D8" s="26">
        <v>26098058.081242967</v>
      </c>
      <c r="E8" s="26">
        <v>0</v>
      </c>
      <c r="F8" s="26">
        <v>31564544.259235311</v>
      </c>
      <c r="G8" s="26">
        <v>8300183.5579999937</v>
      </c>
      <c r="H8" s="26">
        <v>0</v>
      </c>
      <c r="I8" s="26">
        <v>1443580.8006512383</v>
      </c>
      <c r="J8" s="26">
        <v>0</v>
      </c>
      <c r="K8" s="26">
        <v>1443580.8006512383</v>
      </c>
      <c r="L8" s="26">
        <v>0</v>
      </c>
      <c r="M8" s="26">
        <v>373859.84752559196</v>
      </c>
      <c r="N8" s="26">
        <v>1353958.2641037744</v>
      </c>
      <c r="O8" s="26">
        <v>-39.509999999994761</v>
      </c>
      <c r="P8" s="26">
        <v>1727778.6016293664</v>
      </c>
      <c r="Q8" s="26">
        <v>98380.280000000057</v>
      </c>
      <c r="R8" s="26">
        <v>29291709.639996246</v>
      </c>
      <c r="S8" s="26">
        <v>127214.05</v>
      </c>
      <c r="T8" s="26">
        <v>0</v>
      </c>
      <c r="U8" s="26">
        <v>29418923.689996246</v>
      </c>
      <c r="V8" s="26">
        <v>0</v>
      </c>
      <c r="W8" s="26">
        <v>10947045.673928119</v>
      </c>
      <c r="X8" s="26">
        <v>23302931.553335592</v>
      </c>
      <c r="Y8" s="26">
        <v>3291761.6699997503</v>
      </c>
      <c r="Z8" s="26">
        <v>37541738.89726346</v>
      </c>
      <c r="AA8" s="26">
        <v>1690015.5609998181</v>
      </c>
      <c r="AB8" s="26">
        <v>1324593.0330629973</v>
      </c>
      <c r="AC8" s="26">
        <v>4195463.6647017347</v>
      </c>
      <c r="AD8" s="26">
        <v>284599.24</v>
      </c>
      <c r="AE8" s="26">
        <v>5804655.9377647322</v>
      </c>
      <c r="AF8" s="26">
        <v>312456.93899967021</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1067582.8049091969</v>
      </c>
      <c r="BG8" s="26">
        <v>0</v>
      </c>
      <c r="BH8" s="26">
        <v>0</v>
      </c>
      <c r="BI8" s="26">
        <v>1067582.8049091969</v>
      </c>
      <c r="BJ8" s="26">
        <v>80853.250000000262</v>
      </c>
      <c r="BK8" s="26">
        <v>9539463.0555268656</v>
      </c>
      <c r="BL8" s="26">
        <v>5658033.6279640133</v>
      </c>
      <c r="BM8" s="26">
        <v>400</v>
      </c>
      <c r="BN8" s="26">
        <v>15197896.68349088</v>
      </c>
      <c r="BO8" s="26">
        <v>4553511.3511165222</v>
      </c>
      <c r="BP8" s="26">
        <v>1012726.2428000002</v>
      </c>
      <c r="BQ8" s="26">
        <v>0</v>
      </c>
      <c r="BR8" s="26">
        <v>0</v>
      </c>
      <c r="BS8" s="26">
        <v>1012726.2428000002</v>
      </c>
      <c r="BT8" s="26">
        <v>1002764.5400000002</v>
      </c>
      <c r="BU8" s="26">
        <v>393925.48806699994</v>
      </c>
      <c r="BV8" s="26">
        <v>0</v>
      </c>
      <c r="BW8" s="26">
        <v>0</v>
      </c>
      <c r="BX8" s="26">
        <v>393925.48806699994</v>
      </c>
      <c r="BY8" s="26">
        <v>320956.59045359999</v>
      </c>
      <c r="BZ8" s="26">
        <v>0</v>
      </c>
      <c r="CA8" s="26">
        <v>6871.5378800404724</v>
      </c>
      <c r="CB8" s="26">
        <v>0</v>
      </c>
      <c r="CC8" s="26">
        <v>6871.5378800404724</v>
      </c>
      <c r="CD8" s="26">
        <v>0</v>
      </c>
      <c r="CE8" s="26">
        <v>1341989.1924000047</v>
      </c>
      <c r="CF8" s="26">
        <v>0</v>
      </c>
      <c r="CG8" s="26">
        <v>0</v>
      </c>
      <c r="CH8" s="26">
        <v>1341989.1924000047</v>
      </c>
      <c r="CI8" s="26">
        <v>912013.90960000409</v>
      </c>
      <c r="CJ8" s="26">
        <v>0</v>
      </c>
      <c r="CK8" s="26">
        <v>0</v>
      </c>
      <c r="CL8" s="26">
        <v>0</v>
      </c>
      <c r="CM8" s="26">
        <v>0</v>
      </c>
      <c r="CN8" s="26">
        <v>0</v>
      </c>
      <c r="CO8" s="26">
        <v>60759381.156208366</v>
      </c>
      <c r="CP8" s="26">
        <v>62186111.579879366</v>
      </c>
      <c r="CQ8" s="26">
        <v>3576721.3999997508</v>
      </c>
      <c r="CR8" s="26">
        <v>126522214.13608748</v>
      </c>
      <c r="CS8" s="26">
        <v>17271135.979169611</v>
      </c>
    </row>
    <row r="9" spans="1:97" ht="24.9" customHeight="1">
      <c r="A9" s="18">
        <v>3</v>
      </c>
      <c r="B9" s="74" t="s">
        <v>29</v>
      </c>
      <c r="C9" s="26">
        <v>236374.12628599978</v>
      </c>
      <c r="D9" s="26">
        <v>20636387.129858997</v>
      </c>
      <c r="E9" s="26">
        <v>0</v>
      </c>
      <c r="F9" s="26">
        <v>20872761.256144997</v>
      </c>
      <c r="G9" s="26">
        <v>1461911.5115692555</v>
      </c>
      <c r="H9" s="26">
        <v>0</v>
      </c>
      <c r="I9" s="26">
        <v>427304.31914899999</v>
      </c>
      <c r="J9" s="26">
        <v>0</v>
      </c>
      <c r="K9" s="26">
        <v>427304.31914899999</v>
      </c>
      <c r="L9" s="26">
        <v>0</v>
      </c>
      <c r="M9" s="26">
        <v>1607820.0863679717</v>
      </c>
      <c r="N9" s="26">
        <v>390659.10095800075</v>
      </c>
      <c r="O9" s="26">
        <v>2530.9720000000007</v>
      </c>
      <c r="P9" s="26">
        <v>2001010.1593259727</v>
      </c>
      <c r="Q9" s="26">
        <v>465814.42235745798</v>
      </c>
      <c r="R9" s="26">
        <v>254540.46291799771</v>
      </c>
      <c r="S9" s="26">
        <v>167360.82648600003</v>
      </c>
      <c r="T9" s="26">
        <v>0</v>
      </c>
      <c r="U9" s="26">
        <v>421901.28940399771</v>
      </c>
      <c r="V9" s="26">
        <v>194417.09364651371</v>
      </c>
      <c r="W9" s="26">
        <v>13194268.922146127</v>
      </c>
      <c r="X9" s="26">
        <v>20060779.374805026</v>
      </c>
      <c r="Y9" s="26">
        <v>12195</v>
      </c>
      <c r="Z9" s="26">
        <v>33267243.296951152</v>
      </c>
      <c r="AA9" s="26">
        <v>772992.89207751246</v>
      </c>
      <c r="AB9" s="26">
        <v>2665336.5798650105</v>
      </c>
      <c r="AC9" s="26">
        <v>5104551.4827967724</v>
      </c>
      <c r="AD9" s="26">
        <v>365140.21199999825</v>
      </c>
      <c r="AE9" s="26">
        <v>8135028.2746617813</v>
      </c>
      <c r="AF9" s="26">
        <v>313750.85552299989</v>
      </c>
      <c r="AG9" s="26">
        <v>0</v>
      </c>
      <c r="AH9" s="26">
        <v>0</v>
      </c>
      <c r="AI9" s="26">
        <v>0</v>
      </c>
      <c r="AJ9" s="26">
        <v>0</v>
      </c>
      <c r="AK9" s="26">
        <v>0</v>
      </c>
      <c r="AL9" s="26">
        <v>155906.513664</v>
      </c>
      <c r="AM9" s="26">
        <v>0</v>
      </c>
      <c r="AN9" s="26">
        <v>261283.4</v>
      </c>
      <c r="AO9" s="26">
        <v>417189.91366399999</v>
      </c>
      <c r="AP9" s="26">
        <v>376002.74119999999</v>
      </c>
      <c r="AQ9" s="26">
        <v>0</v>
      </c>
      <c r="AR9" s="26">
        <v>0</v>
      </c>
      <c r="AS9" s="26">
        <v>0</v>
      </c>
      <c r="AT9" s="26">
        <v>0</v>
      </c>
      <c r="AU9" s="26">
        <v>0</v>
      </c>
      <c r="AV9" s="26">
        <v>44462.454463999995</v>
      </c>
      <c r="AW9" s="26">
        <v>0</v>
      </c>
      <c r="AX9" s="26">
        <v>0</v>
      </c>
      <c r="AY9" s="26">
        <v>44462.454463999995</v>
      </c>
      <c r="AZ9" s="26">
        <v>372.39808333333337</v>
      </c>
      <c r="BA9" s="26">
        <v>0</v>
      </c>
      <c r="BB9" s="26">
        <v>0</v>
      </c>
      <c r="BC9" s="26">
        <v>0</v>
      </c>
      <c r="BD9" s="26">
        <v>0</v>
      </c>
      <c r="BE9" s="26">
        <v>0</v>
      </c>
      <c r="BF9" s="26">
        <v>2957166.2730419957</v>
      </c>
      <c r="BG9" s="26">
        <v>62426.528613000002</v>
      </c>
      <c r="BH9" s="26">
        <v>141903.26928000001</v>
      </c>
      <c r="BI9" s="26">
        <v>3161496.070934996</v>
      </c>
      <c r="BJ9" s="26">
        <v>638576.44811811112</v>
      </c>
      <c r="BK9" s="26">
        <v>27483916.270398222</v>
      </c>
      <c r="BL9" s="26">
        <v>16615578.986778527</v>
      </c>
      <c r="BM9" s="26">
        <v>96153.518960000001</v>
      </c>
      <c r="BN9" s="26">
        <v>44195648.776136748</v>
      </c>
      <c r="BO9" s="26">
        <v>29219236.60273844</v>
      </c>
      <c r="BP9" s="26">
        <v>340552.32401800004</v>
      </c>
      <c r="BQ9" s="26">
        <v>0</v>
      </c>
      <c r="BR9" s="26">
        <v>0</v>
      </c>
      <c r="BS9" s="26">
        <v>340552.32401800004</v>
      </c>
      <c r="BT9" s="26">
        <v>328215.79696000001</v>
      </c>
      <c r="BU9" s="26">
        <v>2522479.8830309999</v>
      </c>
      <c r="BV9" s="26">
        <v>0</v>
      </c>
      <c r="BW9" s="26">
        <v>6580</v>
      </c>
      <c r="BX9" s="26">
        <v>2529059.8830309999</v>
      </c>
      <c r="BY9" s="26">
        <v>1250392.3966058053</v>
      </c>
      <c r="BZ9" s="26">
        <v>228666.66999999998</v>
      </c>
      <c r="CA9" s="26">
        <v>0</v>
      </c>
      <c r="CB9" s="26">
        <v>0</v>
      </c>
      <c r="CC9" s="26">
        <v>228666.66999999998</v>
      </c>
      <c r="CD9" s="26">
        <v>84333.341751</v>
      </c>
      <c r="CE9" s="26">
        <v>6401821.3516220022</v>
      </c>
      <c r="CF9" s="26">
        <v>1375778.366104</v>
      </c>
      <c r="CG9" s="26">
        <v>117074.99156000001</v>
      </c>
      <c r="CH9" s="26">
        <v>7894674.7092860024</v>
      </c>
      <c r="CI9" s="26">
        <v>4511985.0266795559</v>
      </c>
      <c r="CJ9" s="26">
        <v>0</v>
      </c>
      <c r="CK9" s="26">
        <v>0</v>
      </c>
      <c r="CL9" s="26">
        <v>0</v>
      </c>
      <c r="CM9" s="26">
        <v>0</v>
      </c>
      <c r="CN9" s="26">
        <v>0</v>
      </c>
      <c r="CO9" s="26">
        <v>58093311.917822331</v>
      </c>
      <c r="CP9" s="26">
        <v>64840826.115549318</v>
      </c>
      <c r="CQ9" s="26">
        <v>1002861.3637999983</v>
      </c>
      <c r="CR9" s="26">
        <v>123936999.39717165</v>
      </c>
      <c r="CS9" s="26">
        <v>39618001.527309984</v>
      </c>
    </row>
    <row r="10" spans="1:97" ht="24.9" customHeight="1">
      <c r="A10" s="18">
        <v>4</v>
      </c>
      <c r="B10" s="74" t="s">
        <v>28</v>
      </c>
      <c r="C10" s="26">
        <v>3164531.5432110028</v>
      </c>
      <c r="D10" s="26">
        <v>565410</v>
      </c>
      <c r="E10" s="26">
        <v>2633170.9130749982</v>
      </c>
      <c r="F10" s="26">
        <v>6363112.456286001</v>
      </c>
      <c r="G10" s="26">
        <v>74652.53</v>
      </c>
      <c r="H10" s="26">
        <v>0</v>
      </c>
      <c r="I10" s="26">
        <v>1304567.0443600994</v>
      </c>
      <c r="J10" s="26">
        <v>0</v>
      </c>
      <c r="K10" s="26">
        <v>1304567.0443600994</v>
      </c>
      <c r="L10" s="26">
        <v>0</v>
      </c>
      <c r="M10" s="26">
        <v>313897.67048900708</v>
      </c>
      <c r="N10" s="26">
        <v>1852419.9591780091</v>
      </c>
      <c r="O10" s="26">
        <v>43103.223947999963</v>
      </c>
      <c r="P10" s="26">
        <v>2209420.8536150162</v>
      </c>
      <c r="Q10" s="26">
        <v>0</v>
      </c>
      <c r="R10" s="26">
        <v>33088662.933935802</v>
      </c>
      <c r="S10" s="26">
        <v>693562.03720301506</v>
      </c>
      <c r="T10" s="26">
        <v>29255267.492738802</v>
      </c>
      <c r="U10" s="26">
        <v>63037492.463877618</v>
      </c>
      <c r="V10" s="26">
        <v>0</v>
      </c>
      <c r="W10" s="26">
        <v>0</v>
      </c>
      <c r="X10" s="26">
        <v>0</v>
      </c>
      <c r="Y10" s="26">
        <v>0</v>
      </c>
      <c r="Z10" s="26">
        <v>0</v>
      </c>
      <c r="AA10" s="26">
        <v>0</v>
      </c>
      <c r="AB10" s="26">
        <v>70646.500000000058</v>
      </c>
      <c r="AC10" s="26">
        <v>1986567.2777777794</v>
      </c>
      <c r="AD10" s="26">
        <v>0</v>
      </c>
      <c r="AE10" s="26">
        <v>2057213.7777777794</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71096.794904000009</v>
      </c>
      <c r="BL10" s="26">
        <v>0</v>
      </c>
      <c r="BM10" s="26">
        <v>0</v>
      </c>
      <c r="BN10" s="26">
        <v>71096.794904000009</v>
      </c>
      <c r="BO10" s="26">
        <v>71096.794904000009</v>
      </c>
      <c r="BP10" s="26">
        <v>0</v>
      </c>
      <c r="BQ10" s="26">
        <v>0</v>
      </c>
      <c r="BR10" s="26">
        <v>0</v>
      </c>
      <c r="BS10" s="26">
        <v>0</v>
      </c>
      <c r="BT10" s="26">
        <v>0</v>
      </c>
      <c r="BU10" s="26">
        <v>18773.144484931505</v>
      </c>
      <c r="BV10" s="26">
        <v>0</v>
      </c>
      <c r="BW10" s="26">
        <v>0</v>
      </c>
      <c r="BX10" s="26">
        <v>18773.144484931505</v>
      </c>
      <c r="BY10" s="26">
        <v>0</v>
      </c>
      <c r="BZ10" s="26">
        <v>0</v>
      </c>
      <c r="CA10" s="26">
        <v>0</v>
      </c>
      <c r="CB10" s="26">
        <v>0</v>
      </c>
      <c r="CC10" s="26">
        <v>0</v>
      </c>
      <c r="CD10" s="26">
        <v>0</v>
      </c>
      <c r="CE10" s="26">
        <v>624405.74400399998</v>
      </c>
      <c r="CF10" s="26">
        <v>0</v>
      </c>
      <c r="CG10" s="26">
        <v>0</v>
      </c>
      <c r="CH10" s="26">
        <v>624405.74400399998</v>
      </c>
      <c r="CI10" s="26">
        <v>624405.74400399998</v>
      </c>
      <c r="CJ10" s="26">
        <v>0</v>
      </c>
      <c r="CK10" s="26">
        <v>0</v>
      </c>
      <c r="CL10" s="26">
        <v>0</v>
      </c>
      <c r="CM10" s="26">
        <v>0</v>
      </c>
      <c r="CN10" s="26">
        <v>0</v>
      </c>
      <c r="CO10" s="26">
        <v>37352014.331028745</v>
      </c>
      <c r="CP10" s="26">
        <v>6402526.3185189031</v>
      </c>
      <c r="CQ10" s="26">
        <v>31931541.6297618</v>
      </c>
      <c r="CR10" s="26">
        <v>75686082.279309437</v>
      </c>
      <c r="CS10" s="26">
        <v>770155.06890800002</v>
      </c>
    </row>
    <row r="11" spans="1:97" ht="24.9" customHeight="1">
      <c r="A11" s="18">
        <v>5</v>
      </c>
      <c r="B11" s="74" t="s">
        <v>86</v>
      </c>
      <c r="C11" s="26">
        <v>460279.42</v>
      </c>
      <c r="D11" s="26">
        <v>806.91</v>
      </c>
      <c r="E11" s="26">
        <v>19133.150000000001</v>
      </c>
      <c r="F11" s="26">
        <v>480219.48</v>
      </c>
      <c r="G11" s="26">
        <v>271678.99714207818</v>
      </c>
      <c r="H11" s="26">
        <v>93266.08</v>
      </c>
      <c r="I11" s="26">
        <v>378494.07</v>
      </c>
      <c r="J11" s="26">
        <v>8022.54</v>
      </c>
      <c r="K11" s="26">
        <v>479782.69</v>
      </c>
      <c r="L11" s="26">
        <v>0</v>
      </c>
      <c r="M11" s="26">
        <v>584465.41</v>
      </c>
      <c r="N11" s="26">
        <v>46440.87</v>
      </c>
      <c r="O11" s="26">
        <v>46568.29</v>
      </c>
      <c r="P11" s="26">
        <v>677474.57000000007</v>
      </c>
      <c r="Q11" s="26">
        <v>6270.018753424657</v>
      </c>
      <c r="R11" s="26">
        <v>42426110.990000002</v>
      </c>
      <c r="S11" s="26">
        <v>4820794.55</v>
      </c>
      <c r="T11" s="26">
        <v>8445439.7400000002</v>
      </c>
      <c r="U11" s="26">
        <v>55692345.280000001</v>
      </c>
      <c r="V11" s="26">
        <v>0</v>
      </c>
      <c r="W11" s="26">
        <v>2142468.75</v>
      </c>
      <c r="X11" s="26">
        <v>3917100.98</v>
      </c>
      <c r="Y11" s="26">
        <v>14253.87</v>
      </c>
      <c r="Z11" s="26">
        <v>6073823.6000000006</v>
      </c>
      <c r="AA11" s="26">
        <v>984200.08885801793</v>
      </c>
      <c r="AB11" s="26">
        <v>248748.32000000007</v>
      </c>
      <c r="AC11" s="26">
        <v>2375460.2777777794</v>
      </c>
      <c r="AD11" s="26">
        <v>1038.7</v>
      </c>
      <c r="AE11" s="26">
        <v>2625247.2977777794</v>
      </c>
      <c r="AF11" s="26">
        <v>0</v>
      </c>
      <c r="AG11" s="26">
        <v>0</v>
      </c>
      <c r="AH11" s="26">
        <v>0</v>
      </c>
      <c r="AI11" s="26">
        <v>0</v>
      </c>
      <c r="AJ11" s="26">
        <v>0</v>
      </c>
      <c r="AK11" s="26">
        <v>0</v>
      </c>
      <c r="AL11" s="26">
        <v>112467.6</v>
      </c>
      <c r="AM11" s="26">
        <v>0</v>
      </c>
      <c r="AN11" s="26">
        <v>0</v>
      </c>
      <c r="AO11" s="26">
        <v>112467.6</v>
      </c>
      <c r="AP11" s="26">
        <v>102666.852</v>
      </c>
      <c r="AQ11" s="26">
        <v>52217.1</v>
      </c>
      <c r="AR11" s="26">
        <v>0</v>
      </c>
      <c r="AS11" s="26">
        <v>0</v>
      </c>
      <c r="AT11" s="26">
        <v>52217.1</v>
      </c>
      <c r="AU11" s="26">
        <v>47664.84</v>
      </c>
      <c r="AV11" s="26">
        <v>0</v>
      </c>
      <c r="AW11" s="26">
        <v>0</v>
      </c>
      <c r="AX11" s="26">
        <v>0</v>
      </c>
      <c r="AY11" s="26">
        <v>0</v>
      </c>
      <c r="AZ11" s="26">
        <v>0</v>
      </c>
      <c r="BA11" s="26">
        <v>0</v>
      </c>
      <c r="BB11" s="26">
        <v>0</v>
      </c>
      <c r="BC11" s="26">
        <v>0</v>
      </c>
      <c r="BD11" s="26">
        <v>0</v>
      </c>
      <c r="BE11" s="26">
        <v>0</v>
      </c>
      <c r="BF11" s="26">
        <v>171802.8</v>
      </c>
      <c r="BG11" s="26">
        <v>1057.45</v>
      </c>
      <c r="BH11" s="26">
        <v>0</v>
      </c>
      <c r="BI11" s="26">
        <v>172860.25</v>
      </c>
      <c r="BJ11" s="26">
        <v>60006.015999999996</v>
      </c>
      <c r="BK11" s="26">
        <v>1042046.49</v>
      </c>
      <c r="BL11" s="26">
        <v>64700.73</v>
      </c>
      <c r="BM11" s="26">
        <v>1185</v>
      </c>
      <c r="BN11" s="26">
        <v>1107932.22</v>
      </c>
      <c r="BO11" s="26">
        <v>518018.23520396685</v>
      </c>
      <c r="BP11" s="26">
        <v>26321.63</v>
      </c>
      <c r="BQ11" s="26">
        <v>80415.75</v>
      </c>
      <c r="BR11" s="26">
        <v>15.5</v>
      </c>
      <c r="BS11" s="26">
        <v>106752.88</v>
      </c>
      <c r="BT11" s="26">
        <v>361.44405737704915</v>
      </c>
      <c r="BU11" s="26">
        <v>347276.98000000004</v>
      </c>
      <c r="BV11" s="26">
        <v>0</v>
      </c>
      <c r="BW11" s="26">
        <v>0</v>
      </c>
      <c r="BX11" s="26">
        <v>347276.98000000004</v>
      </c>
      <c r="BY11" s="26">
        <v>645476.42026716063</v>
      </c>
      <c r="BZ11" s="26">
        <v>0</v>
      </c>
      <c r="CA11" s="26">
        <v>0</v>
      </c>
      <c r="CB11" s="26">
        <v>0</v>
      </c>
      <c r="CC11" s="26">
        <v>0</v>
      </c>
      <c r="CD11" s="26">
        <v>0</v>
      </c>
      <c r="CE11" s="26">
        <v>469803.82999999996</v>
      </c>
      <c r="CF11" s="26">
        <v>24192.58</v>
      </c>
      <c r="CG11" s="26">
        <v>8326.14</v>
      </c>
      <c r="CH11" s="26">
        <v>502322.55</v>
      </c>
      <c r="CI11" s="26">
        <v>126645.01939999998</v>
      </c>
      <c r="CJ11" s="26">
        <v>0</v>
      </c>
      <c r="CK11" s="26">
        <v>0</v>
      </c>
      <c r="CL11" s="26">
        <v>0</v>
      </c>
      <c r="CM11" s="26">
        <v>0</v>
      </c>
      <c r="CN11" s="26">
        <v>0</v>
      </c>
      <c r="CO11" s="26">
        <v>48177275.400000006</v>
      </c>
      <c r="CP11" s="26">
        <v>11709464.167777779</v>
      </c>
      <c r="CQ11" s="26">
        <v>8543982.9299999997</v>
      </c>
      <c r="CR11" s="26">
        <v>68430722.49777779</v>
      </c>
      <c r="CS11" s="26">
        <v>2762987.9316820255</v>
      </c>
    </row>
    <row r="12" spans="1:97" ht="24.9" customHeight="1">
      <c r="A12" s="18">
        <v>6</v>
      </c>
      <c r="B12" s="74" t="s">
        <v>34</v>
      </c>
      <c r="C12" s="26">
        <v>1505412.0838939999</v>
      </c>
      <c r="D12" s="26">
        <v>963.44</v>
      </c>
      <c r="E12" s="26">
        <v>487.66</v>
      </c>
      <c r="F12" s="26">
        <v>1506863.1838939998</v>
      </c>
      <c r="G12" s="26">
        <v>856009.47647515731</v>
      </c>
      <c r="H12" s="26">
        <v>24616.609999999986</v>
      </c>
      <c r="I12" s="26">
        <v>447607.58</v>
      </c>
      <c r="J12" s="26">
        <v>0</v>
      </c>
      <c r="K12" s="26">
        <v>472224.19</v>
      </c>
      <c r="L12" s="26">
        <v>24862.780628930519</v>
      </c>
      <c r="M12" s="26">
        <v>843168.84421999997</v>
      </c>
      <c r="N12" s="26">
        <v>42857.810047999999</v>
      </c>
      <c r="O12" s="26">
        <v>10772.618654</v>
      </c>
      <c r="P12" s="26">
        <v>896799.27292199992</v>
      </c>
      <c r="Q12" s="26">
        <v>245059.87234291431</v>
      </c>
      <c r="R12" s="26">
        <v>21051534.575895999</v>
      </c>
      <c r="S12" s="26">
        <v>2565583.54</v>
      </c>
      <c r="T12" s="26">
        <v>853697.26</v>
      </c>
      <c r="U12" s="26">
        <v>24470815.375895999</v>
      </c>
      <c r="V12" s="26">
        <v>0</v>
      </c>
      <c r="W12" s="26">
        <v>3347831.2590810014</v>
      </c>
      <c r="X12" s="26">
        <v>5107096.1503029997</v>
      </c>
      <c r="Y12" s="26">
        <v>71410.333152000007</v>
      </c>
      <c r="Z12" s="26">
        <v>8526337.7425360009</v>
      </c>
      <c r="AA12" s="26">
        <v>196308.30767515348</v>
      </c>
      <c r="AB12" s="26">
        <v>733138.53841422067</v>
      </c>
      <c r="AC12" s="26">
        <v>2485841.3187247794</v>
      </c>
      <c r="AD12" s="26">
        <v>11926.432084</v>
      </c>
      <c r="AE12" s="26">
        <v>3230906.2892230004</v>
      </c>
      <c r="AF12" s="26">
        <v>144106.21694282239</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-7755.9171839999999</v>
      </c>
      <c r="AW12" s="26">
        <v>0</v>
      </c>
      <c r="AX12" s="26">
        <v>0</v>
      </c>
      <c r="AY12" s="26">
        <v>-7755.9171839999999</v>
      </c>
      <c r="AZ12" s="26">
        <v>-3011.2588620216002</v>
      </c>
      <c r="BA12" s="26">
        <v>0</v>
      </c>
      <c r="BB12" s="26">
        <v>0</v>
      </c>
      <c r="BC12" s="26">
        <v>0</v>
      </c>
      <c r="BD12" s="26">
        <v>0</v>
      </c>
      <c r="BE12" s="26">
        <v>0</v>
      </c>
      <c r="BF12" s="26">
        <v>2257549.1448679999</v>
      </c>
      <c r="BG12" s="26">
        <v>44837.663412000002</v>
      </c>
      <c r="BH12" s="26">
        <v>1722.9951599999999</v>
      </c>
      <c r="BI12" s="26">
        <v>2304109.8034399999</v>
      </c>
      <c r="BJ12" s="26">
        <v>671799.5522347244</v>
      </c>
      <c r="BK12" s="26">
        <v>4678263.5358769996</v>
      </c>
      <c r="BL12" s="26">
        <v>259708.744588</v>
      </c>
      <c r="BM12" s="26">
        <v>10498.338100000001</v>
      </c>
      <c r="BN12" s="26">
        <v>4948470.6185649997</v>
      </c>
      <c r="BO12" s="26">
        <v>4290938.6470267968</v>
      </c>
      <c r="BP12" s="26">
        <v>486558.34321399999</v>
      </c>
      <c r="BQ12" s="26">
        <v>0</v>
      </c>
      <c r="BR12" s="26">
        <v>0</v>
      </c>
      <c r="BS12" s="26">
        <v>486558.34321399999</v>
      </c>
      <c r="BT12" s="26">
        <v>440992.59754829202</v>
      </c>
      <c r="BU12" s="26">
        <v>848118.58400000003</v>
      </c>
      <c r="BV12" s="26">
        <v>17607.23</v>
      </c>
      <c r="BW12" s="26">
        <v>0</v>
      </c>
      <c r="BX12" s="26">
        <v>865725.81400000001</v>
      </c>
      <c r="BY12" s="26">
        <v>777323.23259999999</v>
      </c>
      <c r="BZ12" s="26">
        <v>0</v>
      </c>
      <c r="CA12" s="26">
        <v>0</v>
      </c>
      <c r="CB12" s="26">
        <v>0</v>
      </c>
      <c r="CC12" s="26">
        <v>0</v>
      </c>
      <c r="CD12" s="26">
        <v>0</v>
      </c>
      <c r="CE12" s="26">
        <v>1349786.3539930002</v>
      </c>
      <c r="CF12" s="26">
        <v>17618.144945</v>
      </c>
      <c r="CG12" s="26">
        <v>429783.30000000005</v>
      </c>
      <c r="CH12" s="26">
        <v>1797187.7989380003</v>
      </c>
      <c r="CI12" s="26">
        <v>1461127.6947392831</v>
      </c>
      <c r="CJ12" s="26">
        <v>0</v>
      </c>
      <c r="CK12" s="26">
        <v>0</v>
      </c>
      <c r="CL12" s="26">
        <v>0</v>
      </c>
      <c r="CM12" s="26">
        <v>0</v>
      </c>
      <c r="CN12" s="26">
        <v>0</v>
      </c>
      <c r="CO12" s="26">
        <v>37118221.95627322</v>
      </c>
      <c r="CP12" s="26">
        <v>10989721.622020779</v>
      </c>
      <c r="CQ12" s="26">
        <v>1390298.9371500001</v>
      </c>
      <c r="CR12" s="26">
        <v>49498242.515443996</v>
      </c>
      <c r="CS12" s="26">
        <v>9105517.119352052</v>
      </c>
    </row>
    <row r="13" spans="1:97" ht="24.9" customHeight="1">
      <c r="A13" s="18">
        <v>7</v>
      </c>
      <c r="B13" s="74" t="s">
        <v>35</v>
      </c>
      <c r="C13" s="26">
        <v>99848</v>
      </c>
      <c r="D13" s="26">
        <v>-20141</v>
      </c>
      <c r="E13" s="26">
        <v>65489</v>
      </c>
      <c r="F13" s="26">
        <v>145196</v>
      </c>
      <c r="G13" s="26">
        <v>0</v>
      </c>
      <c r="H13" s="26">
        <v>3679</v>
      </c>
      <c r="I13" s="26">
        <v>358046</v>
      </c>
      <c r="J13" s="26">
        <v>115</v>
      </c>
      <c r="K13" s="26">
        <v>361840</v>
      </c>
      <c r="L13" s="26">
        <v>51986.438456799988</v>
      </c>
      <c r="M13" s="26">
        <v>283791</v>
      </c>
      <c r="N13" s="26">
        <v>4137</v>
      </c>
      <c r="O13" s="26">
        <v>58240</v>
      </c>
      <c r="P13" s="26">
        <v>346168</v>
      </c>
      <c r="Q13" s="26">
        <v>21579.169287423283</v>
      </c>
      <c r="R13" s="26">
        <v>5609626</v>
      </c>
      <c r="S13" s="26">
        <v>1282040</v>
      </c>
      <c r="T13" s="26">
        <v>4701153</v>
      </c>
      <c r="U13" s="26">
        <v>11592819</v>
      </c>
      <c r="V13" s="26">
        <v>0</v>
      </c>
      <c r="W13" s="26">
        <v>511855</v>
      </c>
      <c r="X13" s="26">
        <v>1167001</v>
      </c>
      <c r="Y13" s="26">
        <v>98547</v>
      </c>
      <c r="Z13" s="26">
        <v>1777403</v>
      </c>
      <c r="AA13" s="26">
        <v>120307.19203263015</v>
      </c>
      <c r="AB13" s="26">
        <v>207298.50000000006</v>
      </c>
      <c r="AC13" s="26">
        <v>2096587.2777777794</v>
      </c>
      <c r="AD13" s="26">
        <v>193</v>
      </c>
      <c r="AE13" s="26">
        <v>2304078.7777777794</v>
      </c>
      <c r="AF13" s="26">
        <v>14645.692468493151</v>
      </c>
      <c r="AG13" s="26">
        <v>0</v>
      </c>
      <c r="AH13" s="26">
        <v>0</v>
      </c>
      <c r="AI13" s="26">
        <v>0</v>
      </c>
      <c r="AJ13" s="26">
        <v>0</v>
      </c>
      <c r="AK13" s="26">
        <v>0</v>
      </c>
      <c r="AL13" s="26">
        <v>7691387</v>
      </c>
      <c r="AM13" s="26">
        <v>0</v>
      </c>
      <c r="AN13" s="26">
        <v>422667</v>
      </c>
      <c r="AO13" s="26">
        <v>8114054</v>
      </c>
      <c r="AP13" s="26">
        <v>7816941.9528738996</v>
      </c>
      <c r="AQ13" s="26">
        <v>4473576</v>
      </c>
      <c r="AR13" s="26">
        <v>0</v>
      </c>
      <c r="AS13" s="26">
        <v>2354916</v>
      </c>
      <c r="AT13" s="26">
        <v>6828492</v>
      </c>
      <c r="AU13" s="26">
        <v>5123759.1770293117</v>
      </c>
      <c r="AV13" s="26">
        <v>185081</v>
      </c>
      <c r="AW13" s="26">
        <v>0</v>
      </c>
      <c r="AX13" s="26">
        <v>45885</v>
      </c>
      <c r="AY13" s="26">
        <v>230966</v>
      </c>
      <c r="AZ13" s="26">
        <v>197812.55753424659</v>
      </c>
      <c r="BA13" s="26">
        <v>3918</v>
      </c>
      <c r="BB13" s="26">
        <v>0</v>
      </c>
      <c r="BC13" s="26">
        <v>5239</v>
      </c>
      <c r="BD13" s="26">
        <v>9157</v>
      </c>
      <c r="BE13" s="26">
        <v>4578.45</v>
      </c>
      <c r="BF13" s="26">
        <v>141886</v>
      </c>
      <c r="BG13" s="26">
        <v>8845</v>
      </c>
      <c r="BH13" s="26">
        <v>0</v>
      </c>
      <c r="BI13" s="26">
        <v>150731</v>
      </c>
      <c r="BJ13" s="26">
        <v>91924.409041095874</v>
      </c>
      <c r="BK13" s="26">
        <v>8931135</v>
      </c>
      <c r="BL13" s="26">
        <v>4784</v>
      </c>
      <c r="BM13" s="26">
        <v>317351</v>
      </c>
      <c r="BN13" s="26">
        <v>9253270</v>
      </c>
      <c r="BO13" s="26">
        <v>8105599.8594166525</v>
      </c>
      <c r="BP13" s="26">
        <v>1442622</v>
      </c>
      <c r="BQ13" s="26">
        <v>-8373</v>
      </c>
      <c r="BR13" s="26">
        <v>0</v>
      </c>
      <c r="BS13" s="26">
        <v>1434249</v>
      </c>
      <c r="BT13" s="26">
        <v>1346225.8943550384</v>
      </c>
      <c r="BU13" s="26">
        <v>1454233</v>
      </c>
      <c r="BV13" s="26">
        <v>0</v>
      </c>
      <c r="BW13" s="26">
        <v>0</v>
      </c>
      <c r="BX13" s="26">
        <v>1454233</v>
      </c>
      <c r="BY13" s="26">
        <v>1001988.1609863015</v>
      </c>
      <c r="BZ13" s="26">
        <v>0</v>
      </c>
      <c r="CA13" s="26">
        <v>0</v>
      </c>
      <c r="CB13" s="26">
        <v>0</v>
      </c>
      <c r="CC13" s="26">
        <v>0</v>
      </c>
      <c r="CD13" s="26">
        <v>0</v>
      </c>
      <c r="CE13" s="26">
        <v>1875501</v>
      </c>
      <c r="CF13" s="26">
        <v>7159</v>
      </c>
      <c r="CG13" s="26">
        <v>82915</v>
      </c>
      <c r="CH13" s="26">
        <v>1965575</v>
      </c>
      <c r="CI13" s="26">
        <v>1587415.4836164841</v>
      </c>
      <c r="CJ13" s="26">
        <v>0</v>
      </c>
      <c r="CK13" s="26">
        <v>0</v>
      </c>
      <c r="CL13" s="26">
        <v>0</v>
      </c>
      <c r="CM13" s="26">
        <v>0</v>
      </c>
      <c r="CN13" s="26">
        <v>0</v>
      </c>
      <c r="CO13" s="26">
        <v>32915436.5</v>
      </c>
      <c r="CP13" s="26">
        <v>4900085.2777777798</v>
      </c>
      <c r="CQ13" s="26">
        <v>8152710</v>
      </c>
      <c r="CR13" s="26">
        <v>45968231.777777776</v>
      </c>
      <c r="CS13" s="26">
        <v>25484764.437098373</v>
      </c>
    </row>
    <row r="14" spans="1:97" ht="24.9" customHeight="1">
      <c r="A14" s="18">
        <v>8</v>
      </c>
      <c r="B14" s="74" t="s">
        <v>87</v>
      </c>
      <c r="C14" s="26">
        <v>142655.38153553402</v>
      </c>
      <c r="D14" s="26">
        <v>0</v>
      </c>
      <c r="E14" s="26">
        <v>146472.22198870865</v>
      </c>
      <c r="F14" s="26">
        <v>289127.60352424264</v>
      </c>
      <c r="G14" s="26">
        <v>15050.489768111618</v>
      </c>
      <c r="H14" s="26">
        <v>7125</v>
      </c>
      <c r="I14" s="26">
        <v>13853.820299999999</v>
      </c>
      <c r="J14" s="26">
        <v>0</v>
      </c>
      <c r="K14" s="26">
        <v>20978.820299999999</v>
      </c>
      <c r="L14" s="26">
        <v>0</v>
      </c>
      <c r="M14" s="26">
        <v>118395.38067037083</v>
      </c>
      <c r="N14" s="26">
        <v>10455.943085014969</v>
      </c>
      <c r="O14" s="26">
        <v>250009.78191094368</v>
      </c>
      <c r="P14" s="26">
        <v>378861.1056663295</v>
      </c>
      <c r="Q14" s="26">
        <v>-13296.296881595626</v>
      </c>
      <c r="R14" s="26">
        <v>8941543.2243347559</v>
      </c>
      <c r="S14" s="26">
        <v>394722.33393224695</v>
      </c>
      <c r="T14" s="26">
        <v>13597639.748217084</v>
      </c>
      <c r="U14" s="26">
        <v>22933905.306484088</v>
      </c>
      <c r="V14" s="26">
        <v>140053.39201100002</v>
      </c>
      <c r="W14" s="26">
        <v>1271328.6830747204</v>
      </c>
      <c r="X14" s="26">
        <v>719729.55341083335</v>
      </c>
      <c r="Y14" s="26">
        <v>5217853.2178283865</v>
      </c>
      <c r="Z14" s="26">
        <v>7208911.4543139404</v>
      </c>
      <c r="AA14" s="26">
        <v>1497608.4418026134</v>
      </c>
      <c r="AB14" s="26">
        <v>211615.69166815499</v>
      </c>
      <c r="AC14" s="26">
        <v>2030140.3888137252</v>
      </c>
      <c r="AD14" s="26">
        <v>552784.30167741713</v>
      </c>
      <c r="AE14" s="26">
        <v>2794540.3821592974</v>
      </c>
      <c r="AF14" s="26">
        <v>-4611.1897316597206</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39984</v>
      </c>
      <c r="AX14" s="26">
        <v>0</v>
      </c>
      <c r="AY14" s="26">
        <v>39984</v>
      </c>
      <c r="AZ14" s="26">
        <v>39129.941760000002</v>
      </c>
      <c r="BA14" s="26">
        <v>0</v>
      </c>
      <c r="BB14" s="26">
        <v>9996</v>
      </c>
      <c r="BC14" s="26">
        <v>0</v>
      </c>
      <c r="BD14" s="26">
        <v>9996</v>
      </c>
      <c r="BE14" s="26">
        <v>9782.4854400000004</v>
      </c>
      <c r="BF14" s="26">
        <v>1357.0675370119998</v>
      </c>
      <c r="BG14" s="26">
        <v>1328.6399999999999</v>
      </c>
      <c r="BH14" s="26">
        <v>0</v>
      </c>
      <c r="BI14" s="26">
        <v>2685.7075370119996</v>
      </c>
      <c r="BJ14" s="26">
        <v>1205.3085750120001</v>
      </c>
      <c r="BK14" s="26">
        <v>1817699.1801060643</v>
      </c>
      <c r="BL14" s="26">
        <v>1758.3389999999999</v>
      </c>
      <c r="BM14" s="26">
        <v>91017.00362773212</v>
      </c>
      <c r="BN14" s="26">
        <v>1910474.5227337964</v>
      </c>
      <c r="BO14" s="26">
        <v>970918.46594371891</v>
      </c>
      <c r="BP14" s="26">
        <v>118209.43411484767</v>
      </c>
      <c r="BQ14" s="26">
        <v>0</v>
      </c>
      <c r="BR14" s="26">
        <v>0</v>
      </c>
      <c r="BS14" s="26">
        <v>118209.43411484767</v>
      </c>
      <c r="BT14" s="26">
        <v>59310.016898830974</v>
      </c>
      <c r="BU14" s="26">
        <v>633</v>
      </c>
      <c r="BV14" s="26">
        <v>0</v>
      </c>
      <c r="BW14" s="26">
        <v>0</v>
      </c>
      <c r="BX14" s="26">
        <v>633</v>
      </c>
      <c r="BY14" s="26">
        <v>0</v>
      </c>
      <c r="BZ14" s="26">
        <v>0</v>
      </c>
      <c r="CA14" s="26">
        <v>0</v>
      </c>
      <c r="CB14" s="26">
        <v>0</v>
      </c>
      <c r="CC14" s="26">
        <v>0</v>
      </c>
      <c r="CD14" s="26">
        <v>0</v>
      </c>
      <c r="CE14" s="26">
        <v>10399.685726027397</v>
      </c>
      <c r="CF14" s="26">
        <v>0</v>
      </c>
      <c r="CG14" s="26">
        <v>2864.0299999999997</v>
      </c>
      <c r="CH14" s="26">
        <v>13263.715726027396</v>
      </c>
      <c r="CI14" s="26">
        <v>9342.6711945602874</v>
      </c>
      <c r="CJ14" s="26">
        <v>0</v>
      </c>
      <c r="CK14" s="26">
        <v>0</v>
      </c>
      <c r="CL14" s="26">
        <v>0</v>
      </c>
      <c r="CM14" s="26">
        <v>0</v>
      </c>
      <c r="CN14" s="26">
        <v>0</v>
      </c>
      <c r="CO14" s="26">
        <v>12640961.728767486</v>
      </c>
      <c r="CP14" s="26">
        <v>3221969.0185418208</v>
      </c>
      <c r="CQ14" s="26">
        <v>19858640.305250272</v>
      </c>
      <c r="CR14" s="26">
        <v>35721571.052559584</v>
      </c>
      <c r="CS14" s="26">
        <v>2724493.726780592</v>
      </c>
    </row>
    <row r="15" spans="1:97" ht="24.9" customHeight="1">
      <c r="A15" s="18">
        <v>9</v>
      </c>
      <c r="B15" s="74" t="s">
        <v>93</v>
      </c>
      <c r="C15" s="26">
        <v>51895.283699999476</v>
      </c>
      <c r="D15" s="26">
        <v>42.463099999999997</v>
      </c>
      <c r="E15" s="26">
        <v>74893.257000001031</v>
      </c>
      <c r="F15" s="26">
        <v>126831.0038000005</v>
      </c>
      <c r="G15" s="26">
        <v>0</v>
      </c>
      <c r="H15" s="26">
        <v>35861.539000004668</v>
      </c>
      <c r="I15" s="26">
        <v>46887.149799999999</v>
      </c>
      <c r="J15" s="26">
        <v>31487.847100000552</v>
      </c>
      <c r="K15" s="26">
        <v>114236.53590000521</v>
      </c>
      <c r="L15" s="26">
        <v>0</v>
      </c>
      <c r="M15" s="26">
        <v>158467.40410890832</v>
      </c>
      <c r="N15" s="26">
        <v>261876.91046085759</v>
      </c>
      <c r="O15" s="26">
        <v>29072.385699999497</v>
      </c>
      <c r="P15" s="26">
        <v>449416.70026976545</v>
      </c>
      <c r="Q15" s="26">
        <v>0</v>
      </c>
      <c r="R15" s="26">
        <v>12917303.379401308</v>
      </c>
      <c r="S15" s="26">
        <v>409589.96249999938</v>
      </c>
      <c r="T15" s="26">
        <v>7238269.00679994</v>
      </c>
      <c r="U15" s="26">
        <v>20565162.348701246</v>
      </c>
      <c r="V15" s="26">
        <v>0</v>
      </c>
      <c r="W15" s="26">
        <v>678353.40902096906</v>
      </c>
      <c r="X15" s="26">
        <v>4462264.0373856071</v>
      </c>
      <c r="Y15" s="26">
        <v>0</v>
      </c>
      <c r="Z15" s="26">
        <v>5140617.4464065759</v>
      </c>
      <c r="AA15" s="26">
        <v>4107473.5760594765</v>
      </c>
      <c r="AB15" s="26">
        <v>141733.8478335801</v>
      </c>
      <c r="AC15" s="26">
        <v>2386284.5092461007</v>
      </c>
      <c r="AD15" s="26">
        <v>0</v>
      </c>
      <c r="AE15" s="26">
        <v>2528018.357079681</v>
      </c>
      <c r="AF15" s="26">
        <v>376571.17440208938</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26212.452605999995</v>
      </c>
      <c r="BG15" s="26">
        <v>0</v>
      </c>
      <c r="BH15" s="26">
        <v>0</v>
      </c>
      <c r="BI15" s="26">
        <v>26212.452605999995</v>
      </c>
      <c r="BJ15" s="26">
        <v>20969.962084800009</v>
      </c>
      <c r="BK15" s="26">
        <v>133210.47000000003</v>
      </c>
      <c r="BL15" s="26">
        <v>0</v>
      </c>
      <c r="BM15" s="26">
        <v>0</v>
      </c>
      <c r="BN15" s="26">
        <v>133210.47000000003</v>
      </c>
      <c r="BO15" s="26">
        <v>112466.4223681728</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14143037.78567077</v>
      </c>
      <c r="CP15" s="26">
        <v>7566945.032492565</v>
      </c>
      <c r="CQ15" s="26">
        <v>7373722.4965999415</v>
      </c>
      <c r="CR15" s="26">
        <v>29083705.314763274</v>
      </c>
      <c r="CS15" s="26">
        <v>4617481.1349145388</v>
      </c>
    </row>
    <row r="16" spans="1:97" ht="24.9" customHeight="1">
      <c r="A16" s="18">
        <v>10</v>
      </c>
      <c r="B16" s="74" t="s">
        <v>89</v>
      </c>
      <c r="C16" s="26">
        <v>1319.0499999999995</v>
      </c>
      <c r="D16" s="26">
        <v>0</v>
      </c>
      <c r="E16" s="26">
        <v>-2153.4400000000014</v>
      </c>
      <c r="F16" s="26">
        <v>-834.39000000000192</v>
      </c>
      <c r="G16" s="26">
        <v>0</v>
      </c>
      <c r="H16" s="26">
        <v>1319.6600000000119</v>
      </c>
      <c r="I16" s="26">
        <v>15006.999999999975</v>
      </c>
      <c r="J16" s="26">
        <v>-613.34999999999479</v>
      </c>
      <c r="K16" s="26">
        <v>15713.309999999992</v>
      </c>
      <c r="L16" s="26">
        <v>0</v>
      </c>
      <c r="M16" s="26">
        <v>22310.000617000009</v>
      </c>
      <c r="N16" s="26">
        <v>53644.058510999974</v>
      </c>
      <c r="O16" s="26">
        <v>27610.780000000042</v>
      </c>
      <c r="P16" s="26">
        <v>103564.83912800002</v>
      </c>
      <c r="Q16" s="26">
        <v>0</v>
      </c>
      <c r="R16" s="26">
        <v>739902.86000000406</v>
      </c>
      <c r="S16" s="26">
        <v>864831.66000001004</v>
      </c>
      <c r="T16" s="26">
        <v>-90887.909999991782</v>
      </c>
      <c r="U16" s="26">
        <v>1513846.6100000222</v>
      </c>
      <c r="V16" s="26">
        <v>0</v>
      </c>
      <c r="W16" s="26">
        <v>56725.033669000026</v>
      </c>
      <c r="X16" s="26">
        <v>1074560.9355020002</v>
      </c>
      <c r="Y16" s="26">
        <v>9347015.6700000018</v>
      </c>
      <c r="Z16" s="26">
        <v>10478301.639171002</v>
      </c>
      <c r="AA16" s="26">
        <v>0</v>
      </c>
      <c r="AB16" s="26">
        <v>79007.375391000067</v>
      </c>
      <c r="AC16" s="26">
        <v>2193063.1288147792</v>
      </c>
      <c r="AD16" s="26">
        <v>315993.10000000021</v>
      </c>
      <c r="AE16" s="26">
        <v>2588063.6042057793</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221.16149999999999</v>
      </c>
      <c r="BH16" s="26">
        <v>0</v>
      </c>
      <c r="BI16" s="26">
        <v>221.16149999999999</v>
      </c>
      <c r="BJ16" s="26">
        <v>0</v>
      </c>
      <c r="BK16" s="26">
        <v>3050</v>
      </c>
      <c r="BL16" s="26">
        <v>2067368.0052099987</v>
      </c>
      <c r="BM16" s="26">
        <v>5047</v>
      </c>
      <c r="BN16" s="26">
        <v>2075465.0052099987</v>
      </c>
      <c r="BO16" s="26">
        <v>0</v>
      </c>
      <c r="BP16" s="26">
        <v>0</v>
      </c>
      <c r="BQ16" s="26">
        <v>0</v>
      </c>
      <c r="BR16" s="26">
        <v>0</v>
      </c>
      <c r="BS16" s="26">
        <v>0</v>
      </c>
      <c r="BT16" s="26">
        <v>0</v>
      </c>
      <c r="BU16" s="26">
        <v>167779</v>
      </c>
      <c r="BV16" s="26">
        <v>25435</v>
      </c>
      <c r="BW16" s="26">
        <v>0</v>
      </c>
      <c r="BX16" s="26">
        <v>193214</v>
      </c>
      <c r="BY16" s="26">
        <v>0</v>
      </c>
      <c r="BZ16" s="26">
        <v>0</v>
      </c>
      <c r="CA16" s="26">
        <v>0</v>
      </c>
      <c r="CB16" s="26">
        <v>0</v>
      </c>
      <c r="CC16" s="26">
        <v>0</v>
      </c>
      <c r="CD16" s="26">
        <v>0</v>
      </c>
      <c r="CE16" s="26">
        <v>3511.21</v>
      </c>
      <c r="CF16" s="26">
        <v>5659.5631630000007</v>
      </c>
      <c r="CG16" s="26">
        <v>11628</v>
      </c>
      <c r="CH16" s="26">
        <v>20798.773163000002</v>
      </c>
      <c r="CI16" s="26">
        <v>0</v>
      </c>
      <c r="CJ16" s="26">
        <v>0</v>
      </c>
      <c r="CK16" s="26">
        <v>0</v>
      </c>
      <c r="CL16" s="26">
        <v>0</v>
      </c>
      <c r="CM16" s="26">
        <v>0</v>
      </c>
      <c r="CN16" s="26">
        <v>0</v>
      </c>
      <c r="CO16" s="26">
        <v>1074924.1896770042</v>
      </c>
      <c r="CP16" s="26">
        <v>6299790.5127007877</v>
      </c>
      <c r="CQ16" s="26">
        <v>9613639.8500000089</v>
      </c>
      <c r="CR16" s="26">
        <v>16988354.552377801</v>
      </c>
      <c r="CS16" s="26">
        <v>0</v>
      </c>
    </row>
    <row r="17" spans="1:97" ht="24.9" customHeight="1">
      <c r="A17" s="18">
        <v>11</v>
      </c>
      <c r="B17" s="74" t="s">
        <v>31</v>
      </c>
      <c r="C17" s="26">
        <v>191.46000000000004</v>
      </c>
      <c r="D17" s="26">
        <v>6781.47</v>
      </c>
      <c r="E17" s="26">
        <v>17322.980000000003</v>
      </c>
      <c r="F17" s="26">
        <v>24295.910000000003</v>
      </c>
      <c r="G17" s="26">
        <v>2129.09</v>
      </c>
      <c r="H17" s="26">
        <v>36374.079999999994</v>
      </c>
      <c r="I17" s="26">
        <v>155127.73000000007</v>
      </c>
      <c r="J17" s="26">
        <v>2691.5299999999102</v>
      </c>
      <c r="K17" s="26">
        <v>194193.33999999997</v>
      </c>
      <c r="L17" s="26">
        <v>0</v>
      </c>
      <c r="M17" s="26">
        <v>153868.10999999841</v>
      </c>
      <c r="N17" s="26">
        <v>105731.38000000034</v>
      </c>
      <c r="O17" s="26">
        <v>36809.780000000028</v>
      </c>
      <c r="P17" s="26">
        <v>296409.2699999988</v>
      </c>
      <c r="Q17" s="26">
        <v>0</v>
      </c>
      <c r="R17" s="26">
        <v>2800826.6699999426</v>
      </c>
      <c r="S17" s="26">
        <v>10999.360000000002</v>
      </c>
      <c r="T17" s="26">
        <v>1370081.6700000542</v>
      </c>
      <c r="U17" s="26">
        <v>4181907.6999999965</v>
      </c>
      <c r="V17" s="26">
        <v>0</v>
      </c>
      <c r="W17" s="26">
        <v>880711.08000000007</v>
      </c>
      <c r="X17" s="26">
        <v>3521536.0499999984</v>
      </c>
      <c r="Y17" s="26">
        <v>451517.85000000038</v>
      </c>
      <c r="Z17" s="26">
        <v>4853764.9799999995</v>
      </c>
      <c r="AA17" s="26">
        <v>2214582.6000000034</v>
      </c>
      <c r="AB17" s="26">
        <v>175011.51000000018</v>
      </c>
      <c r="AC17" s="26">
        <v>2389454.9677777789</v>
      </c>
      <c r="AD17" s="26">
        <v>10170</v>
      </c>
      <c r="AE17" s="26">
        <v>2574636.4777777791</v>
      </c>
      <c r="AF17" s="26">
        <v>189167.45999999804</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176652.18999999989</v>
      </c>
      <c r="BG17" s="26">
        <v>0</v>
      </c>
      <c r="BH17" s="26">
        <v>0</v>
      </c>
      <c r="BI17" s="26">
        <v>176652.18999999989</v>
      </c>
      <c r="BJ17" s="26">
        <v>156086.90999999995</v>
      </c>
      <c r="BK17" s="26">
        <v>465910.57000000018</v>
      </c>
      <c r="BL17" s="26">
        <v>24075.64</v>
      </c>
      <c r="BM17" s="26">
        <v>41627.919999999998</v>
      </c>
      <c r="BN17" s="26">
        <v>531614.13000000024</v>
      </c>
      <c r="BO17" s="26">
        <v>441473.60000000062</v>
      </c>
      <c r="BP17" s="26">
        <v>6797.92</v>
      </c>
      <c r="BQ17" s="26">
        <v>0</v>
      </c>
      <c r="BR17" s="26">
        <v>0</v>
      </c>
      <c r="BS17" s="26">
        <v>6797.92</v>
      </c>
      <c r="BT17" s="26">
        <v>5367.41</v>
      </c>
      <c r="BU17" s="26">
        <v>22255</v>
      </c>
      <c r="BV17" s="26">
        <v>0</v>
      </c>
      <c r="BW17" s="26">
        <v>0</v>
      </c>
      <c r="BX17" s="26">
        <v>22255</v>
      </c>
      <c r="BY17" s="26">
        <v>5439.17</v>
      </c>
      <c r="BZ17" s="26">
        <v>0</v>
      </c>
      <c r="CA17" s="26">
        <v>0</v>
      </c>
      <c r="CB17" s="26">
        <v>0</v>
      </c>
      <c r="CC17" s="26">
        <v>0</v>
      </c>
      <c r="CD17" s="26">
        <v>0</v>
      </c>
      <c r="CE17" s="26">
        <v>383756.95999999996</v>
      </c>
      <c r="CF17" s="26">
        <v>119703.20999999999</v>
      </c>
      <c r="CG17" s="26">
        <v>0</v>
      </c>
      <c r="CH17" s="26">
        <v>503460.16999999993</v>
      </c>
      <c r="CI17" s="26">
        <v>220082.32</v>
      </c>
      <c r="CJ17" s="26">
        <v>0</v>
      </c>
      <c r="CK17" s="26">
        <v>0</v>
      </c>
      <c r="CL17" s="26">
        <v>0</v>
      </c>
      <c r="CM17" s="26">
        <v>0</v>
      </c>
      <c r="CN17" s="26">
        <v>0</v>
      </c>
      <c r="CO17" s="26">
        <v>5102355.5499999411</v>
      </c>
      <c r="CP17" s="26">
        <v>6333409.8077777773</v>
      </c>
      <c r="CQ17" s="26">
        <v>1930221.7300000545</v>
      </c>
      <c r="CR17" s="26">
        <v>13365987.087777775</v>
      </c>
      <c r="CS17" s="26">
        <v>3234328.5600000019</v>
      </c>
    </row>
    <row r="18" spans="1:97" ht="24.9" customHeight="1">
      <c r="A18" s="18">
        <v>12</v>
      </c>
      <c r="B18" s="74" t="s">
        <v>37</v>
      </c>
      <c r="C18" s="26">
        <v>0</v>
      </c>
      <c r="D18" s="26">
        <v>0</v>
      </c>
      <c r="E18" s="26">
        <v>20164.599999999999</v>
      </c>
      <c r="F18" s="26">
        <v>20164.599999999999</v>
      </c>
      <c r="G18" s="26">
        <v>0</v>
      </c>
      <c r="H18" s="26">
        <v>23</v>
      </c>
      <c r="I18" s="26">
        <v>7474.5</v>
      </c>
      <c r="J18" s="26">
        <v>985.17</v>
      </c>
      <c r="K18" s="26">
        <v>8482.67</v>
      </c>
      <c r="L18" s="26">
        <v>0</v>
      </c>
      <c r="M18" s="26">
        <v>8882.57</v>
      </c>
      <c r="N18" s="26">
        <v>16034.66</v>
      </c>
      <c r="O18" s="26">
        <v>53.93</v>
      </c>
      <c r="P18" s="26">
        <v>24971.16</v>
      </c>
      <c r="Q18" s="26">
        <v>12257.2</v>
      </c>
      <c r="R18" s="26">
        <v>82239.42</v>
      </c>
      <c r="S18" s="26">
        <v>19391.259999999998</v>
      </c>
      <c r="T18" s="26">
        <v>9367338.2699999996</v>
      </c>
      <c r="U18" s="26">
        <v>9468968.9499999993</v>
      </c>
      <c r="V18" s="26">
        <v>0</v>
      </c>
      <c r="W18" s="26">
        <v>148515.19</v>
      </c>
      <c r="X18" s="26">
        <v>988922.52</v>
      </c>
      <c r="Y18" s="26">
        <v>0</v>
      </c>
      <c r="Z18" s="26">
        <v>1137437.71</v>
      </c>
      <c r="AA18" s="26">
        <v>796206.4</v>
      </c>
      <c r="AB18" s="26">
        <v>290698.84999999998</v>
      </c>
      <c r="AC18" s="26">
        <v>2135394.35</v>
      </c>
      <c r="AD18" s="26">
        <v>93.61</v>
      </c>
      <c r="AE18" s="26">
        <v>2426186.81</v>
      </c>
      <c r="AF18" s="26">
        <v>258281.12</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4418.87</v>
      </c>
      <c r="BG18" s="26">
        <v>7853.71</v>
      </c>
      <c r="BH18" s="26">
        <v>0</v>
      </c>
      <c r="BI18" s="26">
        <v>12272.58</v>
      </c>
      <c r="BJ18" s="26">
        <v>10431.69</v>
      </c>
      <c r="BK18" s="26">
        <v>11157.51</v>
      </c>
      <c r="BL18" s="26">
        <v>0</v>
      </c>
      <c r="BM18" s="26">
        <v>0</v>
      </c>
      <c r="BN18" s="26">
        <v>11157.51</v>
      </c>
      <c r="BO18" s="26">
        <v>9483.8799999999992</v>
      </c>
      <c r="BP18" s="26">
        <v>0</v>
      </c>
      <c r="BQ18" s="26">
        <v>0</v>
      </c>
      <c r="BR18" s="26">
        <v>0</v>
      </c>
      <c r="BS18" s="26">
        <v>0</v>
      </c>
      <c r="BT18" s="26">
        <v>0</v>
      </c>
      <c r="BU18" s="26">
        <v>13097.63</v>
      </c>
      <c r="BV18" s="26">
        <v>0</v>
      </c>
      <c r="BW18" s="26">
        <v>0</v>
      </c>
      <c r="BX18" s="26">
        <v>13097.63</v>
      </c>
      <c r="BY18" s="26">
        <v>0</v>
      </c>
      <c r="BZ18" s="26">
        <v>0</v>
      </c>
      <c r="CA18" s="26">
        <v>0</v>
      </c>
      <c r="CB18" s="26">
        <v>0</v>
      </c>
      <c r="CC18" s="26">
        <v>0</v>
      </c>
      <c r="CD18" s="26">
        <v>0</v>
      </c>
      <c r="CE18" s="26">
        <v>9738.41</v>
      </c>
      <c r="CF18" s="26">
        <v>200</v>
      </c>
      <c r="CG18" s="26">
        <v>0</v>
      </c>
      <c r="CH18" s="26">
        <v>9938.41</v>
      </c>
      <c r="CI18" s="26">
        <v>0</v>
      </c>
      <c r="CJ18" s="26">
        <v>0</v>
      </c>
      <c r="CK18" s="26">
        <v>0</v>
      </c>
      <c r="CL18" s="26">
        <v>0</v>
      </c>
      <c r="CM18" s="26">
        <v>0</v>
      </c>
      <c r="CN18" s="26">
        <v>0</v>
      </c>
      <c r="CO18" s="26">
        <v>568771.45000000007</v>
      </c>
      <c r="CP18" s="26">
        <v>3175271</v>
      </c>
      <c r="CQ18" s="26">
        <v>9388635.5799999982</v>
      </c>
      <c r="CR18" s="26">
        <v>13132678.030000001</v>
      </c>
      <c r="CS18" s="26">
        <v>1086660.2899999998</v>
      </c>
    </row>
    <row r="19" spans="1:97" ht="24.9" customHeight="1">
      <c r="A19" s="18">
        <v>13</v>
      </c>
      <c r="B19" s="74" t="s">
        <v>33</v>
      </c>
      <c r="C19" s="26">
        <v>20049.455242430882</v>
      </c>
      <c r="D19" s="26">
        <v>236070.0291396555</v>
      </c>
      <c r="E19" s="26">
        <v>5587.489368817286</v>
      </c>
      <c r="F19" s="26">
        <v>261706.97375090365</v>
      </c>
      <c r="G19" s="26">
        <v>0</v>
      </c>
      <c r="H19" s="26">
        <v>1682.9006096187663</v>
      </c>
      <c r="I19" s="26">
        <v>820230.7500000007</v>
      </c>
      <c r="J19" s="26">
        <v>980.53763440860223</v>
      </c>
      <c r="K19" s="26">
        <v>822894.18824402802</v>
      </c>
      <c r="L19" s="26">
        <v>0</v>
      </c>
      <c r="M19" s="26">
        <v>100297.96810650856</v>
      </c>
      <c r="N19" s="26">
        <v>25302.661745344325</v>
      </c>
      <c r="O19" s="26">
        <v>45966.624174275443</v>
      </c>
      <c r="P19" s="26">
        <v>171567.25402612833</v>
      </c>
      <c r="Q19" s="26">
        <v>0</v>
      </c>
      <c r="R19" s="26">
        <v>3140761.2058427399</v>
      </c>
      <c r="S19" s="26">
        <v>66610.548461538463</v>
      </c>
      <c r="T19" s="26">
        <v>203806.69891757425</v>
      </c>
      <c r="U19" s="26">
        <v>3411178.4532218524</v>
      </c>
      <c r="V19" s="26">
        <v>2041680.4602124649</v>
      </c>
      <c r="W19" s="26">
        <v>1170900.8604413525</v>
      </c>
      <c r="X19" s="26">
        <v>1112985.7260427347</v>
      </c>
      <c r="Y19" s="26">
        <v>1183301.9477576024</v>
      </c>
      <c r="Z19" s="26">
        <v>3467188.5342416894</v>
      </c>
      <c r="AA19" s="26">
        <v>1992715.4825513251</v>
      </c>
      <c r="AB19" s="26">
        <v>295383.1427075956</v>
      </c>
      <c r="AC19" s="26">
        <v>2109604.9891207945</v>
      </c>
      <c r="AD19" s="26">
        <v>168759.31698300072</v>
      </c>
      <c r="AE19" s="26">
        <v>2573747.4488113909</v>
      </c>
      <c r="AF19" s="26">
        <v>40493.344967020625</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974666.10854974994</v>
      </c>
      <c r="AW19" s="26">
        <v>0</v>
      </c>
      <c r="AX19" s="26">
        <v>0</v>
      </c>
      <c r="AY19" s="26">
        <v>974666.10854974994</v>
      </c>
      <c r="AZ19" s="26">
        <v>126739.73567189914</v>
      </c>
      <c r="BA19" s="26">
        <v>0</v>
      </c>
      <c r="BB19" s="26">
        <v>0</v>
      </c>
      <c r="BC19" s="26">
        <v>0</v>
      </c>
      <c r="BD19" s="26">
        <v>0</v>
      </c>
      <c r="BE19" s="26">
        <v>0</v>
      </c>
      <c r="BF19" s="26">
        <v>338673.14956003148</v>
      </c>
      <c r="BG19" s="26">
        <v>690.31200000000001</v>
      </c>
      <c r="BH19" s="26">
        <v>1922.5999999999997</v>
      </c>
      <c r="BI19" s="26">
        <v>341286.06156003143</v>
      </c>
      <c r="BJ19" s="26">
        <v>226542.59808361897</v>
      </c>
      <c r="BK19" s="26">
        <v>306357.14677416813</v>
      </c>
      <c r="BL19" s="26">
        <v>214728.76194722185</v>
      </c>
      <c r="BM19" s="26">
        <v>0</v>
      </c>
      <c r="BN19" s="26">
        <v>521085.90872138995</v>
      </c>
      <c r="BO19" s="26">
        <v>305343.7697796899</v>
      </c>
      <c r="BP19" s="26">
        <v>0</v>
      </c>
      <c r="BQ19" s="26">
        <v>27175.511334000003</v>
      </c>
      <c r="BR19" s="26">
        <v>0</v>
      </c>
      <c r="BS19" s="26">
        <v>27175.511334000003</v>
      </c>
      <c r="BT19" s="26">
        <v>0</v>
      </c>
      <c r="BU19" s="26">
        <v>198820.77570211899</v>
      </c>
      <c r="BV19" s="26">
        <v>9559</v>
      </c>
      <c r="BW19" s="26">
        <v>1200</v>
      </c>
      <c r="BX19" s="26">
        <v>209579.77570211899</v>
      </c>
      <c r="BY19" s="26">
        <v>161757.90235607798</v>
      </c>
      <c r="BZ19" s="26">
        <v>0</v>
      </c>
      <c r="CA19" s="26">
        <v>0</v>
      </c>
      <c r="CB19" s="26">
        <v>0</v>
      </c>
      <c r="CC19" s="26">
        <v>0</v>
      </c>
      <c r="CD19" s="26">
        <v>0</v>
      </c>
      <c r="CE19" s="26">
        <v>111952.62027662034</v>
      </c>
      <c r="CF19" s="26">
        <v>6655.1079452054792</v>
      </c>
      <c r="CG19" s="26">
        <v>0</v>
      </c>
      <c r="CH19" s="26">
        <v>118607.72822182582</v>
      </c>
      <c r="CI19" s="26">
        <v>33397.695363837673</v>
      </c>
      <c r="CJ19" s="26">
        <v>0</v>
      </c>
      <c r="CK19" s="26">
        <v>0</v>
      </c>
      <c r="CL19" s="26">
        <v>0</v>
      </c>
      <c r="CM19" s="26">
        <v>0</v>
      </c>
      <c r="CN19" s="26">
        <v>0</v>
      </c>
      <c r="CO19" s="26">
        <v>6659545.3338129353</v>
      </c>
      <c r="CP19" s="26">
        <v>4629613.3977364963</v>
      </c>
      <c r="CQ19" s="26">
        <v>1611525.2148356787</v>
      </c>
      <c r="CR19" s="26">
        <v>12900683.946385108</v>
      </c>
      <c r="CS19" s="26">
        <v>4928670.9889859334</v>
      </c>
    </row>
    <row r="20" spans="1:97" ht="24.9" customHeight="1">
      <c r="A20" s="18">
        <v>14</v>
      </c>
      <c r="B20" s="74" t="s">
        <v>90</v>
      </c>
      <c r="C20" s="26">
        <v>1470038.4899631576</v>
      </c>
      <c r="D20" s="26">
        <v>0</v>
      </c>
      <c r="E20" s="26">
        <v>0</v>
      </c>
      <c r="F20" s="26">
        <v>1470038.4899631576</v>
      </c>
      <c r="G20" s="26">
        <v>484243.76214282459</v>
      </c>
      <c r="H20" s="26">
        <v>0</v>
      </c>
      <c r="I20" s="26">
        <v>0</v>
      </c>
      <c r="J20" s="26">
        <v>0</v>
      </c>
      <c r="K20" s="26">
        <v>0</v>
      </c>
      <c r="L20" s="26">
        <v>0</v>
      </c>
      <c r="M20" s="26">
        <v>149494.72436400008</v>
      </c>
      <c r="N20" s="26">
        <v>11650.188572000072</v>
      </c>
      <c r="O20" s="26">
        <v>34716.109999999957</v>
      </c>
      <c r="P20" s="26">
        <v>195861.02293600011</v>
      </c>
      <c r="Q20" s="26">
        <v>124671.87633400003</v>
      </c>
      <c r="R20" s="26">
        <v>0</v>
      </c>
      <c r="S20" s="26">
        <v>0</v>
      </c>
      <c r="T20" s="26">
        <v>0</v>
      </c>
      <c r="U20" s="26">
        <v>0</v>
      </c>
      <c r="V20" s="26">
        <v>0</v>
      </c>
      <c r="W20" s="26">
        <v>934553.21936742496</v>
      </c>
      <c r="X20" s="26">
        <v>700780.76347399782</v>
      </c>
      <c r="Y20" s="26">
        <v>0</v>
      </c>
      <c r="Z20" s="26">
        <v>1635333.9828414228</v>
      </c>
      <c r="AA20" s="26">
        <v>1035055.2106999913</v>
      </c>
      <c r="AB20" s="26">
        <v>135153.08401799985</v>
      </c>
      <c r="AC20" s="26">
        <v>2062937.1614357787</v>
      </c>
      <c r="AD20" s="26">
        <v>15</v>
      </c>
      <c r="AE20" s="26">
        <v>2198105.2454537787</v>
      </c>
      <c r="AF20" s="26">
        <v>8593.651757600077</v>
      </c>
      <c r="AG20" s="26">
        <v>0</v>
      </c>
      <c r="AH20" s="26">
        <v>0</v>
      </c>
      <c r="AI20" s="26">
        <v>0</v>
      </c>
      <c r="AJ20" s="26">
        <v>0</v>
      </c>
      <c r="AK20" s="26">
        <v>0</v>
      </c>
      <c r="AL20" s="26">
        <v>3871130.4994173553</v>
      </c>
      <c r="AM20" s="26">
        <v>0</v>
      </c>
      <c r="AN20" s="26">
        <v>0</v>
      </c>
      <c r="AO20" s="26">
        <v>3871130.4994173553</v>
      </c>
      <c r="AP20" s="26">
        <v>3871130.4994173553</v>
      </c>
      <c r="AQ20" s="26">
        <v>1593977.5401332881</v>
      </c>
      <c r="AR20" s="26">
        <v>0</v>
      </c>
      <c r="AS20" s="26">
        <v>0</v>
      </c>
      <c r="AT20" s="26">
        <v>1593977.5401332881</v>
      </c>
      <c r="AU20" s="26">
        <v>1593977.5401332844</v>
      </c>
      <c r="AV20" s="26">
        <v>0</v>
      </c>
      <c r="AW20" s="26">
        <v>0</v>
      </c>
      <c r="AX20" s="26">
        <v>0</v>
      </c>
      <c r="AY20" s="26">
        <v>0</v>
      </c>
      <c r="AZ20" s="26">
        <v>0</v>
      </c>
      <c r="BA20" s="26">
        <v>0</v>
      </c>
      <c r="BB20" s="26">
        <v>0</v>
      </c>
      <c r="BC20" s="26">
        <v>0</v>
      </c>
      <c r="BD20" s="26">
        <v>0</v>
      </c>
      <c r="BE20" s="26">
        <v>0</v>
      </c>
      <c r="BF20" s="26">
        <v>21212.042499999996</v>
      </c>
      <c r="BG20" s="26">
        <v>22743.968341000007</v>
      </c>
      <c r="BH20" s="26">
        <v>0</v>
      </c>
      <c r="BI20" s="26">
        <v>43956.010841000003</v>
      </c>
      <c r="BJ20" s="26">
        <v>35163.163367200046</v>
      </c>
      <c r="BK20" s="26">
        <v>783101.20012100134</v>
      </c>
      <c r="BL20" s="26">
        <v>18817.561261999945</v>
      </c>
      <c r="BM20" s="26">
        <v>8859</v>
      </c>
      <c r="BN20" s="26">
        <v>810777.76138300123</v>
      </c>
      <c r="BO20" s="26">
        <v>643109.72320836596</v>
      </c>
      <c r="BP20" s="26">
        <v>768606.00144799985</v>
      </c>
      <c r="BQ20" s="26">
        <v>2020</v>
      </c>
      <c r="BR20" s="26">
        <v>0</v>
      </c>
      <c r="BS20" s="26">
        <v>770626.00144799985</v>
      </c>
      <c r="BT20" s="26">
        <v>559541.74812329805</v>
      </c>
      <c r="BU20" s="26">
        <v>0</v>
      </c>
      <c r="BV20" s="26">
        <v>0</v>
      </c>
      <c r="BW20" s="26">
        <v>0</v>
      </c>
      <c r="BX20" s="26">
        <v>0</v>
      </c>
      <c r="BY20" s="26">
        <v>0</v>
      </c>
      <c r="BZ20" s="26">
        <v>0</v>
      </c>
      <c r="CA20" s="26">
        <v>0</v>
      </c>
      <c r="CB20" s="26">
        <v>0</v>
      </c>
      <c r="CC20" s="26">
        <v>0</v>
      </c>
      <c r="CD20" s="26">
        <v>0</v>
      </c>
      <c r="CE20" s="26">
        <v>111188.03008000004</v>
      </c>
      <c r="CF20" s="26">
        <v>2605.0199999999968</v>
      </c>
      <c r="CG20" s="26">
        <v>0</v>
      </c>
      <c r="CH20" s="26">
        <v>113793.05008000004</v>
      </c>
      <c r="CI20" s="26">
        <v>79817.692326674005</v>
      </c>
      <c r="CJ20" s="26">
        <v>0</v>
      </c>
      <c r="CK20" s="26">
        <v>0</v>
      </c>
      <c r="CL20" s="26">
        <v>0</v>
      </c>
      <c r="CM20" s="26">
        <v>0</v>
      </c>
      <c r="CN20" s="26">
        <v>0</v>
      </c>
      <c r="CO20" s="26">
        <v>9838454.831412226</v>
      </c>
      <c r="CP20" s="26">
        <v>2821554.6630847766</v>
      </c>
      <c r="CQ20" s="26">
        <v>43590.109999999957</v>
      </c>
      <c r="CR20" s="26">
        <v>12703599.604497002</v>
      </c>
      <c r="CS20" s="26">
        <v>8435304.8675105944</v>
      </c>
    </row>
    <row r="21" spans="1:97" ht="24.9" customHeight="1">
      <c r="A21" s="18">
        <v>15</v>
      </c>
      <c r="B21" s="74" t="s">
        <v>36</v>
      </c>
      <c r="C21" s="26">
        <v>2784.3</v>
      </c>
      <c r="D21" s="26">
        <v>0</v>
      </c>
      <c r="E21" s="26">
        <v>0</v>
      </c>
      <c r="F21" s="26">
        <v>2784.3</v>
      </c>
      <c r="G21" s="26">
        <v>0</v>
      </c>
      <c r="H21" s="26">
        <v>21096.150000000107</v>
      </c>
      <c r="I21" s="26">
        <v>21545.799999999945</v>
      </c>
      <c r="J21" s="26">
        <v>9</v>
      </c>
      <c r="K21" s="26">
        <v>42650.950000000055</v>
      </c>
      <c r="L21" s="26">
        <v>0</v>
      </c>
      <c r="M21" s="26">
        <v>122330.86259837993</v>
      </c>
      <c r="N21" s="26">
        <v>11497.170236229991</v>
      </c>
      <c r="O21" s="26">
        <v>844.3000000000003</v>
      </c>
      <c r="P21" s="26">
        <v>134672.3328346099</v>
      </c>
      <c r="Q21" s="26">
        <v>53877.561546253994</v>
      </c>
      <c r="R21" s="26">
        <v>3466545.7719247816</v>
      </c>
      <c r="S21" s="26">
        <v>0</v>
      </c>
      <c r="T21" s="26">
        <v>91649.350068870001</v>
      </c>
      <c r="U21" s="26">
        <v>3558195.1219936516</v>
      </c>
      <c r="V21" s="26">
        <v>0</v>
      </c>
      <c r="W21" s="26">
        <v>494541.83578622021</v>
      </c>
      <c r="X21" s="26">
        <v>1869340.2415615497</v>
      </c>
      <c r="Y21" s="26">
        <v>1343</v>
      </c>
      <c r="Z21" s="26">
        <v>2365225.0773477699</v>
      </c>
      <c r="AA21" s="26">
        <v>1405026.6301856181</v>
      </c>
      <c r="AB21" s="26">
        <v>192753.54328385019</v>
      </c>
      <c r="AC21" s="26">
        <v>2253687.2947914591</v>
      </c>
      <c r="AD21" s="26">
        <v>4520</v>
      </c>
      <c r="AE21" s="26">
        <v>2450960.8380753091</v>
      </c>
      <c r="AF21" s="26">
        <v>242390.4975948449</v>
      </c>
      <c r="AG21" s="26">
        <v>0</v>
      </c>
      <c r="AH21" s="26">
        <v>0</v>
      </c>
      <c r="AI21" s="26">
        <v>0</v>
      </c>
      <c r="AJ21" s="26">
        <v>0</v>
      </c>
      <c r="AK21" s="26">
        <v>0</v>
      </c>
      <c r="AL21" s="26">
        <v>0</v>
      </c>
      <c r="AM21" s="26">
        <v>0</v>
      </c>
      <c r="AN21" s="26">
        <v>0</v>
      </c>
      <c r="AO21" s="26">
        <v>0</v>
      </c>
      <c r="AP21" s="26">
        <v>0</v>
      </c>
      <c r="AQ21" s="26">
        <v>28510.899999999998</v>
      </c>
      <c r="AR21" s="26">
        <v>0</v>
      </c>
      <c r="AS21" s="26">
        <v>0</v>
      </c>
      <c r="AT21" s="26">
        <v>28510.899999999998</v>
      </c>
      <c r="AU21" s="26">
        <v>28510.9</v>
      </c>
      <c r="AV21" s="26">
        <v>0</v>
      </c>
      <c r="AW21" s="26">
        <v>0</v>
      </c>
      <c r="AX21" s="26">
        <v>0</v>
      </c>
      <c r="AY21" s="26">
        <v>0</v>
      </c>
      <c r="AZ21" s="26">
        <v>0</v>
      </c>
      <c r="BA21" s="26">
        <v>0</v>
      </c>
      <c r="BB21" s="26">
        <v>0</v>
      </c>
      <c r="BC21" s="26">
        <v>0</v>
      </c>
      <c r="BD21" s="26">
        <v>0</v>
      </c>
      <c r="BE21" s="26">
        <v>0</v>
      </c>
      <c r="BF21" s="26">
        <v>95496.56082800006</v>
      </c>
      <c r="BG21" s="26">
        <v>367.59050000000002</v>
      </c>
      <c r="BH21" s="26">
        <v>0</v>
      </c>
      <c r="BI21" s="26">
        <v>95864.151328000065</v>
      </c>
      <c r="BJ21" s="26">
        <v>84224.008118099984</v>
      </c>
      <c r="BK21" s="26">
        <v>228673.19401000079</v>
      </c>
      <c r="BL21" s="26">
        <v>169352.44191917995</v>
      </c>
      <c r="BM21" s="26">
        <v>835.28629999999998</v>
      </c>
      <c r="BN21" s="26">
        <v>398860.92222918075</v>
      </c>
      <c r="BO21" s="26">
        <v>87542.534990000015</v>
      </c>
      <c r="BP21" s="26">
        <v>0</v>
      </c>
      <c r="BQ21" s="26">
        <v>0</v>
      </c>
      <c r="BR21" s="26">
        <v>0</v>
      </c>
      <c r="BS21" s="26">
        <v>0</v>
      </c>
      <c r="BT21" s="26">
        <v>0</v>
      </c>
      <c r="BU21" s="26">
        <v>217983.10477094</v>
      </c>
      <c r="BV21" s="26">
        <v>0</v>
      </c>
      <c r="BW21" s="26">
        <v>0</v>
      </c>
      <c r="BX21" s="26">
        <v>217983.10477094</v>
      </c>
      <c r="BY21" s="26">
        <v>0</v>
      </c>
      <c r="BZ21" s="26">
        <v>0</v>
      </c>
      <c r="CA21" s="26">
        <v>0</v>
      </c>
      <c r="CB21" s="26">
        <v>0</v>
      </c>
      <c r="CC21" s="26">
        <v>0</v>
      </c>
      <c r="CD21" s="26">
        <v>0</v>
      </c>
      <c r="CE21" s="26">
        <v>98817.770714250801</v>
      </c>
      <c r="CF21" s="26">
        <v>11660.593500001247</v>
      </c>
      <c r="CG21" s="26">
        <v>545.28629999999998</v>
      </c>
      <c r="CH21" s="26">
        <v>111023.65051425205</v>
      </c>
      <c r="CI21" s="26">
        <v>36927.174280824998</v>
      </c>
      <c r="CJ21" s="26">
        <v>0</v>
      </c>
      <c r="CK21" s="26">
        <v>0</v>
      </c>
      <c r="CL21" s="26">
        <v>0</v>
      </c>
      <c r="CM21" s="26">
        <v>0</v>
      </c>
      <c r="CN21" s="26">
        <v>0</v>
      </c>
      <c r="CO21" s="26">
        <v>4969533.993916424</v>
      </c>
      <c r="CP21" s="26">
        <v>4337451.1325084195</v>
      </c>
      <c r="CQ21" s="26">
        <v>99746.222668870018</v>
      </c>
      <c r="CR21" s="26">
        <v>9406731.349093711</v>
      </c>
      <c r="CS21" s="26">
        <v>1938499.3067156421</v>
      </c>
    </row>
    <row r="22" spans="1:97" ht="24.9" customHeight="1">
      <c r="A22" s="18">
        <v>16</v>
      </c>
      <c r="B22" s="74" t="s">
        <v>39</v>
      </c>
      <c r="C22" s="26">
        <v>0</v>
      </c>
      <c r="D22" s="26">
        <v>0</v>
      </c>
      <c r="E22" s="26">
        <v>0</v>
      </c>
      <c r="F22" s="26">
        <v>0</v>
      </c>
      <c r="G22" s="26">
        <v>0</v>
      </c>
      <c r="H22" s="26">
        <v>1.5</v>
      </c>
      <c r="I22" s="26">
        <v>0</v>
      </c>
      <c r="J22" s="26">
        <v>0</v>
      </c>
      <c r="K22" s="26">
        <v>1.5</v>
      </c>
      <c r="L22" s="26">
        <v>0</v>
      </c>
      <c r="M22" s="26">
        <v>18546.193027470075</v>
      </c>
      <c r="N22" s="26">
        <v>236.4265</v>
      </c>
      <c r="O22" s="26">
        <v>0</v>
      </c>
      <c r="P22" s="26">
        <v>18782.619527470077</v>
      </c>
      <c r="Q22" s="26">
        <v>5439.7034340677965</v>
      </c>
      <c r="R22" s="26">
        <v>1266996.8605817296</v>
      </c>
      <c r="S22" s="26">
        <v>422164.97578037286</v>
      </c>
      <c r="T22" s="26">
        <v>0</v>
      </c>
      <c r="U22" s="26">
        <v>1689161.8363621025</v>
      </c>
      <c r="V22" s="26">
        <v>0</v>
      </c>
      <c r="W22" s="26">
        <v>817238.95147814089</v>
      </c>
      <c r="X22" s="26">
        <v>17940.316999999999</v>
      </c>
      <c r="Y22" s="26">
        <v>0</v>
      </c>
      <c r="Z22" s="26">
        <v>835179.26847814093</v>
      </c>
      <c r="AA22" s="26">
        <v>92767.729891256924</v>
      </c>
      <c r="AB22" s="26">
        <v>105348.35831147555</v>
      </c>
      <c r="AC22" s="26">
        <v>1988748.7812777795</v>
      </c>
      <c r="AD22" s="26">
        <v>0</v>
      </c>
      <c r="AE22" s="26">
        <v>2094097.139589255</v>
      </c>
      <c r="AF22" s="26">
        <v>5603.6552680327841</v>
      </c>
      <c r="AG22" s="26">
        <v>0</v>
      </c>
      <c r="AH22" s="26">
        <v>0</v>
      </c>
      <c r="AI22" s="26">
        <v>0</v>
      </c>
      <c r="AJ22" s="26">
        <v>0</v>
      </c>
      <c r="AK22" s="26">
        <v>0</v>
      </c>
      <c r="AL22" s="26">
        <v>429614.21711864404</v>
      </c>
      <c r="AM22" s="26">
        <v>0</v>
      </c>
      <c r="AN22" s="26">
        <v>0</v>
      </c>
      <c r="AO22" s="26">
        <v>429614.21711864404</v>
      </c>
      <c r="AP22" s="26">
        <v>402715.52112379659</v>
      </c>
      <c r="AQ22" s="26">
        <v>23022.787457627117</v>
      </c>
      <c r="AR22" s="26">
        <v>0</v>
      </c>
      <c r="AS22" s="26">
        <v>0</v>
      </c>
      <c r="AT22" s="26">
        <v>23022.787457627117</v>
      </c>
      <c r="AU22" s="26">
        <v>13833.2942339661</v>
      </c>
      <c r="AV22" s="26">
        <v>0</v>
      </c>
      <c r="AW22" s="26">
        <v>0</v>
      </c>
      <c r="AX22" s="26">
        <v>0</v>
      </c>
      <c r="AY22" s="26">
        <v>0</v>
      </c>
      <c r="AZ22" s="26">
        <v>0</v>
      </c>
      <c r="BA22" s="26">
        <v>0</v>
      </c>
      <c r="BB22" s="26">
        <v>0</v>
      </c>
      <c r="BC22" s="26">
        <v>0</v>
      </c>
      <c r="BD22" s="26">
        <v>0</v>
      </c>
      <c r="BE22" s="26">
        <v>0</v>
      </c>
      <c r="BF22" s="26">
        <v>278561.18728110014</v>
      </c>
      <c r="BG22" s="26">
        <v>0</v>
      </c>
      <c r="BH22" s="26">
        <v>0</v>
      </c>
      <c r="BI22" s="26">
        <v>278561.18728110014</v>
      </c>
      <c r="BJ22" s="26">
        <v>222848.94982487999</v>
      </c>
      <c r="BK22" s="26">
        <v>140656.42302732874</v>
      </c>
      <c r="BL22" s="26">
        <v>0</v>
      </c>
      <c r="BM22" s="26">
        <v>0</v>
      </c>
      <c r="BN22" s="26">
        <v>140656.42302732874</v>
      </c>
      <c r="BO22" s="26">
        <v>126892.47891307173</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79676.790000000008</v>
      </c>
      <c r="CF22" s="26">
        <v>0</v>
      </c>
      <c r="CG22" s="26">
        <v>0</v>
      </c>
      <c r="CH22" s="26">
        <v>79676.790000000008</v>
      </c>
      <c r="CI22" s="26">
        <v>53677.324000000001</v>
      </c>
      <c r="CJ22" s="26">
        <v>0</v>
      </c>
      <c r="CK22" s="26">
        <v>0</v>
      </c>
      <c r="CL22" s="26">
        <v>0</v>
      </c>
      <c r="CM22" s="26">
        <v>0</v>
      </c>
      <c r="CN22" s="26">
        <v>0</v>
      </c>
      <c r="CO22" s="26">
        <v>3159663.2682835162</v>
      </c>
      <c r="CP22" s="26">
        <v>2429090.5005581523</v>
      </c>
      <c r="CQ22" s="26">
        <v>0</v>
      </c>
      <c r="CR22" s="26">
        <v>5588753.768841669</v>
      </c>
      <c r="CS22" s="26">
        <v>923778.65668907191</v>
      </c>
    </row>
    <row r="23" spans="1:97" ht="24.9" customHeight="1">
      <c r="A23" s="18">
        <v>17</v>
      </c>
      <c r="B23" s="74" t="s">
        <v>88</v>
      </c>
      <c r="C23" s="26">
        <v>1385</v>
      </c>
      <c r="D23" s="26">
        <v>555</v>
      </c>
      <c r="E23" s="26">
        <v>0</v>
      </c>
      <c r="F23" s="26">
        <v>1940</v>
      </c>
      <c r="G23" s="26">
        <v>0</v>
      </c>
      <c r="H23" s="26">
        <v>0</v>
      </c>
      <c r="I23" s="26">
        <v>364.5</v>
      </c>
      <c r="J23" s="26">
        <v>0</v>
      </c>
      <c r="K23" s="26">
        <v>364.5</v>
      </c>
      <c r="L23" s="26">
        <v>0</v>
      </c>
      <c r="M23" s="26">
        <v>41631.300000000003</v>
      </c>
      <c r="N23" s="26">
        <v>2840.51</v>
      </c>
      <c r="O23" s="26">
        <v>0</v>
      </c>
      <c r="P23" s="26">
        <v>44471.810000000005</v>
      </c>
      <c r="Q23" s="26">
        <v>12530.91</v>
      </c>
      <c r="R23" s="26">
        <v>0</v>
      </c>
      <c r="S23" s="26">
        <v>0</v>
      </c>
      <c r="T23" s="26">
        <v>0</v>
      </c>
      <c r="U23" s="26">
        <v>0</v>
      </c>
      <c r="V23" s="26">
        <v>0</v>
      </c>
      <c r="W23" s="26">
        <v>561391.2300000001</v>
      </c>
      <c r="X23" s="26">
        <v>189677.91</v>
      </c>
      <c r="Y23" s="26">
        <v>0</v>
      </c>
      <c r="Z23" s="26">
        <v>751069.14000000013</v>
      </c>
      <c r="AA23" s="26">
        <v>300291.24</v>
      </c>
      <c r="AB23" s="26">
        <v>111245.33000000006</v>
      </c>
      <c r="AC23" s="26">
        <v>2020557.5977777794</v>
      </c>
      <c r="AD23" s="26">
        <v>0</v>
      </c>
      <c r="AE23" s="26">
        <v>2131802.9277777793</v>
      </c>
      <c r="AF23" s="26">
        <v>42639.759999999995</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83653.3</v>
      </c>
      <c r="BG23" s="26">
        <v>0</v>
      </c>
      <c r="BH23" s="26">
        <v>0</v>
      </c>
      <c r="BI23" s="26">
        <v>83653.3</v>
      </c>
      <c r="BJ23" s="26">
        <v>83917.82</v>
      </c>
      <c r="BK23" s="26">
        <v>51481.52</v>
      </c>
      <c r="BL23" s="26">
        <v>182.4</v>
      </c>
      <c r="BM23" s="26">
        <v>5500</v>
      </c>
      <c r="BN23" s="26">
        <v>57163.92</v>
      </c>
      <c r="BO23" s="26">
        <v>50615.96</v>
      </c>
      <c r="BP23" s="26">
        <v>255.7</v>
      </c>
      <c r="BQ23" s="26">
        <v>0</v>
      </c>
      <c r="BR23" s="26">
        <v>0</v>
      </c>
      <c r="BS23" s="26">
        <v>255.7</v>
      </c>
      <c r="BT23" s="26">
        <v>0</v>
      </c>
      <c r="BU23" s="26">
        <v>105796.96</v>
      </c>
      <c r="BV23" s="26">
        <v>0</v>
      </c>
      <c r="BW23" s="26">
        <v>0</v>
      </c>
      <c r="BX23" s="26">
        <v>105796.96</v>
      </c>
      <c r="BY23" s="26">
        <v>0</v>
      </c>
      <c r="BZ23" s="26">
        <v>0</v>
      </c>
      <c r="CA23" s="26">
        <v>0</v>
      </c>
      <c r="CB23" s="26">
        <v>0</v>
      </c>
      <c r="CC23" s="26">
        <v>0</v>
      </c>
      <c r="CD23" s="26">
        <v>0</v>
      </c>
      <c r="CE23" s="26">
        <v>194255.93000000002</v>
      </c>
      <c r="CF23" s="26">
        <v>7800</v>
      </c>
      <c r="CG23" s="26">
        <v>0</v>
      </c>
      <c r="CH23" s="26">
        <v>202055.93000000002</v>
      </c>
      <c r="CI23" s="26">
        <v>177840.31</v>
      </c>
      <c r="CJ23" s="26">
        <v>0</v>
      </c>
      <c r="CK23" s="26">
        <v>0</v>
      </c>
      <c r="CL23" s="26">
        <v>0</v>
      </c>
      <c r="CM23" s="26">
        <v>0</v>
      </c>
      <c r="CN23" s="26">
        <v>0</v>
      </c>
      <c r="CO23" s="26">
        <v>1151096.2700000003</v>
      </c>
      <c r="CP23" s="26">
        <v>2221977.9177777795</v>
      </c>
      <c r="CQ23" s="26">
        <v>5500</v>
      </c>
      <c r="CR23" s="26">
        <v>3378574.1877777795</v>
      </c>
      <c r="CS23" s="26">
        <v>667836</v>
      </c>
    </row>
    <row r="24" spans="1:97" ht="24.9" customHeight="1">
      <c r="A24" s="18">
        <v>18</v>
      </c>
      <c r="B24" s="74" t="s">
        <v>38</v>
      </c>
      <c r="C24" s="26">
        <v>0</v>
      </c>
      <c r="D24" s="26">
        <v>522</v>
      </c>
      <c r="E24" s="26">
        <v>0</v>
      </c>
      <c r="F24" s="26">
        <v>522</v>
      </c>
      <c r="G24" s="26">
        <v>0</v>
      </c>
      <c r="H24" s="26">
        <v>0</v>
      </c>
      <c r="I24" s="26">
        <v>0</v>
      </c>
      <c r="J24" s="26">
        <v>0</v>
      </c>
      <c r="K24" s="26">
        <v>0</v>
      </c>
      <c r="L24" s="26">
        <v>0</v>
      </c>
      <c r="M24" s="26">
        <v>8963.5856019999992</v>
      </c>
      <c r="N24" s="26">
        <v>0</v>
      </c>
      <c r="O24" s="26">
        <v>0</v>
      </c>
      <c r="P24" s="26">
        <v>8963.5856019999992</v>
      </c>
      <c r="Q24" s="26">
        <v>0</v>
      </c>
      <c r="R24" s="26">
        <v>0</v>
      </c>
      <c r="S24" s="26">
        <v>0</v>
      </c>
      <c r="T24" s="26">
        <v>0</v>
      </c>
      <c r="U24" s="26">
        <v>0</v>
      </c>
      <c r="V24" s="26">
        <v>0</v>
      </c>
      <c r="W24" s="26">
        <v>851211.27546200075</v>
      </c>
      <c r="X24" s="26">
        <v>0</v>
      </c>
      <c r="Y24" s="26">
        <v>0</v>
      </c>
      <c r="Z24" s="26">
        <v>851211.27546200075</v>
      </c>
      <c r="AA24" s="26">
        <v>0</v>
      </c>
      <c r="AB24" s="26">
        <v>166106.88411499979</v>
      </c>
      <c r="AC24" s="26">
        <v>1987610.9234097793</v>
      </c>
      <c r="AD24" s="26">
        <v>0</v>
      </c>
      <c r="AE24" s="26">
        <v>2153717.8075247789</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57</v>
      </c>
      <c r="BM24" s="26">
        <v>0</v>
      </c>
      <c r="BN24" s="26">
        <v>57</v>
      </c>
      <c r="BO24" s="26">
        <v>0</v>
      </c>
      <c r="BP24" s="26">
        <v>0</v>
      </c>
      <c r="BQ24" s="26">
        <v>0</v>
      </c>
      <c r="BR24" s="26">
        <v>0</v>
      </c>
      <c r="BS24" s="26">
        <v>0</v>
      </c>
      <c r="BT24" s="26">
        <v>0</v>
      </c>
      <c r="BU24" s="26">
        <v>47219.442788999993</v>
      </c>
      <c r="BV24" s="26">
        <v>0</v>
      </c>
      <c r="BW24" s="26">
        <v>0</v>
      </c>
      <c r="BX24" s="26">
        <v>47219.442788999993</v>
      </c>
      <c r="BY24" s="26">
        <v>0</v>
      </c>
      <c r="BZ24" s="26">
        <v>0</v>
      </c>
      <c r="CA24" s="26">
        <v>105</v>
      </c>
      <c r="CB24" s="26">
        <v>0</v>
      </c>
      <c r="CC24" s="26">
        <v>105</v>
      </c>
      <c r="CD24" s="26">
        <v>0</v>
      </c>
      <c r="CE24" s="26">
        <v>0</v>
      </c>
      <c r="CF24" s="26">
        <v>0</v>
      </c>
      <c r="CG24" s="26">
        <v>0</v>
      </c>
      <c r="CH24" s="26">
        <v>0</v>
      </c>
      <c r="CI24" s="26">
        <v>0</v>
      </c>
      <c r="CJ24" s="26">
        <v>0</v>
      </c>
      <c r="CK24" s="26">
        <v>0</v>
      </c>
      <c r="CL24" s="26">
        <v>0</v>
      </c>
      <c r="CM24" s="26">
        <v>0</v>
      </c>
      <c r="CN24" s="26">
        <v>0</v>
      </c>
      <c r="CO24" s="26">
        <v>1073501.1879680005</v>
      </c>
      <c r="CP24" s="26">
        <v>1988294.9234097793</v>
      </c>
      <c r="CQ24" s="26">
        <v>0</v>
      </c>
      <c r="CR24" s="26">
        <v>3061796.1113777799</v>
      </c>
      <c r="CS24" s="26">
        <v>0</v>
      </c>
    </row>
    <row r="25" spans="1:97" ht="13.8">
      <c r="A25" s="19"/>
      <c r="B25" s="71" t="s">
        <v>22</v>
      </c>
      <c r="C25" s="20">
        <v>14645083.230308469</v>
      </c>
      <c r="D25" s="20">
        <v>48053450.495113611</v>
      </c>
      <c r="E25" s="20">
        <v>3068963.5914325253</v>
      </c>
      <c r="F25" s="20">
        <v>65767497.316854604</v>
      </c>
      <c r="G25" s="20">
        <v>12526295.97255802</v>
      </c>
      <c r="H25" s="20">
        <v>2315133.2587896236</v>
      </c>
      <c r="I25" s="20">
        <v>6210583.7642603386</v>
      </c>
      <c r="J25" s="20">
        <v>43678.274734409075</v>
      </c>
      <c r="K25" s="20">
        <v>8569395.2977843694</v>
      </c>
      <c r="L25" s="20">
        <v>76849.21908573051</v>
      </c>
      <c r="M25" s="20">
        <v>5852828.6006472073</v>
      </c>
      <c r="N25" s="20">
        <v>4402775.9999142308</v>
      </c>
      <c r="O25" s="20">
        <v>586259.28638721874</v>
      </c>
      <c r="P25" s="20">
        <v>10841863.886948662</v>
      </c>
      <c r="Q25" s="20">
        <v>1121424.9505279462</v>
      </c>
      <c r="R25" s="20">
        <v>212765307.18015531</v>
      </c>
      <c r="S25" s="20">
        <v>28616252.533763181</v>
      </c>
      <c r="T25" s="20">
        <v>97429922.441742331</v>
      </c>
      <c r="U25" s="20">
        <v>338811482.15566081</v>
      </c>
      <c r="V25" s="20">
        <v>72440147.092552468</v>
      </c>
      <c r="W25" s="20">
        <v>47264417.192994714</v>
      </c>
      <c r="X25" s="20">
        <v>77575495.75506334</v>
      </c>
      <c r="Y25" s="20">
        <v>19694088.328017741</v>
      </c>
      <c r="Z25" s="20">
        <v>144534001.27607578</v>
      </c>
      <c r="AA25" s="20">
        <v>17714943.151092414</v>
      </c>
      <c r="AB25" s="20">
        <v>8897618.2821543347</v>
      </c>
      <c r="AC25" s="20">
        <v>45147283.110972151</v>
      </c>
      <c r="AD25" s="20">
        <v>1715446.7704244163</v>
      </c>
      <c r="AE25" s="20">
        <v>55760348.163550913</v>
      </c>
      <c r="AF25" s="20">
        <v>2281300.4834142374</v>
      </c>
      <c r="AG25" s="20">
        <v>33265.38753</v>
      </c>
      <c r="AH25" s="20">
        <v>0</v>
      </c>
      <c r="AI25" s="20">
        <v>0</v>
      </c>
      <c r="AJ25" s="20">
        <v>33265.38753</v>
      </c>
      <c r="AK25" s="20">
        <v>17757.531144928798</v>
      </c>
      <c r="AL25" s="20">
        <v>12263235.120399999</v>
      </c>
      <c r="AM25" s="20">
        <v>0</v>
      </c>
      <c r="AN25" s="20">
        <v>683950.4</v>
      </c>
      <c r="AO25" s="20">
        <v>12947185.520399999</v>
      </c>
      <c r="AP25" s="20">
        <v>12572186.856815051</v>
      </c>
      <c r="AQ25" s="20">
        <v>6171304.3275909154</v>
      </c>
      <c r="AR25" s="20">
        <v>0</v>
      </c>
      <c r="AS25" s="20">
        <v>2354916</v>
      </c>
      <c r="AT25" s="20">
        <v>8526220.3275909144</v>
      </c>
      <c r="AU25" s="20">
        <v>6807745.751396562</v>
      </c>
      <c r="AV25" s="20">
        <v>1364629.4221697501</v>
      </c>
      <c r="AW25" s="20">
        <v>39984</v>
      </c>
      <c r="AX25" s="20">
        <v>45885</v>
      </c>
      <c r="AY25" s="20">
        <v>1450498.4221697501</v>
      </c>
      <c r="AZ25" s="20">
        <v>486323.68944473972</v>
      </c>
      <c r="BA25" s="20">
        <v>3918</v>
      </c>
      <c r="BB25" s="20">
        <v>9996</v>
      </c>
      <c r="BC25" s="20">
        <v>5239</v>
      </c>
      <c r="BD25" s="20">
        <v>19153</v>
      </c>
      <c r="BE25" s="20">
        <v>14360.935440000001</v>
      </c>
      <c r="BF25" s="20">
        <v>9790914.8312653359</v>
      </c>
      <c r="BG25" s="20">
        <v>208174.63525399999</v>
      </c>
      <c r="BH25" s="20">
        <v>145548.86444</v>
      </c>
      <c r="BI25" s="20">
        <v>10144638.330959337</v>
      </c>
      <c r="BJ25" s="20">
        <v>4050310.6694469401</v>
      </c>
      <c r="BK25" s="20">
        <v>65268209.569248654</v>
      </c>
      <c r="BL25" s="20">
        <v>26452456.756851941</v>
      </c>
      <c r="BM25" s="20">
        <v>578474.06698773219</v>
      </c>
      <c r="BN25" s="20">
        <v>92299140.393088296</v>
      </c>
      <c r="BO25" s="20">
        <v>59063666.981571615</v>
      </c>
      <c r="BP25" s="20">
        <v>5759155.2920948481</v>
      </c>
      <c r="BQ25" s="20">
        <v>101238.26133400001</v>
      </c>
      <c r="BR25" s="20">
        <v>15.5</v>
      </c>
      <c r="BS25" s="20">
        <v>5860409.0534288483</v>
      </c>
      <c r="BT25" s="20">
        <v>5248925.8637828371</v>
      </c>
      <c r="BU25" s="20">
        <v>9245693.4898449909</v>
      </c>
      <c r="BV25" s="20">
        <v>96203.23</v>
      </c>
      <c r="BW25" s="20">
        <v>7780</v>
      </c>
      <c r="BX25" s="20">
        <v>9349676.7198449913</v>
      </c>
      <c r="BY25" s="20">
        <v>6508056.6708689453</v>
      </c>
      <c r="BZ25" s="20">
        <v>228666.66999999998</v>
      </c>
      <c r="CA25" s="20">
        <v>6976.5378800404724</v>
      </c>
      <c r="CB25" s="20">
        <v>0</v>
      </c>
      <c r="CC25" s="20">
        <v>235643.20788004046</v>
      </c>
      <c r="CD25" s="20">
        <v>84333.341751</v>
      </c>
      <c r="CE25" s="20">
        <v>18345775.308839906</v>
      </c>
      <c r="CF25" s="20">
        <v>1681908.4021072069</v>
      </c>
      <c r="CG25" s="20">
        <v>653136.74786000012</v>
      </c>
      <c r="CH25" s="20">
        <v>20680820.458807115</v>
      </c>
      <c r="CI25" s="20">
        <v>14712222.290779216</v>
      </c>
      <c r="CJ25" s="20">
        <v>0</v>
      </c>
      <c r="CK25" s="20">
        <v>0</v>
      </c>
      <c r="CL25" s="20">
        <v>0</v>
      </c>
      <c r="CM25" s="20">
        <v>0</v>
      </c>
      <c r="CN25" s="20">
        <v>0</v>
      </c>
      <c r="CO25" s="20">
        <v>420215155.16403413</v>
      </c>
      <c r="CP25" s="20">
        <v>238602779.48251405</v>
      </c>
      <c r="CQ25" s="20">
        <v>127013304.27202637</v>
      </c>
      <c r="CR25" s="20">
        <v>785831238.91857445</v>
      </c>
      <c r="CS25" s="20">
        <v>215726851.45167261</v>
      </c>
    </row>
    <row r="26" spans="1:97" s="12" customFormat="1" ht="12.75" customHeight="1">
      <c r="CR26" s="35"/>
    </row>
    <row r="27" spans="1:97" s="42" customFormat="1" ht="14.4">
      <c r="B27" s="46" t="s">
        <v>47</v>
      </c>
    </row>
    <row r="28" spans="1:97" s="42" customFormat="1" ht="20.25" customHeight="1">
      <c r="B28" s="83" t="s">
        <v>49</v>
      </c>
      <c r="C28" s="83"/>
      <c r="D28" s="83"/>
      <c r="E28" s="83"/>
      <c r="F28" s="83"/>
      <c r="G28" s="83"/>
      <c r="H28" s="83"/>
      <c r="I28" s="83"/>
      <c r="J28" s="83"/>
      <c r="K28" s="83"/>
      <c r="L28" s="83"/>
      <c r="M28" s="83"/>
      <c r="N28" s="83"/>
    </row>
    <row r="29" spans="1:97" s="42" customFormat="1" ht="15" customHeight="1">
      <c r="B29" s="83"/>
      <c r="C29" s="83"/>
      <c r="D29" s="83"/>
      <c r="E29" s="83"/>
      <c r="F29" s="83"/>
      <c r="G29" s="83"/>
      <c r="H29" s="83"/>
      <c r="I29" s="83"/>
      <c r="J29" s="83"/>
      <c r="K29" s="83"/>
      <c r="L29" s="83"/>
      <c r="M29" s="83"/>
      <c r="N29" s="83"/>
    </row>
    <row r="30" spans="1:97" ht="12.75" customHeight="1"/>
    <row r="33" spans="2:2" ht="13.8">
      <c r="B33" s="25"/>
    </row>
  </sheetData>
  <sortState xmlns:xlrd2="http://schemas.microsoft.com/office/spreadsheetml/2017/richdata2"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6" activePane="bottomRight" state="frozen"/>
      <selection activeCell="A4" sqref="A4"/>
      <selection pane="topRight" activeCell="A4" sqref="A4"/>
      <selection pane="bottomLeft" activeCell="A4" sqref="A4"/>
      <selection pane="bottomRight" activeCell="B4" sqref="B4:B5"/>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42" customFormat="1" ht="20.25" customHeight="1">
      <c r="A1" s="46" t="s">
        <v>50</v>
      </c>
    </row>
    <row r="2" spans="1:40" s="42" customFormat="1" ht="20.25" customHeight="1">
      <c r="A2" s="46" t="str">
        <f>'Number of Policies'!A2</f>
        <v>Reporting period: 1 January 2023 - 30 September 2023</v>
      </c>
    </row>
    <row r="3" spans="1:40" s="42" customFormat="1" ht="19.5" customHeight="1">
      <c r="A3" s="42" t="s">
        <v>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82.5" customHeight="1">
      <c r="A4" s="77" t="s">
        <v>0</v>
      </c>
      <c r="B4" s="77" t="s">
        <v>3</v>
      </c>
      <c r="C4" s="84" t="s">
        <v>4</v>
      </c>
      <c r="D4" s="85"/>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80" t="s">
        <v>17</v>
      </c>
      <c r="AD4" s="82"/>
      <c r="AE4" s="80" t="s">
        <v>18</v>
      </c>
      <c r="AF4" s="82"/>
      <c r="AG4" s="80" t="s">
        <v>19</v>
      </c>
      <c r="AH4" s="82"/>
      <c r="AI4" s="80" t="s">
        <v>20</v>
      </c>
      <c r="AJ4" s="82"/>
      <c r="AK4" s="80" t="s">
        <v>21</v>
      </c>
      <c r="AL4" s="82"/>
      <c r="AM4" s="80" t="s">
        <v>22</v>
      </c>
      <c r="AN4" s="82"/>
    </row>
    <row r="5" spans="1:40" s="42" customFormat="1" ht="43.2">
      <c r="A5" s="79"/>
      <c r="B5" s="79"/>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ht="24.9" customHeight="1">
      <c r="A6" s="18">
        <v>1</v>
      </c>
      <c r="B6" s="70" t="s">
        <v>30</v>
      </c>
      <c r="C6" s="26">
        <v>2730635.048254801</v>
      </c>
      <c r="D6" s="26">
        <v>1608738.3554333642</v>
      </c>
      <c r="E6" s="26">
        <v>3041341.617103369</v>
      </c>
      <c r="F6" s="26">
        <v>3041341.617103369</v>
      </c>
      <c r="G6" s="26">
        <v>1234742.6060571622</v>
      </c>
      <c r="H6" s="26">
        <v>966152.34467129619</v>
      </c>
      <c r="I6" s="26">
        <v>75845866.372855246</v>
      </c>
      <c r="J6" s="26">
        <v>22928362.028640598</v>
      </c>
      <c r="K6" s="26">
        <v>17561308.235544275</v>
      </c>
      <c r="L6" s="26">
        <v>17163238.123735812</v>
      </c>
      <c r="M6" s="26">
        <v>5009399.0249569286</v>
      </c>
      <c r="N6" s="26">
        <v>4709565.5878779758</v>
      </c>
      <c r="O6" s="26">
        <v>26554.462337958903</v>
      </c>
      <c r="P6" s="26">
        <v>12695.539929931492</v>
      </c>
      <c r="Q6" s="26">
        <v>2039.4695999999999</v>
      </c>
      <c r="R6" s="26">
        <v>-2.3395700600303826E-3</v>
      </c>
      <c r="S6" s="26">
        <v>0</v>
      </c>
      <c r="T6" s="26">
        <v>0</v>
      </c>
      <c r="U6" s="26">
        <v>219456.54711323784</v>
      </c>
      <c r="V6" s="26">
        <v>70455.710747700883</v>
      </c>
      <c r="W6" s="26">
        <v>0</v>
      </c>
      <c r="X6" s="26">
        <v>0</v>
      </c>
      <c r="Y6" s="26">
        <v>2015184.3426607514</v>
      </c>
      <c r="Z6" s="26">
        <v>534154.79899047804</v>
      </c>
      <c r="AA6" s="26">
        <v>9506969.3886643928</v>
      </c>
      <c r="AB6" s="26">
        <v>1850474.14507664</v>
      </c>
      <c r="AC6" s="26">
        <v>1456613.5675178319</v>
      </c>
      <c r="AD6" s="26">
        <v>38653.875745016383</v>
      </c>
      <c r="AE6" s="26">
        <v>2835697.6281804699</v>
      </c>
      <c r="AF6" s="26">
        <v>567139.52712288639</v>
      </c>
      <c r="AG6" s="26">
        <v>0</v>
      </c>
      <c r="AH6" s="26">
        <v>0</v>
      </c>
      <c r="AI6" s="26">
        <v>4864595.8727732627</v>
      </c>
      <c r="AJ6" s="26">
        <v>590734.21973117243</v>
      </c>
      <c r="AK6" s="26">
        <v>0</v>
      </c>
      <c r="AL6" s="26">
        <v>0</v>
      </c>
      <c r="AM6" s="27">
        <v>126350404.18361971</v>
      </c>
      <c r="AN6" s="27">
        <v>54081705.872466668</v>
      </c>
    </row>
    <row r="7" spans="1:40" ht="24.9" customHeight="1">
      <c r="A7" s="18">
        <v>2</v>
      </c>
      <c r="B7" s="70" t="s">
        <v>32</v>
      </c>
      <c r="C7" s="26">
        <v>30324953.999235313</v>
      </c>
      <c r="D7" s="26">
        <v>22987072.20123532</v>
      </c>
      <c r="E7" s="26">
        <v>1343574.2506512383</v>
      </c>
      <c r="F7" s="26">
        <v>1343574.2506512383</v>
      </c>
      <c r="G7" s="26">
        <v>1768675.0416293663</v>
      </c>
      <c r="H7" s="26">
        <v>1654510.8816293664</v>
      </c>
      <c r="I7" s="26">
        <v>25394877.089996248</v>
      </c>
      <c r="J7" s="26">
        <v>25394877.089996248</v>
      </c>
      <c r="K7" s="26">
        <v>35049385.437263459</v>
      </c>
      <c r="L7" s="26">
        <v>33202756.186263643</v>
      </c>
      <c r="M7" s="26">
        <v>5266108.5677647321</v>
      </c>
      <c r="N7" s="26">
        <v>4976096.7387650618</v>
      </c>
      <c r="O7" s="26">
        <v>0</v>
      </c>
      <c r="P7" s="26">
        <v>0</v>
      </c>
      <c r="Q7" s="26">
        <v>0</v>
      </c>
      <c r="R7" s="26">
        <v>0</v>
      </c>
      <c r="S7" s="26">
        <v>0</v>
      </c>
      <c r="T7" s="26">
        <v>0</v>
      </c>
      <c r="U7" s="26">
        <v>33698.26</v>
      </c>
      <c r="V7" s="26">
        <v>29656.826835194603</v>
      </c>
      <c r="W7" s="26">
        <v>0</v>
      </c>
      <c r="X7" s="26">
        <v>0</v>
      </c>
      <c r="Y7" s="26">
        <v>1020136.7449091969</v>
      </c>
      <c r="Z7" s="26">
        <v>944422.03490919678</v>
      </c>
      <c r="AA7" s="26">
        <v>16424743.413490878</v>
      </c>
      <c r="AB7" s="26">
        <v>10830941.825539162</v>
      </c>
      <c r="AC7" s="26">
        <v>772935.58280000021</v>
      </c>
      <c r="AD7" s="26">
        <v>7202.1828000001842</v>
      </c>
      <c r="AE7" s="26">
        <v>281806.16593699995</v>
      </c>
      <c r="AF7" s="26">
        <v>50660.319613399959</v>
      </c>
      <c r="AG7" s="26">
        <v>99994.717880040465</v>
      </c>
      <c r="AH7" s="26">
        <v>99994.717880040465</v>
      </c>
      <c r="AI7" s="26">
        <v>1380293.3524000049</v>
      </c>
      <c r="AJ7" s="26">
        <v>474736.84280000068</v>
      </c>
      <c r="AK7" s="26">
        <v>0</v>
      </c>
      <c r="AL7" s="26">
        <v>0</v>
      </c>
      <c r="AM7" s="27">
        <v>119161182.62395748</v>
      </c>
      <c r="AN7" s="27">
        <v>101996502.09891787</v>
      </c>
    </row>
    <row r="8" spans="1:40" ht="24.9" customHeight="1">
      <c r="A8" s="18">
        <v>3</v>
      </c>
      <c r="B8" s="70" t="s">
        <v>29</v>
      </c>
      <c r="C8" s="26">
        <v>20818052.587568998</v>
      </c>
      <c r="D8" s="26">
        <v>19354451.362351086</v>
      </c>
      <c r="E8" s="26">
        <v>428217.29609899997</v>
      </c>
      <c r="F8" s="26">
        <v>428217.29609899997</v>
      </c>
      <c r="G8" s="26">
        <v>1683336.1995580206</v>
      </c>
      <c r="H8" s="26">
        <v>1303494.6904645306</v>
      </c>
      <c r="I8" s="26">
        <v>273635.64969399967</v>
      </c>
      <c r="J8" s="26">
        <v>117039.64983194432</v>
      </c>
      <c r="K8" s="26">
        <v>27736542.382282924</v>
      </c>
      <c r="L8" s="26">
        <v>27199541.099368282</v>
      </c>
      <c r="M8" s="26">
        <v>7713358.3230123464</v>
      </c>
      <c r="N8" s="26">
        <v>7444985.4063114403</v>
      </c>
      <c r="O8" s="26">
        <v>0</v>
      </c>
      <c r="P8" s="26">
        <v>0</v>
      </c>
      <c r="Q8" s="26">
        <v>351332.17996600003</v>
      </c>
      <c r="R8" s="26">
        <v>32656.988673000014</v>
      </c>
      <c r="S8" s="26">
        <v>0</v>
      </c>
      <c r="T8" s="26">
        <v>0</v>
      </c>
      <c r="U8" s="26">
        <v>29848.945046000001</v>
      </c>
      <c r="V8" s="26">
        <v>29476.546962666667</v>
      </c>
      <c r="W8" s="26">
        <v>0</v>
      </c>
      <c r="X8" s="26">
        <v>0</v>
      </c>
      <c r="Y8" s="26">
        <v>3323434.4772620001</v>
      </c>
      <c r="Z8" s="26">
        <v>2713764.2685899921</v>
      </c>
      <c r="AA8" s="26">
        <v>40454244.231550075</v>
      </c>
      <c r="AB8" s="26">
        <v>14194239.919300364</v>
      </c>
      <c r="AC8" s="26">
        <v>253586.65208919678</v>
      </c>
      <c r="AD8" s="26">
        <v>3640.2866905679984</v>
      </c>
      <c r="AE8" s="26">
        <v>2109716.1706689997</v>
      </c>
      <c r="AF8" s="26">
        <v>1076201.5314326047</v>
      </c>
      <c r="AG8" s="26">
        <v>145922.443439</v>
      </c>
      <c r="AH8" s="26">
        <v>85944.527385462046</v>
      </c>
      <c r="AI8" s="26">
        <v>8654779.402542999</v>
      </c>
      <c r="AJ8" s="26">
        <v>4016612.8627885911</v>
      </c>
      <c r="AK8" s="26">
        <v>0</v>
      </c>
      <c r="AL8" s="26">
        <v>0</v>
      </c>
      <c r="AM8" s="27">
        <v>113976006.94077955</v>
      </c>
      <c r="AN8" s="27">
        <v>78000266.436249509</v>
      </c>
    </row>
    <row r="9" spans="1:40" ht="24.9" customHeight="1">
      <c r="A9" s="18">
        <v>4</v>
      </c>
      <c r="B9" s="70" t="s">
        <v>28</v>
      </c>
      <c r="C9" s="26">
        <v>5647731.4143040357</v>
      </c>
      <c r="D9" s="26">
        <v>5563560.6684868317</v>
      </c>
      <c r="E9" s="26">
        <v>1374874.5766194563</v>
      </c>
      <c r="F9" s="26">
        <v>1374874.5766194563</v>
      </c>
      <c r="G9" s="26">
        <v>2168728.8724849834</v>
      </c>
      <c r="H9" s="26">
        <v>2168728.8724849834</v>
      </c>
      <c r="I9" s="26">
        <v>56552672.62058749</v>
      </c>
      <c r="J9" s="26">
        <v>56552672.62058749</v>
      </c>
      <c r="K9" s="26">
        <v>0</v>
      </c>
      <c r="L9" s="26">
        <v>0</v>
      </c>
      <c r="M9" s="26">
        <v>2035866.7885150968</v>
      </c>
      <c r="N9" s="26">
        <v>2035866.7885150968</v>
      </c>
      <c r="O9" s="26">
        <v>0</v>
      </c>
      <c r="P9" s="26">
        <v>0</v>
      </c>
      <c r="Q9" s="26">
        <v>0</v>
      </c>
      <c r="R9" s="26">
        <v>0</v>
      </c>
      <c r="S9" s="26">
        <v>0</v>
      </c>
      <c r="T9" s="26">
        <v>0</v>
      </c>
      <c r="U9" s="26">
        <v>0</v>
      </c>
      <c r="V9" s="26">
        <v>0</v>
      </c>
      <c r="W9" s="26">
        <v>0</v>
      </c>
      <c r="X9" s="26">
        <v>0</v>
      </c>
      <c r="Y9" s="26">
        <v>0</v>
      </c>
      <c r="Z9" s="26">
        <v>0</v>
      </c>
      <c r="AA9" s="26">
        <v>70443.224478708609</v>
      </c>
      <c r="AB9" s="26">
        <v>0</v>
      </c>
      <c r="AC9" s="26">
        <v>0</v>
      </c>
      <c r="AD9" s="26">
        <v>0</v>
      </c>
      <c r="AE9" s="26">
        <v>14465.79262457778</v>
      </c>
      <c r="AF9" s="26">
        <v>14465.79262457778</v>
      </c>
      <c r="AG9" s="26">
        <v>0</v>
      </c>
      <c r="AH9" s="26">
        <v>0</v>
      </c>
      <c r="AI9" s="26">
        <v>617219.52354439569</v>
      </c>
      <c r="AJ9" s="26">
        <v>0</v>
      </c>
      <c r="AK9" s="26">
        <v>0</v>
      </c>
      <c r="AL9" s="26">
        <v>0</v>
      </c>
      <c r="AM9" s="27">
        <v>68482002.813158751</v>
      </c>
      <c r="AN9" s="27">
        <v>67710169.319318429</v>
      </c>
    </row>
    <row r="10" spans="1:40" ht="24.9" customHeight="1">
      <c r="A10" s="18">
        <v>5</v>
      </c>
      <c r="B10" s="70" t="s">
        <v>86</v>
      </c>
      <c r="C10" s="26">
        <v>478183.25564899761</v>
      </c>
      <c r="D10" s="26">
        <v>209578.39399788834</v>
      </c>
      <c r="E10" s="26">
        <v>491357.25530700007</v>
      </c>
      <c r="F10" s="26">
        <v>491357.25530700007</v>
      </c>
      <c r="G10" s="26">
        <v>595436.23825600266</v>
      </c>
      <c r="H10" s="26">
        <v>581007.11254861439</v>
      </c>
      <c r="I10" s="26">
        <v>49817629.251727916</v>
      </c>
      <c r="J10" s="26">
        <v>49817629.251727916</v>
      </c>
      <c r="K10" s="26">
        <v>5107659.4475690052</v>
      </c>
      <c r="L10" s="26">
        <v>4435277.5162518788</v>
      </c>
      <c r="M10" s="26">
        <v>2579312.5330150956</v>
      </c>
      <c r="N10" s="26">
        <v>2579312.5330150956</v>
      </c>
      <c r="O10" s="26">
        <v>0</v>
      </c>
      <c r="P10" s="26">
        <v>0</v>
      </c>
      <c r="Q10" s="26">
        <v>89109.783457000012</v>
      </c>
      <c r="R10" s="26">
        <v>78567.580924325404</v>
      </c>
      <c r="S10" s="26">
        <v>49771.248810999998</v>
      </c>
      <c r="T10" s="26">
        <v>5286.5944970543496</v>
      </c>
      <c r="U10" s="26">
        <v>0</v>
      </c>
      <c r="V10" s="26">
        <v>0</v>
      </c>
      <c r="W10" s="26">
        <v>0</v>
      </c>
      <c r="X10" s="26">
        <v>0</v>
      </c>
      <c r="Y10" s="26">
        <v>206471.53918399999</v>
      </c>
      <c r="Z10" s="26">
        <v>146465.52318399999</v>
      </c>
      <c r="AA10" s="26">
        <v>1193528.3221239992</v>
      </c>
      <c r="AB10" s="26">
        <v>708049.98667523987</v>
      </c>
      <c r="AC10" s="26">
        <v>94972.216401999816</v>
      </c>
      <c r="AD10" s="26">
        <v>87637.133988458343</v>
      </c>
      <c r="AE10" s="26">
        <v>848078.05185299984</v>
      </c>
      <c r="AF10" s="26">
        <v>-61008.459814651389</v>
      </c>
      <c r="AG10" s="26">
        <v>0</v>
      </c>
      <c r="AH10" s="26">
        <v>0</v>
      </c>
      <c r="AI10" s="26">
        <v>452145.80946799944</v>
      </c>
      <c r="AJ10" s="26">
        <v>355059.07375997887</v>
      </c>
      <c r="AK10" s="26">
        <v>0</v>
      </c>
      <c r="AL10" s="26">
        <v>0</v>
      </c>
      <c r="AM10" s="27">
        <v>62003654.952823021</v>
      </c>
      <c r="AN10" s="27">
        <v>59434219.496062793</v>
      </c>
    </row>
    <row r="11" spans="1:40" ht="24.9" customHeight="1">
      <c r="A11" s="18">
        <v>6</v>
      </c>
      <c r="B11" s="70" t="s">
        <v>34</v>
      </c>
      <c r="C11" s="26">
        <v>1480461.4249121228</v>
      </c>
      <c r="D11" s="26">
        <v>624451.94843696547</v>
      </c>
      <c r="E11" s="26">
        <v>462815.31999107654</v>
      </c>
      <c r="F11" s="26">
        <v>440733.11669253459</v>
      </c>
      <c r="G11" s="26">
        <v>902608.53428069351</v>
      </c>
      <c r="H11" s="26">
        <v>664822.44847930397</v>
      </c>
      <c r="I11" s="26">
        <v>21296077.508201078</v>
      </c>
      <c r="J11" s="26">
        <v>21296077.508201078</v>
      </c>
      <c r="K11" s="26">
        <v>7757840.665836866</v>
      </c>
      <c r="L11" s="26">
        <v>7610316.1704027914</v>
      </c>
      <c r="M11" s="26">
        <v>3068650.6022006026</v>
      </c>
      <c r="N11" s="26">
        <v>2972474.0807704516</v>
      </c>
      <c r="O11" s="26">
        <v>0</v>
      </c>
      <c r="P11" s="26">
        <v>0</v>
      </c>
      <c r="Q11" s="26">
        <v>0</v>
      </c>
      <c r="R11" s="26">
        <v>0</v>
      </c>
      <c r="S11" s="26">
        <v>0</v>
      </c>
      <c r="T11" s="26">
        <v>0</v>
      </c>
      <c r="U11" s="26">
        <v>3082.0608379780224</v>
      </c>
      <c r="V11" s="26">
        <v>1487.1790406589635</v>
      </c>
      <c r="W11" s="26">
        <v>0</v>
      </c>
      <c r="X11" s="26">
        <v>0</v>
      </c>
      <c r="Y11" s="26">
        <v>2230230.0007493668</v>
      </c>
      <c r="Z11" s="26">
        <v>1668203.3492830701</v>
      </c>
      <c r="AA11" s="26">
        <v>6949624.9165960532</v>
      </c>
      <c r="AB11" s="26">
        <v>608948.16362985782</v>
      </c>
      <c r="AC11" s="26">
        <v>1318185.7970233234</v>
      </c>
      <c r="AD11" s="26">
        <v>34092.892367614433</v>
      </c>
      <c r="AE11" s="26">
        <v>536354.02632580628</v>
      </c>
      <c r="AF11" s="26">
        <v>62522.584749835609</v>
      </c>
      <c r="AG11" s="26">
        <v>0</v>
      </c>
      <c r="AH11" s="26">
        <v>0</v>
      </c>
      <c r="AI11" s="26">
        <v>1650988.1351380299</v>
      </c>
      <c r="AJ11" s="26">
        <v>246552.3370546092</v>
      </c>
      <c r="AK11" s="26">
        <v>0</v>
      </c>
      <c r="AL11" s="26">
        <v>0</v>
      </c>
      <c r="AM11" s="27">
        <v>47656918.992092997</v>
      </c>
      <c r="AN11" s="27">
        <v>36230681.77910877</v>
      </c>
    </row>
    <row r="12" spans="1:40" ht="24.9" customHeight="1">
      <c r="A12" s="18">
        <v>7</v>
      </c>
      <c r="B12" s="70" t="s">
        <v>35</v>
      </c>
      <c r="C12" s="26">
        <v>167515</v>
      </c>
      <c r="D12" s="26">
        <v>167515</v>
      </c>
      <c r="E12" s="26">
        <v>458032</v>
      </c>
      <c r="F12" s="26">
        <v>405882.87550600065</v>
      </c>
      <c r="G12" s="26">
        <v>302413</v>
      </c>
      <c r="H12" s="26">
        <v>295987.14457042614</v>
      </c>
      <c r="I12" s="26">
        <v>9602594</v>
      </c>
      <c r="J12" s="26">
        <v>9602594</v>
      </c>
      <c r="K12" s="26">
        <v>1582810</v>
      </c>
      <c r="L12" s="26">
        <v>1462502.8079673699</v>
      </c>
      <c r="M12" s="26">
        <v>2280484.7884745216</v>
      </c>
      <c r="N12" s="26">
        <v>2262001.488287481</v>
      </c>
      <c r="O12" s="26">
        <v>0</v>
      </c>
      <c r="P12" s="26">
        <v>0</v>
      </c>
      <c r="Q12" s="26">
        <v>4002225</v>
      </c>
      <c r="R12" s="26">
        <v>187747.34917698149</v>
      </c>
      <c r="S12" s="26">
        <v>4446889</v>
      </c>
      <c r="T12" s="26">
        <v>1121337.3801098117</v>
      </c>
      <c r="U12" s="26">
        <v>155635</v>
      </c>
      <c r="V12" s="26">
        <v>24445.95867003515</v>
      </c>
      <c r="W12" s="26">
        <v>6808</v>
      </c>
      <c r="X12" s="26">
        <v>3403.9063642488213</v>
      </c>
      <c r="Y12" s="26">
        <v>329964</v>
      </c>
      <c r="Z12" s="26">
        <v>127227.57658979681</v>
      </c>
      <c r="AA12" s="26">
        <v>11209717</v>
      </c>
      <c r="AB12" s="26">
        <v>2562568.8888302259</v>
      </c>
      <c r="AC12" s="26">
        <v>1249903</v>
      </c>
      <c r="AD12" s="26">
        <v>122137.64291981701</v>
      </c>
      <c r="AE12" s="26">
        <v>1139082</v>
      </c>
      <c r="AF12" s="26">
        <v>327521.83699844987</v>
      </c>
      <c r="AG12" s="26">
        <v>0</v>
      </c>
      <c r="AH12" s="26">
        <v>0</v>
      </c>
      <c r="AI12" s="26">
        <v>2142079</v>
      </c>
      <c r="AJ12" s="26">
        <v>486147.6757122397</v>
      </c>
      <c r="AK12" s="26">
        <v>0</v>
      </c>
      <c r="AL12" s="26">
        <v>0</v>
      </c>
      <c r="AM12" s="27">
        <v>39076150.788474523</v>
      </c>
      <c r="AN12" s="27">
        <v>19159021.531702884</v>
      </c>
    </row>
    <row r="13" spans="1:40" ht="24.9" customHeight="1">
      <c r="A13" s="18">
        <v>8</v>
      </c>
      <c r="B13" s="70" t="s">
        <v>87</v>
      </c>
      <c r="C13" s="26">
        <v>192540.54019559297</v>
      </c>
      <c r="D13" s="26">
        <v>170486.76498593105</v>
      </c>
      <c r="E13" s="26">
        <v>19450.020594066249</v>
      </c>
      <c r="F13" s="26">
        <v>19450.020594066249</v>
      </c>
      <c r="G13" s="26">
        <v>352063.16685081495</v>
      </c>
      <c r="H13" s="26">
        <v>304822.88778400846</v>
      </c>
      <c r="I13" s="26">
        <v>15502824.178087218</v>
      </c>
      <c r="J13" s="26">
        <v>15372730.924620751</v>
      </c>
      <c r="K13" s="26">
        <v>5120196.8551422283</v>
      </c>
      <c r="L13" s="26">
        <v>4233899.3693055324</v>
      </c>
      <c r="M13" s="26">
        <v>2614618.9040922504</v>
      </c>
      <c r="N13" s="26">
        <v>2611298.9946995005</v>
      </c>
      <c r="O13" s="26">
        <v>0</v>
      </c>
      <c r="P13" s="26">
        <v>0</v>
      </c>
      <c r="Q13" s="26">
        <v>44632.646289863012</v>
      </c>
      <c r="R13" s="26">
        <v>5846.242344657534</v>
      </c>
      <c r="S13" s="26">
        <v>15225.683673698632</v>
      </c>
      <c r="T13" s="26">
        <v>1993.8635778082207</v>
      </c>
      <c r="U13" s="26">
        <v>10596.852459016394</v>
      </c>
      <c r="V13" s="26">
        <v>226.34876852459092</v>
      </c>
      <c r="W13" s="26">
        <v>2649.2131147540986</v>
      </c>
      <c r="X13" s="26">
        <v>56.587192131147731</v>
      </c>
      <c r="Y13" s="26">
        <v>3037.8583440708235</v>
      </c>
      <c r="Z13" s="26">
        <v>1626.807586040155</v>
      </c>
      <c r="AA13" s="26">
        <v>1153351.1058635963</v>
      </c>
      <c r="AB13" s="26">
        <v>606126.65176463383</v>
      </c>
      <c r="AC13" s="26">
        <v>96432.118570747742</v>
      </c>
      <c r="AD13" s="26">
        <v>40627.145938165879</v>
      </c>
      <c r="AE13" s="26">
        <v>18369.786834899936</v>
      </c>
      <c r="AF13" s="26">
        <v>18369.786834899936</v>
      </c>
      <c r="AG13" s="26">
        <v>0</v>
      </c>
      <c r="AH13" s="26">
        <v>0</v>
      </c>
      <c r="AI13" s="26">
        <v>28827.264674583064</v>
      </c>
      <c r="AJ13" s="26">
        <v>11972.637311754042</v>
      </c>
      <c r="AK13" s="26">
        <v>0</v>
      </c>
      <c r="AL13" s="26">
        <v>0</v>
      </c>
      <c r="AM13" s="27">
        <v>25174816.194787402</v>
      </c>
      <c r="AN13" s="27">
        <v>23399535.033308405</v>
      </c>
    </row>
    <row r="14" spans="1:40" ht="24.9" customHeight="1">
      <c r="A14" s="18">
        <v>9</v>
      </c>
      <c r="B14" s="70" t="s">
        <v>93</v>
      </c>
      <c r="C14" s="26">
        <v>107736.4541999111</v>
      </c>
      <c r="D14" s="26">
        <v>107736.4541999111</v>
      </c>
      <c r="E14" s="26">
        <v>109030.23916983706</v>
      </c>
      <c r="F14" s="26">
        <v>109030.23916983706</v>
      </c>
      <c r="G14" s="26">
        <v>345062.98180791154</v>
      </c>
      <c r="H14" s="26">
        <v>345062.98180791154</v>
      </c>
      <c r="I14" s="26">
        <v>17812734.676973786</v>
      </c>
      <c r="J14" s="26">
        <v>17811990.105697516</v>
      </c>
      <c r="K14" s="26">
        <v>3374357.9286913234</v>
      </c>
      <c r="L14" s="26">
        <v>733059.25900365831</v>
      </c>
      <c r="M14" s="26">
        <v>2393212.5606412287</v>
      </c>
      <c r="N14" s="26">
        <v>2114120.8355149347</v>
      </c>
      <c r="O14" s="26">
        <v>0</v>
      </c>
      <c r="P14" s="26">
        <v>0</v>
      </c>
      <c r="Q14" s="26">
        <v>0</v>
      </c>
      <c r="R14" s="26">
        <v>0</v>
      </c>
      <c r="S14" s="26">
        <v>0</v>
      </c>
      <c r="T14" s="26">
        <v>0</v>
      </c>
      <c r="U14" s="26">
        <v>0</v>
      </c>
      <c r="V14" s="26">
        <v>0</v>
      </c>
      <c r="W14" s="26">
        <v>0</v>
      </c>
      <c r="X14" s="26">
        <v>0</v>
      </c>
      <c r="Y14" s="26">
        <v>28307.988546694654</v>
      </c>
      <c r="Z14" s="26">
        <v>5661.597709338952</v>
      </c>
      <c r="AA14" s="26">
        <v>96509.997657432832</v>
      </c>
      <c r="AB14" s="26">
        <v>10708.129004668168</v>
      </c>
      <c r="AC14" s="26">
        <v>0</v>
      </c>
      <c r="AD14" s="26">
        <v>0</v>
      </c>
      <c r="AE14" s="26">
        <v>0</v>
      </c>
      <c r="AF14" s="26">
        <v>0</v>
      </c>
      <c r="AG14" s="26">
        <v>0</v>
      </c>
      <c r="AH14" s="26">
        <v>0</v>
      </c>
      <c r="AI14" s="26">
        <v>2862.4413145539875</v>
      </c>
      <c r="AJ14" s="26">
        <v>2862.4413145539875</v>
      </c>
      <c r="AK14" s="26">
        <v>0</v>
      </c>
      <c r="AL14" s="26">
        <v>0</v>
      </c>
      <c r="AM14" s="27">
        <v>24269815.269002683</v>
      </c>
      <c r="AN14" s="27">
        <v>21240232.043422334</v>
      </c>
    </row>
    <row r="15" spans="1:40" ht="24.9" customHeight="1">
      <c r="A15" s="18">
        <v>10</v>
      </c>
      <c r="B15" s="70" t="s">
        <v>89</v>
      </c>
      <c r="C15" s="26">
        <v>2029.3587604172856</v>
      </c>
      <c r="D15" s="26">
        <v>2029.3587604172856</v>
      </c>
      <c r="E15" s="26">
        <v>16274.929062123545</v>
      </c>
      <c r="F15" s="26">
        <v>16274.929062123545</v>
      </c>
      <c r="G15" s="26">
        <v>83409.457261729141</v>
      </c>
      <c r="H15" s="26">
        <v>83409.457261729141</v>
      </c>
      <c r="I15" s="26">
        <v>2308988.6290525328</v>
      </c>
      <c r="J15" s="26">
        <v>2308988.6290525328</v>
      </c>
      <c r="K15" s="26">
        <v>7908327.7859415021</v>
      </c>
      <c r="L15" s="26">
        <v>7908327.7859415021</v>
      </c>
      <c r="M15" s="26">
        <v>2462034.7018288844</v>
      </c>
      <c r="N15" s="26">
        <v>2462034.7018288844</v>
      </c>
      <c r="O15" s="26">
        <v>0</v>
      </c>
      <c r="P15" s="26">
        <v>0</v>
      </c>
      <c r="Q15" s="26">
        <v>0</v>
      </c>
      <c r="R15" s="26">
        <v>0</v>
      </c>
      <c r="S15" s="26">
        <v>0</v>
      </c>
      <c r="T15" s="26">
        <v>0</v>
      </c>
      <c r="U15" s="26">
        <v>0</v>
      </c>
      <c r="V15" s="26">
        <v>0</v>
      </c>
      <c r="W15" s="26">
        <v>0</v>
      </c>
      <c r="X15" s="26">
        <v>0</v>
      </c>
      <c r="Y15" s="26">
        <v>241.2354204847</v>
      </c>
      <c r="Z15" s="26">
        <v>241.2354204847</v>
      </c>
      <c r="AA15" s="26">
        <v>1704885.3403368094</v>
      </c>
      <c r="AB15" s="26">
        <v>1704885.3403368094</v>
      </c>
      <c r="AC15" s="26">
        <v>0</v>
      </c>
      <c r="AD15" s="26">
        <v>0</v>
      </c>
      <c r="AE15" s="26">
        <v>247125.5742710499</v>
      </c>
      <c r="AF15" s="26">
        <v>247125.5742710499</v>
      </c>
      <c r="AG15" s="26">
        <v>0</v>
      </c>
      <c r="AH15" s="26">
        <v>0</v>
      </c>
      <c r="AI15" s="26">
        <v>26104.091318825293</v>
      </c>
      <c r="AJ15" s="26">
        <v>21478.183272825292</v>
      </c>
      <c r="AK15" s="26">
        <v>0</v>
      </c>
      <c r="AL15" s="26">
        <v>0</v>
      </c>
      <c r="AM15" s="27">
        <v>14759421.103254357</v>
      </c>
      <c r="AN15" s="27">
        <v>14754795.195208358</v>
      </c>
    </row>
    <row r="16" spans="1:40" ht="24.9" customHeight="1">
      <c r="A16" s="18">
        <v>11</v>
      </c>
      <c r="B16" s="70" t="s">
        <v>31</v>
      </c>
      <c r="C16" s="26">
        <v>31028.40999999996</v>
      </c>
      <c r="D16" s="26">
        <v>30015.449999999961</v>
      </c>
      <c r="E16" s="26">
        <v>232733.41000000091</v>
      </c>
      <c r="F16" s="26">
        <v>232733.41000000091</v>
      </c>
      <c r="G16" s="26">
        <v>270266.51999999845</v>
      </c>
      <c r="H16" s="26">
        <v>270266.51999999845</v>
      </c>
      <c r="I16" s="26">
        <v>5971176.8799998285</v>
      </c>
      <c r="J16" s="26">
        <v>5971176.8799998285</v>
      </c>
      <c r="K16" s="26">
        <v>4210333.1100000069</v>
      </c>
      <c r="L16" s="26">
        <v>2156414.4499999983</v>
      </c>
      <c r="M16" s="26">
        <v>2494764.3085150984</v>
      </c>
      <c r="N16" s="26">
        <v>2292693.0685151001</v>
      </c>
      <c r="O16" s="26">
        <v>0</v>
      </c>
      <c r="P16" s="26">
        <v>0</v>
      </c>
      <c r="Q16" s="26">
        <v>0</v>
      </c>
      <c r="R16" s="26">
        <v>0</v>
      </c>
      <c r="S16" s="26">
        <v>0</v>
      </c>
      <c r="T16" s="26">
        <v>0</v>
      </c>
      <c r="U16" s="26">
        <v>0</v>
      </c>
      <c r="V16" s="26">
        <v>0</v>
      </c>
      <c r="W16" s="26">
        <v>0</v>
      </c>
      <c r="X16" s="26">
        <v>0</v>
      </c>
      <c r="Y16" s="26">
        <v>152976.10999999999</v>
      </c>
      <c r="Z16" s="26">
        <v>19302.546249999799</v>
      </c>
      <c r="AA16" s="26">
        <v>553265.39</v>
      </c>
      <c r="AB16" s="26">
        <v>80951.786900999999</v>
      </c>
      <c r="AC16" s="26">
        <v>5824.2100000000009</v>
      </c>
      <c r="AD16" s="26">
        <v>981.13000000000102</v>
      </c>
      <c r="AE16" s="26">
        <v>20234.829999999998</v>
      </c>
      <c r="AF16" s="26">
        <v>11382.534799999999</v>
      </c>
      <c r="AG16" s="26">
        <v>0</v>
      </c>
      <c r="AH16" s="26">
        <v>0</v>
      </c>
      <c r="AI16" s="26">
        <v>491793.98000000091</v>
      </c>
      <c r="AJ16" s="26">
        <v>281403.37800000084</v>
      </c>
      <c r="AK16" s="26">
        <v>0</v>
      </c>
      <c r="AL16" s="26">
        <v>0</v>
      </c>
      <c r="AM16" s="27">
        <v>14434397.158514934</v>
      </c>
      <c r="AN16" s="27">
        <v>11347321.154465929</v>
      </c>
    </row>
    <row r="17" spans="1:40" ht="24.9" customHeight="1">
      <c r="A17" s="18">
        <v>12</v>
      </c>
      <c r="B17" s="70" t="s">
        <v>33</v>
      </c>
      <c r="C17" s="26">
        <v>396857.06441755034</v>
      </c>
      <c r="D17" s="26">
        <v>396857.06441755034</v>
      </c>
      <c r="E17" s="26">
        <v>879439.32688377169</v>
      </c>
      <c r="F17" s="26">
        <v>879439.32688377169</v>
      </c>
      <c r="G17" s="26">
        <v>178950.13862915931</v>
      </c>
      <c r="H17" s="26">
        <v>177936.32712940694</v>
      </c>
      <c r="I17" s="26">
        <v>4518720.5823839838</v>
      </c>
      <c r="J17" s="26">
        <v>2259360.2911919919</v>
      </c>
      <c r="K17" s="26">
        <v>3774797.7345175939</v>
      </c>
      <c r="L17" s="26">
        <v>1849595.7036147849</v>
      </c>
      <c r="M17" s="26">
        <v>2596396.6405578591</v>
      </c>
      <c r="N17" s="26">
        <v>2563794.0890208269</v>
      </c>
      <c r="O17" s="26">
        <v>0</v>
      </c>
      <c r="P17" s="26">
        <v>0</v>
      </c>
      <c r="Q17" s="26">
        <v>39999.834498630138</v>
      </c>
      <c r="R17" s="26">
        <v>3738.1524721334281</v>
      </c>
      <c r="S17" s="26">
        <v>18073.915616438357</v>
      </c>
      <c r="T17" s="26">
        <v>1689.0832972079879</v>
      </c>
      <c r="U17" s="26">
        <v>153152.80103200057</v>
      </c>
      <c r="V17" s="26">
        <v>133606.7674000173</v>
      </c>
      <c r="W17" s="26">
        <v>0</v>
      </c>
      <c r="X17" s="26">
        <v>0</v>
      </c>
      <c r="Y17" s="26">
        <v>334373.71967482509</v>
      </c>
      <c r="Z17" s="26">
        <v>114775.46880852476</v>
      </c>
      <c r="AA17" s="26">
        <v>574612.38844201539</v>
      </c>
      <c r="AB17" s="26">
        <v>268037.66476164141</v>
      </c>
      <c r="AC17" s="26">
        <v>361628.40348209755</v>
      </c>
      <c r="AD17" s="26">
        <v>58561.788337866863</v>
      </c>
      <c r="AE17" s="26">
        <v>207548.06163474417</v>
      </c>
      <c r="AF17" s="26">
        <v>45314.71532823969</v>
      </c>
      <c r="AG17" s="26">
        <v>0</v>
      </c>
      <c r="AH17" s="26">
        <v>0</v>
      </c>
      <c r="AI17" s="26">
        <v>147994.52933286331</v>
      </c>
      <c r="AJ17" s="26">
        <v>98096.869010653638</v>
      </c>
      <c r="AK17" s="26">
        <v>0</v>
      </c>
      <c r="AL17" s="26">
        <v>0</v>
      </c>
      <c r="AM17" s="27">
        <v>14182545.141103534</v>
      </c>
      <c r="AN17" s="27">
        <v>8850803.3116746172</v>
      </c>
    </row>
    <row r="18" spans="1:40" ht="24.9" customHeight="1">
      <c r="A18" s="18">
        <v>13</v>
      </c>
      <c r="B18" s="70" t="s">
        <v>90</v>
      </c>
      <c r="C18" s="26">
        <v>1470038.4899631576</v>
      </c>
      <c r="D18" s="26">
        <v>985794.72782033298</v>
      </c>
      <c r="E18" s="26">
        <v>0</v>
      </c>
      <c r="F18" s="26">
        <v>0</v>
      </c>
      <c r="G18" s="26">
        <v>206017.88000000012</v>
      </c>
      <c r="H18" s="26">
        <v>65531.646311698467</v>
      </c>
      <c r="I18" s="26">
        <v>0</v>
      </c>
      <c r="J18" s="26">
        <v>0</v>
      </c>
      <c r="K18" s="26">
        <v>1453736.2599999718</v>
      </c>
      <c r="L18" s="26">
        <v>642371.59582852735</v>
      </c>
      <c r="M18" s="26">
        <v>2137042.0984745212</v>
      </c>
      <c r="N18" s="26">
        <v>2122697.3963276488</v>
      </c>
      <c r="O18" s="26">
        <v>0</v>
      </c>
      <c r="P18" s="26">
        <v>0</v>
      </c>
      <c r="Q18" s="26">
        <v>4831903.7200000025</v>
      </c>
      <c r="R18" s="26">
        <v>0</v>
      </c>
      <c r="S18" s="26">
        <v>2312472.7199999988</v>
      </c>
      <c r="T18" s="26">
        <v>0</v>
      </c>
      <c r="U18" s="26">
        <v>0</v>
      </c>
      <c r="V18" s="26">
        <v>0</v>
      </c>
      <c r="W18" s="26">
        <v>0</v>
      </c>
      <c r="X18" s="26">
        <v>0</v>
      </c>
      <c r="Y18" s="26">
        <v>36076.04</v>
      </c>
      <c r="Z18" s="26">
        <v>7216.860215224835</v>
      </c>
      <c r="AA18" s="26">
        <v>607109.67000000144</v>
      </c>
      <c r="AB18" s="26">
        <v>127531.98027559748</v>
      </c>
      <c r="AC18" s="26">
        <v>686455.46000000008</v>
      </c>
      <c r="AD18" s="26">
        <v>241280.1897236068</v>
      </c>
      <c r="AE18" s="26">
        <v>0</v>
      </c>
      <c r="AF18" s="26">
        <v>0</v>
      </c>
      <c r="AG18" s="26">
        <v>0</v>
      </c>
      <c r="AH18" s="26">
        <v>0</v>
      </c>
      <c r="AI18" s="26">
        <v>91958.24000000002</v>
      </c>
      <c r="AJ18" s="26">
        <v>27580.707555917183</v>
      </c>
      <c r="AK18" s="26">
        <v>0</v>
      </c>
      <c r="AL18" s="26">
        <v>0</v>
      </c>
      <c r="AM18" s="27">
        <v>13832810.578437654</v>
      </c>
      <c r="AN18" s="27">
        <v>4220005.1040585535</v>
      </c>
    </row>
    <row r="19" spans="1:40" ht="24.9" customHeight="1">
      <c r="A19" s="18">
        <v>14</v>
      </c>
      <c r="B19" s="70" t="s">
        <v>37</v>
      </c>
      <c r="C19" s="26">
        <v>17330.03</v>
      </c>
      <c r="D19" s="26">
        <v>17330.03</v>
      </c>
      <c r="E19" s="26">
        <v>9620.2999999999993</v>
      </c>
      <c r="F19" s="26">
        <v>9620.2999999999993</v>
      </c>
      <c r="G19" s="26">
        <v>32303.83</v>
      </c>
      <c r="H19" s="26">
        <v>14685.239999999998</v>
      </c>
      <c r="I19" s="26">
        <v>8163348.5999999996</v>
      </c>
      <c r="J19" s="26">
        <v>8163348.5999999996</v>
      </c>
      <c r="K19" s="26">
        <v>1324910.96</v>
      </c>
      <c r="L19" s="26">
        <v>397473.29000000004</v>
      </c>
      <c r="M19" s="26">
        <v>2431880.3800000004</v>
      </c>
      <c r="N19" s="26">
        <v>2154670.8600000003</v>
      </c>
      <c r="O19" s="26">
        <v>0</v>
      </c>
      <c r="P19" s="26">
        <v>0</v>
      </c>
      <c r="Q19" s="26">
        <v>0</v>
      </c>
      <c r="R19" s="26">
        <v>0</v>
      </c>
      <c r="S19" s="26">
        <v>0</v>
      </c>
      <c r="T19" s="26">
        <v>0</v>
      </c>
      <c r="U19" s="26">
        <v>0</v>
      </c>
      <c r="V19" s="26">
        <v>0</v>
      </c>
      <c r="W19" s="26">
        <v>0</v>
      </c>
      <c r="X19" s="26">
        <v>0</v>
      </c>
      <c r="Y19" s="26">
        <v>12474.63</v>
      </c>
      <c r="Z19" s="26">
        <v>1871.1899999999996</v>
      </c>
      <c r="AA19" s="26">
        <v>10828.740000000002</v>
      </c>
      <c r="AB19" s="26">
        <v>1624.3200000000015</v>
      </c>
      <c r="AC19" s="26">
        <v>0</v>
      </c>
      <c r="AD19" s="26">
        <v>0</v>
      </c>
      <c r="AE19" s="26">
        <v>18892.009999999998</v>
      </c>
      <c r="AF19" s="26">
        <v>18892.009999999998</v>
      </c>
      <c r="AG19" s="26">
        <v>0</v>
      </c>
      <c r="AH19" s="26">
        <v>0</v>
      </c>
      <c r="AI19" s="26">
        <v>41244.86</v>
      </c>
      <c r="AJ19" s="26">
        <v>41244.86</v>
      </c>
      <c r="AK19" s="26">
        <v>0</v>
      </c>
      <c r="AL19" s="26">
        <v>0</v>
      </c>
      <c r="AM19" s="27">
        <v>12062834.34</v>
      </c>
      <c r="AN19" s="27">
        <v>10820760.699999999</v>
      </c>
    </row>
    <row r="20" spans="1:40" ht="24.9" customHeight="1">
      <c r="A20" s="18">
        <v>15</v>
      </c>
      <c r="B20" s="70" t="s">
        <v>36</v>
      </c>
      <c r="C20" s="26">
        <v>49340.204681804629</v>
      </c>
      <c r="D20" s="26">
        <v>24059.594681804625</v>
      </c>
      <c r="E20" s="26">
        <v>42648.579326190062</v>
      </c>
      <c r="F20" s="26">
        <v>42648.579326190062</v>
      </c>
      <c r="G20" s="26">
        <v>133783.42029999883</v>
      </c>
      <c r="H20" s="26">
        <v>69005.028533295234</v>
      </c>
      <c r="I20" s="26">
        <v>2436309.8388157017</v>
      </c>
      <c r="J20" s="26">
        <v>2436309.8388157017</v>
      </c>
      <c r="K20" s="26">
        <v>1739441.2168485746</v>
      </c>
      <c r="L20" s="26">
        <v>750006.00041222689</v>
      </c>
      <c r="M20" s="26">
        <v>2342110.1670574825</v>
      </c>
      <c r="N20" s="26">
        <v>2155875.6470585056</v>
      </c>
      <c r="O20" s="26">
        <v>0</v>
      </c>
      <c r="P20" s="26">
        <v>0</v>
      </c>
      <c r="Q20" s="26">
        <v>163706.20281593403</v>
      </c>
      <c r="R20" s="26">
        <v>0</v>
      </c>
      <c r="S20" s="26">
        <v>649647.7060238095</v>
      </c>
      <c r="T20" s="26">
        <v>0</v>
      </c>
      <c r="U20" s="26">
        <v>0</v>
      </c>
      <c r="V20" s="26">
        <v>0</v>
      </c>
      <c r="W20" s="26">
        <v>0</v>
      </c>
      <c r="X20" s="26">
        <v>0</v>
      </c>
      <c r="Y20" s="26">
        <v>89144.82023895008</v>
      </c>
      <c r="Z20" s="26">
        <v>9729.5382551110943</v>
      </c>
      <c r="AA20" s="26">
        <v>368752.93661156564</v>
      </c>
      <c r="AB20" s="26">
        <v>270896.96293897316</v>
      </c>
      <c r="AC20" s="26">
        <v>0</v>
      </c>
      <c r="AD20" s="26">
        <v>0</v>
      </c>
      <c r="AE20" s="26">
        <v>280295.26561584999</v>
      </c>
      <c r="AF20" s="26">
        <v>280295.26561584999</v>
      </c>
      <c r="AG20" s="26">
        <v>0</v>
      </c>
      <c r="AH20" s="26">
        <v>0</v>
      </c>
      <c r="AI20" s="26">
        <v>207414.92719367697</v>
      </c>
      <c r="AJ20" s="26">
        <v>84758.505998569453</v>
      </c>
      <c r="AK20" s="26">
        <v>0</v>
      </c>
      <c r="AL20" s="26">
        <v>0</v>
      </c>
      <c r="AM20" s="27">
        <v>8502595.2855295371</v>
      </c>
      <c r="AN20" s="27">
        <v>6123584.9616362276</v>
      </c>
    </row>
    <row r="21" spans="1:40" ht="24.9" customHeight="1">
      <c r="A21" s="18">
        <v>16</v>
      </c>
      <c r="B21" s="70" t="s">
        <v>39</v>
      </c>
      <c r="C21" s="26">
        <v>0</v>
      </c>
      <c r="D21" s="26">
        <v>0</v>
      </c>
      <c r="E21" s="26">
        <v>2.080821917808219</v>
      </c>
      <c r="F21" s="26">
        <v>2.080821917808219</v>
      </c>
      <c r="G21" s="26">
        <v>19309.216947196386</v>
      </c>
      <c r="H21" s="26">
        <v>12285.385664214002</v>
      </c>
      <c r="I21" s="26">
        <v>1483072.2290624233</v>
      </c>
      <c r="J21" s="26">
        <v>1483072.2290624233</v>
      </c>
      <c r="K21" s="26">
        <v>653275.71734624112</v>
      </c>
      <c r="L21" s="26">
        <v>568335.05655624578</v>
      </c>
      <c r="M21" s="26">
        <v>2067454.069968174</v>
      </c>
      <c r="N21" s="26">
        <v>2060514.6450295832</v>
      </c>
      <c r="O21" s="26">
        <v>0</v>
      </c>
      <c r="P21" s="26">
        <v>0</v>
      </c>
      <c r="Q21" s="26">
        <v>395242.10595026391</v>
      </c>
      <c r="R21" s="26">
        <v>29601.049160598661</v>
      </c>
      <c r="S21" s="26">
        <v>22072.536526871052</v>
      </c>
      <c r="T21" s="26">
        <v>7105.0795148412317</v>
      </c>
      <c r="U21" s="26">
        <v>0</v>
      </c>
      <c r="V21" s="26">
        <v>0</v>
      </c>
      <c r="W21" s="26">
        <v>0</v>
      </c>
      <c r="X21" s="26">
        <v>0</v>
      </c>
      <c r="Y21" s="26">
        <v>288353.44662353006</v>
      </c>
      <c r="Z21" s="26">
        <v>57670.689324706007</v>
      </c>
      <c r="AA21" s="26">
        <v>265985.41161650501</v>
      </c>
      <c r="AB21" s="26">
        <v>31823.741203489451</v>
      </c>
      <c r="AC21" s="26">
        <v>0</v>
      </c>
      <c r="AD21" s="26">
        <v>0</v>
      </c>
      <c r="AE21" s="26">
        <v>0</v>
      </c>
      <c r="AF21" s="26">
        <v>0</v>
      </c>
      <c r="AG21" s="26">
        <v>0</v>
      </c>
      <c r="AH21" s="26">
        <v>0</v>
      </c>
      <c r="AI21" s="26">
        <v>62009.44568493151</v>
      </c>
      <c r="AJ21" s="26">
        <v>20083.06351571975</v>
      </c>
      <c r="AK21" s="26">
        <v>0</v>
      </c>
      <c r="AL21" s="26">
        <v>0</v>
      </c>
      <c r="AM21" s="27">
        <v>5256776.2605480542</v>
      </c>
      <c r="AN21" s="27">
        <v>4270493.01985374</v>
      </c>
    </row>
    <row r="22" spans="1:40" ht="24.9" customHeight="1">
      <c r="A22" s="18">
        <v>17</v>
      </c>
      <c r="B22" s="70" t="s">
        <v>38</v>
      </c>
      <c r="C22" s="26">
        <v>536.18386799999996</v>
      </c>
      <c r="D22" s="26">
        <v>536.18386799999996</v>
      </c>
      <c r="E22" s="26">
        <v>0</v>
      </c>
      <c r="F22" s="26">
        <v>0</v>
      </c>
      <c r="G22" s="26">
        <v>12561.206230999906</v>
      </c>
      <c r="H22" s="26">
        <v>12561.206230999906</v>
      </c>
      <c r="I22" s="26">
        <v>0</v>
      </c>
      <c r="J22" s="26">
        <v>0</v>
      </c>
      <c r="K22" s="26">
        <v>1162663.031935002</v>
      </c>
      <c r="L22" s="26">
        <v>1162663.031935002</v>
      </c>
      <c r="M22" s="26">
        <v>2168164.5597495222</v>
      </c>
      <c r="N22" s="26">
        <v>2168164.5597495222</v>
      </c>
      <c r="O22" s="26">
        <v>0</v>
      </c>
      <c r="P22" s="26">
        <v>0</v>
      </c>
      <c r="Q22" s="26">
        <v>0</v>
      </c>
      <c r="R22" s="26">
        <v>0</v>
      </c>
      <c r="S22" s="26">
        <v>0</v>
      </c>
      <c r="T22" s="26">
        <v>0</v>
      </c>
      <c r="U22" s="26">
        <v>0</v>
      </c>
      <c r="V22" s="26">
        <v>0</v>
      </c>
      <c r="W22" s="26">
        <v>0</v>
      </c>
      <c r="X22" s="26">
        <v>0</v>
      </c>
      <c r="Y22" s="26">
        <v>0</v>
      </c>
      <c r="Z22" s="26">
        <v>0</v>
      </c>
      <c r="AA22" s="26">
        <v>55.054839000000001</v>
      </c>
      <c r="AB22" s="26">
        <v>55.054839000000001</v>
      </c>
      <c r="AC22" s="26">
        <v>0</v>
      </c>
      <c r="AD22" s="26">
        <v>0</v>
      </c>
      <c r="AE22" s="26">
        <v>77517.535026999991</v>
      </c>
      <c r="AF22" s="26">
        <v>77517.535026999991</v>
      </c>
      <c r="AG22" s="26">
        <v>109.041935</v>
      </c>
      <c r="AH22" s="26">
        <v>109.041935</v>
      </c>
      <c r="AI22" s="26">
        <v>0</v>
      </c>
      <c r="AJ22" s="26">
        <v>0</v>
      </c>
      <c r="AK22" s="26">
        <v>0</v>
      </c>
      <c r="AL22" s="26">
        <v>0</v>
      </c>
      <c r="AM22" s="27">
        <v>3421606.6135845245</v>
      </c>
      <c r="AN22" s="27">
        <v>3421606.6135845245</v>
      </c>
    </row>
    <row r="23" spans="1:40" ht="24.9" customHeight="1">
      <c r="A23" s="18">
        <v>18</v>
      </c>
      <c r="B23" s="70" t="s">
        <v>88</v>
      </c>
      <c r="C23" s="26">
        <v>1879.5127808316831</v>
      </c>
      <c r="D23" s="26">
        <v>1879.5127808316831</v>
      </c>
      <c r="E23" s="26">
        <v>372.5</v>
      </c>
      <c r="F23" s="26">
        <v>372.5</v>
      </c>
      <c r="G23" s="26">
        <v>30198.761315867658</v>
      </c>
      <c r="H23" s="26">
        <v>27281.857623210002</v>
      </c>
      <c r="I23" s="26">
        <v>0</v>
      </c>
      <c r="J23" s="26">
        <v>0</v>
      </c>
      <c r="K23" s="26">
        <v>598406.90103646612</v>
      </c>
      <c r="L23" s="26">
        <v>399380.69092834444</v>
      </c>
      <c r="M23" s="26">
        <v>2109648.1282818997</v>
      </c>
      <c r="N23" s="26">
        <v>2087908.431981334</v>
      </c>
      <c r="O23" s="26">
        <v>0</v>
      </c>
      <c r="P23" s="26">
        <v>0</v>
      </c>
      <c r="Q23" s="26">
        <v>0</v>
      </c>
      <c r="R23" s="26">
        <v>0</v>
      </c>
      <c r="S23" s="26">
        <v>0</v>
      </c>
      <c r="T23" s="26">
        <v>0</v>
      </c>
      <c r="U23" s="26">
        <v>0</v>
      </c>
      <c r="V23" s="26">
        <v>0</v>
      </c>
      <c r="W23" s="26">
        <v>0</v>
      </c>
      <c r="X23" s="26">
        <v>0</v>
      </c>
      <c r="Y23" s="26">
        <v>74075.307956211094</v>
      </c>
      <c r="Z23" s="26">
        <v>2597.9107122494752</v>
      </c>
      <c r="AA23" s="26">
        <v>70473.432590239681</v>
      </c>
      <c r="AB23" s="26">
        <v>3599.5204327410611</v>
      </c>
      <c r="AC23" s="26">
        <v>90.822404371584696</v>
      </c>
      <c r="AD23" s="26">
        <v>90.822404371584696</v>
      </c>
      <c r="AE23" s="26">
        <v>138687.54932434089</v>
      </c>
      <c r="AF23" s="26">
        <v>138687.54932434089</v>
      </c>
      <c r="AG23" s="26">
        <v>0</v>
      </c>
      <c r="AH23" s="26">
        <v>0</v>
      </c>
      <c r="AI23" s="26">
        <v>163943.71244605756</v>
      </c>
      <c r="AJ23" s="26">
        <v>15774.729221459447</v>
      </c>
      <c r="AK23" s="26">
        <v>0</v>
      </c>
      <c r="AL23" s="26">
        <v>0</v>
      </c>
      <c r="AM23" s="27">
        <v>3187776.628136286</v>
      </c>
      <c r="AN23" s="27">
        <v>2677573.5254088826</v>
      </c>
    </row>
    <row r="24" spans="1:40" ht="13.8">
      <c r="A24" s="11"/>
      <c r="B24" s="72" t="s">
        <v>22</v>
      </c>
      <c r="C24" s="28">
        <v>63916848.978791527</v>
      </c>
      <c r="D24" s="28">
        <v>52252093.071456239</v>
      </c>
      <c r="E24" s="28">
        <v>8909783.7016290482</v>
      </c>
      <c r="F24" s="28">
        <v>8835552.373836508</v>
      </c>
      <c r="G24" s="28">
        <v>10319867.071609907</v>
      </c>
      <c r="H24" s="28">
        <v>9017552.0331949927</v>
      </c>
      <c r="I24" s="28">
        <v>296980528.10743743</v>
      </c>
      <c r="J24" s="28">
        <v>241516229.64742598</v>
      </c>
      <c r="K24" s="28">
        <v>126115993.66995545</v>
      </c>
      <c r="L24" s="28">
        <v>111875158.1375156</v>
      </c>
      <c r="M24" s="28">
        <v>53770507.147106245</v>
      </c>
      <c r="N24" s="28">
        <v>51774075.853268437</v>
      </c>
      <c r="O24" s="28">
        <v>26554.462337958903</v>
      </c>
      <c r="P24" s="28">
        <v>12695.539929931492</v>
      </c>
      <c r="Q24" s="28">
        <v>9920190.9425776936</v>
      </c>
      <c r="R24" s="28">
        <v>338157.36041212652</v>
      </c>
      <c r="S24" s="28">
        <v>7514152.8106518164</v>
      </c>
      <c r="T24" s="28">
        <v>1137412.0009967235</v>
      </c>
      <c r="U24" s="28">
        <v>605470.46648823284</v>
      </c>
      <c r="V24" s="28">
        <v>289355.33842479816</v>
      </c>
      <c r="W24" s="28">
        <v>9457.2131147540986</v>
      </c>
      <c r="X24" s="28">
        <v>3460.493556379969</v>
      </c>
      <c r="Y24" s="28">
        <v>10144482.261570081</v>
      </c>
      <c r="Z24" s="28">
        <v>6354931.3958282145</v>
      </c>
      <c r="AA24" s="28">
        <v>91215099.964861274</v>
      </c>
      <c r="AB24" s="28">
        <v>33861464.081510045</v>
      </c>
      <c r="AC24" s="28">
        <v>6296627.8302895688</v>
      </c>
      <c r="AD24" s="28">
        <v>634905.09091548552</v>
      </c>
      <c r="AE24" s="28">
        <v>8773870.448297739</v>
      </c>
      <c r="AF24" s="28">
        <v>2875088.103928484</v>
      </c>
      <c r="AG24" s="28">
        <v>246026.20325404045</v>
      </c>
      <c r="AH24" s="28">
        <v>186048.2872005025</v>
      </c>
      <c r="AI24" s="28">
        <v>21026254.587832183</v>
      </c>
      <c r="AJ24" s="28">
        <v>6775098.3870480461</v>
      </c>
      <c r="AK24" s="28">
        <v>0</v>
      </c>
      <c r="AL24" s="28">
        <v>0</v>
      </c>
      <c r="AM24" s="28">
        <v>715791715.867805</v>
      </c>
      <c r="AN24" s="28">
        <v>527739277.19644839</v>
      </c>
    </row>
    <row r="25" spans="1:40">
      <c r="AM25" s="33"/>
      <c r="AN25" s="33"/>
    </row>
    <row r="26" spans="1:40" s="42" customFormat="1" ht="14.4">
      <c r="B26" s="46" t="s">
        <v>47</v>
      </c>
      <c r="AM26" s="50"/>
      <c r="AN26" s="50"/>
    </row>
    <row r="27" spans="1:40" s="42" customFormat="1" ht="12.75" customHeight="1">
      <c r="B27" s="83" t="s">
        <v>53</v>
      </c>
      <c r="C27" s="83"/>
      <c r="D27" s="83"/>
      <c r="E27" s="83"/>
      <c r="F27" s="83"/>
      <c r="G27" s="83"/>
      <c r="H27" s="83"/>
      <c r="I27" s="83"/>
      <c r="J27" s="83"/>
      <c r="K27" s="83"/>
      <c r="L27" s="83"/>
      <c r="M27" s="83"/>
      <c r="N27" s="83"/>
      <c r="AM27" s="50"/>
      <c r="AN27" s="50"/>
    </row>
    <row r="28" spans="1:40" s="42" customFormat="1" ht="14.4">
      <c r="B28" s="83"/>
      <c r="C28" s="83"/>
      <c r="D28" s="83"/>
      <c r="E28" s="83"/>
      <c r="F28" s="83"/>
      <c r="G28" s="83"/>
      <c r="H28" s="83"/>
      <c r="I28" s="83"/>
      <c r="J28" s="83"/>
      <c r="K28" s="83"/>
      <c r="L28" s="83"/>
      <c r="M28" s="83"/>
      <c r="N28" s="83"/>
      <c r="AM28" s="50"/>
      <c r="AN28" s="50"/>
    </row>
    <row r="29" spans="1:40" s="42" customFormat="1" ht="14.4">
      <c r="B29" s="53" t="s">
        <v>54</v>
      </c>
    </row>
    <row r="30" spans="1:40" s="42" customFormat="1" ht="14.4">
      <c r="B30" s="53" t="s">
        <v>55</v>
      </c>
      <c r="AM30" s="50"/>
      <c r="AN30" s="50"/>
    </row>
    <row r="32" spans="1:40">
      <c r="AM32" s="14"/>
      <c r="AN32" s="14"/>
    </row>
  </sheetData>
  <sortState xmlns:xlrd2="http://schemas.microsoft.com/office/spreadsheetml/2017/richdata2"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A4" sqref="A4"/>
      <selection pane="topRight" activeCell="A4" sqref="A4"/>
      <selection pane="bottomLeft" activeCell="A4" sqref="A4"/>
      <selection pane="bottomRight" activeCell="B5" sqref="B5:B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42" customFormat="1" ht="20.25" customHeight="1">
      <c r="A1" s="46" t="s">
        <v>56</v>
      </c>
      <c r="B1" s="46"/>
      <c r="C1" s="46"/>
      <c r="D1" s="46"/>
      <c r="E1" s="46"/>
      <c r="F1" s="46"/>
      <c r="G1" s="46"/>
      <c r="H1" s="46"/>
      <c r="I1" s="46"/>
      <c r="J1" s="46"/>
      <c r="K1" s="46"/>
      <c r="L1" s="54"/>
    </row>
    <row r="2" spans="1:154" s="42" customFormat="1" ht="20.25" customHeight="1">
      <c r="A2" s="46" t="str">
        <f>'Number of Policies'!A2</f>
        <v>Reporting period: 1 January 2023 - 30 September 2023</v>
      </c>
      <c r="B2" s="46"/>
      <c r="C2" s="46"/>
      <c r="D2" s="46"/>
      <c r="E2" s="46"/>
      <c r="F2" s="46"/>
      <c r="G2" s="46"/>
      <c r="H2" s="46"/>
      <c r="I2" s="46"/>
      <c r="J2" s="46"/>
      <c r="K2" s="46"/>
      <c r="L2" s="54"/>
    </row>
    <row r="3" spans="1:154" s="42" customFormat="1" ht="14.4">
      <c r="A3" s="42" t="s">
        <v>2</v>
      </c>
      <c r="B3" s="46"/>
      <c r="C3" s="46"/>
      <c r="D3" s="46"/>
      <c r="E3" s="46"/>
      <c r="F3" s="46"/>
      <c r="G3" s="46"/>
      <c r="H3" s="46"/>
      <c r="I3" s="46"/>
      <c r="J3" s="46"/>
      <c r="K3" s="46"/>
      <c r="L3" s="54"/>
    </row>
    <row r="4" spans="1:154" s="42" customFormat="1" ht="9" customHeight="1">
      <c r="A4" s="55"/>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154" s="42" customFormat="1" ht="64.5" customHeight="1">
      <c r="A5" s="77" t="s">
        <v>0</v>
      </c>
      <c r="B5" s="77" t="s">
        <v>3</v>
      </c>
      <c r="C5" s="80" t="s">
        <v>4</v>
      </c>
      <c r="D5" s="81"/>
      <c r="E5" s="81"/>
      <c r="F5" s="81"/>
      <c r="G5" s="81"/>
      <c r="H5" s="81"/>
      <c r="I5" s="81"/>
      <c r="J5" s="82"/>
      <c r="K5" s="80" t="s">
        <v>5</v>
      </c>
      <c r="L5" s="81"/>
      <c r="M5" s="81"/>
      <c r="N5" s="81"/>
      <c r="O5" s="81"/>
      <c r="P5" s="81"/>
      <c r="Q5" s="81"/>
      <c r="R5" s="82"/>
      <c r="S5" s="80" t="s">
        <v>6</v>
      </c>
      <c r="T5" s="81"/>
      <c r="U5" s="81"/>
      <c r="V5" s="81"/>
      <c r="W5" s="81"/>
      <c r="X5" s="81"/>
      <c r="Y5" s="81"/>
      <c r="Z5" s="82"/>
      <c r="AA5" s="80" t="s">
        <v>7</v>
      </c>
      <c r="AB5" s="81"/>
      <c r="AC5" s="81"/>
      <c r="AD5" s="81"/>
      <c r="AE5" s="81"/>
      <c r="AF5" s="81"/>
      <c r="AG5" s="81"/>
      <c r="AH5" s="82"/>
      <c r="AI5" s="80" t="s">
        <v>8</v>
      </c>
      <c r="AJ5" s="81"/>
      <c r="AK5" s="81"/>
      <c r="AL5" s="81"/>
      <c r="AM5" s="81"/>
      <c r="AN5" s="81"/>
      <c r="AO5" s="81"/>
      <c r="AP5" s="82"/>
      <c r="AQ5" s="80" t="s">
        <v>9</v>
      </c>
      <c r="AR5" s="81"/>
      <c r="AS5" s="81"/>
      <c r="AT5" s="81"/>
      <c r="AU5" s="81"/>
      <c r="AV5" s="81"/>
      <c r="AW5" s="81"/>
      <c r="AX5" s="82"/>
      <c r="AY5" s="80" t="s">
        <v>10</v>
      </c>
      <c r="AZ5" s="81"/>
      <c r="BA5" s="81"/>
      <c r="BB5" s="81"/>
      <c r="BC5" s="81"/>
      <c r="BD5" s="81"/>
      <c r="BE5" s="81"/>
      <c r="BF5" s="82"/>
      <c r="BG5" s="80" t="s">
        <v>11</v>
      </c>
      <c r="BH5" s="81"/>
      <c r="BI5" s="81"/>
      <c r="BJ5" s="81"/>
      <c r="BK5" s="81"/>
      <c r="BL5" s="81"/>
      <c r="BM5" s="81"/>
      <c r="BN5" s="82"/>
      <c r="BO5" s="80" t="s">
        <v>12</v>
      </c>
      <c r="BP5" s="81"/>
      <c r="BQ5" s="81"/>
      <c r="BR5" s="81"/>
      <c r="BS5" s="81"/>
      <c r="BT5" s="81"/>
      <c r="BU5" s="81"/>
      <c r="BV5" s="82"/>
      <c r="BW5" s="80" t="s">
        <v>13</v>
      </c>
      <c r="BX5" s="81"/>
      <c r="BY5" s="81"/>
      <c r="BZ5" s="81"/>
      <c r="CA5" s="81"/>
      <c r="CB5" s="81"/>
      <c r="CC5" s="81"/>
      <c r="CD5" s="82"/>
      <c r="CE5" s="80" t="s">
        <v>14</v>
      </c>
      <c r="CF5" s="81"/>
      <c r="CG5" s="81"/>
      <c r="CH5" s="81"/>
      <c r="CI5" s="81"/>
      <c r="CJ5" s="81"/>
      <c r="CK5" s="81"/>
      <c r="CL5" s="82"/>
      <c r="CM5" s="80" t="s">
        <v>15</v>
      </c>
      <c r="CN5" s="81"/>
      <c r="CO5" s="81"/>
      <c r="CP5" s="81"/>
      <c r="CQ5" s="81"/>
      <c r="CR5" s="81"/>
      <c r="CS5" s="81"/>
      <c r="CT5" s="82"/>
      <c r="CU5" s="80" t="s">
        <v>16</v>
      </c>
      <c r="CV5" s="81"/>
      <c r="CW5" s="81"/>
      <c r="CX5" s="81"/>
      <c r="CY5" s="81"/>
      <c r="CZ5" s="81"/>
      <c r="DA5" s="81"/>
      <c r="DB5" s="82"/>
      <c r="DC5" s="80" t="s">
        <v>17</v>
      </c>
      <c r="DD5" s="81"/>
      <c r="DE5" s="81"/>
      <c r="DF5" s="81"/>
      <c r="DG5" s="81"/>
      <c r="DH5" s="81"/>
      <c r="DI5" s="81"/>
      <c r="DJ5" s="82"/>
      <c r="DK5" s="80" t="s">
        <v>18</v>
      </c>
      <c r="DL5" s="81"/>
      <c r="DM5" s="81"/>
      <c r="DN5" s="81"/>
      <c r="DO5" s="81"/>
      <c r="DP5" s="81"/>
      <c r="DQ5" s="81"/>
      <c r="DR5" s="82"/>
      <c r="DS5" s="80" t="s">
        <v>19</v>
      </c>
      <c r="DT5" s="81"/>
      <c r="DU5" s="81"/>
      <c r="DV5" s="81"/>
      <c r="DW5" s="81"/>
      <c r="DX5" s="81"/>
      <c r="DY5" s="81"/>
      <c r="DZ5" s="82"/>
      <c r="EA5" s="80" t="s">
        <v>20</v>
      </c>
      <c r="EB5" s="81"/>
      <c r="EC5" s="81"/>
      <c r="ED5" s="81"/>
      <c r="EE5" s="81"/>
      <c r="EF5" s="81"/>
      <c r="EG5" s="81"/>
      <c r="EH5" s="82"/>
      <c r="EI5" s="80" t="s">
        <v>21</v>
      </c>
      <c r="EJ5" s="81"/>
      <c r="EK5" s="81"/>
      <c r="EL5" s="81"/>
      <c r="EM5" s="81"/>
      <c r="EN5" s="81"/>
      <c r="EO5" s="81"/>
      <c r="EP5" s="82"/>
      <c r="EQ5" s="80" t="s">
        <v>22</v>
      </c>
      <c r="ER5" s="81"/>
      <c r="ES5" s="81"/>
      <c r="ET5" s="81"/>
      <c r="EU5" s="81"/>
      <c r="EV5" s="81"/>
      <c r="EW5" s="81"/>
      <c r="EX5" s="82"/>
    </row>
    <row r="6" spans="1:154" s="42" customFormat="1" ht="42" customHeight="1">
      <c r="A6" s="78"/>
      <c r="B6" s="78"/>
      <c r="C6" s="80" t="s">
        <v>57</v>
      </c>
      <c r="D6" s="81"/>
      <c r="E6" s="81"/>
      <c r="F6" s="82"/>
      <c r="G6" s="80" t="s">
        <v>58</v>
      </c>
      <c r="H6" s="81"/>
      <c r="I6" s="81"/>
      <c r="J6" s="82"/>
      <c r="K6" s="80" t="s">
        <v>57</v>
      </c>
      <c r="L6" s="81"/>
      <c r="M6" s="81"/>
      <c r="N6" s="82"/>
      <c r="O6" s="80" t="s">
        <v>58</v>
      </c>
      <c r="P6" s="81"/>
      <c r="Q6" s="81"/>
      <c r="R6" s="82"/>
      <c r="S6" s="80" t="s">
        <v>57</v>
      </c>
      <c r="T6" s="81"/>
      <c r="U6" s="81"/>
      <c r="V6" s="82"/>
      <c r="W6" s="80" t="s">
        <v>58</v>
      </c>
      <c r="X6" s="81"/>
      <c r="Y6" s="81"/>
      <c r="Z6" s="82"/>
      <c r="AA6" s="80" t="s">
        <v>57</v>
      </c>
      <c r="AB6" s="81"/>
      <c r="AC6" s="81"/>
      <c r="AD6" s="82"/>
      <c r="AE6" s="80" t="s">
        <v>58</v>
      </c>
      <c r="AF6" s="81"/>
      <c r="AG6" s="81"/>
      <c r="AH6" s="82"/>
      <c r="AI6" s="80" t="s">
        <v>57</v>
      </c>
      <c r="AJ6" s="81"/>
      <c r="AK6" s="81"/>
      <c r="AL6" s="82"/>
      <c r="AM6" s="80" t="s">
        <v>58</v>
      </c>
      <c r="AN6" s="81"/>
      <c r="AO6" s="81"/>
      <c r="AP6" s="82"/>
      <c r="AQ6" s="80" t="s">
        <v>57</v>
      </c>
      <c r="AR6" s="81"/>
      <c r="AS6" s="81"/>
      <c r="AT6" s="82"/>
      <c r="AU6" s="80" t="s">
        <v>58</v>
      </c>
      <c r="AV6" s="81"/>
      <c r="AW6" s="81"/>
      <c r="AX6" s="82"/>
      <c r="AY6" s="80" t="s">
        <v>57</v>
      </c>
      <c r="AZ6" s="81"/>
      <c r="BA6" s="81"/>
      <c r="BB6" s="82"/>
      <c r="BC6" s="80" t="s">
        <v>58</v>
      </c>
      <c r="BD6" s="81"/>
      <c r="BE6" s="81"/>
      <c r="BF6" s="82"/>
      <c r="BG6" s="80" t="s">
        <v>57</v>
      </c>
      <c r="BH6" s="81"/>
      <c r="BI6" s="81"/>
      <c r="BJ6" s="82"/>
      <c r="BK6" s="80" t="s">
        <v>58</v>
      </c>
      <c r="BL6" s="81"/>
      <c r="BM6" s="81"/>
      <c r="BN6" s="82"/>
      <c r="BO6" s="80" t="s">
        <v>57</v>
      </c>
      <c r="BP6" s="81"/>
      <c r="BQ6" s="81"/>
      <c r="BR6" s="82"/>
      <c r="BS6" s="80" t="s">
        <v>58</v>
      </c>
      <c r="BT6" s="81"/>
      <c r="BU6" s="81"/>
      <c r="BV6" s="82"/>
      <c r="BW6" s="80" t="s">
        <v>57</v>
      </c>
      <c r="BX6" s="81"/>
      <c r="BY6" s="81"/>
      <c r="BZ6" s="82"/>
      <c r="CA6" s="80" t="s">
        <v>58</v>
      </c>
      <c r="CB6" s="81"/>
      <c r="CC6" s="81"/>
      <c r="CD6" s="82"/>
      <c r="CE6" s="80" t="s">
        <v>57</v>
      </c>
      <c r="CF6" s="81"/>
      <c r="CG6" s="81"/>
      <c r="CH6" s="82"/>
      <c r="CI6" s="80" t="s">
        <v>58</v>
      </c>
      <c r="CJ6" s="81"/>
      <c r="CK6" s="81"/>
      <c r="CL6" s="82"/>
      <c r="CM6" s="80" t="s">
        <v>57</v>
      </c>
      <c r="CN6" s="81"/>
      <c r="CO6" s="81"/>
      <c r="CP6" s="82"/>
      <c r="CQ6" s="80" t="s">
        <v>58</v>
      </c>
      <c r="CR6" s="81"/>
      <c r="CS6" s="81"/>
      <c r="CT6" s="82"/>
      <c r="CU6" s="80" t="s">
        <v>57</v>
      </c>
      <c r="CV6" s="81"/>
      <c r="CW6" s="81"/>
      <c r="CX6" s="82"/>
      <c r="CY6" s="80" t="s">
        <v>58</v>
      </c>
      <c r="CZ6" s="81"/>
      <c r="DA6" s="81"/>
      <c r="DB6" s="82"/>
      <c r="DC6" s="80" t="s">
        <v>57</v>
      </c>
      <c r="DD6" s="81"/>
      <c r="DE6" s="81"/>
      <c r="DF6" s="82"/>
      <c r="DG6" s="80" t="s">
        <v>58</v>
      </c>
      <c r="DH6" s="81"/>
      <c r="DI6" s="81"/>
      <c r="DJ6" s="82"/>
      <c r="DK6" s="80" t="s">
        <v>57</v>
      </c>
      <c r="DL6" s="81"/>
      <c r="DM6" s="81"/>
      <c r="DN6" s="82"/>
      <c r="DO6" s="80" t="s">
        <v>58</v>
      </c>
      <c r="DP6" s="81"/>
      <c r="DQ6" s="81"/>
      <c r="DR6" s="82"/>
      <c r="DS6" s="80" t="s">
        <v>57</v>
      </c>
      <c r="DT6" s="81"/>
      <c r="DU6" s="81"/>
      <c r="DV6" s="82"/>
      <c r="DW6" s="80" t="s">
        <v>58</v>
      </c>
      <c r="DX6" s="81"/>
      <c r="DY6" s="81"/>
      <c r="DZ6" s="82"/>
      <c r="EA6" s="80" t="s">
        <v>57</v>
      </c>
      <c r="EB6" s="81"/>
      <c r="EC6" s="81"/>
      <c r="ED6" s="82"/>
      <c r="EE6" s="80" t="s">
        <v>58</v>
      </c>
      <c r="EF6" s="81"/>
      <c r="EG6" s="81"/>
      <c r="EH6" s="82"/>
      <c r="EI6" s="80" t="s">
        <v>57</v>
      </c>
      <c r="EJ6" s="81"/>
      <c r="EK6" s="81"/>
      <c r="EL6" s="82"/>
      <c r="EM6" s="80" t="s">
        <v>58</v>
      </c>
      <c r="EN6" s="81"/>
      <c r="EO6" s="81"/>
      <c r="EP6" s="82"/>
      <c r="EQ6" s="80" t="s">
        <v>57</v>
      </c>
      <c r="ER6" s="81"/>
      <c r="ES6" s="81"/>
      <c r="ET6" s="82"/>
      <c r="EU6" s="80" t="s">
        <v>58</v>
      </c>
      <c r="EV6" s="81"/>
      <c r="EW6" s="81"/>
      <c r="EX6" s="82"/>
    </row>
    <row r="7" spans="1:154" s="42" customFormat="1" ht="60" customHeight="1">
      <c r="A7" s="79"/>
      <c r="B7" s="79"/>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70" t="s">
        <v>30</v>
      </c>
      <c r="C8" s="26">
        <v>660487.10000000009</v>
      </c>
      <c r="D8" s="26">
        <v>450000</v>
      </c>
      <c r="E8" s="26">
        <v>165000</v>
      </c>
      <c r="F8" s="26">
        <v>1275487.1000000001</v>
      </c>
      <c r="G8" s="26">
        <v>344467.04744235601</v>
      </c>
      <c r="H8" s="26">
        <v>222096.39692496092</v>
      </c>
      <c r="I8" s="26">
        <v>92007.625632683426</v>
      </c>
      <c r="J8" s="26">
        <v>658571.0700000003</v>
      </c>
      <c r="K8" s="26">
        <v>333384.49999999994</v>
      </c>
      <c r="L8" s="26">
        <v>156530.97000000009</v>
      </c>
      <c r="M8" s="26">
        <v>0</v>
      </c>
      <c r="N8" s="26">
        <v>489915.47000000003</v>
      </c>
      <c r="O8" s="26">
        <v>333384.49999999994</v>
      </c>
      <c r="P8" s="26">
        <v>156530.97000000009</v>
      </c>
      <c r="Q8" s="26">
        <v>0</v>
      </c>
      <c r="R8" s="26">
        <v>489915.47000000003</v>
      </c>
      <c r="S8" s="26">
        <v>102415.30999999914</v>
      </c>
      <c r="T8" s="26">
        <v>2952.8900000000003</v>
      </c>
      <c r="U8" s="26">
        <v>0</v>
      </c>
      <c r="V8" s="26">
        <v>105368.19999999914</v>
      </c>
      <c r="W8" s="26">
        <v>52957.270000003009</v>
      </c>
      <c r="X8" s="26">
        <v>2952.8900000000003</v>
      </c>
      <c r="Y8" s="26">
        <v>0</v>
      </c>
      <c r="Z8" s="26">
        <v>55910.160000003008</v>
      </c>
      <c r="AA8" s="26">
        <v>30638926.541600004</v>
      </c>
      <c r="AB8" s="26">
        <v>10617548.6438</v>
      </c>
      <c r="AC8" s="26">
        <v>17968047.884599999</v>
      </c>
      <c r="AD8" s="26">
        <v>59224523.07</v>
      </c>
      <c r="AE8" s="26">
        <v>9191867.2854107395</v>
      </c>
      <c r="AF8" s="26">
        <v>3185330.2007070202</v>
      </c>
      <c r="AG8" s="26">
        <v>5390525.3928822372</v>
      </c>
      <c r="AH8" s="26">
        <v>17767722.878999997</v>
      </c>
      <c r="AI8" s="26">
        <v>5392018.5435402477</v>
      </c>
      <c r="AJ8" s="26">
        <v>5733789.3364597503</v>
      </c>
      <c r="AK8" s="26">
        <v>9288.8799999999992</v>
      </c>
      <c r="AL8" s="26">
        <v>11135096.76</v>
      </c>
      <c r="AM8" s="26">
        <v>5383164.1270480864</v>
      </c>
      <c r="AN8" s="26">
        <v>5725103.3929519122</v>
      </c>
      <c r="AO8" s="26">
        <v>9288.8799999999992</v>
      </c>
      <c r="AP8" s="26">
        <v>11117556.4</v>
      </c>
      <c r="AQ8" s="26">
        <v>1603776.3309594439</v>
      </c>
      <c r="AR8" s="26">
        <v>1233421.2086810786</v>
      </c>
      <c r="AS8" s="26">
        <v>0</v>
      </c>
      <c r="AT8" s="26">
        <v>2837197.5396405226</v>
      </c>
      <c r="AU8" s="26">
        <v>1341915.860959444</v>
      </c>
      <c r="AV8" s="26">
        <v>1233421.2086810786</v>
      </c>
      <c r="AW8" s="26">
        <v>0</v>
      </c>
      <c r="AX8" s="26">
        <v>2575337.0696405228</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142944.40401800003</v>
      </c>
      <c r="CN8" s="26">
        <v>20108.355982000001</v>
      </c>
      <c r="CO8" s="26">
        <v>0</v>
      </c>
      <c r="CP8" s="26">
        <v>163052.76000000004</v>
      </c>
      <c r="CQ8" s="26">
        <v>63833.126148440395</v>
      </c>
      <c r="CR8" s="26">
        <v>11573.993851559744</v>
      </c>
      <c r="CS8" s="26">
        <v>0</v>
      </c>
      <c r="CT8" s="26">
        <v>75407.120000000141</v>
      </c>
      <c r="CU8" s="26">
        <v>2502567.0752459993</v>
      </c>
      <c r="CV8" s="26">
        <v>1279912.0247539999</v>
      </c>
      <c r="CW8" s="26">
        <v>1430</v>
      </c>
      <c r="CX8" s="26">
        <v>3783909.0999999992</v>
      </c>
      <c r="CY8" s="26">
        <v>830222.3697704284</v>
      </c>
      <c r="CZ8" s="26">
        <v>393050.88247495971</v>
      </c>
      <c r="DA8" s="26">
        <v>551.16775461068426</v>
      </c>
      <c r="DB8" s="26">
        <v>1223824.4199999988</v>
      </c>
      <c r="DC8" s="26">
        <v>0</v>
      </c>
      <c r="DD8" s="26">
        <v>0</v>
      </c>
      <c r="DE8" s="26">
        <v>0</v>
      </c>
      <c r="DF8" s="26">
        <v>0</v>
      </c>
      <c r="DG8" s="26">
        <v>0</v>
      </c>
      <c r="DH8" s="26">
        <v>0</v>
      </c>
      <c r="DI8" s="26">
        <v>0</v>
      </c>
      <c r="DJ8" s="26">
        <v>0</v>
      </c>
      <c r="DK8" s="26">
        <v>4170450.9799999986</v>
      </c>
      <c r="DL8" s="26">
        <v>131145</v>
      </c>
      <c r="DM8" s="26">
        <v>0</v>
      </c>
      <c r="DN8" s="26">
        <v>4301595.9799999986</v>
      </c>
      <c r="DO8" s="26">
        <v>834087.89452469535</v>
      </c>
      <c r="DP8" s="26">
        <v>26228.915475304748</v>
      </c>
      <c r="DQ8" s="26">
        <v>0</v>
      </c>
      <c r="DR8" s="26">
        <v>860316.81</v>
      </c>
      <c r="DS8" s="26">
        <v>0</v>
      </c>
      <c r="DT8" s="26">
        <v>0</v>
      </c>
      <c r="DU8" s="26">
        <v>0</v>
      </c>
      <c r="DV8" s="26">
        <v>0</v>
      </c>
      <c r="DW8" s="26">
        <v>0</v>
      </c>
      <c r="DX8" s="26">
        <v>0</v>
      </c>
      <c r="DY8" s="26">
        <v>0</v>
      </c>
      <c r="DZ8" s="26">
        <v>0</v>
      </c>
      <c r="EA8" s="26">
        <v>87310.299999999828</v>
      </c>
      <c r="EB8" s="26">
        <v>2800</v>
      </c>
      <c r="EC8" s="26">
        <v>0</v>
      </c>
      <c r="ED8" s="26">
        <v>90110.299999999828</v>
      </c>
      <c r="EE8" s="26">
        <v>41320.790000000095</v>
      </c>
      <c r="EF8" s="26">
        <v>2032.0999999999142</v>
      </c>
      <c r="EG8" s="26">
        <v>0</v>
      </c>
      <c r="EH8" s="26">
        <v>43352.890000000007</v>
      </c>
      <c r="EI8" s="26">
        <v>0</v>
      </c>
      <c r="EJ8" s="26">
        <v>0</v>
      </c>
      <c r="EK8" s="26">
        <v>0</v>
      </c>
      <c r="EL8" s="26">
        <v>0</v>
      </c>
      <c r="EM8" s="26">
        <v>0</v>
      </c>
      <c r="EN8" s="26">
        <v>0</v>
      </c>
      <c r="EO8" s="26">
        <v>0</v>
      </c>
      <c r="EP8" s="26">
        <v>0</v>
      </c>
      <c r="EQ8" s="26">
        <v>45634281.085363694</v>
      </c>
      <c r="ER8" s="26">
        <v>19628208.429676827</v>
      </c>
      <c r="ES8" s="26">
        <v>18143766.764599998</v>
      </c>
      <c r="ET8" s="26">
        <v>83406256.279640511</v>
      </c>
      <c r="EU8" s="26">
        <v>18417220.27130419</v>
      </c>
      <c r="EV8" s="26">
        <v>10958320.951066794</v>
      </c>
      <c r="EW8" s="26">
        <v>5492373.0662695318</v>
      </c>
      <c r="EX8" s="26">
        <v>34867914.288640529</v>
      </c>
    </row>
    <row r="9" spans="1:154" s="9" customFormat="1" ht="24.9" customHeight="1">
      <c r="A9" s="18">
        <v>2</v>
      </c>
      <c r="B9" s="70" t="s">
        <v>32</v>
      </c>
      <c r="C9" s="26">
        <v>1390556.2300000002</v>
      </c>
      <c r="D9" s="26">
        <v>4530088.04</v>
      </c>
      <c r="E9" s="26">
        <v>0</v>
      </c>
      <c r="F9" s="26">
        <v>5920644.2700000005</v>
      </c>
      <c r="G9" s="26">
        <v>264899.80850000004</v>
      </c>
      <c r="H9" s="26">
        <v>716244.50050000008</v>
      </c>
      <c r="I9" s="26">
        <v>0</v>
      </c>
      <c r="J9" s="26">
        <v>981144.30900000012</v>
      </c>
      <c r="K9" s="26">
        <v>0</v>
      </c>
      <c r="L9" s="26">
        <v>122578.120316</v>
      </c>
      <c r="M9" s="26">
        <v>0</v>
      </c>
      <c r="N9" s="26">
        <v>122578.120316</v>
      </c>
      <c r="O9" s="26">
        <v>0</v>
      </c>
      <c r="P9" s="26">
        <v>122578.120316</v>
      </c>
      <c r="Q9" s="26">
        <v>0</v>
      </c>
      <c r="R9" s="26">
        <v>122578.120316</v>
      </c>
      <c r="S9" s="26">
        <v>0</v>
      </c>
      <c r="T9" s="26">
        <v>206.15999999999997</v>
      </c>
      <c r="U9" s="26">
        <v>0</v>
      </c>
      <c r="V9" s="26">
        <v>206.15999999999997</v>
      </c>
      <c r="W9" s="26">
        <v>0</v>
      </c>
      <c r="X9" s="26">
        <v>206.15999999999997</v>
      </c>
      <c r="Y9" s="26">
        <v>0</v>
      </c>
      <c r="Z9" s="26">
        <v>206.15999999999997</v>
      </c>
      <c r="AA9" s="26">
        <v>16777354.88000185</v>
      </c>
      <c r="AB9" s="26">
        <v>8137.3500000000022</v>
      </c>
      <c r="AC9" s="26">
        <v>0</v>
      </c>
      <c r="AD9" s="26">
        <v>16785492.230001852</v>
      </c>
      <c r="AE9" s="26">
        <v>16777354.88000185</v>
      </c>
      <c r="AF9" s="26">
        <v>8137.3500000000022</v>
      </c>
      <c r="AG9" s="26">
        <v>0</v>
      </c>
      <c r="AH9" s="26">
        <v>16785492.230001852</v>
      </c>
      <c r="AI9" s="26">
        <v>6858376.3099999996</v>
      </c>
      <c r="AJ9" s="26">
        <v>17399543.189999998</v>
      </c>
      <c r="AK9" s="26">
        <v>2959728.16</v>
      </c>
      <c r="AL9" s="26">
        <v>27217647.659999996</v>
      </c>
      <c r="AM9" s="26">
        <v>5976483.9799999995</v>
      </c>
      <c r="AN9" s="26">
        <v>17399543.189999998</v>
      </c>
      <c r="AO9" s="26">
        <v>1985801.2550000004</v>
      </c>
      <c r="AP9" s="26">
        <v>25361828.424999997</v>
      </c>
      <c r="AQ9" s="26">
        <v>1190220.5844444444</v>
      </c>
      <c r="AR9" s="26">
        <v>2160793.8351960788</v>
      </c>
      <c r="AS9" s="26">
        <v>189683.81999999998</v>
      </c>
      <c r="AT9" s="26">
        <v>3540698.2396405232</v>
      </c>
      <c r="AU9" s="26">
        <v>984210.71044444432</v>
      </c>
      <c r="AV9" s="26">
        <v>2160793.8351960788</v>
      </c>
      <c r="AW9" s="26">
        <v>189683.81999999998</v>
      </c>
      <c r="AX9" s="26">
        <v>3334688.3656405229</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15056.7</v>
      </c>
      <c r="CN9" s="26">
        <v>0</v>
      </c>
      <c r="CO9" s="26">
        <v>0</v>
      </c>
      <c r="CP9" s="26">
        <v>15056.7</v>
      </c>
      <c r="CQ9" s="26">
        <v>15056.7</v>
      </c>
      <c r="CR9" s="26">
        <v>0</v>
      </c>
      <c r="CS9" s="26">
        <v>0</v>
      </c>
      <c r="CT9" s="26">
        <v>15056.7</v>
      </c>
      <c r="CU9" s="26">
        <v>1568040.9900000002</v>
      </c>
      <c r="CV9" s="26">
        <v>1086116.23</v>
      </c>
      <c r="CW9" s="26">
        <v>0</v>
      </c>
      <c r="CX9" s="26">
        <v>2654157.2200000002</v>
      </c>
      <c r="CY9" s="26">
        <v>1441818.6485500003</v>
      </c>
      <c r="CZ9" s="26">
        <v>872372.06199999992</v>
      </c>
      <c r="DA9" s="26">
        <v>0</v>
      </c>
      <c r="DB9" s="26">
        <v>2314190.71055</v>
      </c>
      <c r="DC9" s="26">
        <v>0</v>
      </c>
      <c r="DD9" s="26">
        <v>0</v>
      </c>
      <c r="DE9" s="26">
        <v>0</v>
      </c>
      <c r="DF9" s="26">
        <v>0</v>
      </c>
      <c r="DG9" s="26">
        <v>0</v>
      </c>
      <c r="DH9" s="26">
        <v>0</v>
      </c>
      <c r="DI9" s="26">
        <v>0</v>
      </c>
      <c r="DJ9" s="26">
        <v>0</v>
      </c>
      <c r="DK9" s="26">
        <v>252589.36</v>
      </c>
      <c r="DL9" s="26">
        <v>0</v>
      </c>
      <c r="DM9" s="26">
        <v>0</v>
      </c>
      <c r="DN9" s="26">
        <v>252589.36</v>
      </c>
      <c r="DO9" s="26">
        <v>50517.47199999998</v>
      </c>
      <c r="DP9" s="26">
        <v>0</v>
      </c>
      <c r="DQ9" s="26">
        <v>0</v>
      </c>
      <c r="DR9" s="26">
        <v>50517.47199999998</v>
      </c>
      <c r="DS9" s="26">
        <v>0</v>
      </c>
      <c r="DT9" s="26">
        <v>7000</v>
      </c>
      <c r="DU9" s="26">
        <v>0</v>
      </c>
      <c r="DV9" s="26">
        <v>7000</v>
      </c>
      <c r="DW9" s="26">
        <v>0</v>
      </c>
      <c r="DX9" s="26">
        <v>7000</v>
      </c>
      <c r="DY9" s="26">
        <v>0</v>
      </c>
      <c r="DZ9" s="26">
        <v>7000</v>
      </c>
      <c r="EA9" s="26">
        <v>26800.23</v>
      </c>
      <c r="EB9" s="26">
        <v>0</v>
      </c>
      <c r="EC9" s="26">
        <v>0</v>
      </c>
      <c r="ED9" s="26">
        <v>26800.23</v>
      </c>
      <c r="EE9" s="26">
        <v>26800.23</v>
      </c>
      <c r="EF9" s="26">
        <v>0</v>
      </c>
      <c r="EG9" s="26">
        <v>0</v>
      </c>
      <c r="EH9" s="26">
        <v>26800.23</v>
      </c>
      <c r="EI9" s="26">
        <v>0</v>
      </c>
      <c r="EJ9" s="26">
        <v>0</v>
      </c>
      <c r="EK9" s="26">
        <v>0</v>
      </c>
      <c r="EL9" s="26">
        <v>0</v>
      </c>
      <c r="EM9" s="26">
        <v>0</v>
      </c>
      <c r="EN9" s="26">
        <v>0</v>
      </c>
      <c r="EO9" s="26">
        <v>0</v>
      </c>
      <c r="EP9" s="26">
        <v>0</v>
      </c>
      <c r="EQ9" s="26">
        <v>28078995.284446295</v>
      </c>
      <c r="ER9" s="26">
        <v>25314462.925512075</v>
      </c>
      <c r="ES9" s="26">
        <v>3149411.98</v>
      </c>
      <c r="ET9" s="26">
        <v>56542870.189958371</v>
      </c>
      <c r="EU9" s="26">
        <v>25537142.429496292</v>
      </c>
      <c r="EV9" s="26">
        <v>21286875.218012076</v>
      </c>
      <c r="EW9" s="26">
        <v>2175485.0750000002</v>
      </c>
      <c r="EX9" s="26">
        <v>48999502.722508371</v>
      </c>
    </row>
    <row r="10" spans="1:154" ht="24.9" customHeight="1">
      <c r="A10" s="18">
        <v>3</v>
      </c>
      <c r="B10" s="70" t="s">
        <v>86</v>
      </c>
      <c r="C10" s="26">
        <v>75577.33</v>
      </c>
      <c r="D10" s="26">
        <v>0</v>
      </c>
      <c r="E10" s="26">
        <v>0</v>
      </c>
      <c r="F10" s="26">
        <v>75577.33</v>
      </c>
      <c r="G10" s="26">
        <v>58225.856</v>
      </c>
      <c r="H10" s="26">
        <v>0</v>
      </c>
      <c r="I10" s="26">
        <v>0</v>
      </c>
      <c r="J10" s="26">
        <v>58225.856</v>
      </c>
      <c r="K10" s="26">
        <v>8730.1200000000008</v>
      </c>
      <c r="L10" s="26">
        <v>38195.39</v>
      </c>
      <c r="M10" s="26">
        <v>2838.68</v>
      </c>
      <c r="N10" s="26">
        <v>49764.19</v>
      </c>
      <c r="O10" s="26">
        <v>8730.1200000000008</v>
      </c>
      <c r="P10" s="26">
        <v>38195.39</v>
      </c>
      <c r="Q10" s="26">
        <v>2838.68</v>
      </c>
      <c r="R10" s="26">
        <v>49764.19</v>
      </c>
      <c r="S10" s="26">
        <v>500</v>
      </c>
      <c r="T10" s="26">
        <v>3557.55</v>
      </c>
      <c r="U10" s="26">
        <v>46.6</v>
      </c>
      <c r="V10" s="26">
        <v>4104.1500000000005</v>
      </c>
      <c r="W10" s="26">
        <v>500</v>
      </c>
      <c r="X10" s="26">
        <v>3557.55</v>
      </c>
      <c r="Y10" s="26">
        <v>46.6</v>
      </c>
      <c r="Z10" s="26">
        <v>4104.1500000000005</v>
      </c>
      <c r="AA10" s="26">
        <v>29459794.780000001</v>
      </c>
      <c r="AB10" s="26">
        <v>1594889.55</v>
      </c>
      <c r="AC10" s="26">
        <v>6924827.1299999999</v>
      </c>
      <c r="AD10" s="26">
        <v>37979511.460000001</v>
      </c>
      <c r="AE10" s="26">
        <v>29459794.780000001</v>
      </c>
      <c r="AF10" s="26">
        <v>1594889.55</v>
      </c>
      <c r="AG10" s="26">
        <v>6924827.1299999999</v>
      </c>
      <c r="AH10" s="26">
        <v>37979511.460000001</v>
      </c>
      <c r="AI10" s="26">
        <v>1276872.6100000001</v>
      </c>
      <c r="AJ10" s="26">
        <v>3093982.18</v>
      </c>
      <c r="AK10" s="26">
        <v>552</v>
      </c>
      <c r="AL10" s="26">
        <v>4371406.79</v>
      </c>
      <c r="AM10" s="26">
        <v>984286.96200000006</v>
      </c>
      <c r="AN10" s="26">
        <v>3093982.18</v>
      </c>
      <c r="AO10" s="26">
        <v>552</v>
      </c>
      <c r="AP10" s="26">
        <v>4078821.142</v>
      </c>
      <c r="AQ10" s="26">
        <v>235998.56444444446</v>
      </c>
      <c r="AR10" s="26">
        <v>749825.31519607862</v>
      </c>
      <c r="AS10" s="26">
        <v>0</v>
      </c>
      <c r="AT10" s="26">
        <v>985823.87964052311</v>
      </c>
      <c r="AU10" s="26">
        <v>235998.56444444446</v>
      </c>
      <c r="AV10" s="26">
        <v>749825.31519607862</v>
      </c>
      <c r="AW10" s="26">
        <v>0</v>
      </c>
      <c r="AX10" s="26">
        <v>985823.87964052311</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109918.92</v>
      </c>
      <c r="CV10" s="26">
        <v>32029.82</v>
      </c>
      <c r="CW10" s="26">
        <v>0</v>
      </c>
      <c r="CX10" s="26">
        <v>141948.74</v>
      </c>
      <c r="CY10" s="26">
        <v>109918.92</v>
      </c>
      <c r="CZ10" s="26">
        <v>32029.82</v>
      </c>
      <c r="DA10" s="26">
        <v>0</v>
      </c>
      <c r="DB10" s="26">
        <v>141948.74</v>
      </c>
      <c r="DC10" s="26">
        <v>15869</v>
      </c>
      <c r="DD10" s="26">
        <v>48482</v>
      </c>
      <c r="DE10" s="26">
        <v>55</v>
      </c>
      <c r="DF10" s="26">
        <v>64406</v>
      </c>
      <c r="DG10" s="26">
        <v>15869</v>
      </c>
      <c r="DH10" s="26">
        <v>48482</v>
      </c>
      <c r="DI10" s="26">
        <v>55</v>
      </c>
      <c r="DJ10" s="26">
        <v>64406</v>
      </c>
      <c r="DK10" s="26">
        <v>12038349.82</v>
      </c>
      <c r="DL10" s="26">
        <v>0</v>
      </c>
      <c r="DM10" s="26">
        <v>0</v>
      </c>
      <c r="DN10" s="26">
        <v>12038349.82</v>
      </c>
      <c r="DO10" s="26">
        <v>1621569.9000000004</v>
      </c>
      <c r="DP10" s="26">
        <v>0</v>
      </c>
      <c r="DQ10" s="26">
        <v>0</v>
      </c>
      <c r="DR10" s="26">
        <v>1621569.9000000004</v>
      </c>
      <c r="DS10" s="26">
        <v>0</v>
      </c>
      <c r="DT10" s="26">
        <v>0</v>
      </c>
      <c r="DU10" s="26">
        <v>0</v>
      </c>
      <c r="DV10" s="26">
        <v>0</v>
      </c>
      <c r="DW10" s="26">
        <v>0</v>
      </c>
      <c r="DX10" s="26">
        <v>0</v>
      </c>
      <c r="DY10" s="26">
        <v>0</v>
      </c>
      <c r="DZ10" s="26">
        <v>0</v>
      </c>
      <c r="EA10" s="26">
        <v>7000</v>
      </c>
      <c r="EB10" s="26">
        <v>0</v>
      </c>
      <c r="EC10" s="26">
        <v>0</v>
      </c>
      <c r="ED10" s="26">
        <v>7000</v>
      </c>
      <c r="EE10" s="26">
        <v>7000</v>
      </c>
      <c r="EF10" s="26">
        <v>0</v>
      </c>
      <c r="EG10" s="26">
        <v>0</v>
      </c>
      <c r="EH10" s="26">
        <v>7000</v>
      </c>
      <c r="EI10" s="26">
        <v>0</v>
      </c>
      <c r="EJ10" s="26">
        <v>0</v>
      </c>
      <c r="EK10" s="26">
        <v>0</v>
      </c>
      <c r="EL10" s="26">
        <v>0</v>
      </c>
      <c r="EM10" s="26">
        <v>0</v>
      </c>
      <c r="EN10" s="26">
        <v>0</v>
      </c>
      <c r="EO10" s="26">
        <v>0</v>
      </c>
      <c r="EP10" s="26">
        <v>0</v>
      </c>
      <c r="EQ10" s="26">
        <v>43228611.144444451</v>
      </c>
      <c r="ER10" s="26">
        <v>5560961.8051960785</v>
      </c>
      <c r="ES10" s="26">
        <v>6928319.4100000001</v>
      </c>
      <c r="ET10" s="26">
        <v>55717892.359640524</v>
      </c>
      <c r="EU10" s="26">
        <v>32501894.102444448</v>
      </c>
      <c r="EV10" s="26">
        <v>5560961.8051960785</v>
      </c>
      <c r="EW10" s="26">
        <v>6928319.4100000001</v>
      </c>
      <c r="EX10" s="26">
        <v>44991175.317640521</v>
      </c>
    </row>
    <row r="11" spans="1:154" ht="24.9" customHeight="1">
      <c r="A11" s="18">
        <v>4</v>
      </c>
      <c r="B11" s="70" t="s">
        <v>29</v>
      </c>
      <c r="C11" s="26">
        <v>112516.66</v>
      </c>
      <c r="D11" s="26">
        <v>9884222.3500000015</v>
      </c>
      <c r="E11" s="26">
        <v>0</v>
      </c>
      <c r="F11" s="26">
        <v>9996739.0100000016</v>
      </c>
      <c r="G11" s="26">
        <v>112516.66</v>
      </c>
      <c r="H11" s="26">
        <v>9138675.6460000016</v>
      </c>
      <c r="I11" s="26">
        <v>0</v>
      </c>
      <c r="J11" s="26">
        <v>9251192.3060000017</v>
      </c>
      <c r="K11" s="26">
        <v>0</v>
      </c>
      <c r="L11" s="26">
        <v>27111.600000000002</v>
      </c>
      <c r="M11" s="26">
        <v>0</v>
      </c>
      <c r="N11" s="26">
        <v>27111.600000000002</v>
      </c>
      <c r="O11" s="26">
        <v>0</v>
      </c>
      <c r="P11" s="26">
        <v>27111.600000000002</v>
      </c>
      <c r="Q11" s="26">
        <v>0</v>
      </c>
      <c r="R11" s="26">
        <v>27111.600000000002</v>
      </c>
      <c r="S11" s="26">
        <v>183361.83000000002</v>
      </c>
      <c r="T11" s="26">
        <v>21864.47</v>
      </c>
      <c r="U11" s="26">
        <v>0</v>
      </c>
      <c r="V11" s="26">
        <v>205226.30000000002</v>
      </c>
      <c r="W11" s="26">
        <v>66725.341500000024</v>
      </c>
      <c r="X11" s="26">
        <v>21864.47</v>
      </c>
      <c r="Y11" s="26">
        <v>0</v>
      </c>
      <c r="Z11" s="26">
        <v>88589.811500000025</v>
      </c>
      <c r="AA11" s="26">
        <v>32000</v>
      </c>
      <c r="AB11" s="26">
        <v>0</v>
      </c>
      <c r="AC11" s="26">
        <v>0</v>
      </c>
      <c r="AD11" s="26">
        <v>32000</v>
      </c>
      <c r="AE11" s="26">
        <v>32000</v>
      </c>
      <c r="AF11" s="26">
        <v>0</v>
      </c>
      <c r="AG11" s="26">
        <v>0</v>
      </c>
      <c r="AH11" s="26">
        <v>32000</v>
      </c>
      <c r="AI11" s="26">
        <v>9035362.8399999924</v>
      </c>
      <c r="AJ11" s="26">
        <v>12174620.739999972</v>
      </c>
      <c r="AK11" s="26">
        <v>31358.94</v>
      </c>
      <c r="AL11" s="26">
        <v>21241342.519999966</v>
      </c>
      <c r="AM11" s="26">
        <v>9008485.3799999915</v>
      </c>
      <c r="AN11" s="26">
        <v>12086485.179999972</v>
      </c>
      <c r="AO11" s="26">
        <v>31358.94</v>
      </c>
      <c r="AP11" s="26">
        <v>21126329.499999966</v>
      </c>
      <c r="AQ11" s="26">
        <v>1677285.8244444446</v>
      </c>
      <c r="AR11" s="26">
        <v>1959251.4151960786</v>
      </c>
      <c r="AS11" s="26">
        <v>151146.61000000002</v>
      </c>
      <c r="AT11" s="26">
        <v>3787683.8496405231</v>
      </c>
      <c r="AU11" s="26">
        <v>1676361.0444444446</v>
      </c>
      <c r="AV11" s="26">
        <v>1959251.4151960786</v>
      </c>
      <c r="AW11" s="26">
        <v>151146.61000000002</v>
      </c>
      <c r="AX11" s="26">
        <v>3786759.0696405233</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350928.95999999985</v>
      </c>
      <c r="CN11" s="26">
        <v>23169.47</v>
      </c>
      <c r="CO11" s="26">
        <v>0</v>
      </c>
      <c r="CP11" s="26">
        <v>374098.42999999982</v>
      </c>
      <c r="CQ11" s="26">
        <v>234789.53999999983</v>
      </c>
      <c r="CR11" s="26">
        <v>23169.47</v>
      </c>
      <c r="CS11" s="26">
        <v>0</v>
      </c>
      <c r="CT11" s="26">
        <v>257959.00999999983</v>
      </c>
      <c r="CU11" s="26">
        <v>3083551.9000000004</v>
      </c>
      <c r="CV11" s="26">
        <v>6476536.5200000051</v>
      </c>
      <c r="CW11" s="26">
        <v>3050</v>
      </c>
      <c r="CX11" s="26">
        <v>9563138.4200000055</v>
      </c>
      <c r="CY11" s="26">
        <v>2015265.9400000004</v>
      </c>
      <c r="CZ11" s="26">
        <v>3293313.6200000066</v>
      </c>
      <c r="DA11" s="26">
        <v>3050</v>
      </c>
      <c r="DB11" s="26">
        <v>5311629.560000007</v>
      </c>
      <c r="DC11" s="26">
        <v>0</v>
      </c>
      <c r="DD11" s="26">
        <v>0</v>
      </c>
      <c r="DE11" s="26">
        <v>0</v>
      </c>
      <c r="DF11" s="26">
        <v>0</v>
      </c>
      <c r="DG11" s="26">
        <v>0</v>
      </c>
      <c r="DH11" s="26">
        <v>0</v>
      </c>
      <c r="DI11" s="26">
        <v>0</v>
      </c>
      <c r="DJ11" s="26">
        <v>0</v>
      </c>
      <c r="DK11" s="26">
        <v>1958915.4</v>
      </c>
      <c r="DL11" s="26">
        <v>0</v>
      </c>
      <c r="DM11" s="26">
        <v>0</v>
      </c>
      <c r="DN11" s="26">
        <v>1958915.4</v>
      </c>
      <c r="DO11" s="26">
        <v>1091556.42</v>
      </c>
      <c r="DP11" s="26">
        <v>0</v>
      </c>
      <c r="DQ11" s="26">
        <v>0</v>
      </c>
      <c r="DR11" s="26">
        <v>1091556.42</v>
      </c>
      <c r="DS11" s="26">
        <v>0</v>
      </c>
      <c r="DT11" s="26">
        <v>0</v>
      </c>
      <c r="DU11" s="26">
        <v>0</v>
      </c>
      <c r="DV11" s="26">
        <v>0</v>
      </c>
      <c r="DW11" s="26">
        <v>0</v>
      </c>
      <c r="DX11" s="26">
        <v>0</v>
      </c>
      <c r="DY11" s="26">
        <v>0</v>
      </c>
      <c r="DZ11" s="26">
        <v>0</v>
      </c>
      <c r="EA11" s="26">
        <v>394857.59</v>
      </c>
      <c r="EB11" s="26">
        <v>306731.91000000003</v>
      </c>
      <c r="EC11" s="26">
        <v>0</v>
      </c>
      <c r="ED11" s="26">
        <v>701589.5</v>
      </c>
      <c r="EE11" s="26">
        <v>163030.99000000002</v>
      </c>
      <c r="EF11" s="26">
        <v>306731.91000000003</v>
      </c>
      <c r="EG11" s="26">
        <v>0</v>
      </c>
      <c r="EH11" s="26">
        <v>469762.9</v>
      </c>
      <c r="EI11" s="26">
        <v>0</v>
      </c>
      <c r="EJ11" s="26">
        <v>0</v>
      </c>
      <c r="EK11" s="26">
        <v>0</v>
      </c>
      <c r="EL11" s="26">
        <v>0</v>
      </c>
      <c r="EM11" s="26">
        <v>0</v>
      </c>
      <c r="EN11" s="26">
        <v>0</v>
      </c>
      <c r="EO11" s="26">
        <v>0</v>
      </c>
      <c r="EP11" s="26">
        <v>0</v>
      </c>
      <c r="EQ11" s="26">
        <v>16828781.004444439</v>
      </c>
      <c r="ER11" s="26">
        <v>30873508.47519606</v>
      </c>
      <c r="ES11" s="26">
        <v>185555.55000000002</v>
      </c>
      <c r="ET11" s="26">
        <v>47887845.029640503</v>
      </c>
      <c r="EU11" s="26">
        <v>14400731.315944437</v>
      </c>
      <c r="EV11" s="26">
        <v>26856603.311196063</v>
      </c>
      <c r="EW11" s="26">
        <v>185555.55000000002</v>
      </c>
      <c r="EX11" s="26">
        <v>41442890.177140497</v>
      </c>
    </row>
    <row r="12" spans="1:154" ht="24.9" customHeight="1">
      <c r="A12" s="18">
        <v>5</v>
      </c>
      <c r="B12" s="70" t="s">
        <v>28</v>
      </c>
      <c r="C12" s="26">
        <v>637725.19999999984</v>
      </c>
      <c r="D12" s="26">
        <v>0</v>
      </c>
      <c r="E12" s="26">
        <v>483834</v>
      </c>
      <c r="F12" s="26">
        <v>1121559.1999999997</v>
      </c>
      <c r="G12" s="26">
        <v>585739.44999999984</v>
      </c>
      <c r="H12" s="26">
        <v>0</v>
      </c>
      <c r="I12" s="26">
        <v>483834</v>
      </c>
      <c r="J12" s="26">
        <v>1069573.4499999997</v>
      </c>
      <c r="K12" s="26">
        <v>0</v>
      </c>
      <c r="L12" s="26">
        <v>37172.469999999994</v>
      </c>
      <c r="M12" s="26">
        <v>0</v>
      </c>
      <c r="N12" s="26">
        <v>37172.469999999994</v>
      </c>
      <c r="O12" s="26">
        <v>0</v>
      </c>
      <c r="P12" s="26">
        <v>37172.469999999994</v>
      </c>
      <c r="Q12" s="26">
        <v>0</v>
      </c>
      <c r="R12" s="26">
        <v>37172.469999999994</v>
      </c>
      <c r="S12" s="26">
        <v>16486.96</v>
      </c>
      <c r="T12" s="26">
        <v>0</v>
      </c>
      <c r="U12" s="26">
        <v>0</v>
      </c>
      <c r="V12" s="26">
        <v>16486.96</v>
      </c>
      <c r="W12" s="26">
        <v>16486.96</v>
      </c>
      <c r="X12" s="26">
        <v>0</v>
      </c>
      <c r="Y12" s="26">
        <v>0</v>
      </c>
      <c r="Z12" s="26">
        <v>16486.96</v>
      </c>
      <c r="AA12" s="26">
        <v>24969800.835690193</v>
      </c>
      <c r="AB12" s="26">
        <v>471773.51715634251</v>
      </c>
      <c r="AC12" s="26">
        <v>19065363.158343446</v>
      </c>
      <c r="AD12" s="26">
        <v>44506937.511189982</v>
      </c>
      <c r="AE12" s="26">
        <v>24969800.835690193</v>
      </c>
      <c r="AF12" s="26">
        <v>417972.51715634251</v>
      </c>
      <c r="AG12" s="26">
        <v>19065363.158343446</v>
      </c>
      <c r="AH12" s="26">
        <v>44453136.511189982</v>
      </c>
      <c r="AI12" s="26">
        <v>0</v>
      </c>
      <c r="AJ12" s="26">
        <v>0</v>
      </c>
      <c r="AK12" s="26">
        <v>0</v>
      </c>
      <c r="AL12" s="26">
        <v>0</v>
      </c>
      <c r="AM12" s="26">
        <v>0</v>
      </c>
      <c r="AN12" s="26">
        <v>0</v>
      </c>
      <c r="AO12" s="26">
        <v>0</v>
      </c>
      <c r="AP12" s="26">
        <v>0</v>
      </c>
      <c r="AQ12" s="26">
        <v>5635.1444444444487</v>
      </c>
      <c r="AR12" s="26">
        <v>245791.58519607867</v>
      </c>
      <c r="AS12" s="26">
        <v>0</v>
      </c>
      <c r="AT12" s="26">
        <v>251426.72964052312</v>
      </c>
      <c r="AU12" s="26">
        <v>5635.1444444444487</v>
      </c>
      <c r="AV12" s="26">
        <v>245791.58519607867</v>
      </c>
      <c r="AW12" s="26">
        <v>0</v>
      </c>
      <c r="AX12" s="26">
        <v>251426.72964052312</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8370.56</v>
      </c>
      <c r="EB12" s="26">
        <v>458.34</v>
      </c>
      <c r="EC12" s="26">
        <v>0</v>
      </c>
      <c r="ED12" s="26">
        <v>8828.9</v>
      </c>
      <c r="EE12" s="26">
        <v>0</v>
      </c>
      <c r="EF12" s="26">
        <v>0</v>
      </c>
      <c r="EG12" s="26">
        <v>0</v>
      </c>
      <c r="EH12" s="26">
        <v>0</v>
      </c>
      <c r="EI12" s="26">
        <v>0</v>
      </c>
      <c r="EJ12" s="26">
        <v>0</v>
      </c>
      <c r="EK12" s="26">
        <v>0</v>
      </c>
      <c r="EL12" s="26">
        <v>0</v>
      </c>
      <c r="EM12" s="26">
        <v>0</v>
      </c>
      <c r="EN12" s="26">
        <v>0</v>
      </c>
      <c r="EO12" s="26">
        <v>0</v>
      </c>
      <c r="EP12" s="26">
        <v>0</v>
      </c>
      <c r="EQ12" s="26">
        <v>25638018.700134635</v>
      </c>
      <c r="ER12" s="26">
        <v>755195.91235242109</v>
      </c>
      <c r="ES12" s="26">
        <v>19549197.158343446</v>
      </c>
      <c r="ET12" s="26">
        <v>45942411.770830505</v>
      </c>
      <c r="EU12" s="26">
        <v>25577662.390134636</v>
      </c>
      <c r="EV12" s="26">
        <v>700936.57235242112</v>
      </c>
      <c r="EW12" s="26">
        <v>19549197.158343446</v>
      </c>
      <c r="EX12" s="26">
        <v>45827796.120830506</v>
      </c>
    </row>
    <row r="13" spans="1:154" ht="24.9" customHeight="1">
      <c r="A13" s="18">
        <v>6</v>
      </c>
      <c r="B13" s="70" t="s">
        <v>90</v>
      </c>
      <c r="C13" s="26">
        <v>332048.98999999953</v>
      </c>
      <c r="D13" s="26">
        <v>0</v>
      </c>
      <c r="E13" s="26">
        <v>0</v>
      </c>
      <c r="F13" s="26">
        <v>332048.98999999953</v>
      </c>
      <c r="G13" s="26">
        <v>84320.983999999531</v>
      </c>
      <c r="H13" s="26">
        <v>0</v>
      </c>
      <c r="I13" s="26">
        <v>0</v>
      </c>
      <c r="J13" s="26">
        <v>84320.983999999531</v>
      </c>
      <c r="K13" s="26">
        <v>0</v>
      </c>
      <c r="L13" s="26">
        <v>0</v>
      </c>
      <c r="M13" s="26">
        <v>0</v>
      </c>
      <c r="N13" s="26">
        <v>0</v>
      </c>
      <c r="O13" s="26">
        <v>0</v>
      </c>
      <c r="P13" s="26">
        <v>0</v>
      </c>
      <c r="Q13" s="26">
        <v>0</v>
      </c>
      <c r="R13" s="26">
        <v>0</v>
      </c>
      <c r="S13" s="26">
        <v>360</v>
      </c>
      <c r="T13" s="26">
        <v>0</v>
      </c>
      <c r="U13" s="26">
        <v>0</v>
      </c>
      <c r="V13" s="26">
        <v>360</v>
      </c>
      <c r="W13" s="26">
        <v>360</v>
      </c>
      <c r="X13" s="26">
        <v>0</v>
      </c>
      <c r="Y13" s="26">
        <v>0</v>
      </c>
      <c r="Z13" s="26">
        <v>360</v>
      </c>
      <c r="AA13" s="26">
        <v>0</v>
      </c>
      <c r="AB13" s="26">
        <v>0</v>
      </c>
      <c r="AC13" s="26">
        <v>0</v>
      </c>
      <c r="AD13" s="26">
        <v>0</v>
      </c>
      <c r="AE13" s="26">
        <v>0</v>
      </c>
      <c r="AF13" s="26">
        <v>0</v>
      </c>
      <c r="AG13" s="26">
        <v>0</v>
      </c>
      <c r="AH13" s="26">
        <v>0</v>
      </c>
      <c r="AI13" s="26">
        <v>555992.74000000255</v>
      </c>
      <c r="AJ13" s="26">
        <v>486937.97000000044</v>
      </c>
      <c r="AK13" s="26">
        <v>0</v>
      </c>
      <c r="AL13" s="26">
        <v>1042930.710000003</v>
      </c>
      <c r="AM13" s="26">
        <v>193660.14800000284</v>
      </c>
      <c r="AN13" s="26">
        <v>238903.31400000048</v>
      </c>
      <c r="AO13" s="26">
        <v>0</v>
      </c>
      <c r="AP13" s="26">
        <v>432563.46200000332</v>
      </c>
      <c r="AQ13" s="26">
        <v>72704.094444444432</v>
      </c>
      <c r="AR13" s="26">
        <v>329679.57519607863</v>
      </c>
      <c r="AS13" s="26">
        <v>0</v>
      </c>
      <c r="AT13" s="26">
        <v>402383.66964052303</v>
      </c>
      <c r="AU13" s="26">
        <v>61872.894444444421</v>
      </c>
      <c r="AV13" s="26">
        <v>324819.57519607863</v>
      </c>
      <c r="AW13" s="26">
        <v>0</v>
      </c>
      <c r="AX13" s="26">
        <v>386692.46964052308</v>
      </c>
      <c r="AY13" s="26">
        <v>0</v>
      </c>
      <c r="AZ13" s="26">
        <v>0</v>
      </c>
      <c r="BA13" s="26">
        <v>0</v>
      </c>
      <c r="BB13" s="26">
        <v>0</v>
      </c>
      <c r="BC13" s="26">
        <v>0</v>
      </c>
      <c r="BD13" s="26">
        <v>0</v>
      </c>
      <c r="BE13" s="26">
        <v>0</v>
      </c>
      <c r="BF13" s="26">
        <v>0</v>
      </c>
      <c r="BG13" s="26">
        <v>34362900</v>
      </c>
      <c r="BH13" s="26">
        <v>0</v>
      </c>
      <c r="BI13" s="26">
        <v>0</v>
      </c>
      <c r="BJ13" s="26">
        <v>34362900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10120.700000000004</v>
      </c>
      <c r="CN13" s="26">
        <v>2282.0500000000002</v>
      </c>
      <c r="CO13" s="26">
        <v>0</v>
      </c>
      <c r="CP13" s="26">
        <v>12402.750000000004</v>
      </c>
      <c r="CQ13" s="26">
        <v>2024.1400000000031</v>
      </c>
      <c r="CR13" s="26">
        <v>456.40999999999985</v>
      </c>
      <c r="CS13" s="26">
        <v>0</v>
      </c>
      <c r="CT13" s="26">
        <v>2480.5500000000029</v>
      </c>
      <c r="CU13" s="26">
        <v>879627.32</v>
      </c>
      <c r="CV13" s="26">
        <v>7753.5799999999945</v>
      </c>
      <c r="CW13" s="26">
        <v>0</v>
      </c>
      <c r="CX13" s="26">
        <v>887380.89999999991</v>
      </c>
      <c r="CY13" s="26">
        <v>167188.85347799992</v>
      </c>
      <c r="CZ13" s="26">
        <v>1090.0504999999903</v>
      </c>
      <c r="DA13" s="26">
        <v>0</v>
      </c>
      <c r="DB13" s="26">
        <v>168278.9039779999</v>
      </c>
      <c r="DC13" s="26">
        <v>32964.429999999993</v>
      </c>
      <c r="DD13" s="26">
        <v>0</v>
      </c>
      <c r="DE13" s="26">
        <v>0</v>
      </c>
      <c r="DF13" s="26">
        <v>32964.429999999993</v>
      </c>
      <c r="DG13" s="26">
        <v>32964.429999999993</v>
      </c>
      <c r="DH13" s="26">
        <v>0</v>
      </c>
      <c r="DI13" s="26">
        <v>0</v>
      </c>
      <c r="DJ13" s="26">
        <v>32964.429999999993</v>
      </c>
      <c r="DK13" s="26">
        <v>0</v>
      </c>
      <c r="DL13" s="26">
        <v>0</v>
      </c>
      <c r="DM13" s="26">
        <v>0</v>
      </c>
      <c r="DN13" s="26">
        <v>0</v>
      </c>
      <c r="DO13" s="26">
        <v>0</v>
      </c>
      <c r="DP13" s="26">
        <v>0</v>
      </c>
      <c r="DQ13" s="26">
        <v>0</v>
      </c>
      <c r="DR13" s="26">
        <v>0</v>
      </c>
      <c r="DS13" s="26">
        <v>0</v>
      </c>
      <c r="DT13" s="26">
        <v>0</v>
      </c>
      <c r="DU13" s="26">
        <v>0</v>
      </c>
      <c r="DV13" s="26">
        <v>0</v>
      </c>
      <c r="DW13" s="26">
        <v>0</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c r="EP13" s="26">
        <v>0</v>
      </c>
      <c r="EQ13" s="26">
        <v>36246718.274444446</v>
      </c>
      <c r="ER13" s="26">
        <v>826653.17519607907</v>
      </c>
      <c r="ES13" s="26">
        <v>0</v>
      </c>
      <c r="ET13" s="26">
        <v>37073371.449640527</v>
      </c>
      <c r="EU13" s="26">
        <v>542391.44992244663</v>
      </c>
      <c r="EV13" s="26">
        <v>565269.34969607915</v>
      </c>
      <c r="EW13" s="26">
        <v>0</v>
      </c>
      <c r="EX13" s="26">
        <v>1107660.7996185259</v>
      </c>
    </row>
    <row r="14" spans="1:154" ht="24.9" customHeight="1">
      <c r="A14" s="18">
        <v>7</v>
      </c>
      <c r="B14" s="70" t="s">
        <v>34</v>
      </c>
      <c r="C14" s="26">
        <v>243040.61</v>
      </c>
      <c r="D14" s="26">
        <v>0</v>
      </c>
      <c r="E14" s="26">
        <v>0</v>
      </c>
      <c r="F14" s="26">
        <v>243040.61</v>
      </c>
      <c r="G14" s="26">
        <v>64999.999999999942</v>
      </c>
      <c r="H14" s="26">
        <v>0</v>
      </c>
      <c r="I14" s="26">
        <v>0</v>
      </c>
      <c r="J14" s="26">
        <v>64999.999999999942</v>
      </c>
      <c r="K14" s="26">
        <v>3.637978807091713E-12</v>
      </c>
      <c r="L14" s="26">
        <v>29834.42</v>
      </c>
      <c r="M14" s="26">
        <v>0</v>
      </c>
      <c r="N14" s="26">
        <v>29834.420000000002</v>
      </c>
      <c r="O14" s="26">
        <v>3.637978807091713E-12</v>
      </c>
      <c r="P14" s="26">
        <v>29834.42</v>
      </c>
      <c r="Q14" s="26">
        <v>0</v>
      </c>
      <c r="R14" s="26">
        <v>29834.420000000002</v>
      </c>
      <c r="S14" s="26">
        <v>9375</v>
      </c>
      <c r="T14" s="26">
        <v>3000</v>
      </c>
      <c r="U14" s="26">
        <v>0</v>
      </c>
      <c r="V14" s="26">
        <v>12375</v>
      </c>
      <c r="W14" s="26">
        <v>9375</v>
      </c>
      <c r="X14" s="26">
        <v>3000</v>
      </c>
      <c r="Y14" s="26">
        <v>0</v>
      </c>
      <c r="Z14" s="26">
        <v>12375</v>
      </c>
      <c r="AA14" s="26">
        <v>10864721.761300016</v>
      </c>
      <c r="AB14" s="26">
        <v>1541733.4645999819</v>
      </c>
      <c r="AC14" s="26">
        <v>728917.72410000092</v>
      </c>
      <c r="AD14" s="26">
        <v>13135372.949999999</v>
      </c>
      <c r="AE14" s="26">
        <v>10864721.761300016</v>
      </c>
      <c r="AF14" s="26">
        <v>1541733.4645999819</v>
      </c>
      <c r="AG14" s="26">
        <v>728917.72410000092</v>
      </c>
      <c r="AH14" s="26">
        <v>13135372.949999999</v>
      </c>
      <c r="AI14" s="26">
        <v>1772443.548060002</v>
      </c>
      <c r="AJ14" s="26">
        <v>3263383.9894339987</v>
      </c>
      <c r="AK14" s="26">
        <v>23827.132506000002</v>
      </c>
      <c r="AL14" s="26">
        <v>5059654.6700000009</v>
      </c>
      <c r="AM14" s="26">
        <v>1772443.548060002</v>
      </c>
      <c r="AN14" s="26">
        <v>3263383.9894339987</v>
      </c>
      <c r="AO14" s="26">
        <v>23827.132506000002</v>
      </c>
      <c r="AP14" s="26">
        <v>5059654.6700000009</v>
      </c>
      <c r="AQ14" s="26">
        <v>438887.84411092132</v>
      </c>
      <c r="AR14" s="26">
        <v>724959.87602507859</v>
      </c>
      <c r="AS14" s="26">
        <v>3079.9898639999997</v>
      </c>
      <c r="AT14" s="26">
        <v>1166927.7099999997</v>
      </c>
      <c r="AU14" s="26">
        <v>394746.49411092134</v>
      </c>
      <c r="AV14" s="26">
        <v>724959.87602507859</v>
      </c>
      <c r="AW14" s="26">
        <v>3079.9898639999997</v>
      </c>
      <c r="AX14" s="26">
        <v>1122786.3599999999</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107312.75999999995</v>
      </c>
      <c r="CN14" s="26">
        <v>0</v>
      </c>
      <c r="CO14" s="26">
        <v>0</v>
      </c>
      <c r="CP14" s="26">
        <v>107312.75999999995</v>
      </c>
      <c r="CQ14" s="26">
        <v>52744.039999999964</v>
      </c>
      <c r="CR14" s="26">
        <v>0</v>
      </c>
      <c r="CS14" s="26">
        <v>0</v>
      </c>
      <c r="CT14" s="26">
        <v>52744.039999999964</v>
      </c>
      <c r="CU14" s="26">
        <v>6861590.7411720008</v>
      </c>
      <c r="CV14" s="26">
        <v>76274.508827999991</v>
      </c>
      <c r="CW14" s="26">
        <v>0</v>
      </c>
      <c r="CX14" s="26">
        <v>6937865.2500000009</v>
      </c>
      <c r="CY14" s="26">
        <v>213804.51446300093</v>
      </c>
      <c r="CZ14" s="26">
        <v>32978.135536999987</v>
      </c>
      <c r="DA14" s="26">
        <v>0</v>
      </c>
      <c r="DB14" s="26">
        <v>246782.65000000093</v>
      </c>
      <c r="DC14" s="26">
        <v>73020.970000000016</v>
      </c>
      <c r="DD14" s="26">
        <v>0</v>
      </c>
      <c r="DE14" s="26">
        <v>0</v>
      </c>
      <c r="DF14" s="26">
        <v>73020.970000000016</v>
      </c>
      <c r="DG14" s="26">
        <v>2.9500000000261934</v>
      </c>
      <c r="DH14" s="26">
        <v>0</v>
      </c>
      <c r="DI14" s="26">
        <v>0</v>
      </c>
      <c r="DJ14" s="26">
        <v>2.9500000000261934</v>
      </c>
      <c r="DK14" s="26">
        <v>37366</v>
      </c>
      <c r="DL14" s="26">
        <v>0</v>
      </c>
      <c r="DM14" s="26">
        <v>0</v>
      </c>
      <c r="DN14" s="26">
        <v>37366</v>
      </c>
      <c r="DO14" s="26">
        <v>3736.5999999999985</v>
      </c>
      <c r="DP14" s="26">
        <v>0</v>
      </c>
      <c r="DQ14" s="26">
        <v>0</v>
      </c>
      <c r="DR14" s="26">
        <v>3736.5999999999985</v>
      </c>
      <c r="DS14" s="26">
        <v>0</v>
      </c>
      <c r="DT14" s="26">
        <v>0</v>
      </c>
      <c r="DU14" s="26">
        <v>0</v>
      </c>
      <c r="DV14" s="26">
        <v>0</v>
      </c>
      <c r="DW14" s="26">
        <v>0</v>
      </c>
      <c r="DX14" s="26">
        <v>0</v>
      </c>
      <c r="DY14" s="26">
        <v>0</v>
      </c>
      <c r="DZ14" s="26">
        <v>0</v>
      </c>
      <c r="EA14" s="26">
        <v>9989.8999999999869</v>
      </c>
      <c r="EB14" s="26">
        <v>2908.8</v>
      </c>
      <c r="EC14" s="26">
        <v>0</v>
      </c>
      <c r="ED14" s="26">
        <v>12898.699999999986</v>
      </c>
      <c r="EE14" s="26">
        <v>911.42000000000917</v>
      </c>
      <c r="EF14" s="26">
        <v>436.32000000000016</v>
      </c>
      <c r="EG14" s="26">
        <v>0</v>
      </c>
      <c r="EH14" s="26">
        <v>1347.7400000000093</v>
      </c>
      <c r="EI14" s="26">
        <v>0</v>
      </c>
      <c r="EJ14" s="26">
        <v>0</v>
      </c>
      <c r="EK14" s="26">
        <v>0</v>
      </c>
      <c r="EL14" s="26">
        <v>0</v>
      </c>
      <c r="EM14" s="26">
        <v>0</v>
      </c>
      <c r="EN14" s="26">
        <v>0</v>
      </c>
      <c r="EO14" s="26">
        <v>0</v>
      </c>
      <c r="EP14" s="26">
        <v>0</v>
      </c>
      <c r="EQ14" s="26">
        <v>20417749.134642936</v>
      </c>
      <c r="ER14" s="26">
        <v>5642095.0588870589</v>
      </c>
      <c r="ES14" s="26">
        <v>755824.84647000092</v>
      </c>
      <c r="ET14" s="26">
        <v>26815669.039999999</v>
      </c>
      <c r="EU14" s="26">
        <v>13377486.327933937</v>
      </c>
      <c r="EV14" s="26">
        <v>5596326.2055960596</v>
      </c>
      <c r="EW14" s="26">
        <v>755824.84647000092</v>
      </c>
      <c r="EX14" s="26">
        <v>19729637.379999999</v>
      </c>
    </row>
    <row r="15" spans="1:154" ht="24.9" customHeight="1">
      <c r="A15" s="18">
        <v>8</v>
      </c>
      <c r="B15" s="70" t="s">
        <v>93</v>
      </c>
      <c r="C15" s="26">
        <v>5000</v>
      </c>
      <c r="D15" s="26">
        <v>0</v>
      </c>
      <c r="E15" s="26">
        <v>30600</v>
      </c>
      <c r="F15" s="26">
        <v>35600</v>
      </c>
      <c r="G15" s="26">
        <v>5000</v>
      </c>
      <c r="H15" s="26">
        <v>0</v>
      </c>
      <c r="I15" s="26">
        <v>30600</v>
      </c>
      <c r="J15" s="26">
        <v>35600</v>
      </c>
      <c r="K15" s="26">
        <v>0</v>
      </c>
      <c r="L15" s="26">
        <v>638.91999999999996</v>
      </c>
      <c r="M15" s="26">
        <v>0</v>
      </c>
      <c r="N15" s="26">
        <v>638.91999999999996</v>
      </c>
      <c r="O15" s="26">
        <v>0</v>
      </c>
      <c r="P15" s="26">
        <v>638.91999999999996</v>
      </c>
      <c r="Q15" s="26">
        <v>0</v>
      </c>
      <c r="R15" s="26">
        <v>638.91999999999996</v>
      </c>
      <c r="S15" s="26">
        <v>1000</v>
      </c>
      <c r="T15" s="26">
        <v>0</v>
      </c>
      <c r="U15" s="26">
        <v>0</v>
      </c>
      <c r="V15" s="26">
        <v>1000</v>
      </c>
      <c r="W15" s="26">
        <v>1000</v>
      </c>
      <c r="X15" s="26">
        <v>0</v>
      </c>
      <c r="Y15" s="26">
        <v>0</v>
      </c>
      <c r="Z15" s="26">
        <v>1000</v>
      </c>
      <c r="AA15" s="26">
        <v>8616512.3648326993</v>
      </c>
      <c r="AB15" s="26">
        <v>316814.45662995189</v>
      </c>
      <c r="AC15" s="26">
        <v>5736527.5367373507</v>
      </c>
      <c r="AD15" s="26">
        <v>14669854.358200002</v>
      </c>
      <c r="AE15" s="26">
        <v>8616512.3648326993</v>
      </c>
      <c r="AF15" s="26">
        <v>316814.45662995189</v>
      </c>
      <c r="AG15" s="26">
        <v>5736527.5367373507</v>
      </c>
      <c r="AH15" s="26">
        <v>14669854.358200002</v>
      </c>
      <c r="AI15" s="26">
        <v>266286.96999999997</v>
      </c>
      <c r="AJ15" s="26">
        <v>1997155.8</v>
      </c>
      <c r="AK15" s="26">
        <v>989214.29</v>
      </c>
      <c r="AL15" s="26">
        <v>3252657.06</v>
      </c>
      <c r="AM15" s="26">
        <v>63524.240499999985</v>
      </c>
      <c r="AN15" s="26">
        <v>432847.35400000005</v>
      </c>
      <c r="AO15" s="26">
        <v>631740.73</v>
      </c>
      <c r="AP15" s="26">
        <v>1128112.3245000001</v>
      </c>
      <c r="AQ15" s="26">
        <v>82716.874444444446</v>
      </c>
      <c r="AR15" s="26">
        <v>657608.05519607861</v>
      </c>
      <c r="AS15" s="26">
        <v>41819.74</v>
      </c>
      <c r="AT15" s="26">
        <v>782144.66964052303</v>
      </c>
      <c r="AU15" s="26">
        <v>37896.466444444442</v>
      </c>
      <c r="AV15" s="26">
        <v>336600.47919607861</v>
      </c>
      <c r="AW15" s="26">
        <v>26495.547999999999</v>
      </c>
      <c r="AX15" s="26">
        <v>400992.49364052305</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c r="EP15" s="26">
        <v>0</v>
      </c>
      <c r="EQ15" s="26">
        <v>8971516.2092771437</v>
      </c>
      <c r="ER15" s="26">
        <v>2972217.2318260306</v>
      </c>
      <c r="ES15" s="26">
        <v>6798161.566737351</v>
      </c>
      <c r="ET15" s="26">
        <v>18741895.007840525</v>
      </c>
      <c r="EU15" s="26">
        <v>8723933.0717771426</v>
      </c>
      <c r="EV15" s="26">
        <v>1086901.2098260305</v>
      </c>
      <c r="EW15" s="26">
        <v>6425363.8147373516</v>
      </c>
      <c r="EX15" s="26">
        <v>16236198.096340526</v>
      </c>
    </row>
    <row r="16" spans="1:154" ht="24.9" customHeight="1">
      <c r="A16" s="18">
        <v>9</v>
      </c>
      <c r="B16" s="70" t="s">
        <v>87</v>
      </c>
      <c r="C16" s="26">
        <v>15000</v>
      </c>
      <c r="D16" s="26">
        <v>0</v>
      </c>
      <c r="E16" s="26">
        <v>47000</v>
      </c>
      <c r="F16" s="26">
        <v>62000</v>
      </c>
      <c r="G16" s="26">
        <v>15000</v>
      </c>
      <c r="H16" s="26">
        <v>0</v>
      </c>
      <c r="I16" s="26">
        <v>47000</v>
      </c>
      <c r="J16" s="26">
        <v>62000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4196079.9650616022</v>
      </c>
      <c r="AB16" s="26">
        <v>109900.18322963515</v>
      </c>
      <c r="AC16" s="26">
        <v>7944771.0518978881</v>
      </c>
      <c r="AD16" s="26">
        <v>12250751.200189125</v>
      </c>
      <c r="AE16" s="26">
        <v>4196079.9650616022</v>
      </c>
      <c r="AF16" s="26">
        <v>109900.18322963515</v>
      </c>
      <c r="AG16" s="26">
        <v>7944771.0518978881</v>
      </c>
      <c r="AH16" s="26">
        <v>12250751.200189125</v>
      </c>
      <c r="AI16" s="26">
        <v>1126598.8599999999</v>
      </c>
      <c r="AJ16" s="26">
        <v>149820.31</v>
      </c>
      <c r="AK16" s="26">
        <v>2886193.7199999997</v>
      </c>
      <c r="AL16" s="26">
        <v>4162612.8899999997</v>
      </c>
      <c r="AM16" s="26">
        <v>1066559.7091446638</v>
      </c>
      <c r="AN16" s="26">
        <v>119343.38821290468</v>
      </c>
      <c r="AO16" s="26">
        <v>2610664.9327400695</v>
      </c>
      <c r="AP16" s="26">
        <v>3796568.0300976378</v>
      </c>
      <c r="AQ16" s="26">
        <v>171968.04444444441</v>
      </c>
      <c r="AR16" s="26">
        <v>263961.62519607868</v>
      </c>
      <c r="AS16" s="26">
        <v>225817.22000000003</v>
      </c>
      <c r="AT16" s="26">
        <v>661746.88964052312</v>
      </c>
      <c r="AU16" s="26">
        <v>169308.42244444441</v>
      </c>
      <c r="AV16" s="26">
        <v>263961.62519607868</v>
      </c>
      <c r="AW16" s="26">
        <v>225817.22000000003</v>
      </c>
      <c r="AX16" s="26">
        <v>659087.26764052315</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98827</v>
      </c>
      <c r="CV16" s="26">
        <v>0</v>
      </c>
      <c r="CW16" s="26">
        <v>0</v>
      </c>
      <c r="CX16" s="26">
        <v>98827</v>
      </c>
      <c r="CY16" s="26">
        <v>7590.1517641771061</v>
      </c>
      <c r="CZ16" s="26">
        <v>0</v>
      </c>
      <c r="DA16" s="26">
        <v>0</v>
      </c>
      <c r="DB16" s="26">
        <v>7590.1517641771061</v>
      </c>
      <c r="DC16" s="26">
        <v>183903</v>
      </c>
      <c r="DD16" s="26">
        <v>0</v>
      </c>
      <c r="DE16" s="26">
        <v>0</v>
      </c>
      <c r="DF16" s="26">
        <v>183903</v>
      </c>
      <c r="DG16" s="26">
        <v>60992.667759395001</v>
      </c>
      <c r="DH16" s="26">
        <v>0</v>
      </c>
      <c r="DI16" s="26">
        <v>0</v>
      </c>
      <c r="DJ16" s="26">
        <v>60992.667759395001</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5870</v>
      </c>
      <c r="ED16" s="26">
        <v>5870</v>
      </c>
      <c r="EE16" s="26">
        <v>0</v>
      </c>
      <c r="EF16" s="26">
        <v>0</v>
      </c>
      <c r="EG16" s="26">
        <v>5870</v>
      </c>
      <c r="EH16" s="26">
        <v>5870</v>
      </c>
      <c r="EI16" s="26">
        <v>0</v>
      </c>
      <c r="EJ16" s="26">
        <v>0</v>
      </c>
      <c r="EK16" s="26">
        <v>0</v>
      </c>
      <c r="EL16" s="26">
        <v>0</v>
      </c>
      <c r="EM16" s="26">
        <v>0</v>
      </c>
      <c r="EN16" s="26">
        <v>0</v>
      </c>
      <c r="EO16" s="26">
        <v>0</v>
      </c>
      <c r="EP16" s="26">
        <v>0</v>
      </c>
      <c r="EQ16" s="26">
        <v>5792376.8695060471</v>
      </c>
      <c r="ER16" s="26">
        <v>523682.11842571385</v>
      </c>
      <c r="ES16" s="26">
        <v>11109651.991897888</v>
      </c>
      <c r="ET16" s="26">
        <v>17425710.979829647</v>
      </c>
      <c r="EU16" s="26">
        <v>5515530.9161742823</v>
      </c>
      <c r="EV16" s="26">
        <v>493205.19663861848</v>
      </c>
      <c r="EW16" s="26">
        <v>10834123.204637958</v>
      </c>
      <c r="EX16" s="26">
        <v>16842859.317450859</v>
      </c>
    </row>
    <row r="17" spans="1:154" ht="24.9" customHeight="1">
      <c r="A17" s="18">
        <v>10</v>
      </c>
      <c r="B17" s="70" t="s">
        <v>35</v>
      </c>
      <c r="C17" s="26">
        <v>13500</v>
      </c>
      <c r="D17" s="26">
        <v>0</v>
      </c>
      <c r="E17" s="26">
        <v>96000</v>
      </c>
      <c r="F17" s="26">
        <v>109500</v>
      </c>
      <c r="G17" s="26">
        <v>13500</v>
      </c>
      <c r="H17" s="26">
        <v>0</v>
      </c>
      <c r="I17" s="26">
        <v>96000</v>
      </c>
      <c r="J17" s="26">
        <v>109500</v>
      </c>
      <c r="K17" s="26">
        <v>173</v>
      </c>
      <c r="L17" s="26">
        <v>429</v>
      </c>
      <c r="M17" s="26">
        <v>0</v>
      </c>
      <c r="N17" s="26">
        <v>602</v>
      </c>
      <c r="O17" s="26">
        <v>173</v>
      </c>
      <c r="P17" s="26">
        <v>416.4</v>
      </c>
      <c r="Q17" s="26">
        <v>0</v>
      </c>
      <c r="R17" s="26">
        <v>589.4</v>
      </c>
      <c r="S17" s="26">
        <v>15000</v>
      </c>
      <c r="T17" s="26">
        <v>0</v>
      </c>
      <c r="U17" s="26">
        <v>2282</v>
      </c>
      <c r="V17" s="26">
        <v>17282</v>
      </c>
      <c r="W17" s="26">
        <v>15000</v>
      </c>
      <c r="X17" s="26">
        <v>0</v>
      </c>
      <c r="Y17" s="26">
        <v>2282</v>
      </c>
      <c r="Z17" s="26">
        <v>17282</v>
      </c>
      <c r="AA17" s="26">
        <v>4240451</v>
      </c>
      <c r="AB17" s="26">
        <v>277872</v>
      </c>
      <c r="AC17" s="26">
        <v>2828372</v>
      </c>
      <c r="AD17" s="26">
        <v>7346695</v>
      </c>
      <c r="AE17" s="26">
        <v>4240451</v>
      </c>
      <c r="AF17" s="26">
        <v>277872</v>
      </c>
      <c r="AG17" s="26">
        <v>2828372</v>
      </c>
      <c r="AH17" s="26">
        <v>7346695</v>
      </c>
      <c r="AI17" s="26">
        <v>254079</v>
      </c>
      <c r="AJ17" s="26">
        <v>576431</v>
      </c>
      <c r="AK17" s="26">
        <v>598621</v>
      </c>
      <c r="AL17" s="26">
        <v>1429131</v>
      </c>
      <c r="AM17" s="26">
        <v>246372.43</v>
      </c>
      <c r="AN17" s="26">
        <v>576431</v>
      </c>
      <c r="AO17" s="26">
        <v>598621</v>
      </c>
      <c r="AP17" s="26">
        <v>1421424.43</v>
      </c>
      <c r="AQ17" s="26">
        <v>65671.14444444445</v>
      </c>
      <c r="AR17" s="26">
        <v>344780.58519607864</v>
      </c>
      <c r="AS17" s="26">
        <v>42962</v>
      </c>
      <c r="AT17" s="26">
        <v>453413.72964052309</v>
      </c>
      <c r="AU17" s="26">
        <v>65549.054444444453</v>
      </c>
      <c r="AV17" s="26">
        <v>344780.58519607864</v>
      </c>
      <c r="AW17" s="26">
        <v>42962</v>
      </c>
      <c r="AX17" s="26">
        <v>453291.63964052312</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430</v>
      </c>
      <c r="CO17" s="26">
        <v>0</v>
      </c>
      <c r="CP17" s="26">
        <v>430</v>
      </c>
      <c r="CQ17" s="26">
        <v>0</v>
      </c>
      <c r="CR17" s="26">
        <v>430</v>
      </c>
      <c r="CS17" s="26">
        <v>0</v>
      </c>
      <c r="CT17" s="26">
        <v>430</v>
      </c>
      <c r="CU17" s="26">
        <v>187037</v>
      </c>
      <c r="CV17" s="26">
        <v>0</v>
      </c>
      <c r="CW17" s="26">
        <v>62624</v>
      </c>
      <c r="CX17" s="26">
        <v>249661</v>
      </c>
      <c r="CY17" s="26">
        <v>-17759.270000000048</v>
      </c>
      <c r="CZ17" s="26">
        <v>0</v>
      </c>
      <c r="DA17" s="26">
        <v>53327.71</v>
      </c>
      <c r="DB17" s="26">
        <v>35568.439999999951</v>
      </c>
      <c r="DC17" s="26">
        <v>0</v>
      </c>
      <c r="DD17" s="26">
        <v>0</v>
      </c>
      <c r="DE17" s="26">
        <v>0</v>
      </c>
      <c r="DF17" s="26">
        <v>0</v>
      </c>
      <c r="DG17" s="26">
        <v>0</v>
      </c>
      <c r="DH17" s="26">
        <v>0</v>
      </c>
      <c r="DI17" s="26">
        <v>0</v>
      </c>
      <c r="DJ17" s="26">
        <v>0</v>
      </c>
      <c r="DK17" s="26">
        <v>2799024</v>
      </c>
      <c r="DL17" s="26">
        <v>0</v>
      </c>
      <c r="DM17" s="26">
        <v>0</v>
      </c>
      <c r="DN17" s="26">
        <v>2799024</v>
      </c>
      <c r="DO17" s="26">
        <v>330195.39509803848</v>
      </c>
      <c r="DP17" s="26">
        <v>0</v>
      </c>
      <c r="DQ17" s="26">
        <v>0</v>
      </c>
      <c r="DR17" s="26">
        <v>330195.39509803848</v>
      </c>
      <c r="DS17" s="26">
        <v>0</v>
      </c>
      <c r="DT17" s="26">
        <v>0</v>
      </c>
      <c r="DU17" s="26">
        <v>0</v>
      </c>
      <c r="DV17" s="26">
        <v>0</v>
      </c>
      <c r="DW17" s="26">
        <v>0</v>
      </c>
      <c r="DX17" s="26">
        <v>0</v>
      </c>
      <c r="DY17" s="26">
        <v>0</v>
      </c>
      <c r="DZ17" s="26">
        <v>0</v>
      </c>
      <c r="EA17" s="26">
        <v>0</v>
      </c>
      <c r="EB17" s="26">
        <v>0</v>
      </c>
      <c r="EC17" s="26">
        <v>4241</v>
      </c>
      <c r="ED17" s="26">
        <v>4241</v>
      </c>
      <c r="EE17" s="26">
        <v>-2120.2649999999999</v>
      </c>
      <c r="EF17" s="26">
        <v>0</v>
      </c>
      <c r="EG17" s="26">
        <v>4241</v>
      </c>
      <c r="EH17" s="26">
        <v>2120.7350000000001</v>
      </c>
      <c r="EI17" s="26">
        <v>0</v>
      </c>
      <c r="EJ17" s="26">
        <v>0</v>
      </c>
      <c r="EK17" s="26">
        <v>0</v>
      </c>
      <c r="EL17" s="26">
        <v>0</v>
      </c>
      <c r="EM17" s="26">
        <v>0</v>
      </c>
      <c r="EN17" s="26">
        <v>0</v>
      </c>
      <c r="EO17" s="26">
        <v>0</v>
      </c>
      <c r="EP17" s="26">
        <v>0</v>
      </c>
      <c r="EQ17" s="26">
        <v>7574935.1444444442</v>
      </c>
      <c r="ER17" s="26">
        <v>1199942.5851960788</v>
      </c>
      <c r="ES17" s="26">
        <v>3635102</v>
      </c>
      <c r="ET17" s="26">
        <v>12409979.729640523</v>
      </c>
      <c r="EU17" s="26">
        <v>4891361.3445424819</v>
      </c>
      <c r="EV17" s="26">
        <v>1199929.9851960787</v>
      </c>
      <c r="EW17" s="26">
        <v>3625805.71</v>
      </c>
      <c r="EX17" s="26">
        <v>9717097.0397385601</v>
      </c>
    </row>
    <row r="18" spans="1:154" ht="24.9" customHeight="1">
      <c r="A18" s="18">
        <v>11</v>
      </c>
      <c r="B18" s="70" t="s">
        <v>31</v>
      </c>
      <c r="C18" s="26">
        <v>5000</v>
      </c>
      <c r="D18" s="26">
        <v>0</v>
      </c>
      <c r="E18" s="26">
        <v>8000</v>
      </c>
      <c r="F18" s="26">
        <v>13000</v>
      </c>
      <c r="G18" s="26">
        <v>5000</v>
      </c>
      <c r="H18" s="26">
        <v>0</v>
      </c>
      <c r="I18" s="26">
        <v>8000</v>
      </c>
      <c r="J18" s="26">
        <v>13000</v>
      </c>
      <c r="K18" s="26">
        <v>980.17</v>
      </c>
      <c r="L18" s="26">
        <v>0</v>
      </c>
      <c r="M18" s="26">
        <v>0</v>
      </c>
      <c r="N18" s="26">
        <v>980.17</v>
      </c>
      <c r="O18" s="26">
        <v>980.17</v>
      </c>
      <c r="P18" s="26">
        <v>0</v>
      </c>
      <c r="Q18" s="26">
        <v>0</v>
      </c>
      <c r="R18" s="26">
        <v>980.17</v>
      </c>
      <c r="S18" s="26">
        <v>12207.3</v>
      </c>
      <c r="T18" s="26">
        <v>11524</v>
      </c>
      <c r="U18" s="26">
        <v>0</v>
      </c>
      <c r="V18" s="26">
        <v>23731.3</v>
      </c>
      <c r="W18" s="26">
        <v>12207.3</v>
      </c>
      <c r="X18" s="26">
        <v>9588</v>
      </c>
      <c r="Y18" s="26">
        <v>0</v>
      </c>
      <c r="Z18" s="26">
        <v>21795.3</v>
      </c>
      <c r="AA18" s="26">
        <v>4091299.5400001258</v>
      </c>
      <c r="AB18" s="26">
        <v>18716.21000000001</v>
      </c>
      <c r="AC18" s="26">
        <v>1477649.509999994</v>
      </c>
      <c r="AD18" s="26">
        <v>5587665.2600001199</v>
      </c>
      <c r="AE18" s="26">
        <v>4091299.5400001258</v>
      </c>
      <c r="AF18" s="26">
        <v>18716.21000000001</v>
      </c>
      <c r="AG18" s="26">
        <v>1477649.509999994</v>
      </c>
      <c r="AH18" s="26">
        <v>5587665.2600001199</v>
      </c>
      <c r="AI18" s="26">
        <v>712767.58999999985</v>
      </c>
      <c r="AJ18" s="26">
        <v>2596113.2899999986</v>
      </c>
      <c r="AK18" s="26">
        <v>245561.72999999998</v>
      </c>
      <c r="AL18" s="26">
        <v>3554442.6099999985</v>
      </c>
      <c r="AM18" s="26">
        <v>373034.76499999996</v>
      </c>
      <c r="AN18" s="26">
        <v>1388596.8859999985</v>
      </c>
      <c r="AO18" s="26">
        <v>126525.86499999999</v>
      </c>
      <c r="AP18" s="26">
        <v>1888157.5159999984</v>
      </c>
      <c r="AQ18" s="26">
        <v>139976.35444444447</v>
      </c>
      <c r="AR18" s="26">
        <v>665248.87519607868</v>
      </c>
      <c r="AS18" s="26">
        <v>29206</v>
      </c>
      <c r="AT18" s="26">
        <v>834431.2296405232</v>
      </c>
      <c r="AU18" s="26">
        <v>74019.74944444446</v>
      </c>
      <c r="AV18" s="26">
        <v>489991.03319607867</v>
      </c>
      <c r="AW18" s="26">
        <v>17212.599999999999</v>
      </c>
      <c r="AX18" s="26">
        <v>581223.38264052314</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2035.66</v>
      </c>
      <c r="CN18" s="26">
        <v>0</v>
      </c>
      <c r="CO18" s="26">
        <v>0</v>
      </c>
      <c r="CP18" s="26">
        <v>2035.66</v>
      </c>
      <c r="CQ18" s="26">
        <v>254.45749999999998</v>
      </c>
      <c r="CR18" s="26">
        <v>0</v>
      </c>
      <c r="CS18" s="26">
        <v>0</v>
      </c>
      <c r="CT18" s="26">
        <v>254.45749999999998</v>
      </c>
      <c r="CU18" s="26">
        <v>37567.71</v>
      </c>
      <c r="CV18" s="26">
        <v>13251.09</v>
      </c>
      <c r="CW18" s="26">
        <v>0</v>
      </c>
      <c r="CX18" s="26">
        <v>50818.8</v>
      </c>
      <c r="CY18" s="26">
        <v>8751.9574410000023</v>
      </c>
      <c r="CZ18" s="26">
        <v>3975.3270000000011</v>
      </c>
      <c r="DA18" s="26">
        <v>0</v>
      </c>
      <c r="DB18" s="26">
        <v>12727.284441000003</v>
      </c>
      <c r="DC18" s="26">
        <v>0</v>
      </c>
      <c r="DD18" s="26">
        <v>0</v>
      </c>
      <c r="DE18" s="26">
        <v>0</v>
      </c>
      <c r="DF18" s="26">
        <v>0</v>
      </c>
      <c r="DG18" s="26">
        <v>0</v>
      </c>
      <c r="DH18" s="26">
        <v>0</v>
      </c>
      <c r="DI18" s="26">
        <v>0</v>
      </c>
      <c r="DJ18" s="26">
        <v>0</v>
      </c>
      <c r="DK18" s="26">
        <v>500376.06</v>
      </c>
      <c r="DL18" s="26">
        <v>0</v>
      </c>
      <c r="DM18" s="26">
        <v>0</v>
      </c>
      <c r="DN18" s="26">
        <v>500376.06</v>
      </c>
      <c r="DO18" s="26">
        <v>250188.03</v>
      </c>
      <c r="DP18" s="26">
        <v>0</v>
      </c>
      <c r="DQ18" s="26">
        <v>0</v>
      </c>
      <c r="DR18" s="26">
        <v>250188.03</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c r="EP18" s="26">
        <v>0</v>
      </c>
      <c r="EQ18" s="26">
        <v>5502210.3844445702</v>
      </c>
      <c r="ER18" s="26">
        <v>3304853.4651960772</v>
      </c>
      <c r="ES18" s="26">
        <v>1760417.2399999939</v>
      </c>
      <c r="ET18" s="26">
        <v>10567481.089640643</v>
      </c>
      <c r="EU18" s="26">
        <v>4815735.9693855708</v>
      </c>
      <c r="EV18" s="26">
        <v>1910867.4561960772</v>
      </c>
      <c r="EW18" s="26">
        <v>1629387.974999994</v>
      </c>
      <c r="EX18" s="26">
        <v>8355991.4005816411</v>
      </c>
    </row>
    <row r="19" spans="1:154" ht="24.9" customHeight="1">
      <c r="A19" s="18">
        <v>12</v>
      </c>
      <c r="B19" s="70" t="s">
        <v>33</v>
      </c>
      <c r="C19" s="26">
        <v>32250</v>
      </c>
      <c r="D19" s="26">
        <v>203929.2</v>
      </c>
      <c r="E19" s="26">
        <v>0</v>
      </c>
      <c r="F19" s="26">
        <v>236179.20000000001</v>
      </c>
      <c r="G19" s="26">
        <v>32250</v>
      </c>
      <c r="H19" s="26">
        <v>203929.2</v>
      </c>
      <c r="I19" s="26">
        <v>0</v>
      </c>
      <c r="J19" s="26">
        <v>236179.20000000001</v>
      </c>
      <c r="K19" s="26">
        <v>763.49</v>
      </c>
      <c r="L19" s="26">
        <v>14819.16</v>
      </c>
      <c r="M19" s="26">
        <v>0</v>
      </c>
      <c r="N19" s="26">
        <v>15582.65</v>
      </c>
      <c r="O19" s="26">
        <v>763.49</v>
      </c>
      <c r="P19" s="26">
        <v>14819.16</v>
      </c>
      <c r="Q19" s="26">
        <v>0</v>
      </c>
      <c r="R19" s="26">
        <v>15582.65</v>
      </c>
      <c r="S19" s="26">
        <v>0</v>
      </c>
      <c r="T19" s="26">
        <v>0</v>
      </c>
      <c r="U19" s="26">
        <v>0</v>
      </c>
      <c r="V19" s="26">
        <v>0</v>
      </c>
      <c r="W19" s="26">
        <v>0</v>
      </c>
      <c r="X19" s="26">
        <v>0</v>
      </c>
      <c r="Y19" s="26">
        <v>0</v>
      </c>
      <c r="Z19" s="26">
        <v>0</v>
      </c>
      <c r="AA19" s="26">
        <v>4347302.0326377014</v>
      </c>
      <c r="AB19" s="26">
        <v>21157.648618181749</v>
      </c>
      <c r="AC19" s="26">
        <v>487704.01874411834</v>
      </c>
      <c r="AD19" s="26">
        <v>4856163.700000002</v>
      </c>
      <c r="AE19" s="26">
        <v>2173651.0163188507</v>
      </c>
      <c r="AF19" s="26">
        <v>10578.824309090875</v>
      </c>
      <c r="AG19" s="26">
        <v>243852.00937205917</v>
      </c>
      <c r="AH19" s="26">
        <v>2428081.850000001</v>
      </c>
      <c r="AI19" s="26">
        <v>1241497.6795759797</v>
      </c>
      <c r="AJ19" s="26">
        <v>1355961.0189727996</v>
      </c>
      <c r="AK19" s="26">
        <v>399904.05145122117</v>
      </c>
      <c r="AL19" s="26">
        <v>2997362.7500000005</v>
      </c>
      <c r="AM19" s="26">
        <v>630910.46617393254</v>
      </c>
      <c r="AN19" s="26">
        <v>691767.15309066046</v>
      </c>
      <c r="AO19" s="26">
        <v>215341.18218206661</v>
      </c>
      <c r="AP19" s="26">
        <v>1538018.8014466595</v>
      </c>
      <c r="AQ19" s="26">
        <v>201595.93444444446</v>
      </c>
      <c r="AR19" s="26">
        <v>354963.61519607867</v>
      </c>
      <c r="AS19" s="26">
        <v>25355.17</v>
      </c>
      <c r="AT19" s="26">
        <v>581914.7196405232</v>
      </c>
      <c r="AU19" s="26">
        <v>201595.93444444446</v>
      </c>
      <c r="AV19" s="26">
        <v>354963.61519607867</v>
      </c>
      <c r="AW19" s="26">
        <v>25355.17</v>
      </c>
      <c r="AX19" s="26">
        <v>581914.7196405232</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28220.590000000007</v>
      </c>
      <c r="CN19" s="26">
        <v>2897.8</v>
      </c>
      <c r="CO19" s="26">
        <v>0</v>
      </c>
      <c r="CP19" s="26">
        <v>31118.390000000007</v>
      </c>
      <c r="CQ19" s="26">
        <v>14110.295000000004</v>
      </c>
      <c r="CR19" s="26">
        <v>1448.9</v>
      </c>
      <c r="CS19" s="26">
        <v>0</v>
      </c>
      <c r="CT19" s="26">
        <v>15559.195000000003</v>
      </c>
      <c r="CU19" s="26">
        <v>7104.6</v>
      </c>
      <c r="CV19" s="26">
        <v>5319</v>
      </c>
      <c r="CW19" s="26">
        <v>0</v>
      </c>
      <c r="CX19" s="26">
        <v>12423.6</v>
      </c>
      <c r="CY19" s="26">
        <v>3552.3</v>
      </c>
      <c r="CZ19" s="26">
        <v>1759.5</v>
      </c>
      <c r="DA19" s="26">
        <v>0</v>
      </c>
      <c r="DB19" s="26">
        <v>5311.8</v>
      </c>
      <c r="DC19" s="26">
        <v>0</v>
      </c>
      <c r="DD19" s="26">
        <v>46.67</v>
      </c>
      <c r="DE19" s="26">
        <v>0</v>
      </c>
      <c r="DF19" s="26">
        <v>46.67</v>
      </c>
      <c r="DG19" s="26">
        <v>0</v>
      </c>
      <c r="DH19" s="26">
        <v>46.67</v>
      </c>
      <c r="DI19" s="26">
        <v>0</v>
      </c>
      <c r="DJ19" s="26">
        <v>46.67</v>
      </c>
      <c r="DK19" s="26">
        <v>16076</v>
      </c>
      <c r="DL19" s="26">
        <v>0</v>
      </c>
      <c r="DM19" s="26">
        <v>0</v>
      </c>
      <c r="DN19" s="26">
        <v>16076</v>
      </c>
      <c r="DO19" s="26">
        <v>3215.1999999999989</v>
      </c>
      <c r="DP19" s="26">
        <v>0</v>
      </c>
      <c r="DQ19" s="26">
        <v>0</v>
      </c>
      <c r="DR19" s="26">
        <v>3215.1999999999989</v>
      </c>
      <c r="DS19" s="26">
        <v>0</v>
      </c>
      <c r="DT19" s="26">
        <v>0</v>
      </c>
      <c r="DU19" s="26">
        <v>0</v>
      </c>
      <c r="DV19" s="26">
        <v>0</v>
      </c>
      <c r="DW19" s="26">
        <v>0</v>
      </c>
      <c r="DX19" s="26">
        <v>0</v>
      </c>
      <c r="DY19" s="26">
        <v>0</v>
      </c>
      <c r="DZ19" s="26">
        <v>0</v>
      </c>
      <c r="EA19" s="26">
        <v>184027.41000000003</v>
      </c>
      <c r="EB19" s="26">
        <v>0</v>
      </c>
      <c r="EC19" s="26">
        <v>0</v>
      </c>
      <c r="ED19" s="26">
        <v>184027.41000000003</v>
      </c>
      <c r="EE19" s="26">
        <v>183937.48500000004</v>
      </c>
      <c r="EF19" s="26">
        <v>0</v>
      </c>
      <c r="EG19" s="26">
        <v>0</v>
      </c>
      <c r="EH19" s="26">
        <v>183937.48500000004</v>
      </c>
      <c r="EI19" s="26">
        <v>0</v>
      </c>
      <c r="EJ19" s="26">
        <v>0</v>
      </c>
      <c r="EK19" s="26">
        <v>0</v>
      </c>
      <c r="EL19" s="26">
        <v>0</v>
      </c>
      <c r="EM19" s="26">
        <v>0</v>
      </c>
      <c r="EN19" s="26">
        <v>0</v>
      </c>
      <c r="EO19" s="26">
        <v>0</v>
      </c>
      <c r="EP19" s="26">
        <v>0</v>
      </c>
      <c r="EQ19" s="26">
        <v>6058837.7366581252</v>
      </c>
      <c r="ER19" s="26">
        <v>1959094.1127870602</v>
      </c>
      <c r="ES19" s="26">
        <v>912963.24019533955</v>
      </c>
      <c r="ET19" s="26">
        <v>8930895.0896405261</v>
      </c>
      <c r="EU19" s="26">
        <v>3243986.1869372274</v>
      </c>
      <c r="EV19" s="26">
        <v>1279313.0225958298</v>
      </c>
      <c r="EW19" s="26">
        <v>484548.36155412573</v>
      </c>
      <c r="EX19" s="26">
        <v>5007847.5710871844</v>
      </c>
    </row>
    <row r="20" spans="1:154" ht="24.9" customHeight="1">
      <c r="A20" s="18">
        <v>13</v>
      </c>
      <c r="B20" s="70"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740063.9500000003</v>
      </c>
      <c r="AB20" s="26">
        <v>264029.46999999991</v>
      </c>
      <c r="AC20" s="26">
        <v>482655.0099999996</v>
      </c>
      <c r="AD20" s="26">
        <v>1486748.4299999997</v>
      </c>
      <c r="AE20" s="26">
        <v>740063.9500000003</v>
      </c>
      <c r="AF20" s="26">
        <v>264029.46999999991</v>
      </c>
      <c r="AG20" s="26">
        <v>482655.0099999996</v>
      </c>
      <c r="AH20" s="26">
        <v>1486748.4299999997</v>
      </c>
      <c r="AI20" s="26">
        <v>79177.329999999987</v>
      </c>
      <c r="AJ20" s="26">
        <v>892237.35999999929</v>
      </c>
      <c r="AK20" s="26">
        <v>5155526.0000000019</v>
      </c>
      <c r="AL20" s="26">
        <v>6126940.6900000013</v>
      </c>
      <c r="AM20" s="26">
        <v>79177.329999999987</v>
      </c>
      <c r="AN20" s="26">
        <v>892237.35999999929</v>
      </c>
      <c r="AO20" s="26">
        <v>5155526.0000000019</v>
      </c>
      <c r="AP20" s="26">
        <v>6126940.6900000013</v>
      </c>
      <c r="AQ20" s="26">
        <v>14890.14444444445</v>
      </c>
      <c r="AR20" s="26">
        <v>540763.38166666683</v>
      </c>
      <c r="AS20" s="26">
        <v>365840.75</v>
      </c>
      <c r="AT20" s="26">
        <v>921494.27611111128</v>
      </c>
      <c r="AU20" s="26">
        <v>14890.14444444445</v>
      </c>
      <c r="AV20" s="26">
        <v>540763.38166666683</v>
      </c>
      <c r="AW20" s="26">
        <v>365840.75</v>
      </c>
      <c r="AX20" s="26">
        <v>921494.27611111128</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120</v>
      </c>
      <c r="CV20" s="26">
        <v>3474.53</v>
      </c>
      <c r="CW20" s="26">
        <v>0</v>
      </c>
      <c r="CX20" s="26">
        <v>3594.53</v>
      </c>
      <c r="CY20" s="26">
        <v>120</v>
      </c>
      <c r="CZ20" s="26">
        <v>3474.53</v>
      </c>
      <c r="DA20" s="26">
        <v>0</v>
      </c>
      <c r="DB20" s="26">
        <v>3594.53</v>
      </c>
      <c r="DC20" s="26">
        <v>0</v>
      </c>
      <c r="DD20" s="26">
        <v>0</v>
      </c>
      <c r="DE20" s="26">
        <v>0</v>
      </c>
      <c r="DF20" s="26">
        <v>0</v>
      </c>
      <c r="DG20" s="26">
        <v>0</v>
      </c>
      <c r="DH20" s="26">
        <v>0</v>
      </c>
      <c r="DI20" s="26">
        <v>0</v>
      </c>
      <c r="DJ20" s="26">
        <v>0</v>
      </c>
      <c r="DK20" s="26">
        <v>85809</v>
      </c>
      <c r="DL20" s="26">
        <v>21212</v>
      </c>
      <c r="DM20" s="26">
        <v>0</v>
      </c>
      <c r="DN20" s="26">
        <v>107021</v>
      </c>
      <c r="DO20" s="26">
        <v>85809</v>
      </c>
      <c r="DP20" s="26">
        <v>21212</v>
      </c>
      <c r="DQ20" s="26">
        <v>0</v>
      </c>
      <c r="DR20" s="26">
        <v>107021</v>
      </c>
      <c r="DS20" s="26">
        <v>0</v>
      </c>
      <c r="DT20" s="26">
        <v>0</v>
      </c>
      <c r="DU20" s="26">
        <v>0</v>
      </c>
      <c r="DV20" s="26">
        <v>0</v>
      </c>
      <c r="DW20" s="26">
        <v>0</v>
      </c>
      <c r="DX20" s="26">
        <v>0</v>
      </c>
      <c r="DY20" s="26">
        <v>0</v>
      </c>
      <c r="DZ20" s="26">
        <v>0</v>
      </c>
      <c r="EA20" s="26">
        <v>9482.07</v>
      </c>
      <c r="EB20" s="26">
        <v>6794</v>
      </c>
      <c r="EC20" s="26">
        <v>0</v>
      </c>
      <c r="ED20" s="26">
        <v>16276.07</v>
      </c>
      <c r="EE20" s="26">
        <v>9482.07</v>
      </c>
      <c r="EF20" s="26">
        <v>6794</v>
      </c>
      <c r="EG20" s="26">
        <v>0</v>
      </c>
      <c r="EH20" s="26">
        <v>16276.07</v>
      </c>
      <c r="EI20" s="26">
        <v>0</v>
      </c>
      <c r="EJ20" s="26">
        <v>0</v>
      </c>
      <c r="EK20" s="26">
        <v>0</v>
      </c>
      <c r="EL20" s="26">
        <v>0</v>
      </c>
      <c r="EM20" s="26">
        <v>0</v>
      </c>
      <c r="EN20" s="26">
        <v>0</v>
      </c>
      <c r="EO20" s="26">
        <v>0</v>
      </c>
      <c r="EP20" s="26">
        <v>0</v>
      </c>
      <c r="EQ20" s="26">
        <v>929542.49444444466</v>
      </c>
      <c r="ER20" s="26">
        <v>1728510.741666666</v>
      </c>
      <c r="ES20" s="26">
        <v>6004021.7600000016</v>
      </c>
      <c r="ET20" s="26">
        <v>8662074.9961111117</v>
      </c>
      <c r="EU20" s="26">
        <v>929542.49444444466</v>
      </c>
      <c r="EV20" s="26">
        <v>1728510.741666666</v>
      </c>
      <c r="EW20" s="26">
        <v>6004021.7600000016</v>
      </c>
      <c r="EX20" s="26">
        <v>8662074.9961111117</v>
      </c>
    </row>
    <row r="21" spans="1:154" ht="24.9" customHeight="1">
      <c r="A21" s="18">
        <v>14</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280</v>
      </c>
      <c r="U21" s="26">
        <v>0</v>
      </c>
      <c r="V21" s="26">
        <v>280</v>
      </c>
      <c r="W21" s="26">
        <v>0</v>
      </c>
      <c r="X21" s="26">
        <v>84</v>
      </c>
      <c r="Y21" s="26">
        <v>0</v>
      </c>
      <c r="Z21" s="26">
        <v>84</v>
      </c>
      <c r="AA21" s="26">
        <v>31650.77</v>
      </c>
      <c r="AB21" s="26">
        <v>8166.1</v>
      </c>
      <c r="AC21" s="26">
        <v>6795953.3099999996</v>
      </c>
      <c r="AD21" s="26">
        <v>6835770.1799999997</v>
      </c>
      <c r="AE21" s="26">
        <v>31650.77</v>
      </c>
      <c r="AF21" s="26">
        <v>8166.1</v>
      </c>
      <c r="AG21" s="26">
        <v>6795953.3099999996</v>
      </c>
      <c r="AH21" s="26">
        <v>6835770.1799999997</v>
      </c>
      <c r="AI21" s="26">
        <v>89155.76</v>
      </c>
      <c r="AJ21" s="26">
        <v>657615.56000000006</v>
      </c>
      <c r="AK21" s="26">
        <v>73464.44</v>
      </c>
      <c r="AL21" s="26">
        <v>820235.76</v>
      </c>
      <c r="AM21" s="26">
        <v>26746.729999999996</v>
      </c>
      <c r="AN21" s="26">
        <v>197284.67000000004</v>
      </c>
      <c r="AO21" s="26">
        <v>22039.33</v>
      </c>
      <c r="AP21" s="26">
        <v>246070.73000000004</v>
      </c>
      <c r="AQ21" s="26">
        <v>11850.289999999999</v>
      </c>
      <c r="AR21" s="26">
        <v>309753.26</v>
      </c>
      <c r="AS21" s="26">
        <v>16790</v>
      </c>
      <c r="AT21" s="26">
        <v>338393.55</v>
      </c>
      <c r="AU21" s="26">
        <v>7499.6799999999994</v>
      </c>
      <c r="AV21" s="26">
        <v>264980.09000000003</v>
      </c>
      <c r="AW21" s="26">
        <v>5037</v>
      </c>
      <c r="AX21" s="26">
        <v>277516.77</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16142.3</v>
      </c>
      <c r="CX21" s="26">
        <v>16142.3</v>
      </c>
      <c r="CY21" s="26">
        <v>0</v>
      </c>
      <c r="CZ21" s="26">
        <v>0</v>
      </c>
      <c r="DA21" s="26">
        <v>2421.34</v>
      </c>
      <c r="DB21" s="26">
        <v>2421.34</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132656.82</v>
      </c>
      <c r="ER21" s="26">
        <v>975814.92</v>
      </c>
      <c r="ES21" s="26">
        <v>6902350.0499999998</v>
      </c>
      <c r="ET21" s="26">
        <v>8010821.7899999991</v>
      </c>
      <c r="EU21" s="26">
        <v>65897.179999999993</v>
      </c>
      <c r="EV21" s="26">
        <v>470514.8600000001</v>
      </c>
      <c r="EW21" s="26">
        <v>6825450.9799999995</v>
      </c>
      <c r="EX21" s="26">
        <v>7361863.0199999996</v>
      </c>
    </row>
    <row r="22" spans="1:154" ht="24.9" customHeight="1">
      <c r="A22" s="18">
        <v>15</v>
      </c>
      <c r="B22" s="70" t="s">
        <v>36</v>
      </c>
      <c r="C22" s="26">
        <v>9000</v>
      </c>
      <c r="D22" s="26">
        <v>0</v>
      </c>
      <c r="E22" s="26">
        <v>0</v>
      </c>
      <c r="F22" s="26">
        <v>9000</v>
      </c>
      <c r="G22" s="26">
        <v>9000</v>
      </c>
      <c r="H22" s="26">
        <v>0</v>
      </c>
      <c r="I22" s="26">
        <v>0</v>
      </c>
      <c r="J22" s="26">
        <v>9000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1948376.3699999901</v>
      </c>
      <c r="AB22" s="26">
        <v>0</v>
      </c>
      <c r="AC22" s="26">
        <v>134401.25000000003</v>
      </c>
      <c r="AD22" s="26">
        <v>2082777.6199999901</v>
      </c>
      <c r="AE22" s="26">
        <v>1948376.3699999901</v>
      </c>
      <c r="AF22" s="26">
        <v>0</v>
      </c>
      <c r="AG22" s="26">
        <v>134401.25000000003</v>
      </c>
      <c r="AH22" s="26">
        <v>2082777.6199999901</v>
      </c>
      <c r="AI22" s="26">
        <v>338490.99</v>
      </c>
      <c r="AJ22" s="26">
        <v>1630129.26</v>
      </c>
      <c r="AK22" s="26">
        <v>0</v>
      </c>
      <c r="AL22" s="26">
        <v>1968620.25</v>
      </c>
      <c r="AM22" s="26">
        <v>130797.497</v>
      </c>
      <c r="AN22" s="26">
        <v>701763.7030000001</v>
      </c>
      <c r="AO22" s="26">
        <v>0</v>
      </c>
      <c r="AP22" s="26">
        <v>832561.20000000007</v>
      </c>
      <c r="AQ22" s="26">
        <v>157445.86968444445</v>
      </c>
      <c r="AR22" s="26">
        <v>514717.19519607862</v>
      </c>
      <c r="AS22" s="26">
        <v>0</v>
      </c>
      <c r="AT22" s="26">
        <v>672163.06488052313</v>
      </c>
      <c r="AU22" s="26">
        <v>98076.703513017041</v>
      </c>
      <c r="AV22" s="26">
        <v>372720.40319607861</v>
      </c>
      <c r="AW22" s="26">
        <v>0</v>
      </c>
      <c r="AX22" s="26">
        <v>470797.10670909565</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54403.18</v>
      </c>
      <c r="CN22" s="26">
        <v>11430</v>
      </c>
      <c r="CO22" s="26">
        <v>0</v>
      </c>
      <c r="CP22" s="26">
        <v>65833.179999999993</v>
      </c>
      <c r="CQ22" s="26">
        <v>2749.4705000000031</v>
      </c>
      <c r="CR22" s="26">
        <v>3429.0000000000009</v>
      </c>
      <c r="CS22" s="26">
        <v>0</v>
      </c>
      <c r="CT22" s="26">
        <v>6178.470500000004</v>
      </c>
      <c r="CU22" s="26">
        <v>208463.45</v>
      </c>
      <c r="CV22" s="26">
        <v>49984</v>
      </c>
      <c r="CW22" s="26">
        <v>0</v>
      </c>
      <c r="CX22" s="26">
        <v>258447.45</v>
      </c>
      <c r="CY22" s="26">
        <v>207567.83500000002</v>
      </c>
      <c r="CZ22" s="26">
        <v>-99635.210000000021</v>
      </c>
      <c r="DA22" s="26">
        <v>0</v>
      </c>
      <c r="DB22" s="26">
        <v>107932.625</v>
      </c>
      <c r="DC22" s="26">
        <v>0</v>
      </c>
      <c r="DD22" s="26">
        <v>0</v>
      </c>
      <c r="DE22" s="26">
        <v>0</v>
      </c>
      <c r="DF22" s="26">
        <v>0</v>
      </c>
      <c r="DG22" s="26">
        <v>0</v>
      </c>
      <c r="DH22" s="26">
        <v>0</v>
      </c>
      <c r="DI22" s="26">
        <v>0</v>
      </c>
      <c r="DJ22" s="26">
        <v>0</v>
      </c>
      <c r="DK22" s="26">
        <v>73228.88</v>
      </c>
      <c r="DL22" s="26">
        <v>0</v>
      </c>
      <c r="DM22" s="26">
        <v>0</v>
      </c>
      <c r="DN22" s="26">
        <v>73228.88</v>
      </c>
      <c r="DO22" s="26">
        <v>73228.88</v>
      </c>
      <c r="DP22" s="26">
        <v>0</v>
      </c>
      <c r="DQ22" s="26">
        <v>0</v>
      </c>
      <c r="DR22" s="26">
        <v>73228.88</v>
      </c>
      <c r="DS22" s="26">
        <v>0</v>
      </c>
      <c r="DT22" s="26">
        <v>0</v>
      </c>
      <c r="DU22" s="26">
        <v>0</v>
      </c>
      <c r="DV22" s="26">
        <v>0</v>
      </c>
      <c r="DW22" s="26">
        <v>0</v>
      </c>
      <c r="DX22" s="26">
        <v>0</v>
      </c>
      <c r="DY22" s="26">
        <v>0</v>
      </c>
      <c r="DZ22" s="26">
        <v>0</v>
      </c>
      <c r="EA22" s="26">
        <v>15275.36</v>
      </c>
      <c r="EB22" s="26">
        <v>195.98249999999999</v>
      </c>
      <c r="EC22" s="26">
        <v>0</v>
      </c>
      <c r="ED22" s="26">
        <v>15471.342500000001</v>
      </c>
      <c r="EE22" s="26">
        <v>15275.36</v>
      </c>
      <c r="EF22" s="26">
        <v>195.98249999999999</v>
      </c>
      <c r="EG22" s="26">
        <v>0</v>
      </c>
      <c r="EH22" s="26">
        <v>15471.342500000001</v>
      </c>
      <c r="EI22" s="26">
        <v>0</v>
      </c>
      <c r="EJ22" s="26">
        <v>0</v>
      </c>
      <c r="EK22" s="26">
        <v>0</v>
      </c>
      <c r="EL22" s="26">
        <v>0</v>
      </c>
      <c r="EM22" s="26">
        <v>0</v>
      </c>
      <c r="EN22" s="26">
        <v>0</v>
      </c>
      <c r="EO22" s="26">
        <v>0</v>
      </c>
      <c r="EP22" s="26">
        <v>0</v>
      </c>
      <c r="EQ22" s="26">
        <v>2804684.0996844345</v>
      </c>
      <c r="ER22" s="26">
        <v>2206456.4376960788</v>
      </c>
      <c r="ES22" s="26">
        <v>134401.25000000003</v>
      </c>
      <c r="ET22" s="26">
        <v>5145541.7873805128</v>
      </c>
      <c r="EU22" s="26">
        <v>2485072.1160130068</v>
      </c>
      <c r="EV22" s="26">
        <v>978473.87869607878</v>
      </c>
      <c r="EW22" s="26">
        <v>134401.25000000003</v>
      </c>
      <c r="EX22" s="26">
        <v>3597947.2447090852</v>
      </c>
    </row>
    <row r="23" spans="1:154" ht="24.9" customHeight="1">
      <c r="A23" s="18">
        <v>16</v>
      </c>
      <c r="B23" s="70" t="s">
        <v>39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1050776.0414000014</v>
      </c>
      <c r="AB23" s="26">
        <v>189511.1657000001</v>
      </c>
      <c r="AC23" s="26">
        <v>0</v>
      </c>
      <c r="AD23" s="26">
        <v>1240287.2071000014</v>
      </c>
      <c r="AE23" s="26">
        <v>1050776.0414000014</v>
      </c>
      <c r="AF23" s="26">
        <v>189511.1657000001</v>
      </c>
      <c r="AG23" s="26">
        <v>0</v>
      </c>
      <c r="AH23" s="26">
        <v>1240287.2071000014</v>
      </c>
      <c r="AI23" s="26">
        <v>23891.824999999997</v>
      </c>
      <c r="AJ23" s="26">
        <v>6757.37</v>
      </c>
      <c r="AK23" s="26">
        <v>0</v>
      </c>
      <c r="AL23" s="26">
        <v>30649.194999999996</v>
      </c>
      <c r="AM23" s="26">
        <v>21262.189999999995</v>
      </c>
      <c r="AN23" s="26">
        <v>4054.422</v>
      </c>
      <c r="AO23" s="26">
        <v>0</v>
      </c>
      <c r="AP23" s="26">
        <v>25316.611999999994</v>
      </c>
      <c r="AQ23" s="26">
        <v>8155.1444444444487</v>
      </c>
      <c r="AR23" s="26">
        <v>248091.58519607867</v>
      </c>
      <c r="AS23" s="26">
        <v>0</v>
      </c>
      <c r="AT23" s="26">
        <v>256246.72964052312</v>
      </c>
      <c r="AU23" s="26">
        <v>6391.1444444444487</v>
      </c>
      <c r="AV23" s="26">
        <v>245991.58519607867</v>
      </c>
      <c r="AW23" s="26">
        <v>0</v>
      </c>
      <c r="AX23" s="26">
        <v>252382.72964052312</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9533.25</v>
      </c>
      <c r="CN23" s="26">
        <v>0</v>
      </c>
      <c r="CO23" s="26">
        <v>0</v>
      </c>
      <c r="CP23" s="26">
        <v>9533.25</v>
      </c>
      <c r="CQ23" s="26">
        <v>1906.6499999999996</v>
      </c>
      <c r="CR23" s="26">
        <v>0</v>
      </c>
      <c r="CS23" s="26">
        <v>0</v>
      </c>
      <c r="CT23" s="26">
        <v>1906.6499999999996</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c r="EP23" s="26">
        <v>0</v>
      </c>
      <c r="EQ23" s="26">
        <v>1092356.2608444458</v>
      </c>
      <c r="ER23" s="26">
        <v>444360.12089607876</v>
      </c>
      <c r="ES23" s="26">
        <v>0</v>
      </c>
      <c r="ET23" s="26">
        <v>1536716.3817405247</v>
      </c>
      <c r="EU23" s="26">
        <v>1080336.0258444457</v>
      </c>
      <c r="EV23" s="26">
        <v>439557.17289607879</v>
      </c>
      <c r="EW23" s="26">
        <v>0</v>
      </c>
      <c r="EX23" s="26">
        <v>1519893.1987405245</v>
      </c>
    </row>
    <row r="24" spans="1:154" ht="24.9" customHeight="1">
      <c r="A24" s="18">
        <v>17</v>
      </c>
      <c r="B24" s="70" t="s">
        <v>38</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732242.91999999969</v>
      </c>
      <c r="AJ24" s="26">
        <v>0</v>
      </c>
      <c r="AK24" s="26">
        <v>0</v>
      </c>
      <c r="AL24" s="26">
        <v>732242.91999999969</v>
      </c>
      <c r="AM24" s="26">
        <v>732242.91999999969</v>
      </c>
      <c r="AN24" s="26">
        <v>0</v>
      </c>
      <c r="AO24" s="26">
        <v>0</v>
      </c>
      <c r="AP24" s="26">
        <v>732242.91999999969</v>
      </c>
      <c r="AQ24" s="26">
        <v>92492.944444444453</v>
      </c>
      <c r="AR24" s="26">
        <v>245791.58519607867</v>
      </c>
      <c r="AS24" s="26">
        <v>0</v>
      </c>
      <c r="AT24" s="26">
        <v>338284.52964052313</v>
      </c>
      <c r="AU24" s="26">
        <v>92492.944444444453</v>
      </c>
      <c r="AV24" s="26">
        <v>245791.58519607867</v>
      </c>
      <c r="AW24" s="26">
        <v>0</v>
      </c>
      <c r="AX24" s="26">
        <v>338284.52964052313</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824735.86444444419</v>
      </c>
      <c r="ER24" s="26">
        <v>245791.58519607867</v>
      </c>
      <c r="ES24" s="26">
        <v>0</v>
      </c>
      <c r="ET24" s="26">
        <v>1070527.4496405227</v>
      </c>
      <c r="EU24" s="26">
        <v>824735.86444444419</v>
      </c>
      <c r="EV24" s="26">
        <v>245791.58519607867</v>
      </c>
      <c r="EW24" s="26">
        <v>0</v>
      </c>
      <c r="EX24" s="26">
        <v>1070527.4496405227</v>
      </c>
    </row>
    <row r="25" spans="1:154" ht="24.9" customHeight="1">
      <c r="A25" s="18">
        <v>18</v>
      </c>
      <c r="B25" s="70" t="s">
        <v>88</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76.8</v>
      </c>
      <c r="T25" s="26">
        <v>0</v>
      </c>
      <c r="U25" s="26">
        <v>0</v>
      </c>
      <c r="V25" s="26">
        <v>76.8</v>
      </c>
      <c r="W25" s="26">
        <v>76.8</v>
      </c>
      <c r="X25" s="26">
        <v>0</v>
      </c>
      <c r="Y25" s="26">
        <v>0</v>
      </c>
      <c r="Z25" s="26">
        <v>76.8</v>
      </c>
      <c r="AA25" s="26">
        <v>0</v>
      </c>
      <c r="AB25" s="26">
        <v>0</v>
      </c>
      <c r="AC25" s="26">
        <v>0</v>
      </c>
      <c r="AD25" s="26">
        <v>0</v>
      </c>
      <c r="AE25" s="26">
        <v>0</v>
      </c>
      <c r="AF25" s="26">
        <v>0</v>
      </c>
      <c r="AG25" s="26">
        <v>0</v>
      </c>
      <c r="AH25" s="26">
        <v>0</v>
      </c>
      <c r="AI25" s="26">
        <v>46252.94</v>
      </c>
      <c r="AJ25" s="26">
        <v>76011.239999999991</v>
      </c>
      <c r="AK25" s="26">
        <v>0</v>
      </c>
      <c r="AL25" s="26">
        <v>122264.18</v>
      </c>
      <c r="AM25" s="26">
        <v>40424.950000000004</v>
      </c>
      <c r="AN25" s="26">
        <v>52920.109999999986</v>
      </c>
      <c r="AO25" s="26">
        <v>0</v>
      </c>
      <c r="AP25" s="26">
        <v>93345.06</v>
      </c>
      <c r="AQ25" s="26">
        <v>16616.84444444445</v>
      </c>
      <c r="AR25" s="26">
        <v>261729.58519607867</v>
      </c>
      <c r="AS25" s="26">
        <v>0</v>
      </c>
      <c r="AT25" s="26">
        <v>278346.4296405231</v>
      </c>
      <c r="AU25" s="26">
        <v>15446.84444444445</v>
      </c>
      <c r="AV25" s="26">
        <v>254245.58519607867</v>
      </c>
      <c r="AW25" s="26">
        <v>0</v>
      </c>
      <c r="AX25" s="26">
        <v>269692.4296405231</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28088.799999999999</v>
      </c>
      <c r="CN25" s="26">
        <v>0</v>
      </c>
      <c r="CO25" s="26">
        <v>0</v>
      </c>
      <c r="CP25" s="26">
        <v>28088.799999999999</v>
      </c>
      <c r="CQ25" s="26">
        <v>2808.880000000001</v>
      </c>
      <c r="CR25" s="26">
        <v>0</v>
      </c>
      <c r="CS25" s="26">
        <v>0</v>
      </c>
      <c r="CT25" s="26">
        <v>2808.880000000001</v>
      </c>
      <c r="CU25" s="26">
        <v>339</v>
      </c>
      <c r="CV25" s="26">
        <v>0</v>
      </c>
      <c r="CW25" s="26">
        <v>0</v>
      </c>
      <c r="CX25" s="26">
        <v>339</v>
      </c>
      <c r="CY25" s="26">
        <v>33.899999999999977</v>
      </c>
      <c r="CZ25" s="26">
        <v>0</v>
      </c>
      <c r="DA25" s="26">
        <v>0</v>
      </c>
      <c r="DB25" s="26">
        <v>33.899999999999977</v>
      </c>
      <c r="DC25" s="26">
        <v>0</v>
      </c>
      <c r="DD25" s="26">
        <v>0</v>
      </c>
      <c r="DE25" s="26">
        <v>0</v>
      </c>
      <c r="DF25" s="26">
        <v>0</v>
      </c>
      <c r="DG25" s="26">
        <v>0</v>
      </c>
      <c r="DH25" s="26">
        <v>0</v>
      </c>
      <c r="DI25" s="26">
        <v>0</v>
      </c>
      <c r="DJ25" s="26">
        <v>0</v>
      </c>
      <c r="DK25" s="26">
        <v>545487</v>
      </c>
      <c r="DL25" s="26">
        <v>0</v>
      </c>
      <c r="DM25" s="26">
        <v>0</v>
      </c>
      <c r="DN25" s="26">
        <v>545487</v>
      </c>
      <c r="DO25" s="26">
        <v>545487</v>
      </c>
      <c r="DP25" s="26">
        <v>0</v>
      </c>
      <c r="DQ25" s="26">
        <v>0</v>
      </c>
      <c r="DR25" s="26">
        <v>545487</v>
      </c>
      <c r="DS25" s="26">
        <v>0</v>
      </c>
      <c r="DT25" s="26">
        <v>0</v>
      </c>
      <c r="DU25" s="26">
        <v>0</v>
      </c>
      <c r="DV25" s="26">
        <v>0</v>
      </c>
      <c r="DW25" s="26">
        <v>0</v>
      </c>
      <c r="DX25" s="26">
        <v>0</v>
      </c>
      <c r="DY25" s="26">
        <v>0</v>
      </c>
      <c r="DZ25" s="26">
        <v>0</v>
      </c>
      <c r="EA25" s="26">
        <v>1955.19</v>
      </c>
      <c r="EB25" s="26">
        <v>2520</v>
      </c>
      <c r="EC25" s="26">
        <v>0</v>
      </c>
      <c r="ED25" s="26">
        <v>4475.1900000000005</v>
      </c>
      <c r="EE25" s="26">
        <v>195.51999999999998</v>
      </c>
      <c r="EF25" s="26">
        <v>252</v>
      </c>
      <c r="EG25" s="26">
        <v>0</v>
      </c>
      <c r="EH25" s="26">
        <v>447.52</v>
      </c>
      <c r="EI25" s="26">
        <v>0</v>
      </c>
      <c r="EJ25" s="26">
        <v>0</v>
      </c>
      <c r="EK25" s="26">
        <v>0</v>
      </c>
      <c r="EL25" s="26">
        <v>0</v>
      </c>
      <c r="EM25" s="26">
        <v>0</v>
      </c>
      <c r="EN25" s="26">
        <v>0</v>
      </c>
      <c r="EO25" s="26">
        <v>0</v>
      </c>
      <c r="EP25" s="26">
        <v>0</v>
      </c>
      <c r="EQ25" s="26">
        <v>638816.57444444438</v>
      </c>
      <c r="ER25" s="26">
        <v>340260.82519607863</v>
      </c>
      <c r="ES25" s="26">
        <v>0</v>
      </c>
      <c r="ET25" s="26">
        <v>979077.39964052301</v>
      </c>
      <c r="EU25" s="26">
        <v>604473.89444444445</v>
      </c>
      <c r="EV25" s="26">
        <v>307417.69519607862</v>
      </c>
      <c r="EW25" s="26">
        <v>0</v>
      </c>
      <c r="EX25" s="26">
        <v>911891.58964052307</v>
      </c>
    </row>
    <row r="26" spans="1:154" ht="13.8">
      <c r="A26" s="19"/>
      <c r="B26" s="75" t="s">
        <v>22</v>
      </c>
      <c r="C26" s="28">
        <v>3531702.1199999996</v>
      </c>
      <c r="D26" s="28">
        <v>15068239.59</v>
      </c>
      <c r="E26" s="28">
        <v>830434</v>
      </c>
      <c r="F26" s="28">
        <v>19430375.709999997</v>
      </c>
      <c r="G26" s="28">
        <v>1594919.8059423554</v>
      </c>
      <c r="H26" s="28">
        <v>10280945.743424961</v>
      </c>
      <c r="I26" s="28">
        <v>757441.6256326834</v>
      </c>
      <c r="J26" s="28">
        <v>12633307.174999999</v>
      </c>
      <c r="K26" s="28">
        <v>344031.27999999991</v>
      </c>
      <c r="L26" s="28">
        <v>427310.05031600001</v>
      </c>
      <c r="M26" s="28">
        <v>2838.68</v>
      </c>
      <c r="N26" s="28">
        <v>774180.0103160002</v>
      </c>
      <c r="O26" s="28">
        <v>344031.27999999991</v>
      </c>
      <c r="P26" s="28">
        <v>427297.45031600003</v>
      </c>
      <c r="Q26" s="28">
        <v>2838.68</v>
      </c>
      <c r="R26" s="28">
        <v>774167.41031600023</v>
      </c>
      <c r="S26" s="28">
        <v>340783.19999999914</v>
      </c>
      <c r="T26" s="28">
        <v>43385.07</v>
      </c>
      <c r="U26" s="28">
        <v>2328.6</v>
      </c>
      <c r="V26" s="28">
        <v>386496.86999999912</v>
      </c>
      <c r="W26" s="28">
        <v>174688.67150000299</v>
      </c>
      <c r="X26" s="28">
        <v>41253.07</v>
      </c>
      <c r="Y26" s="28">
        <v>2328.6</v>
      </c>
      <c r="Z26" s="28">
        <v>218270.34150000301</v>
      </c>
      <c r="AA26" s="28">
        <v>142005110.83252424</v>
      </c>
      <c r="AB26" s="28">
        <v>15440249.759734094</v>
      </c>
      <c r="AC26" s="28">
        <v>70575189.584422797</v>
      </c>
      <c r="AD26" s="28">
        <v>228020550.17668107</v>
      </c>
      <c r="AE26" s="28">
        <v>118384400.56001607</v>
      </c>
      <c r="AF26" s="28">
        <v>7943651.4923320217</v>
      </c>
      <c r="AG26" s="28">
        <v>57753815.083332971</v>
      </c>
      <c r="AH26" s="28">
        <v>184081867.13568109</v>
      </c>
      <c r="AI26" s="28">
        <v>29801508.456176218</v>
      </c>
      <c r="AJ26" s="28">
        <v>52090489.61486651</v>
      </c>
      <c r="AK26" s="28">
        <v>13373240.343957223</v>
      </c>
      <c r="AL26" s="28">
        <v>95265238.414999962</v>
      </c>
      <c r="AM26" s="28">
        <v>26729577.372926679</v>
      </c>
      <c r="AN26" s="28">
        <v>46864647.29268945</v>
      </c>
      <c r="AO26" s="28">
        <v>11411287.247428138</v>
      </c>
      <c r="AP26" s="28">
        <v>85005511.913044274</v>
      </c>
      <c r="AQ26" s="28">
        <v>6187887.9769770307</v>
      </c>
      <c r="AR26" s="28">
        <v>11811132.159117922</v>
      </c>
      <c r="AS26" s="28">
        <v>1091701.2998640002</v>
      </c>
      <c r="AT26" s="28">
        <v>19090721.435958959</v>
      </c>
      <c r="AU26" s="28">
        <v>5483907.8018056033</v>
      </c>
      <c r="AV26" s="28">
        <v>11113652.779117923</v>
      </c>
      <c r="AW26" s="28">
        <v>1052630.707864</v>
      </c>
      <c r="AX26" s="28">
        <v>17650191.288787533</v>
      </c>
      <c r="AY26" s="28">
        <v>0</v>
      </c>
      <c r="AZ26" s="28">
        <v>0</v>
      </c>
      <c r="BA26" s="28">
        <v>0</v>
      </c>
      <c r="BB26" s="28">
        <v>0</v>
      </c>
      <c r="BC26" s="28">
        <v>0</v>
      </c>
      <c r="BD26" s="28">
        <v>0</v>
      </c>
      <c r="BE26" s="28">
        <v>0</v>
      </c>
      <c r="BF26" s="28">
        <v>0</v>
      </c>
      <c r="BG26" s="28">
        <v>34362900</v>
      </c>
      <c r="BH26" s="28">
        <v>0</v>
      </c>
      <c r="BI26" s="28">
        <v>0</v>
      </c>
      <c r="BJ26" s="28">
        <v>34362900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748645.00401799998</v>
      </c>
      <c r="CN26" s="28">
        <v>60317.675982000008</v>
      </c>
      <c r="CO26" s="28">
        <v>0</v>
      </c>
      <c r="CP26" s="28">
        <v>808962.67999999993</v>
      </c>
      <c r="CQ26" s="28">
        <v>390277.29914844024</v>
      </c>
      <c r="CR26" s="28">
        <v>40507.773851559752</v>
      </c>
      <c r="CS26" s="28">
        <v>0</v>
      </c>
      <c r="CT26" s="28">
        <v>430785.07299999997</v>
      </c>
      <c r="CU26" s="28">
        <v>15544755.706418</v>
      </c>
      <c r="CV26" s="28">
        <v>9030651.3035820033</v>
      </c>
      <c r="CW26" s="28">
        <v>83246.3</v>
      </c>
      <c r="CX26" s="28">
        <v>24658653.310000006</v>
      </c>
      <c r="CY26" s="28">
        <v>4988076.1204666067</v>
      </c>
      <c r="CZ26" s="28">
        <v>4534408.7175119668</v>
      </c>
      <c r="DA26" s="28">
        <v>59350.217754610683</v>
      </c>
      <c r="DB26" s="28">
        <v>9581835.0557331815</v>
      </c>
      <c r="DC26" s="28">
        <v>305757.40000000002</v>
      </c>
      <c r="DD26" s="28">
        <v>48528.67</v>
      </c>
      <c r="DE26" s="28">
        <v>55</v>
      </c>
      <c r="DF26" s="28">
        <v>354341.07</v>
      </c>
      <c r="DG26" s="28">
        <v>109829.04775939502</v>
      </c>
      <c r="DH26" s="28">
        <v>48528.67</v>
      </c>
      <c r="DI26" s="28">
        <v>55</v>
      </c>
      <c r="DJ26" s="28">
        <v>158412.71775939505</v>
      </c>
      <c r="DK26" s="28">
        <v>22477672.499999996</v>
      </c>
      <c r="DL26" s="28">
        <v>152357</v>
      </c>
      <c r="DM26" s="28">
        <v>0</v>
      </c>
      <c r="DN26" s="28">
        <v>22630029.499999996</v>
      </c>
      <c r="DO26" s="28">
        <v>4889591.7916227346</v>
      </c>
      <c r="DP26" s="28">
        <v>47440.915475304748</v>
      </c>
      <c r="DQ26" s="28">
        <v>0</v>
      </c>
      <c r="DR26" s="28">
        <v>4937032.7070980389</v>
      </c>
      <c r="DS26" s="28">
        <v>0</v>
      </c>
      <c r="DT26" s="28">
        <v>7000</v>
      </c>
      <c r="DU26" s="28">
        <v>0</v>
      </c>
      <c r="DV26" s="28">
        <v>7000</v>
      </c>
      <c r="DW26" s="28">
        <v>0</v>
      </c>
      <c r="DX26" s="28">
        <v>7000</v>
      </c>
      <c r="DY26" s="28">
        <v>0</v>
      </c>
      <c r="DZ26" s="28">
        <v>7000</v>
      </c>
      <c r="EA26" s="28">
        <v>745068.60999999987</v>
      </c>
      <c r="EB26" s="28">
        <v>322409.03250000003</v>
      </c>
      <c r="EC26" s="28">
        <v>10111</v>
      </c>
      <c r="ED26" s="28">
        <v>1077588.6424999998</v>
      </c>
      <c r="EE26" s="28">
        <v>445833.60000000015</v>
      </c>
      <c r="EF26" s="28">
        <v>316442.31249999994</v>
      </c>
      <c r="EG26" s="28">
        <v>10111</v>
      </c>
      <c r="EH26" s="28">
        <v>772386.91249999998</v>
      </c>
      <c r="EI26" s="28">
        <v>0</v>
      </c>
      <c r="EJ26" s="28">
        <v>0</v>
      </c>
      <c r="EK26" s="28">
        <v>0</v>
      </c>
      <c r="EL26" s="28">
        <v>0</v>
      </c>
      <c r="EM26" s="28">
        <v>0</v>
      </c>
      <c r="EN26" s="28">
        <v>0</v>
      </c>
      <c r="EO26" s="28">
        <v>0</v>
      </c>
      <c r="EP26" s="28">
        <v>0</v>
      </c>
      <c r="EQ26" s="28">
        <v>256395823.08611342</v>
      </c>
      <c r="ER26" s="28">
        <v>104502069.92609856</v>
      </c>
      <c r="ES26" s="28">
        <v>85969144.808244005</v>
      </c>
      <c r="ET26" s="28">
        <v>446867037.82045597</v>
      </c>
      <c r="EU26" s="28">
        <v>163535133.35118783</v>
      </c>
      <c r="EV26" s="28">
        <v>81665776.217219174</v>
      </c>
      <c r="EW26" s="28">
        <v>71049858.162012413</v>
      </c>
      <c r="EX26" s="28">
        <v>316250767.7304194</v>
      </c>
    </row>
    <row r="27" spans="1:154" s="12" customFormat="1" ht="12.75" customHeight="1">
      <c r="EX27" s="34"/>
    </row>
    <row r="28" spans="1:154" s="42" customFormat="1" ht="14.4">
      <c r="A28" s="51"/>
      <c r="B28" s="46" t="s">
        <v>47</v>
      </c>
      <c r="O28" s="56"/>
      <c r="P28" s="56"/>
      <c r="Q28" s="56"/>
      <c r="R28" s="56"/>
      <c r="S28" s="56"/>
      <c r="T28" s="56"/>
      <c r="U28" s="57"/>
      <c r="V28" s="57"/>
      <c r="W28" s="57"/>
      <c r="X28" s="57"/>
      <c r="Y28" s="57"/>
      <c r="Z28" s="57"/>
      <c r="AA28" s="57"/>
      <c r="AB28" s="57"/>
      <c r="AC28" s="57"/>
      <c r="AD28" s="57"/>
      <c r="AE28" s="57"/>
      <c r="AF28" s="57"/>
      <c r="AG28" s="57"/>
      <c r="AH28" s="57"/>
      <c r="AI28" s="57"/>
      <c r="AJ28" s="57"/>
      <c r="AK28" s="57"/>
      <c r="AL28" s="57"/>
      <c r="AM28" s="50"/>
      <c r="AN28" s="50"/>
    </row>
    <row r="29" spans="1:154" s="42" customFormat="1" ht="21" customHeight="1">
      <c r="A29" s="51"/>
      <c r="B29" s="83" t="s">
        <v>59</v>
      </c>
      <c r="C29" s="83"/>
      <c r="D29" s="83"/>
      <c r="E29" s="83"/>
      <c r="F29" s="83"/>
      <c r="G29" s="83"/>
      <c r="H29" s="83"/>
      <c r="I29" s="83"/>
      <c r="J29" s="83"/>
      <c r="K29" s="83"/>
      <c r="L29" s="83"/>
      <c r="M29" s="83"/>
      <c r="N29" s="83"/>
      <c r="O29" s="58"/>
      <c r="P29" s="58"/>
      <c r="Q29" s="58"/>
      <c r="R29" s="58"/>
      <c r="S29" s="58"/>
      <c r="T29" s="58"/>
      <c r="U29" s="59"/>
      <c r="V29" s="59"/>
      <c r="W29" s="59"/>
      <c r="X29" s="59"/>
      <c r="Y29" s="59"/>
      <c r="Z29" s="59"/>
      <c r="AA29" s="59"/>
      <c r="AB29" s="59"/>
      <c r="AC29" s="59"/>
      <c r="AD29" s="59"/>
      <c r="AE29" s="59"/>
      <c r="AF29" s="59"/>
      <c r="AG29" s="59"/>
      <c r="AH29" s="59"/>
      <c r="AI29" s="59"/>
      <c r="AJ29" s="59"/>
      <c r="AK29" s="59"/>
      <c r="AL29" s="59"/>
      <c r="AM29" s="50"/>
      <c r="AN29" s="50"/>
    </row>
    <row r="30" spans="1:154" s="42" customFormat="1" ht="14.4">
      <c r="B30" s="83"/>
      <c r="C30" s="83"/>
      <c r="D30" s="83"/>
      <c r="E30" s="83"/>
      <c r="F30" s="83"/>
      <c r="G30" s="83"/>
      <c r="H30" s="83"/>
      <c r="I30" s="83"/>
      <c r="J30" s="83"/>
      <c r="K30" s="83"/>
      <c r="L30" s="83"/>
      <c r="M30" s="83"/>
      <c r="N30" s="83"/>
      <c r="AM30" s="50"/>
      <c r="AN30" s="50"/>
    </row>
    <row r="31" spans="1:154" s="42" customFormat="1" ht="14.4">
      <c r="B31" s="53" t="s">
        <v>60</v>
      </c>
      <c r="AM31" s="50"/>
      <c r="AN31" s="50"/>
    </row>
    <row r="32" spans="1:154" s="42" customFormat="1" ht="14.4">
      <c r="B32" s="53" t="s">
        <v>61</v>
      </c>
    </row>
    <row r="33" spans="39:40" s="8" customFormat="1">
      <c r="AM33" s="15"/>
      <c r="AN33" s="15"/>
    </row>
  </sheetData>
  <sortState xmlns:xlrd2="http://schemas.microsoft.com/office/spreadsheetml/2017/richdata2"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42" customFormat="1" ht="20.25" customHeight="1">
      <c r="A1" s="86" t="s">
        <v>62</v>
      </c>
      <c r="B1" s="86"/>
      <c r="C1" s="86"/>
      <c r="D1" s="86"/>
      <c r="E1" s="86"/>
      <c r="F1" s="86"/>
      <c r="G1" s="86"/>
      <c r="H1" s="86"/>
      <c r="I1" s="86"/>
      <c r="J1" s="86"/>
      <c r="K1" s="86"/>
      <c r="L1" s="46"/>
    </row>
    <row r="2" spans="1:45" s="42" customFormat="1" ht="20.25" customHeight="1">
      <c r="A2" s="60" t="str">
        <f>'Wr. Prem. &amp;  Re Prem.'!A2</f>
        <v>Reporting period: 1 January 2023 - 30 September 2023</v>
      </c>
      <c r="B2" s="54"/>
      <c r="C2" s="54"/>
      <c r="D2" s="54"/>
      <c r="E2" s="54"/>
      <c r="F2" s="54"/>
      <c r="G2" s="54"/>
      <c r="H2" s="54"/>
      <c r="I2" s="54"/>
      <c r="J2" s="54"/>
      <c r="K2" s="54"/>
      <c r="L2" s="46"/>
    </row>
    <row r="3" spans="1:45" s="42" customFormat="1" ht="20.25" customHeight="1">
      <c r="A3" s="54"/>
      <c r="B3" s="54"/>
      <c r="C3" s="54"/>
      <c r="D3" s="54"/>
      <c r="E3" s="54"/>
      <c r="F3" s="54"/>
      <c r="G3" s="54"/>
      <c r="H3" s="54"/>
      <c r="I3" s="54"/>
      <c r="J3" s="54"/>
      <c r="K3" s="54"/>
      <c r="L3" s="46"/>
    </row>
    <row r="4" spans="1:45" s="42" customFormat="1" ht="15" customHeight="1">
      <c r="A4" s="42" t="s">
        <v>2</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5" s="42" customFormat="1" ht="69.75" customHeight="1">
      <c r="A5" s="77" t="s">
        <v>0</v>
      </c>
      <c r="B5" s="77" t="s">
        <v>3</v>
      </c>
      <c r="C5" s="87" t="s">
        <v>4</v>
      </c>
      <c r="D5" s="87"/>
      <c r="E5" s="84" t="s">
        <v>5</v>
      </c>
      <c r="F5" s="85"/>
      <c r="G5" s="84" t="s">
        <v>6</v>
      </c>
      <c r="H5" s="85"/>
      <c r="I5" s="84" t="s">
        <v>7</v>
      </c>
      <c r="J5" s="85"/>
      <c r="K5" s="84" t="s">
        <v>8</v>
      </c>
      <c r="L5" s="85"/>
      <c r="M5" s="84" t="s">
        <v>9</v>
      </c>
      <c r="N5" s="85"/>
      <c r="O5" s="84" t="s">
        <v>10</v>
      </c>
      <c r="P5" s="85"/>
      <c r="Q5" s="84" t="s">
        <v>11</v>
      </c>
      <c r="R5" s="85"/>
      <c r="S5" s="84" t="s">
        <v>12</v>
      </c>
      <c r="T5" s="85"/>
      <c r="U5" s="84" t="s">
        <v>13</v>
      </c>
      <c r="V5" s="85"/>
      <c r="W5" s="84" t="s">
        <v>14</v>
      </c>
      <c r="X5" s="85"/>
      <c r="Y5" s="84" t="s">
        <v>15</v>
      </c>
      <c r="Z5" s="85"/>
      <c r="AA5" s="84" t="s">
        <v>16</v>
      </c>
      <c r="AB5" s="85"/>
      <c r="AC5" s="84" t="s">
        <v>17</v>
      </c>
      <c r="AD5" s="85"/>
      <c r="AE5" s="80" t="s">
        <v>18</v>
      </c>
      <c r="AF5" s="82"/>
      <c r="AG5" s="80" t="s">
        <v>19</v>
      </c>
      <c r="AH5" s="82"/>
      <c r="AI5" s="88" t="s">
        <v>20</v>
      </c>
      <c r="AJ5" s="89"/>
      <c r="AK5" s="88" t="s">
        <v>21</v>
      </c>
      <c r="AL5" s="89"/>
      <c r="AM5" s="88" t="s">
        <v>22</v>
      </c>
      <c r="AN5" s="89"/>
    </row>
    <row r="6" spans="1:45" s="42" customFormat="1" ht="93" customHeight="1">
      <c r="A6" s="79"/>
      <c r="B6" s="79"/>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5" ht="24.9" customHeight="1">
      <c r="A7" s="18">
        <v>1</v>
      </c>
      <c r="B7" s="70" t="s">
        <v>30</v>
      </c>
      <c r="C7" s="26">
        <v>1494931.29</v>
      </c>
      <c r="D7" s="26">
        <v>633603.9700000002</v>
      </c>
      <c r="E7" s="26">
        <v>603035.68999999994</v>
      </c>
      <c r="F7" s="26">
        <v>603035.68999999994</v>
      </c>
      <c r="G7" s="26">
        <v>83330.299999999144</v>
      </c>
      <c r="H7" s="26">
        <v>28190.490000003014</v>
      </c>
      <c r="I7" s="26">
        <v>62427834.719999999</v>
      </c>
      <c r="J7" s="26">
        <v>18726190.040999994</v>
      </c>
      <c r="K7" s="26">
        <v>11351304.652579999</v>
      </c>
      <c r="L7" s="26">
        <v>11333764.292579999</v>
      </c>
      <c r="M7" s="26">
        <v>3069190.9438888887</v>
      </c>
      <c r="N7" s="26">
        <v>2747523.9138888884</v>
      </c>
      <c r="O7" s="26">
        <v>0</v>
      </c>
      <c r="P7" s="26">
        <v>0</v>
      </c>
      <c r="Q7" s="26">
        <v>0</v>
      </c>
      <c r="R7" s="26">
        <v>0</v>
      </c>
      <c r="S7" s="26">
        <v>0</v>
      </c>
      <c r="T7" s="26">
        <v>0</v>
      </c>
      <c r="U7" s="26">
        <v>0</v>
      </c>
      <c r="V7" s="26">
        <v>0</v>
      </c>
      <c r="W7" s="26">
        <v>0</v>
      </c>
      <c r="X7" s="26">
        <v>0</v>
      </c>
      <c r="Y7" s="26">
        <v>214238.11000000004</v>
      </c>
      <c r="Z7" s="26">
        <v>-29552.95999999989</v>
      </c>
      <c r="AA7" s="26">
        <v>6066278.9899999984</v>
      </c>
      <c r="AB7" s="26">
        <v>1345202.4629999977</v>
      </c>
      <c r="AC7" s="26">
        <v>-18960</v>
      </c>
      <c r="AD7" s="26">
        <v>0</v>
      </c>
      <c r="AE7" s="26">
        <v>272449.22999999952</v>
      </c>
      <c r="AF7" s="26">
        <v>54488.165999998571</v>
      </c>
      <c r="AG7" s="26">
        <v>0</v>
      </c>
      <c r="AH7" s="26">
        <v>0</v>
      </c>
      <c r="AI7" s="26">
        <v>525373.93999999994</v>
      </c>
      <c r="AJ7" s="26">
        <v>9663.6000000000386</v>
      </c>
      <c r="AK7" s="26">
        <v>0</v>
      </c>
      <c r="AL7" s="26">
        <v>0</v>
      </c>
      <c r="AM7" s="27">
        <v>86089007.866468877</v>
      </c>
      <c r="AN7" s="27">
        <v>35452109.666468881</v>
      </c>
      <c r="AS7" s="32"/>
    </row>
    <row r="8" spans="1:45" ht="24.9" customHeight="1">
      <c r="A8" s="18">
        <v>2</v>
      </c>
      <c r="B8" s="70" t="s">
        <v>32</v>
      </c>
      <c r="C8" s="26">
        <v>7890765.9500000011</v>
      </c>
      <c r="D8" s="26">
        <v>998280.09900000226</v>
      </c>
      <c r="E8" s="26">
        <v>223937.200316</v>
      </c>
      <c r="F8" s="26">
        <v>223937.200316</v>
      </c>
      <c r="G8" s="26">
        <v>16384.369999999963</v>
      </c>
      <c r="H8" s="26">
        <v>-11031.250000000033</v>
      </c>
      <c r="I8" s="26">
        <v>16436376.280001853</v>
      </c>
      <c r="J8" s="26">
        <v>16436376.280001853</v>
      </c>
      <c r="K8" s="26">
        <v>26115221.216111109</v>
      </c>
      <c r="L8" s="26">
        <v>24243605.151111107</v>
      </c>
      <c r="M8" s="26">
        <v>3619512.5134313731</v>
      </c>
      <c r="N8" s="26">
        <v>3434059.439431373</v>
      </c>
      <c r="O8" s="26">
        <v>0</v>
      </c>
      <c r="P8" s="26">
        <v>0</v>
      </c>
      <c r="Q8" s="26">
        <v>0</v>
      </c>
      <c r="R8" s="26">
        <v>0</v>
      </c>
      <c r="S8" s="26">
        <v>0</v>
      </c>
      <c r="T8" s="26">
        <v>0</v>
      </c>
      <c r="U8" s="26">
        <v>0</v>
      </c>
      <c r="V8" s="26">
        <v>0</v>
      </c>
      <c r="W8" s="26">
        <v>0</v>
      </c>
      <c r="X8" s="26">
        <v>0</v>
      </c>
      <c r="Y8" s="26">
        <v>-172382.40999999997</v>
      </c>
      <c r="Z8" s="26">
        <v>-172382.40999999997</v>
      </c>
      <c r="AA8" s="26">
        <v>5099442.9800000004</v>
      </c>
      <c r="AB8" s="26">
        <v>3392548.3805500008</v>
      </c>
      <c r="AC8" s="26">
        <v>1016107</v>
      </c>
      <c r="AD8" s="26">
        <v>0</v>
      </c>
      <c r="AE8" s="26">
        <v>124020.35999999999</v>
      </c>
      <c r="AF8" s="26">
        <v>24803.599999999977</v>
      </c>
      <c r="AG8" s="26">
        <v>-2400</v>
      </c>
      <c r="AH8" s="26">
        <v>-2400</v>
      </c>
      <c r="AI8" s="26">
        <v>-49321.450000000026</v>
      </c>
      <c r="AJ8" s="26">
        <v>-49321.450000000026</v>
      </c>
      <c r="AK8" s="26">
        <v>0</v>
      </c>
      <c r="AL8" s="26">
        <v>0</v>
      </c>
      <c r="AM8" s="27">
        <v>60317664.009860337</v>
      </c>
      <c r="AN8" s="27">
        <v>48518475.040410332</v>
      </c>
      <c r="AS8" s="32"/>
    </row>
    <row r="9" spans="1:45" ht="24.9" customHeight="1">
      <c r="A9" s="18">
        <v>3</v>
      </c>
      <c r="B9" s="70" t="s">
        <v>29</v>
      </c>
      <c r="C9" s="26">
        <v>11825654.441641998</v>
      </c>
      <c r="D9" s="26">
        <v>10672777.339099597</v>
      </c>
      <c r="E9" s="26">
        <v>28647.713000000003</v>
      </c>
      <c r="F9" s="26">
        <v>28647.713000000003</v>
      </c>
      <c r="G9" s="26">
        <v>230680.36850199974</v>
      </c>
      <c r="H9" s="26">
        <v>135653.77500199969</v>
      </c>
      <c r="I9" s="26">
        <v>32000</v>
      </c>
      <c r="J9" s="26">
        <v>32000</v>
      </c>
      <c r="K9" s="26">
        <v>19309968.433971941</v>
      </c>
      <c r="L9" s="26">
        <v>19173711.596980199</v>
      </c>
      <c r="M9" s="26">
        <v>3904033.3716433723</v>
      </c>
      <c r="N9" s="26">
        <v>3904293.5916433726</v>
      </c>
      <c r="O9" s="26">
        <v>0</v>
      </c>
      <c r="P9" s="26">
        <v>0</v>
      </c>
      <c r="Q9" s="26">
        <v>0</v>
      </c>
      <c r="R9" s="26">
        <v>0</v>
      </c>
      <c r="S9" s="26">
        <v>0</v>
      </c>
      <c r="T9" s="26">
        <v>0</v>
      </c>
      <c r="U9" s="26">
        <v>0</v>
      </c>
      <c r="V9" s="26">
        <v>0</v>
      </c>
      <c r="W9" s="26">
        <v>0</v>
      </c>
      <c r="X9" s="26">
        <v>0</v>
      </c>
      <c r="Y9" s="26">
        <v>432924.90256600123</v>
      </c>
      <c r="Z9" s="26">
        <v>177011.4443890012</v>
      </c>
      <c r="AA9" s="26">
        <v>18587354.659206014</v>
      </c>
      <c r="AB9" s="26">
        <v>10152858.243917013</v>
      </c>
      <c r="AC9" s="26">
        <v>0</v>
      </c>
      <c r="AD9" s="26">
        <v>0</v>
      </c>
      <c r="AE9" s="26">
        <v>314278.31999999983</v>
      </c>
      <c r="AF9" s="26">
        <v>99062.567499999888</v>
      </c>
      <c r="AG9" s="26">
        <v>0</v>
      </c>
      <c r="AH9" s="26">
        <v>0</v>
      </c>
      <c r="AI9" s="26">
        <v>1092130.6767921764</v>
      </c>
      <c r="AJ9" s="26">
        <v>621327.57679217635</v>
      </c>
      <c r="AK9" s="26">
        <v>0</v>
      </c>
      <c r="AL9" s="26">
        <v>0</v>
      </c>
      <c r="AM9" s="27">
        <v>55757672.887323506</v>
      </c>
      <c r="AN9" s="27">
        <v>44997343.848323353</v>
      </c>
      <c r="AS9" s="32"/>
    </row>
    <row r="10" spans="1:45" ht="24.9" customHeight="1">
      <c r="A10" s="18">
        <v>4</v>
      </c>
      <c r="B10" s="70" t="s">
        <v>86</v>
      </c>
      <c r="C10" s="26">
        <v>64171.900000000038</v>
      </c>
      <c r="D10" s="26">
        <v>74249.269000000029</v>
      </c>
      <c r="E10" s="26">
        <v>164904.06408299998</v>
      </c>
      <c r="F10" s="26">
        <v>164904.06408299998</v>
      </c>
      <c r="G10" s="26">
        <v>6466.0200000000095</v>
      </c>
      <c r="H10" s="26">
        <v>6466.0200000000095</v>
      </c>
      <c r="I10" s="26">
        <v>38840467.75</v>
      </c>
      <c r="J10" s="26">
        <v>38840467.75</v>
      </c>
      <c r="K10" s="26">
        <v>4374563.6663000006</v>
      </c>
      <c r="L10" s="26">
        <v>4080296.4183000005</v>
      </c>
      <c r="M10" s="26">
        <v>980959.7130980395</v>
      </c>
      <c r="N10" s="26">
        <v>980959.7130980395</v>
      </c>
      <c r="O10" s="26">
        <v>0</v>
      </c>
      <c r="P10" s="26">
        <v>0</v>
      </c>
      <c r="Q10" s="26">
        <v>0</v>
      </c>
      <c r="R10" s="26">
        <v>0</v>
      </c>
      <c r="S10" s="26">
        <v>0</v>
      </c>
      <c r="T10" s="26">
        <v>0</v>
      </c>
      <c r="U10" s="26">
        <v>0</v>
      </c>
      <c r="V10" s="26">
        <v>0</v>
      </c>
      <c r="W10" s="26">
        <v>0</v>
      </c>
      <c r="X10" s="26">
        <v>0</v>
      </c>
      <c r="Y10" s="26">
        <v>994.5</v>
      </c>
      <c r="Z10" s="26">
        <v>994.5</v>
      </c>
      <c r="AA10" s="26">
        <v>295582.22000000003</v>
      </c>
      <c r="AB10" s="26">
        <v>295582.21999999997</v>
      </c>
      <c r="AC10" s="26">
        <v>64460.288999999997</v>
      </c>
      <c r="AD10" s="26">
        <v>64460.288999999997</v>
      </c>
      <c r="AE10" s="26">
        <v>3865273.7087400025</v>
      </c>
      <c r="AF10" s="26">
        <v>1110589.1072000794</v>
      </c>
      <c r="AG10" s="26">
        <v>-187.01456699999835</v>
      </c>
      <c r="AH10" s="26">
        <v>-187.01456699999835</v>
      </c>
      <c r="AI10" s="26">
        <v>8133.1009220000014</v>
      </c>
      <c r="AJ10" s="26">
        <v>8133.1009220000014</v>
      </c>
      <c r="AK10" s="26">
        <v>0</v>
      </c>
      <c r="AL10" s="26">
        <v>0</v>
      </c>
      <c r="AM10" s="27">
        <v>48665789.917576037</v>
      </c>
      <c r="AN10" s="27">
        <v>45626915.437036119</v>
      </c>
      <c r="AS10" s="32"/>
    </row>
    <row r="11" spans="1:45" ht="24.9" customHeight="1">
      <c r="A11" s="18">
        <v>5</v>
      </c>
      <c r="B11" s="70" t="s">
        <v>28</v>
      </c>
      <c r="C11" s="26">
        <v>1228011.069999998</v>
      </c>
      <c r="D11" s="26">
        <v>1182652.4499999979</v>
      </c>
      <c r="E11" s="26">
        <v>-146790.47990399998</v>
      </c>
      <c r="F11" s="26">
        <v>-146790.47990399998</v>
      </c>
      <c r="G11" s="26">
        <v>-5513.0400000000009</v>
      </c>
      <c r="H11" s="26">
        <v>-5513.0400000000009</v>
      </c>
      <c r="I11" s="26">
        <v>45568484.605519973</v>
      </c>
      <c r="J11" s="26">
        <v>45514683.605519973</v>
      </c>
      <c r="K11" s="26">
        <v>0</v>
      </c>
      <c r="L11" s="26">
        <v>0</v>
      </c>
      <c r="M11" s="26">
        <v>255274.07343137279</v>
      </c>
      <c r="N11" s="26">
        <v>255274.07343137279</v>
      </c>
      <c r="O11" s="26">
        <v>0</v>
      </c>
      <c r="P11" s="26">
        <v>0</v>
      </c>
      <c r="Q11" s="26">
        <v>0</v>
      </c>
      <c r="R11" s="26">
        <v>0</v>
      </c>
      <c r="S11" s="26">
        <v>0</v>
      </c>
      <c r="T11" s="26">
        <v>0</v>
      </c>
      <c r="U11" s="26">
        <v>0</v>
      </c>
      <c r="V11" s="26">
        <v>0</v>
      </c>
      <c r="W11" s="26">
        <v>0</v>
      </c>
      <c r="X11" s="26">
        <v>0</v>
      </c>
      <c r="Y11" s="26">
        <v>0</v>
      </c>
      <c r="Z11" s="26">
        <v>0</v>
      </c>
      <c r="AA11" s="26">
        <v>155116.90000000002</v>
      </c>
      <c r="AB11" s="26">
        <v>0</v>
      </c>
      <c r="AC11" s="26">
        <v>0</v>
      </c>
      <c r="AD11" s="26">
        <v>0</v>
      </c>
      <c r="AE11" s="26">
        <v>0</v>
      </c>
      <c r="AF11" s="26">
        <v>0</v>
      </c>
      <c r="AG11" s="26">
        <v>0</v>
      </c>
      <c r="AH11" s="26">
        <v>0</v>
      </c>
      <c r="AI11" s="26">
        <v>-100188.47000000002</v>
      </c>
      <c r="AJ11" s="26">
        <v>0</v>
      </c>
      <c r="AK11" s="26">
        <v>0</v>
      </c>
      <c r="AL11" s="26">
        <v>0</v>
      </c>
      <c r="AM11" s="27">
        <v>46954394.659047343</v>
      </c>
      <c r="AN11" s="27">
        <v>46800306.609047346</v>
      </c>
      <c r="AS11" s="32"/>
    </row>
    <row r="12" spans="1:45" ht="24.9" customHeight="1">
      <c r="A12" s="18">
        <v>6</v>
      </c>
      <c r="B12" s="70" t="s">
        <v>90</v>
      </c>
      <c r="C12" s="26">
        <v>413365.77999999956</v>
      </c>
      <c r="D12" s="26">
        <v>96955.929999999469</v>
      </c>
      <c r="E12" s="26">
        <v>0</v>
      </c>
      <c r="F12" s="26">
        <v>0</v>
      </c>
      <c r="G12" s="26">
        <v>3360</v>
      </c>
      <c r="H12" s="26">
        <v>3360</v>
      </c>
      <c r="I12" s="26">
        <v>0</v>
      </c>
      <c r="J12" s="26">
        <v>0</v>
      </c>
      <c r="K12" s="26">
        <v>948967.68000000285</v>
      </c>
      <c r="L12" s="26">
        <v>314285.32104693877</v>
      </c>
      <c r="M12" s="26">
        <v>424751.01343137276</v>
      </c>
      <c r="N12" s="26">
        <v>402243.81343137275</v>
      </c>
      <c r="O12" s="26">
        <v>0</v>
      </c>
      <c r="P12" s="26">
        <v>0</v>
      </c>
      <c r="Q12" s="26">
        <v>38697280</v>
      </c>
      <c r="R12" s="26">
        <v>0</v>
      </c>
      <c r="S12" s="26">
        <v>0</v>
      </c>
      <c r="T12" s="26">
        <v>0</v>
      </c>
      <c r="U12" s="26">
        <v>0</v>
      </c>
      <c r="V12" s="26">
        <v>0</v>
      </c>
      <c r="W12" s="26">
        <v>0</v>
      </c>
      <c r="X12" s="26">
        <v>0</v>
      </c>
      <c r="Y12" s="26">
        <v>42402.75</v>
      </c>
      <c r="Z12" s="26">
        <v>8480.5500000000029</v>
      </c>
      <c r="AA12" s="26">
        <v>939480.89999999991</v>
      </c>
      <c r="AB12" s="26">
        <v>174684.90397799993</v>
      </c>
      <c r="AC12" s="26">
        <v>47464.649999999994</v>
      </c>
      <c r="AD12" s="26">
        <v>47464.649999999994</v>
      </c>
      <c r="AE12" s="26">
        <v>0</v>
      </c>
      <c r="AF12" s="26">
        <v>0</v>
      </c>
      <c r="AG12" s="26">
        <v>0</v>
      </c>
      <c r="AH12" s="26">
        <v>0</v>
      </c>
      <c r="AI12" s="26">
        <v>5000</v>
      </c>
      <c r="AJ12" s="26">
        <v>750</v>
      </c>
      <c r="AK12" s="26">
        <v>0</v>
      </c>
      <c r="AL12" s="26">
        <v>0</v>
      </c>
      <c r="AM12" s="27">
        <v>41522072.773431376</v>
      </c>
      <c r="AN12" s="27">
        <v>1048225.168456311</v>
      </c>
      <c r="AS12" s="32"/>
    </row>
    <row r="13" spans="1:45" ht="24.9" customHeight="1">
      <c r="A13" s="18">
        <v>7</v>
      </c>
      <c r="B13" s="70" t="s">
        <v>34</v>
      </c>
      <c r="C13" s="26">
        <v>295753.90999999997</v>
      </c>
      <c r="D13" s="26">
        <v>50908.329999999958</v>
      </c>
      <c r="E13" s="26">
        <v>44042.9</v>
      </c>
      <c r="F13" s="26">
        <v>44042.9</v>
      </c>
      <c r="G13" s="26">
        <v>29179.86</v>
      </c>
      <c r="H13" s="26">
        <v>29179.86</v>
      </c>
      <c r="I13" s="26">
        <v>13922798.775400002</v>
      </c>
      <c r="J13" s="26">
        <v>13922798.775400002</v>
      </c>
      <c r="K13" s="26">
        <v>5277926.8336710008</v>
      </c>
      <c r="L13" s="26">
        <v>5160174.1936710011</v>
      </c>
      <c r="M13" s="26">
        <v>1142245.2606389998</v>
      </c>
      <c r="N13" s="26">
        <v>1114551.1306389999</v>
      </c>
      <c r="O13" s="26">
        <v>0</v>
      </c>
      <c r="P13" s="26">
        <v>0</v>
      </c>
      <c r="Q13" s="26">
        <v>0</v>
      </c>
      <c r="R13" s="26">
        <v>0</v>
      </c>
      <c r="S13" s="26">
        <v>0</v>
      </c>
      <c r="T13" s="26">
        <v>0</v>
      </c>
      <c r="U13" s="26">
        <v>0</v>
      </c>
      <c r="V13" s="26">
        <v>0</v>
      </c>
      <c r="W13" s="26">
        <v>0</v>
      </c>
      <c r="X13" s="26">
        <v>0</v>
      </c>
      <c r="Y13" s="26">
        <v>209302.57</v>
      </c>
      <c r="Z13" s="26">
        <v>103738.94999999998</v>
      </c>
      <c r="AA13" s="26">
        <v>867053.76286399993</v>
      </c>
      <c r="AB13" s="26">
        <v>338067.24286399991</v>
      </c>
      <c r="AC13" s="26">
        <v>-27417.360000000001</v>
      </c>
      <c r="AD13" s="26">
        <v>2.4499999999970896</v>
      </c>
      <c r="AE13" s="26">
        <v>-467.09999999999854</v>
      </c>
      <c r="AF13" s="26">
        <v>-467.10000000000036</v>
      </c>
      <c r="AG13" s="26">
        <v>0</v>
      </c>
      <c r="AH13" s="26">
        <v>0</v>
      </c>
      <c r="AI13" s="26">
        <v>170708.47999999998</v>
      </c>
      <c r="AJ13" s="26">
        <v>41038.839999999997</v>
      </c>
      <c r="AK13" s="26">
        <v>0</v>
      </c>
      <c r="AL13" s="26">
        <v>0</v>
      </c>
      <c r="AM13" s="27">
        <v>21931127.892574005</v>
      </c>
      <c r="AN13" s="27">
        <v>20804035.572574005</v>
      </c>
      <c r="AS13" s="32"/>
    </row>
    <row r="14" spans="1:45" ht="24.9" customHeight="1">
      <c r="A14" s="18">
        <v>8</v>
      </c>
      <c r="B14" s="70" t="s">
        <v>93</v>
      </c>
      <c r="C14" s="26">
        <v>-7900</v>
      </c>
      <c r="D14" s="26">
        <v>-7900</v>
      </c>
      <c r="E14" s="26">
        <v>-348.44</v>
      </c>
      <c r="F14" s="26">
        <v>-348.44</v>
      </c>
      <c r="G14" s="26">
        <v>-6700</v>
      </c>
      <c r="H14" s="26">
        <v>-6700</v>
      </c>
      <c r="I14" s="26">
        <v>14885782.58</v>
      </c>
      <c r="J14" s="26">
        <v>14885782.58</v>
      </c>
      <c r="K14" s="26">
        <v>2632909.25</v>
      </c>
      <c r="L14" s="26">
        <v>419966.20249999984</v>
      </c>
      <c r="M14" s="26">
        <v>786922.06343137275</v>
      </c>
      <c r="N14" s="26">
        <v>327191.93143137282</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18290665.453431372</v>
      </c>
      <c r="AN14" s="27">
        <v>15617992.273931375</v>
      </c>
      <c r="AS14" s="32"/>
    </row>
    <row r="15" spans="1:45" ht="24.9" customHeight="1">
      <c r="A15" s="18">
        <v>9</v>
      </c>
      <c r="B15" s="70" t="s">
        <v>87</v>
      </c>
      <c r="C15" s="26">
        <v>89000</v>
      </c>
      <c r="D15" s="26">
        <v>89000</v>
      </c>
      <c r="E15" s="26">
        <v>0</v>
      </c>
      <c r="F15" s="26">
        <v>0</v>
      </c>
      <c r="G15" s="26">
        <v>60000</v>
      </c>
      <c r="H15" s="26">
        <v>12000</v>
      </c>
      <c r="I15" s="26">
        <v>12631624.496569974</v>
      </c>
      <c r="J15" s="26">
        <v>12631624.496569974</v>
      </c>
      <c r="K15" s="26">
        <v>4740994.0599999996</v>
      </c>
      <c r="L15" s="26">
        <v>4264791.7541268477</v>
      </c>
      <c r="M15" s="26">
        <v>715753.00343137281</v>
      </c>
      <c r="N15" s="26">
        <v>716293.38143137284</v>
      </c>
      <c r="O15" s="26">
        <v>0</v>
      </c>
      <c r="P15" s="26">
        <v>0</v>
      </c>
      <c r="Q15" s="26">
        <v>0</v>
      </c>
      <c r="R15" s="26">
        <v>0</v>
      </c>
      <c r="S15" s="26">
        <v>0</v>
      </c>
      <c r="T15" s="26">
        <v>0</v>
      </c>
      <c r="U15" s="26">
        <v>0</v>
      </c>
      <c r="V15" s="26">
        <v>0</v>
      </c>
      <c r="W15" s="26">
        <v>0</v>
      </c>
      <c r="X15" s="26">
        <v>0</v>
      </c>
      <c r="Y15" s="26">
        <v>0</v>
      </c>
      <c r="Z15" s="26">
        <v>0</v>
      </c>
      <c r="AA15" s="26">
        <v>-11432.149999999994</v>
      </c>
      <c r="AB15" s="26">
        <v>984.27764026276418</v>
      </c>
      <c r="AC15" s="26">
        <v>-20000.328604566806</v>
      </c>
      <c r="AD15" s="26">
        <v>-12540.865659314528</v>
      </c>
      <c r="AE15" s="26">
        <v>0</v>
      </c>
      <c r="AF15" s="26">
        <v>0</v>
      </c>
      <c r="AG15" s="26">
        <v>0</v>
      </c>
      <c r="AH15" s="26">
        <v>0</v>
      </c>
      <c r="AI15" s="26">
        <v>5870</v>
      </c>
      <c r="AJ15" s="26">
        <v>5870</v>
      </c>
      <c r="AK15" s="26">
        <v>0</v>
      </c>
      <c r="AL15" s="26">
        <v>0</v>
      </c>
      <c r="AM15" s="27">
        <v>18211809.081396781</v>
      </c>
      <c r="AN15" s="27">
        <v>17708023.044109143</v>
      </c>
      <c r="AS15" s="32"/>
    </row>
    <row r="16" spans="1:45" ht="24.9" customHeight="1">
      <c r="A16" s="18">
        <v>10</v>
      </c>
      <c r="B16" s="70" t="s">
        <v>89</v>
      </c>
      <c r="C16" s="26">
        <v>0</v>
      </c>
      <c r="D16" s="26">
        <v>0</v>
      </c>
      <c r="E16" s="26">
        <v>-105.71999999999997</v>
      </c>
      <c r="F16" s="26">
        <v>-105.71999999999997</v>
      </c>
      <c r="G16" s="26">
        <v>10000</v>
      </c>
      <c r="H16" s="26">
        <v>10000</v>
      </c>
      <c r="I16" s="26">
        <v>1355667.1100000166</v>
      </c>
      <c r="J16" s="26">
        <v>1355667.1100000166</v>
      </c>
      <c r="K16" s="26">
        <v>6481563.2283311132</v>
      </c>
      <c r="L16" s="26">
        <v>6481563.2283311132</v>
      </c>
      <c r="M16" s="26">
        <v>946037.64166666684</v>
      </c>
      <c r="N16" s="26">
        <v>946037.64166666684</v>
      </c>
      <c r="O16" s="26">
        <v>0</v>
      </c>
      <c r="P16" s="26">
        <v>0</v>
      </c>
      <c r="Q16" s="26">
        <v>0</v>
      </c>
      <c r="R16" s="26">
        <v>0</v>
      </c>
      <c r="S16" s="26">
        <v>0</v>
      </c>
      <c r="T16" s="26">
        <v>0</v>
      </c>
      <c r="U16" s="26">
        <v>0</v>
      </c>
      <c r="V16" s="26">
        <v>0</v>
      </c>
      <c r="W16" s="26">
        <v>0</v>
      </c>
      <c r="X16" s="26">
        <v>0</v>
      </c>
      <c r="Y16" s="26">
        <v>0</v>
      </c>
      <c r="Z16" s="26">
        <v>0</v>
      </c>
      <c r="AA16" s="26">
        <v>1722503.0500000007</v>
      </c>
      <c r="AB16" s="26">
        <v>1722503.0500000007</v>
      </c>
      <c r="AC16" s="26">
        <v>0</v>
      </c>
      <c r="AD16" s="26">
        <v>0</v>
      </c>
      <c r="AE16" s="26">
        <v>-550486.63</v>
      </c>
      <c r="AF16" s="26">
        <v>-550486.63</v>
      </c>
      <c r="AG16" s="26">
        <v>0</v>
      </c>
      <c r="AH16" s="26">
        <v>0</v>
      </c>
      <c r="AI16" s="26">
        <v>13673.739999999998</v>
      </c>
      <c r="AJ16" s="26">
        <v>13673.739999999998</v>
      </c>
      <c r="AK16" s="26">
        <v>0</v>
      </c>
      <c r="AL16" s="26">
        <v>0</v>
      </c>
      <c r="AM16" s="27">
        <v>9978852.4199977964</v>
      </c>
      <c r="AN16" s="27">
        <v>9978852.4199977964</v>
      </c>
      <c r="AS16" s="32"/>
    </row>
    <row r="17" spans="1:45" ht="24.9" customHeight="1">
      <c r="A17" s="18">
        <v>11</v>
      </c>
      <c r="B17" s="70" t="s">
        <v>35</v>
      </c>
      <c r="C17" s="26">
        <v>75500</v>
      </c>
      <c r="D17" s="26">
        <v>75500</v>
      </c>
      <c r="E17" s="26">
        <v>2235</v>
      </c>
      <c r="F17" s="26">
        <v>2222.4</v>
      </c>
      <c r="G17" s="26">
        <v>19282</v>
      </c>
      <c r="H17" s="26">
        <v>19282</v>
      </c>
      <c r="I17" s="26">
        <v>6948247</v>
      </c>
      <c r="J17" s="26">
        <v>6948247</v>
      </c>
      <c r="K17" s="26">
        <v>618934.9</v>
      </c>
      <c r="L17" s="26">
        <v>592900.15</v>
      </c>
      <c r="M17" s="26">
        <v>303301.07343137282</v>
      </c>
      <c r="N17" s="26">
        <v>326428.98343137279</v>
      </c>
      <c r="O17" s="26">
        <v>0</v>
      </c>
      <c r="P17" s="26">
        <v>0</v>
      </c>
      <c r="Q17" s="26">
        <v>-1000</v>
      </c>
      <c r="R17" s="26">
        <v>-1000</v>
      </c>
      <c r="S17" s="26">
        <v>0</v>
      </c>
      <c r="T17" s="26">
        <v>0</v>
      </c>
      <c r="U17" s="26">
        <v>0</v>
      </c>
      <c r="V17" s="26">
        <v>0</v>
      </c>
      <c r="W17" s="26">
        <v>0</v>
      </c>
      <c r="X17" s="26">
        <v>0</v>
      </c>
      <c r="Y17" s="26">
        <v>472848</v>
      </c>
      <c r="Z17" s="26">
        <v>236639.05000000008</v>
      </c>
      <c r="AA17" s="26">
        <v>1478338</v>
      </c>
      <c r="AB17" s="26">
        <v>173035.86250000016</v>
      </c>
      <c r="AC17" s="26">
        <v>-14208</v>
      </c>
      <c r="AD17" s="26">
        <v>-14208</v>
      </c>
      <c r="AE17" s="26">
        <v>-208612</v>
      </c>
      <c r="AF17" s="26">
        <v>19140.995098038518</v>
      </c>
      <c r="AG17" s="26">
        <v>0</v>
      </c>
      <c r="AH17" s="26">
        <v>0</v>
      </c>
      <c r="AI17" s="26">
        <v>37937</v>
      </c>
      <c r="AJ17" s="26">
        <v>10795.072499999995</v>
      </c>
      <c r="AK17" s="26">
        <v>0</v>
      </c>
      <c r="AL17" s="26">
        <v>0</v>
      </c>
      <c r="AM17" s="27">
        <v>9732802.973431373</v>
      </c>
      <c r="AN17" s="27">
        <v>8388983.5135294124</v>
      </c>
      <c r="AS17" s="32"/>
    </row>
    <row r="18" spans="1:45" ht="24.9" customHeight="1">
      <c r="A18" s="18">
        <v>12</v>
      </c>
      <c r="B18" s="70" t="s">
        <v>31</v>
      </c>
      <c r="C18" s="26">
        <v>19500</v>
      </c>
      <c r="D18" s="26">
        <v>19500</v>
      </c>
      <c r="E18" s="26">
        <v>-1253.6000000000004</v>
      </c>
      <c r="F18" s="26">
        <v>-1253.6000000000004</v>
      </c>
      <c r="G18" s="26">
        <v>16016.3</v>
      </c>
      <c r="H18" s="26">
        <v>14080.3</v>
      </c>
      <c r="I18" s="26">
        <v>4535757.6000002306</v>
      </c>
      <c r="J18" s="26">
        <v>4535757.6000002306</v>
      </c>
      <c r="K18" s="26">
        <v>3467607.419999999</v>
      </c>
      <c r="L18" s="26">
        <v>1861844.3259999987</v>
      </c>
      <c r="M18" s="26">
        <v>977661.30343137274</v>
      </c>
      <c r="N18" s="26">
        <v>677196.79643137276</v>
      </c>
      <c r="O18" s="26">
        <v>0</v>
      </c>
      <c r="P18" s="26">
        <v>0</v>
      </c>
      <c r="Q18" s="26">
        <v>0</v>
      </c>
      <c r="R18" s="26">
        <v>0</v>
      </c>
      <c r="S18" s="26">
        <v>0</v>
      </c>
      <c r="T18" s="26">
        <v>0</v>
      </c>
      <c r="U18" s="26">
        <v>0</v>
      </c>
      <c r="V18" s="26">
        <v>0</v>
      </c>
      <c r="W18" s="26">
        <v>0</v>
      </c>
      <c r="X18" s="26">
        <v>0</v>
      </c>
      <c r="Y18" s="26">
        <v>5711.5599999999995</v>
      </c>
      <c r="Z18" s="26">
        <v>713.9449999999988</v>
      </c>
      <c r="AA18" s="26">
        <v>58336.869999999995</v>
      </c>
      <c r="AB18" s="26">
        <v>18813.464441000004</v>
      </c>
      <c r="AC18" s="26">
        <v>0</v>
      </c>
      <c r="AD18" s="26">
        <v>0</v>
      </c>
      <c r="AE18" s="26">
        <v>425681.58999999997</v>
      </c>
      <c r="AF18" s="26">
        <v>137946.66999999998</v>
      </c>
      <c r="AG18" s="26">
        <v>0</v>
      </c>
      <c r="AH18" s="26">
        <v>0</v>
      </c>
      <c r="AI18" s="26">
        <v>-115191.20000000001</v>
      </c>
      <c r="AJ18" s="26">
        <v>-119166.20000000001</v>
      </c>
      <c r="AK18" s="26">
        <v>0</v>
      </c>
      <c r="AL18" s="26">
        <v>0</v>
      </c>
      <c r="AM18" s="27">
        <v>9389827.8434316032</v>
      </c>
      <c r="AN18" s="27">
        <v>7145433.3018726017</v>
      </c>
      <c r="AS18" s="32"/>
    </row>
    <row r="19" spans="1:45" ht="24.9" customHeight="1">
      <c r="A19" s="18">
        <v>13</v>
      </c>
      <c r="B19" s="70" t="s">
        <v>33</v>
      </c>
      <c r="C19" s="26">
        <v>216189.46841095499</v>
      </c>
      <c r="D19" s="26">
        <v>216189.46841095499</v>
      </c>
      <c r="E19" s="26">
        <v>109143.08426300003</v>
      </c>
      <c r="F19" s="26">
        <v>109143.08426300003</v>
      </c>
      <c r="G19" s="26">
        <v>1042.1599999999999</v>
      </c>
      <c r="H19" s="26">
        <v>1042.1599999999999</v>
      </c>
      <c r="I19" s="26">
        <v>4093448.5786999944</v>
      </c>
      <c r="J19" s="26">
        <v>2092753.2393499636</v>
      </c>
      <c r="K19" s="26">
        <v>3995560.2752299979</v>
      </c>
      <c r="L19" s="26">
        <v>1940393.2613944865</v>
      </c>
      <c r="M19" s="26">
        <v>737952.78593137278</v>
      </c>
      <c r="N19" s="26">
        <v>710027.42397121165</v>
      </c>
      <c r="O19" s="26">
        <v>0</v>
      </c>
      <c r="P19" s="26">
        <v>0</v>
      </c>
      <c r="Q19" s="26">
        <v>0</v>
      </c>
      <c r="R19" s="26">
        <v>0</v>
      </c>
      <c r="S19" s="26">
        <v>0</v>
      </c>
      <c r="T19" s="26">
        <v>0</v>
      </c>
      <c r="U19" s="26">
        <v>0</v>
      </c>
      <c r="V19" s="26">
        <v>0</v>
      </c>
      <c r="W19" s="26">
        <v>0</v>
      </c>
      <c r="X19" s="26">
        <v>0</v>
      </c>
      <c r="Y19" s="26">
        <v>26627.557999999997</v>
      </c>
      <c r="Z19" s="26">
        <v>12959.921606026495</v>
      </c>
      <c r="AA19" s="26">
        <v>22346.620000000003</v>
      </c>
      <c r="AB19" s="26">
        <v>15554.723999999864</v>
      </c>
      <c r="AC19" s="26">
        <v>1598.2859999999991</v>
      </c>
      <c r="AD19" s="26">
        <v>1598.2859999999991</v>
      </c>
      <c r="AE19" s="26">
        <v>-365620.1</v>
      </c>
      <c r="AF19" s="26">
        <v>-89935.275999999911</v>
      </c>
      <c r="AG19" s="26">
        <v>0</v>
      </c>
      <c r="AH19" s="26">
        <v>0</v>
      </c>
      <c r="AI19" s="26">
        <v>-64634.499999999964</v>
      </c>
      <c r="AJ19" s="26">
        <v>-64724.425000000316</v>
      </c>
      <c r="AK19" s="26">
        <v>0</v>
      </c>
      <c r="AL19" s="26">
        <v>0</v>
      </c>
      <c r="AM19" s="27">
        <v>8773654.2165353205</v>
      </c>
      <c r="AN19" s="27">
        <v>4945001.8679956431</v>
      </c>
      <c r="AS19" s="32"/>
    </row>
    <row r="20" spans="1:45" ht="24.9" customHeight="1">
      <c r="A20" s="18">
        <v>14</v>
      </c>
      <c r="B20" s="70" t="s">
        <v>37</v>
      </c>
      <c r="C20" s="26">
        <v>0</v>
      </c>
      <c r="D20" s="26">
        <v>0</v>
      </c>
      <c r="E20" s="26">
        <v>0</v>
      </c>
      <c r="F20" s="26">
        <v>0</v>
      </c>
      <c r="G20" s="26">
        <v>280</v>
      </c>
      <c r="H20" s="26">
        <v>84</v>
      </c>
      <c r="I20" s="26">
        <v>6666869.4699999997</v>
      </c>
      <c r="J20" s="26">
        <v>6666869.4699999997</v>
      </c>
      <c r="K20" s="26">
        <v>472661.57999999996</v>
      </c>
      <c r="L20" s="26">
        <v>52099.34799999994</v>
      </c>
      <c r="M20" s="26">
        <v>341618.96</v>
      </c>
      <c r="N20" s="26">
        <v>281177.53600000002</v>
      </c>
      <c r="O20" s="26">
        <v>0</v>
      </c>
      <c r="P20" s="26">
        <v>0</v>
      </c>
      <c r="Q20" s="26">
        <v>0</v>
      </c>
      <c r="R20" s="26">
        <v>0</v>
      </c>
      <c r="S20" s="26">
        <v>0</v>
      </c>
      <c r="T20" s="26">
        <v>0</v>
      </c>
      <c r="U20" s="26">
        <v>0</v>
      </c>
      <c r="V20" s="26">
        <v>0</v>
      </c>
      <c r="W20" s="26">
        <v>0</v>
      </c>
      <c r="X20" s="26">
        <v>0</v>
      </c>
      <c r="Y20" s="26">
        <v>0</v>
      </c>
      <c r="Z20" s="26">
        <v>0</v>
      </c>
      <c r="AA20" s="26">
        <v>-690.20000000000073</v>
      </c>
      <c r="AB20" s="26">
        <v>-103.53500000000167</v>
      </c>
      <c r="AC20" s="26">
        <v>0</v>
      </c>
      <c r="AD20" s="26">
        <v>0</v>
      </c>
      <c r="AE20" s="26">
        <v>0</v>
      </c>
      <c r="AF20" s="26">
        <v>0</v>
      </c>
      <c r="AG20" s="26">
        <v>0</v>
      </c>
      <c r="AH20" s="26">
        <v>0</v>
      </c>
      <c r="AI20" s="26">
        <v>0</v>
      </c>
      <c r="AJ20" s="26">
        <v>0</v>
      </c>
      <c r="AK20" s="26">
        <v>0</v>
      </c>
      <c r="AL20" s="26">
        <v>0</v>
      </c>
      <c r="AM20" s="27">
        <v>7480739.8099999996</v>
      </c>
      <c r="AN20" s="27">
        <v>7000126.8190000001</v>
      </c>
      <c r="AS20" s="32"/>
    </row>
    <row r="21" spans="1:45" ht="24.9" customHeight="1">
      <c r="A21" s="18">
        <v>15</v>
      </c>
      <c r="B21" s="70" t="s">
        <v>36</v>
      </c>
      <c r="C21" s="26">
        <v>9000</v>
      </c>
      <c r="D21" s="26">
        <v>9000</v>
      </c>
      <c r="E21" s="26">
        <v>0</v>
      </c>
      <c r="F21" s="26">
        <v>0</v>
      </c>
      <c r="G21" s="26">
        <v>0</v>
      </c>
      <c r="H21" s="26">
        <v>0</v>
      </c>
      <c r="I21" s="26">
        <v>2207535.2099999902</v>
      </c>
      <c r="J21" s="26">
        <v>2207535.2099999902</v>
      </c>
      <c r="K21" s="26">
        <v>2000440.3061111108</v>
      </c>
      <c r="L21" s="26">
        <v>672596.98511111108</v>
      </c>
      <c r="M21" s="26">
        <v>521693.40867137274</v>
      </c>
      <c r="N21" s="26">
        <v>326424.45049994532</v>
      </c>
      <c r="O21" s="26">
        <v>0</v>
      </c>
      <c r="P21" s="26">
        <v>0</v>
      </c>
      <c r="Q21" s="26">
        <v>0</v>
      </c>
      <c r="R21" s="26">
        <v>0</v>
      </c>
      <c r="S21" s="26">
        <v>0</v>
      </c>
      <c r="T21" s="26">
        <v>0</v>
      </c>
      <c r="U21" s="26">
        <v>0</v>
      </c>
      <c r="V21" s="26">
        <v>0</v>
      </c>
      <c r="W21" s="26">
        <v>0</v>
      </c>
      <c r="X21" s="26">
        <v>0</v>
      </c>
      <c r="Y21" s="26">
        <v>62833.179999999993</v>
      </c>
      <c r="Z21" s="26">
        <v>6278.4704999999958</v>
      </c>
      <c r="AA21" s="26">
        <v>809960.72</v>
      </c>
      <c r="AB21" s="26">
        <v>706945.89500000002</v>
      </c>
      <c r="AC21" s="26">
        <v>0</v>
      </c>
      <c r="AD21" s="26">
        <v>0</v>
      </c>
      <c r="AE21" s="26">
        <v>665637.01</v>
      </c>
      <c r="AF21" s="26">
        <v>665637.01</v>
      </c>
      <c r="AG21" s="26">
        <v>0</v>
      </c>
      <c r="AH21" s="26">
        <v>0</v>
      </c>
      <c r="AI21" s="26">
        <v>37015.502500000002</v>
      </c>
      <c r="AJ21" s="26">
        <v>17165.502499999999</v>
      </c>
      <c r="AK21" s="26">
        <v>0</v>
      </c>
      <c r="AL21" s="26">
        <v>0</v>
      </c>
      <c r="AM21" s="27">
        <v>6314115.3372824732</v>
      </c>
      <c r="AN21" s="27">
        <v>4611583.5236110473</v>
      </c>
      <c r="AS21" s="32"/>
    </row>
    <row r="22" spans="1:45" ht="24.9" customHeight="1">
      <c r="A22" s="18">
        <v>16</v>
      </c>
      <c r="B22" s="70" t="s">
        <v>39</v>
      </c>
      <c r="C22" s="26">
        <v>0</v>
      </c>
      <c r="D22" s="26">
        <v>0</v>
      </c>
      <c r="E22" s="26">
        <v>0</v>
      </c>
      <c r="F22" s="26">
        <v>0</v>
      </c>
      <c r="G22" s="26">
        <v>0</v>
      </c>
      <c r="H22" s="26">
        <v>0</v>
      </c>
      <c r="I22" s="26">
        <v>1217830.5117750021</v>
      </c>
      <c r="J22" s="26">
        <v>1217830.5117750021</v>
      </c>
      <c r="K22" s="26">
        <v>48365.926111111105</v>
      </c>
      <c r="L22" s="26">
        <v>34078.535111111109</v>
      </c>
      <c r="M22" s="26">
        <v>288118.82343137282</v>
      </c>
      <c r="N22" s="26">
        <v>265847.62343137281</v>
      </c>
      <c r="O22" s="26">
        <v>0</v>
      </c>
      <c r="P22" s="26">
        <v>0</v>
      </c>
      <c r="Q22" s="26">
        <v>0</v>
      </c>
      <c r="R22" s="26">
        <v>0</v>
      </c>
      <c r="S22" s="26">
        <v>0</v>
      </c>
      <c r="T22" s="26">
        <v>0</v>
      </c>
      <c r="U22" s="26">
        <v>0</v>
      </c>
      <c r="V22" s="26">
        <v>0</v>
      </c>
      <c r="W22" s="26">
        <v>0</v>
      </c>
      <c r="X22" s="26">
        <v>0</v>
      </c>
      <c r="Y22" s="26">
        <v>9533.2526670000007</v>
      </c>
      <c r="Z22" s="26">
        <v>1906.6505334000003</v>
      </c>
      <c r="AA22" s="26">
        <v>9088.994999999999</v>
      </c>
      <c r="AB22" s="26">
        <v>1332.8289999999979</v>
      </c>
      <c r="AC22" s="26">
        <v>0</v>
      </c>
      <c r="AD22" s="26">
        <v>0</v>
      </c>
      <c r="AE22" s="26">
        <v>0</v>
      </c>
      <c r="AF22" s="26">
        <v>0</v>
      </c>
      <c r="AG22" s="26">
        <v>0</v>
      </c>
      <c r="AH22" s="26">
        <v>0</v>
      </c>
      <c r="AI22" s="26">
        <v>2585081.2308060001</v>
      </c>
      <c r="AJ22" s="26">
        <v>-15218.769194</v>
      </c>
      <c r="AK22" s="26">
        <v>0</v>
      </c>
      <c r="AL22" s="26">
        <v>0</v>
      </c>
      <c r="AM22" s="27">
        <v>4158018.7397904862</v>
      </c>
      <c r="AN22" s="27">
        <v>1505777.3806568859</v>
      </c>
      <c r="AS22" s="32"/>
    </row>
    <row r="23" spans="1:45" ht="24.9" customHeight="1">
      <c r="A23" s="18">
        <v>17</v>
      </c>
      <c r="B23" s="70" t="s">
        <v>38</v>
      </c>
      <c r="C23" s="26">
        <v>0</v>
      </c>
      <c r="D23" s="26">
        <v>0</v>
      </c>
      <c r="E23" s="26">
        <v>0</v>
      </c>
      <c r="F23" s="26">
        <v>0</v>
      </c>
      <c r="G23" s="26">
        <v>0</v>
      </c>
      <c r="H23" s="26">
        <v>0</v>
      </c>
      <c r="I23" s="26">
        <v>0</v>
      </c>
      <c r="J23" s="26">
        <v>0</v>
      </c>
      <c r="K23" s="26">
        <v>472094.84911009972</v>
      </c>
      <c r="L23" s="26">
        <v>472094.84911009972</v>
      </c>
      <c r="M23" s="26">
        <v>353910.8634313728</v>
      </c>
      <c r="N23" s="26">
        <v>353910.8634313728</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826005.71254147252</v>
      </c>
      <c r="AN23" s="27">
        <v>826005.71254147252</v>
      </c>
      <c r="AS23" s="32"/>
    </row>
    <row r="24" spans="1:45" ht="24.9" customHeight="1">
      <c r="A24" s="18">
        <v>18</v>
      </c>
      <c r="B24" s="70" t="s">
        <v>88</v>
      </c>
      <c r="C24" s="26">
        <v>0</v>
      </c>
      <c r="D24" s="26">
        <v>0</v>
      </c>
      <c r="E24" s="26">
        <v>0</v>
      </c>
      <c r="F24" s="26">
        <v>0</v>
      </c>
      <c r="G24" s="26">
        <v>76.8</v>
      </c>
      <c r="H24" s="26">
        <v>76.8</v>
      </c>
      <c r="I24" s="26">
        <v>0</v>
      </c>
      <c r="J24" s="26">
        <v>0</v>
      </c>
      <c r="K24" s="26">
        <v>94799.352924999999</v>
      </c>
      <c r="L24" s="26">
        <v>53878.664962499999</v>
      </c>
      <c r="M24" s="26">
        <v>303643.77343137277</v>
      </c>
      <c r="N24" s="26">
        <v>287614.77343137277</v>
      </c>
      <c r="O24" s="26">
        <v>0</v>
      </c>
      <c r="P24" s="26">
        <v>0</v>
      </c>
      <c r="Q24" s="26">
        <v>0</v>
      </c>
      <c r="R24" s="26">
        <v>0</v>
      </c>
      <c r="S24" s="26">
        <v>0</v>
      </c>
      <c r="T24" s="26">
        <v>0</v>
      </c>
      <c r="U24" s="26">
        <v>0</v>
      </c>
      <c r="V24" s="26">
        <v>0</v>
      </c>
      <c r="W24" s="26">
        <v>0</v>
      </c>
      <c r="X24" s="26">
        <v>0</v>
      </c>
      <c r="Y24" s="26">
        <v>29367.395999999982</v>
      </c>
      <c r="Z24" s="26">
        <v>2936.7396000000008</v>
      </c>
      <c r="AA24" s="26">
        <v>339.00100000000009</v>
      </c>
      <c r="AB24" s="26">
        <v>33.900100000000009</v>
      </c>
      <c r="AC24" s="26">
        <v>0</v>
      </c>
      <c r="AD24" s="26">
        <v>0</v>
      </c>
      <c r="AE24" s="26">
        <v>313785.70999999996</v>
      </c>
      <c r="AF24" s="26">
        <v>313785.70999999996</v>
      </c>
      <c r="AG24" s="26">
        <v>0</v>
      </c>
      <c r="AH24" s="26">
        <v>0</v>
      </c>
      <c r="AI24" s="26">
        <v>15775.19</v>
      </c>
      <c r="AJ24" s="26">
        <v>1577.5190000000002</v>
      </c>
      <c r="AK24" s="26">
        <v>0</v>
      </c>
      <c r="AL24" s="26">
        <v>0</v>
      </c>
      <c r="AM24" s="27">
        <v>757787.22335637268</v>
      </c>
      <c r="AN24" s="27">
        <v>659904.10709387262</v>
      </c>
      <c r="AS24" s="32"/>
    </row>
    <row r="25" spans="1:45" ht="13.8">
      <c r="A25" s="11"/>
      <c r="B25" s="72" t="s">
        <v>22</v>
      </c>
      <c r="C25" s="28">
        <v>23613943.81005295</v>
      </c>
      <c r="D25" s="28">
        <v>14110716.855510551</v>
      </c>
      <c r="E25" s="28">
        <v>1027447.4117580001</v>
      </c>
      <c r="F25" s="28">
        <v>1027434.8117580002</v>
      </c>
      <c r="G25" s="28">
        <v>463885.13850199885</v>
      </c>
      <c r="H25" s="28">
        <v>236171.11500200265</v>
      </c>
      <c r="I25" s="28">
        <v>231770724.68796706</v>
      </c>
      <c r="J25" s="28">
        <v>186014583.66961697</v>
      </c>
      <c r="K25" s="28">
        <v>92403883.630452499</v>
      </c>
      <c r="L25" s="28">
        <v>81152044.278336555</v>
      </c>
      <c r="M25" s="28">
        <v>19672580.589852437</v>
      </c>
      <c r="N25" s="28">
        <v>18057057.080720849</v>
      </c>
      <c r="O25" s="28">
        <v>0</v>
      </c>
      <c r="P25" s="28">
        <v>0</v>
      </c>
      <c r="Q25" s="28">
        <v>38696280</v>
      </c>
      <c r="R25" s="28">
        <v>-1000</v>
      </c>
      <c r="S25" s="28">
        <v>0</v>
      </c>
      <c r="T25" s="28">
        <v>0</v>
      </c>
      <c r="U25" s="28">
        <v>0</v>
      </c>
      <c r="V25" s="28">
        <v>0</v>
      </c>
      <c r="W25" s="28">
        <v>0</v>
      </c>
      <c r="X25" s="28">
        <v>0</v>
      </c>
      <c r="Y25" s="28">
        <v>1334401.3692330013</v>
      </c>
      <c r="Z25" s="28">
        <v>349724.85162842786</v>
      </c>
      <c r="AA25" s="28">
        <v>36099101.318070002</v>
      </c>
      <c r="AB25" s="28">
        <v>18338043.921990275</v>
      </c>
      <c r="AC25" s="28">
        <v>1049044.5363954331</v>
      </c>
      <c r="AD25" s="28">
        <v>86776.809340685446</v>
      </c>
      <c r="AE25" s="28">
        <v>4855940.0987400021</v>
      </c>
      <c r="AF25" s="28">
        <v>1784564.8197981161</v>
      </c>
      <c r="AG25" s="28">
        <v>-2587.0145669999984</v>
      </c>
      <c r="AH25" s="28">
        <v>-2587.0145669999984</v>
      </c>
      <c r="AI25" s="28">
        <v>4167363.2410201761</v>
      </c>
      <c r="AJ25" s="28">
        <v>481564.10752017598</v>
      </c>
      <c r="AK25" s="28">
        <v>0</v>
      </c>
      <c r="AL25" s="28">
        <v>0</v>
      </c>
      <c r="AM25" s="28">
        <v>455152008.81747651</v>
      </c>
      <c r="AN25" s="28">
        <v>321635095.3066557</v>
      </c>
    </row>
    <row r="26" spans="1:45">
      <c r="AN26" s="32"/>
    </row>
    <row r="27" spans="1:45" s="42" customFormat="1" ht="14.4">
      <c r="B27" s="46" t="s">
        <v>47</v>
      </c>
    </row>
    <row r="28" spans="1:45" s="42" customFormat="1" ht="9" customHeight="1">
      <c r="B28" s="61"/>
      <c r="C28" s="61"/>
      <c r="D28" s="61"/>
      <c r="E28" s="61"/>
      <c r="F28" s="61"/>
      <c r="G28" s="61"/>
      <c r="H28" s="61"/>
      <c r="I28" s="61"/>
      <c r="J28" s="61"/>
      <c r="K28" s="61"/>
      <c r="L28" s="61"/>
      <c r="M28" s="61"/>
      <c r="N28" s="61"/>
    </row>
    <row r="29" spans="1:45" s="42" customFormat="1" ht="14.4">
      <c r="B29" s="53" t="s">
        <v>65</v>
      </c>
    </row>
    <row r="30" spans="1:45" s="42" customFormat="1" ht="14.4">
      <c r="B30" s="53" t="s">
        <v>66</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5" activePane="bottomRight" state="frozen"/>
      <selection activeCell="A4" sqref="A4"/>
      <selection pane="topRight" activeCell="A4" sqref="A4"/>
      <selection pane="bottomLeft" activeCell="A4" sqref="A4"/>
      <selection pane="bottomRight" activeCell="G17" sqref="G17"/>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62"/>
      <c r="B1" s="62"/>
      <c r="C1" s="62"/>
      <c r="D1" s="62"/>
    </row>
    <row r="2" spans="1:5" ht="12.75" customHeight="1">
      <c r="A2" s="90" t="s">
        <v>95</v>
      </c>
      <c r="B2" s="90"/>
      <c r="C2" s="90"/>
      <c r="D2" s="90"/>
    </row>
    <row r="3" spans="1:5" ht="12.75" customHeight="1">
      <c r="A3" s="90"/>
      <c r="B3" s="90"/>
      <c r="C3" s="90"/>
      <c r="D3" s="90"/>
      <c r="E3" s="2"/>
    </row>
    <row r="4" spans="1:5">
      <c r="A4" s="90"/>
      <c r="B4" s="90"/>
      <c r="C4" s="90"/>
      <c r="D4" s="90"/>
      <c r="E4" s="2"/>
    </row>
    <row r="5" spans="1:5" ht="13.8">
      <c r="A5" s="62"/>
      <c r="B5" s="62"/>
      <c r="C5" s="62"/>
      <c r="D5" s="62"/>
    </row>
    <row r="6" spans="1:5" ht="43.5" customHeight="1">
      <c r="A6" s="63" t="s">
        <v>0</v>
      </c>
      <c r="B6" s="63" t="s">
        <v>67</v>
      </c>
      <c r="C6" s="63" t="s">
        <v>68</v>
      </c>
      <c r="D6" s="63" t="s">
        <v>69</v>
      </c>
    </row>
    <row r="7" spans="1:5" ht="27" customHeight="1">
      <c r="A7" s="6">
        <v>1</v>
      </c>
      <c r="B7" s="64" t="s">
        <v>4</v>
      </c>
      <c r="C7" s="29">
        <f>HLOOKUP(B7,'Wr. Prem. &amp;  Re Prem.'!$4:$24,21,FALSE)</f>
        <v>66116583.11464303</v>
      </c>
      <c r="D7" s="21">
        <f>C7/$C$25</f>
        <v>8.0828030357957714E-2</v>
      </c>
    </row>
    <row r="8" spans="1:5" ht="27" customHeight="1">
      <c r="A8" s="6">
        <v>2</v>
      </c>
      <c r="B8" s="64" t="s">
        <v>5</v>
      </c>
      <c r="C8" s="29">
        <f>HLOOKUP(B8,'Wr. Prem. &amp;  Re Prem.'!$4:$24,21,FALSE)</f>
        <v>8601701.4170494638</v>
      </c>
      <c r="D8" s="21">
        <f t="shared" ref="D8:D21" si="0">C8/$C$25</f>
        <v>1.05156460076259E-2</v>
      </c>
    </row>
    <row r="9" spans="1:5" ht="27" customHeight="1">
      <c r="A9" s="6">
        <v>3</v>
      </c>
      <c r="B9" s="64" t="s">
        <v>6</v>
      </c>
      <c r="C9" s="29">
        <f>HLOOKUP(B9,'Wr. Prem. &amp;  Re Prem.'!$4:$24,21,FALSE)</f>
        <v>11280149.151732402</v>
      </c>
      <c r="D9" s="21">
        <f t="shared" si="0"/>
        <v>1.3790068922611779E-2</v>
      </c>
    </row>
    <row r="10" spans="1:5" ht="27" customHeight="1">
      <c r="A10" s="6">
        <v>4</v>
      </c>
      <c r="B10" s="64" t="s">
        <v>7</v>
      </c>
      <c r="C10" s="29">
        <f>HLOOKUP(B10,'Wr. Prem. &amp;  Re Prem.'!$4:$24,21,FALSE)</f>
        <v>353914355.00748658</v>
      </c>
      <c r="D10" s="21">
        <f t="shared" si="0"/>
        <v>0.4326630155865791</v>
      </c>
    </row>
    <row r="11" spans="1:5" ht="38.25" customHeight="1">
      <c r="A11" s="6">
        <v>5</v>
      </c>
      <c r="B11" s="64" t="s">
        <v>8</v>
      </c>
      <c r="C11" s="29">
        <f>HLOOKUP(B11,'Wr. Prem. &amp;  Re Prem.'!$4:$24,21,FALSE)</f>
        <v>153380075.00862032</v>
      </c>
      <c r="D11" s="21">
        <f t="shared" si="0"/>
        <v>0.18750831901893769</v>
      </c>
    </row>
    <row r="12" spans="1:5" ht="27" customHeight="1">
      <c r="A12" s="6">
        <v>6</v>
      </c>
      <c r="B12" s="64" t="s">
        <v>9</v>
      </c>
      <c r="C12" s="29">
        <f>HLOOKUP(B12,'Wr. Prem. &amp;  Re Prem.'!$4:$24,21,FALSE)</f>
        <v>56780250.614436835</v>
      </c>
      <c r="D12" s="21">
        <f t="shared" si="0"/>
        <v>6.9414292212262127E-2</v>
      </c>
    </row>
    <row r="13" spans="1:5" ht="27" customHeight="1">
      <c r="A13" s="6">
        <v>7</v>
      </c>
      <c r="B13" s="64" t="s">
        <v>10</v>
      </c>
      <c r="C13" s="29">
        <f>HLOOKUP(B13,'Wr. Prem. &amp;  Re Prem.'!$4:$24,21,FALSE)</f>
        <v>33265.38753</v>
      </c>
      <c r="D13" s="21">
        <f t="shared" si="0"/>
        <v>4.0667191595213838E-5</v>
      </c>
    </row>
    <row r="14" spans="1:5" ht="27" customHeight="1">
      <c r="A14" s="6">
        <v>8</v>
      </c>
      <c r="B14" s="64" t="s">
        <v>11</v>
      </c>
      <c r="C14" s="29">
        <f>HLOOKUP(B14,'Wr. Prem. &amp;  Re Prem.'!$4:$24,21,FALSE)</f>
        <v>13853584.108889</v>
      </c>
      <c r="D14" s="21">
        <f t="shared" si="0"/>
        <v>1.693611291101044E-2</v>
      </c>
    </row>
    <row r="15" spans="1:5" ht="27" customHeight="1">
      <c r="A15" s="6">
        <v>9</v>
      </c>
      <c r="B15" s="64" t="s">
        <v>12</v>
      </c>
      <c r="C15" s="29">
        <f>HLOOKUP(B15,'Wr. Prem. &amp;  Re Prem.'!$4:$24,21,FALSE)</f>
        <v>9163827.5631530005</v>
      </c>
      <c r="D15" s="21">
        <f t="shared" si="0"/>
        <v>1.1202849536027773E-2</v>
      </c>
    </row>
    <row r="16" spans="1:5" ht="27" customHeight="1">
      <c r="A16" s="6">
        <v>10</v>
      </c>
      <c r="B16" s="64" t="s">
        <v>13</v>
      </c>
      <c r="C16" s="29">
        <f>HLOOKUP(B16,'Wr. Prem. &amp;  Re Prem.'!$4:$24,21,FALSE)</f>
        <v>1458254.33935375</v>
      </c>
      <c r="D16" s="21">
        <f t="shared" si="0"/>
        <v>1.7827271231867993E-3</v>
      </c>
    </row>
    <row r="17" spans="1:7" ht="27" customHeight="1">
      <c r="A17" s="6">
        <v>11</v>
      </c>
      <c r="B17" s="64" t="s">
        <v>14</v>
      </c>
      <c r="C17" s="29">
        <f>HLOOKUP(B17,'Wr. Prem. &amp;  Re Prem.'!$4:$24,21,FALSE)</f>
        <v>19153</v>
      </c>
      <c r="D17" s="21">
        <f t="shared" si="0"/>
        <v>2.3414689515361572E-5</v>
      </c>
    </row>
    <row r="18" spans="1:7" ht="27" customHeight="1">
      <c r="A18" s="6">
        <v>12</v>
      </c>
      <c r="B18" s="64" t="s">
        <v>15</v>
      </c>
      <c r="C18" s="29">
        <f>HLOOKUP(B18,'Wr. Prem. &amp;  Re Prem.'!$4:$24,21,FALSE)</f>
        <v>10230954.771888357</v>
      </c>
      <c r="D18" s="21">
        <f t="shared" si="0"/>
        <v>1.2507420739804351E-2</v>
      </c>
    </row>
    <row r="19" spans="1:7" ht="27" customHeight="1">
      <c r="A19" s="6">
        <v>13</v>
      </c>
      <c r="B19" s="64" t="s">
        <v>16</v>
      </c>
      <c r="C19" s="29">
        <f>HLOOKUP(B19,'Wr. Prem. &amp;  Re Prem.'!$4:$24,21,FALSE)</f>
        <v>96406421.264767945</v>
      </c>
      <c r="D19" s="21">
        <f t="shared" si="0"/>
        <v>0.11785758999643361</v>
      </c>
    </row>
    <row r="20" spans="1:7" ht="27" customHeight="1">
      <c r="A20" s="6">
        <v>14</v>
      </c>
      <c r="B20" s="64" t="s">
        <v>17</v>
      </c>
      <c r="C20" s="29">
        <f>HLOOKUP(B20,'Wr. Prem. &amp;  Re Prem.'!$4:$24,21,FALSE)</f>
        <v>5887927.302408847</v>
      </c>
      <c r="D20" s="21">
        <f t="shared" si="0"/>
        <v>7.1980363219821221E-3</v>
      </c>
    </row>
    <row r="21" spans="1:7" ht="27" customHeight="1">
      <c r="A21" s="6">
        <v>15</v>
      </c>
      <c r="B21" s="64" t="s">
        <v>18</v>
      </c>
      <c r="C21" s="29">
        <f>HLOOKUP(B21,'Wr. Prem. &amp;  Re Prem.'!$4:$24,21,FALSE)</f>
        <v>9534915.9503970686</v>
      </c>
      <c r="D21" s="21">
        <f t="shared" si="0"/>
        <v>1.1656507937848696E-2</v>
      </c>
    </row>
    <row r="22" spans="1:7" ht="27" customHeight="1">
      <c r="A22" s="6">
        <v>16</v>
      </c>
      <c r="B22" s="64" t="s">
        <v>19</v>
      </c>
      <c r="C22" s="29">
        <f>HLOOKUP(B22,'Wr. Prem. &amp;  Re Prem.'!$4:$24,21,FALSE)</f>
        <v>237386.88787999999</v>
      </c>
      <c r="D22" s="21">
        <f>C22/$C$25</f>
        <v>2.9020729257704534E-4</v>
      </c>
    </row>
    <row r="23" spans="1:7" ht="27" customHeight="1">
      <c r="A23" s="6">
        <v>17</v>
      </c>
      <c r="B23" s="64" t="s">
        <v>20</v>
      </c>
      <c r="C23" s="29">
        <f>HLOOKUP(B23,'Wr. Prem. &amp;  Re Prem.'!$4:$24,21,FALSE)</f>
        <v>21091969.125125613</v>
      </c>
      <c r="D23" s="21">
        <f>C23/$C$25</f>
        <v>2.5785094154044206E-2</v>
      </c>
    </row>
    <row r="24" spans="1:7" ht="27" customHeight="1">
      <c r="A24" s="6">
        <v>18</v>
      </c>
      <c r="B24" s="64" t="s">
        <v>21</v>
      </c>
      <c r="C24" s="29">
        <f>HLOOKUP(B24,'Wr. Prem. &amp;  Re Prem.'!$4:$24,21,FALSE)</f>
        <v>0</v>
      </c>
      <c r="D24" s="21">
        <f>C24/$C$25</f>
        <v>0</v>
      </c>
    </row>
    <row r="25" spans="1:7" ht="27" customHeight="1">
      <c r="A25" s="3"/>
      <c r="B25" s="65" t="s">
        <v>22</v>
      </c>
      <c r="C25" s="22">
        <f>SUM(C7:C24)</f>
        <v>817990774.01536226</v>
      </c>
      <c r="D25" s="23">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6" activePane="bottomRight" state="frozen"/>
      <selection activeCell="A4" sqref="A4"/>
      <selection pane="topRight" activeCell="A4" sqref="A4"/>
      <selection pane="bottomLeft" activeCell="A4" sqref="A4"/>
      <selection pane="bottomRight" activeCell="B4" sqref="B4:B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42" customFormat="1" ht="27.75" customHeight="1">
      <c r="A1" s="46" t="s">
        <v>70</v>
      </c>
      <c r="B1" s="46"/>
      <c r="C1" s="46"/>
      <c r="D1" s="46"/>
      <c r="E1" s="46"/>
      <c r="F1" s="46"/>
      <c r="G1" s="46"/>
      <c r="H1" s="46"/>
      <c r="I1" s="46"/>
      <c r="J1" s="46"/>
      <c r="K1" s="46"/>
      <c r="L1" s="46"/>
      <c r="M1" s="46"/>
      <c r="N1" s="46"/>
      <c r="O1" s="46"/>
    </row>
    <row r="2" spans="1:40" s="42" customFormat="1" ht="27.75" customHeight="1">
      <c r="A2" s="46" t="str">
        <f>'Inccured Claims'!A2</f>
        <v>Reporting period: 1 January 2023 - 30 September 2023</v>
      </c>
      <c r="B2" s="46"/>
      <c r="C2" s="46"/>
      <c r="D2" s="46"/>
      <c r="E2" s="46"/>
      <c r="F2" s="46"/>
      <c r="G2" s="46"/>
      <c r="H2" s="46"/>
      <c r="I2" s="46"/>
      <c r="J2" s="46"/>
      <c r="K2" s="46"/>
      <c r="L2" s="46"/>
      <c r="M2" s="46"/>
      <c r="N2" s="46"/>
      <c r="O2" s="46"/>
    </row>
    <row r="3" spans="1:40" s="66" customFormat="1" ht="17.25" customHeight="1">
      <c r="A3" s="42" t="s">
        <v>71</v>
      </c>
      <c r="C3" s="67"/>
      <c r="E3" s="67"/>
      <c r="G3" s="67"/>
      <c r="I3" s="67"/>
      <c r="K3" s="67"/>
      <c r="M3" s="67"/>
      <c r="O3" s="67"/>
      <c r="Q3" s="67"/>
      <c r="S3" s="67"/>
      <c r="U3" s="67"/>
      <c r="W3" s="67"/>
      <c r="Y3" s="67"/>
      <c r="AA3" s="67"/>
      <c r="AC3" s="67"/>
      <c r="AE3" s="67"/>
      <c r="AG3" s="67"/>
      <c r="AI3" s="67"/>
      <c r="AK3" s="67"/>
    </row>
    <row r="4" spans="1:40" s="66" customFormat="1" ht="96" customHeight="1">
      <c r="A4" s="77" t="s">
        <v>0</v>
      </c>
      <c r="B4" s="77" t="s">
        <v>3</v>
      </c>
      <c r="C4" s="87" t="s">
        <v>4</v>
      </c>
      <c r="D4" s="87"/>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84" t="s">
        <v>17</v>
      </c>
      <c r="AD4" s="85"/>
      <c r="AE4" s="80" t="s">
        <v>18</v>
      </c>
      <c r="AF4" s="82"/>
      <c r="AG4" s="80" t="s">
        <v>19</v>
      </c>
      <c r="AH4" s="82"/>
      <c r="AI4" s="88" t="s">
        <v>20</v>
      </c>
      <c r="AJ4" s="89"/>
      <c r="AK4" s="88" t="s">
        <v>21</v>
      </c>
      <c r="AL4" s="89"/>
      <c r="AM4" s="88" t="s">
        <v>22</v>
      </c>
      <c r="AN4" s="89"/>
    </row>
    <row r="5" spans="1:40" s="66" customFormat="1" ht="48.75" customHeight="1">
      <c r="A5" s="79"/>
      <c r="B5" s="79"/>
      <c r="C5" s="49" t="s">
        <v>45</v>
      </c>
      <c r="D5" s="49" t="s">
        <v>72</v>
      </c>
      <c r="E5" s="49" t="s">
        <v>45</v>
      </c>
      <c r="F5" s="49" t="s">
        <v>72</v>
      </c>
      <c r="G5" s="49" t="s">
        <v>45</v>
      </c>
      <c r="H5" s="49" t="s">
        <v>72</v>
      </c>
      <c r="I5" s="49" t="s">
        <v>45</v>
      </c>
      <c r="J5" s="49" t="s">
        <v>72</v>
      </c>
      <c r="K5" s="49" t="s">
        <v>45</v>
      </c>
      <c r="L5" s="49" t="s">
        <v>72</v>
      </c>
      <c r="M5" s="49" t="s">
        <v>45</v>
      </c>
      <c r="N5" s="49" t="s">
        <v>72</v>
      </c>
      <c r="O5" s="49" t="s">
        <v>45</v>
      </c>
      <c r="P5" s="49" t="s">
        <v>72</v>
      </c>
      <c r="Q5" s="49" t="s">
        <v>45</v>
      </c>
      <c r="R5" s="49" t="s">
        <v>72</v>
      </c>
      <c r="S5" s="49" t="s">
        <v>45</v>
      </c>
      <c r="T5" s="49" t="s">
        <v>72</v>
      </c>
      <c r="U5" s="49" t="s">
        <v>45</v>
      </c>
      <c r="V5" s="49" t="s">
        <v>72</v>
      </c>
      <c r="W5" s="49" t="s">
        <v>45</v>
      </c>
      <c r="X5" s="49" t="s">
        <v>72</v>
      </c>
      <c r="Y5" s="49" t="s">
        <v>45</v>
      </c>
      <c r="Z5" s="49" t="s">
        <v>72</v>
      </c>
      <c r="AA5" s="49" t="s">
        <v>45</v>
      </c>
      <c r="AB5" s="49" t="s">
        <v>72</v>
      </c>
      <c r="AC5" s="49" t="s">
        <v>45</v>
      </c>
      <c r="AD5" s="49" t="s">
        <v>72</v>
      </c>
      <c r="AE5" s="49" t="s">
        <v>45</v>
      </c>
      <c r="AF5" s="49" t="s">
        <v>72</v>
      </c>
      <c r="AG5" s="49" t="s">
        <v>45</v>
      </c>
      <c r="AH5" s="49" t="s">
        <v>72</v>
      </c>
      <c r="AI5" s="49" t="s">
        <v>45</v>
      </c>
      <c r="AJ5" s="49" t="s">
        <v>72</v>
      </c>
      <c r="AK5" s="49" t="s">
        <v>45</v>
      </c>
      <c r="AL5" s="49" t="s">
        <v>72</v>
      </c>
      <c r="AM5" s="49" t="s">
        <v>45</v>
      </c>
      <c r="AN5" s="49" t="s">
        <v>72</v>
      </c>
    </row>
    <row r="6" spans="1:40" ht="24.9" customHeight="1">
      <c r="A6" s="18">
        <v>1</v>
      </c>
      <c r="B6" s="70" t="s">
        <v>29</v>
      </c>
      <c r="C6" s="26">
        <v>1535847.5908000013</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89430.348154000836</v>
      </c>
      <c r="AB6" s="26">
        <v>0</v>
      </c>
      <c r="AC6" s="26">
        <v>0</v>
      </c>
      <c r="AD6" s="26">
        <v>0</v>
      </c>
      <c r="AE6" s="26">
        <v>854491.0237389995</v>
      </c>
      <c r="AF6" s="26">
        <v>0</v>
      </c>
      <c r="AG6" s="26">
        <v>0</v>
      </c>
      <c r="AH6" s="26">
        <v>0</v>
      </c>
      <c r="AI6" s="26">
        <v>1651556.4706540001</v>
      </c>
      <c r="AJ6" s="26">
        <v>0</v>
      </c>
      <c r="AK6" s="26">
        <v>0</v>
      </c>
      <c r="AL6" s="26">
        <v>0</v>
      </c>
      <c r="AM6" s="27">
        <v>4131325.4333470017</v>
      </c>
      <c r="AN6" s="27">
        <v>0</v>
      </c>
    </row>
    <row r="7" spans="1:40" ht="24.9" customHeight="1">
      <c r="A7" s="18">
        <v>2</v>
      </c>
      <c r="B7" s="70" t="s">
        <v>34</v>
      </c>
      <c r="C7" s="26">
        <v>0</v>
      </c>
      <c r="D7" s="26">
        <v>0</v>
      </c>
      <c r="E7" s="26">
        <v>0</v>
      </c>
      <c r="F7" s="26">
        <v>0</v>
      </c>
      <c r="G7" s="26">
        <v>0</v>
      </c>
      <c r="H7" s="26">
        <v>0</v>
      </c>
      <c r="I7" s="26">
        <v>0</v>
      </c>
      <c r="J7" s="26">
        <v>0</v>
      </c>
      <c r="K7" s="26">
        <v>824813.30999999994</v>
      </c>
      <c r="L7" s="26">
        <v>22821.740189551001</v>
      </c>
      <c r="M7" s="26">
        <v>125771.52</v>
      </c>
      <c r="N7" s="26">
        <v>43.350127000000001</v>
      </c>
      <c r="O7" s="26">
        <v>0</v>
      </c>
      <c r="P7" s="26">
        <v>0</v>
      </c>
      <c r="Q7" s="26">
        <v>0</v>
      </c>
      <c r="R7" s="26">
        <v>0</v>
      </c>
      <c r="S7" s="26">
        <v>0</v>
      </c>
      <c r="T7" s="26">
        <v>0</v>
      </c>
      <c r="U7" s="26">
        <v>33110.762849999999</v>
      </c>
      <c r="V7" s="26">
        <v>4678.6664917492999</v>
      </c>
      <c r="W7" s="26">
        <v>0</v>
      </c>
      <c r="X7" s="26">
        <v>0</v>
      </c>
      <c r="Y7" s="26">
        <v>23077.959880000002</v>
      </c>
      <c r="Z7" s="26">
        <v>11178.091213827</v>
      </c>
      <c r="AA7" s="26">
        <v>710287.52783299994</v>
      </c>
      <c r="AB7" s="26">
        <v>658161.21247158665</v>
      </c>
      <c r="AC7" s="26">
        <v>5156.6068919999998</v>
      </c>
      <c r="AD7" s="26">
        <v>4340.9003381120001</v>
      </c>
      <c r="AE7" s="26">
        <v>0</v>
      </c>
      <c r="AF7" s="26">
        <v>0</v>
      </c>
      <c r="AG7" s="26">
        <v>0</v>
      </c>
      <c r="AH7" s="26">
        <v>0</v>
      </c>
      <c r="AI7" s="26">
        <v>99094.549180000002</v>
      </c>
      <c r="AJ7" s="26">
        <v>45479.171159221398</v>
      </c>
      <c r="AK7" s="26">
        <v>0</v>
      </c>
      <c r="AL7" s="26">
        <v>0</v>
      </c>
      <c r="AM7" s="27">
        <v>1821312.236635</v>
      </c>
      <c r="AN7" s="27">
        <v>746703.13199104741</v>
      </c>
    </row>
    <row r="8" spans="1:40" ht="24.9" customHeight="1">
      <c r="A8" s="18">
        <v>3</v>
      </c>
      <c r="B8" s="70" t="s">
        <v>28</v>
      </c>
      <c r="C8" s="26">
        <v>1373024.893100128</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50</v>
      </c>
      <c r="AB8" s="26">
        <v>0</v>
      </c>
      <c r="AC8" s="26">
        <v>0</v>
      </c>
      <c r="AD8" s="26">
        <v>0</v>
      </c>
      <c r="AE8" s="26">
        <v>350</v>
      </c>
      <c r="AF8" s="26">
        <v>0</v>
      </c>
      <c r="AG8" s="26">
        <v>0</v>
      </c>
      <c r="AH8" s="26">
        <v>0</v>
      </c>
      <c r="AI8" s="26">
        <v>0</v>
      </c>
      <c r="AJ8" s="26">
        <v>0</v>
      </c>
      <c r="AK8" s="26">
        <v>0</v>
      </c>
      <c r="AL8" s="26">
        <v>0</v>
      </c>
      <c r="AM8" s="27">
        <v>1373424.893100128</v>
      </c>
      <c r="AN8" s="27">
        <v>0</v>
      </c>
    </row>
    <row r="9" spans="1:40" ht="24.9" customHeight="1">
      <c r="A9" s="18">
        <v>4</v>
      </c>
      <c r="B9" s="70" t="s">
        <v>30</v>
      </c>
      <c r="C9" s="26">
        <v>109702.05</v>
      </c>
      <c r="D9" s="26">
        <v>0</v>
      </c>
      <c r="E9" s="26">
        <v>0</v>
      </c>
      <c r="F9" s="26">
        <v>0</v>
      </c>
      <c r="G9" s="26">
        <v>0</v>
      </c>
      <c r="H9" s="26">
        <v>0</v>
      </c>
      <c r="I9" s="26">
        <v>0</v>
      </c>
      <c r="J9" s="26">
        <v>0</v>
      </c>
      <c r="K9" s="26">
        <v>0</v>
      </c>
      <c r="L9" s="26">
        <v>0</v>
      </c>
      <c r="M9" s="26">
        <v>2569.6947599999999</v>
      </c>
      <c r="N9" s="26">
        <v>0</v>
      </c>
      <c r="O9" s="26">
        <v>0</v>
      </c>
      <c r="P9" s="26">
        <v>0</v>
      </c>
      <c r="Q9" s="26">
        <v>0</v>
      </c>
      <c r="R9" s="26">
        <v>0</v>
      </c>
      <c r="S9" s="26">
        <v>0</v>
      </c>
      <c r="T9" s="26">
        <v>0</v>
      </c>
      <c r="U9" s="26">
        <v>0</v>
      </c>
      <c r="V9" s="26">
        <v>0</v>
      </c>
      <c r="W9" s="26">
        <v>0</v>
      </c>
      <c r="X9" s="26">
        <v>0</v>
      </c>
      <c r="Y9" s="26">
        <v>0</v>
      </c>
      <c r="Z9" s="26">
        <v>0</v>
      </c>
      <c r="AA9" s="26">
        <v>569795.07631399995</v>
      </c>
      <c r="AB9" s="26">
        <v>528453.49362869293</v>
      </c>
      <c r="AC9" s="26">
        <v>0</v>
      </c>
      <c r="AD9" s="26">
        <v>0</v>
      </c>
      <c r="AE9" s="26">
        <v>0</v>
      </c>
      <c r="AF9" s="26">
        <v>0</v>
      </c>
      <c r="AG9" s="26">
        <v>0</v>
      </c>
      <c r="AH9" s="26">
        <v>0</v>
      </c>
      <c r="AI9" s="26">
        <v>0</v>
      </c>
      <c r="AJ9" s="26">
        <v>159.6131313777</v>
      </c>
      <c r="AK9" s="26">
        <v>0</v>
      </c>
      <c r="AL9" s="26">
        <v>0</v>
      </c>
      <c r="AM9" s="27">
        <v>682066.82107399998</v>
      </c>
      <c r="AN9" s="27">
        <v>528613.10676007066</v>
      </c>
    </row>
    <row r="10" spans="1:40" ht="24.9" customHeight="1">
      <c r="A10" s="18">
        <v>5</v>
      </c>
      <c r="B10" s="70" t="s">
        <v>32</v>
      </c>
      <c r="C10" s="26">
        <v>179499.22784157027</v>
      </c>
      <c r="D10" s="26">
        <v>84567.91</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160865.48602998996</v>
      </c>
      <c r="AB10" s="26">
        <v>19806.400000000001</v>
      </c>
      <c r="AC10" s="26">
        <v>0</v>
      </c>
      <c r="AD10" s="26">
        <v>0</v>
      </c>
      <c r="AE10" s="26">
        <v>0</v>
      </c>
      <c r="AF10" s="26">
        <v>0</v>
      </c>
      <c r="AG10" s="26">
        <v>0</v>
      </c>
      <c r="AH10" s="26">
        <v>0</v>
      </c>
      <c r="AI10" s="26">
        <v>0</v>
      </c>
      <c r="AJ10" s="26">
        <v>0</v>
      </c>
      <c r="AK10" s="26">
        <v>0</v>
      </c>
      <c r="AL10" s="26">
        <v>0</v>
      </c>
      <c r="AM10" s="27">
        <v>340364.71387156023</v>
      </c>
      <c r="AN10" s="27">
        <v>104374.31</v>
      </c>
    </row>
    <row r="11" spans="1:40" ht="24.9" customHeight="1">
      <c r="A11" s="18">
        <v>6</v>
      </c>
      <c r="B11" s="70" t="s">
        <v>87</v>
      </c>
      <c r="C11" s="26">
        <v>0</v>
      </c>
      <c r="D11" s="26">
        <v>0</v>
      </c>
      <c r="E11" s="26">
        <v>0</v>
      </c>
      <c r="F11" s="26">
        <v>0</v>
      </c>
      <c r="G11" s="26">
        <v>0</v>
      </c>
      <c r="H11" s="26">
        <v>0</v>
      </c>
      <c r="I11" s="26">
        <v>27380.351044254934</v>
      </c>
      <c r="J11" s="26">
        <v>23321.993998000002</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27380.351044254934</v>
      </c>
      <c r="AN11" s="27">
        <v>23321.993998000002</v>
      </c>
    </row>
    <row r="12" spans="1:40"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80</v>
      </c>
      <c r="AB12" s="26">
        <v>0</v>
      </c>
      <c r="AC12" s="26">
        <v>0</v>
      </c>
      <c r="AD12" s="26">
        <v>0</v>
      </c>
      <c r="AE12" s="26">
        <v>0</v>
      </c>
      <c r="AF12" s="26">
        <v>0</v>
      </c>
      <c r="AG12" s="26">
        <v>0</v>
      </c>
      <c r="AH12" s="26">
        <v>0</v>
      </c>
      <c r="AI12" s="26">
        <v>0</v>
      </c>
      <c r="AJ12" s="26">
        <v>0</v>
      </c>
      <c r="AK12" s="26">
        <v>0</v>
      </c>
      <c r="AL12" s="26">
        <v>0</v>
      </c>
      <c r="AM12" s="27">
        <v>80</v>
      </c>
      <c r="AN12" s="27">
        <v>0</v>
      </c>
    </row>
    <row r="13" spans="1:40"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72" t="s">
        <v>22</v>
      </c>
      <c r="C24" s="28">
        <v>3198073.7617416997</v>
      </c>
      <c r="D24" s="28">
        <v>84567.91</v>
      </c>
      <c r="E24" s="28">
        <v>0</v>
      </c>
      <c r="F24" s="28">
        <v>0</v>
      </c>
      <c r="G24" s="28">
        <v>0</v>
      </c>
      <c r="H24" s="28">
        <v>0</v>
      </c>
      <c r="I24" s="28">
        <v>27380.351044254934</v>
      </c>
      <c r="J24" s="28">
        <v>23321.993998000002</v>
      </c>
      <c r="K24" s="28">
        <v>824813.30999999994</v>
      </c>
      <c r="L24" s="28">
        <v>22821.740189551001</v>
      </c>
      <c r="M24" s="28">
        <v>128341.21476</v>
      </c>
      <c r="N24" s="28">
        <v>43.350127000000001</v>
      </c>
      <c r="O24" s="28">
        <v>0</v>
      </c>
      <c r="P24" s="28">
        <v>0</v>
      </c>
      <c r="Q24" s="28">
        <v>0</v>
      </c>
      <c r="R24" s="28">
        <v>0</v>
      </c>
      <c r="S24" s="28">
        <v>0</v>
      </c>
      <c r="T24" s="28">
        <v>0</v>
      </c>
      <c r="U24" s="28">
        <v>33110.762849999999</v>
      </c>
      <c r="V24" s="28">
        <v>4678.6664917492999</v>
      </c>
      <c r="W24" s="28">
        <v>0</v>
      </c>
      <c r="X24" s="28">
        <v>0</v>
      </c>
      <c r="Y24" s="28">
        <v>23077.959880000002</v>
      </c>
      <c r="Z24" s="28">
        <v>11178.091213827</v>
      </c>
      <c r="AA24" s="28">
        <v>1530508.4383309907</v>
      </c>
      <c r="AB24" s="28">
        <v>1206421.1061002794</v>
      </c>
      <c r="AC24" s="28">
        <v>5156.6068919999998</v>
      </c>
      <c r="AD24" s="28">
        <v>4340.9003381120001</v>
      </c>
      <c r="AE24" s="28">
        <v>854841.0237389995</v>
      </c>
      <c r="AF24" s="28">
        <v>0</v>
      </c>
      <c r="AG24" s="28">
        <v>0</v>
      </c>
      <c r="AH24" s="28">
        <v>0</v>
      </c>
      <c r="AI24" s="28">
        <v>1750651.0198340002</v>
      </c>
      <c r="AJ24" s="28">
        <v>45638.784290599098</v>
      </c>
      <c r="AK24" s="28">
        <v>0</v>
      </c>
      <c r="AL24" s="28">
        <v>0</v>
      </c>
      <c r="AM24" s="28">
        <v>8375954.4490719438</v>
      </c>
      <c r="AN24" s="28">
        <v>1403012.5427491181</v>
      </c>
    </row>
    <row r="25" spans="1:40" ht="14.25" customHeight="1"/>
    <row r="26" spans="1:40" s="66" customFormat="1" ht="14.4">
      <c r="B26" s="46" t="s">
        <v>47</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row>
    <row r="27" spans="1:40" s="66" customFormat="1" ht="12.75" customHeight="1">
      <c r="B27" s="91" t="s">
        <v>73</v>
      </c>
      <c r="C27" s="91"/>
      <c r="D27" s="91"/>
      <c r="E27" s="91"/>
      <c r="F27" s="91"/>
      <c r="G27" s="91"/>
      <c r="H27" s="91"/>
      <c r="I27" s="91"/>
      <c r="J27" s="91"/>
      <c r="K27" s="91"/>
      <c r="L27" s="91"/>
      <c r="M27" s="91"/>
      <c r="N27" s="91"/>
      <c r="O27" s="91"/>
      <c r="P27" s="91"/>
      <c r="Q27" s="91"/>
      <c r="R27" s="91"/>
      <c r="S27" s="91"/>
      <c r="AM27" s="68"/>
      <c r="AN27" s="68"/>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2023-11-29T08:26:12Z</dcterms:modified>
</cp:coreProperties>
</file>