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5 II\Saitze dasadebi 2025 II\ENG\"/>
    </mc:Choice>
  </mc:AlternateContent>
  <xr:revisionPtr revIDLastSave="0" documentId="13_ncr:1_{C82990A9-80BA-41FE-A981-C51076CCC10F}"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<sst xmlns="http://schemas.openxmlformats.org/spreadsheetml/2006/main" count="1383" uniqueCount="98">
  <si>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</si>
  <si>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</si>
  <si>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</si>
  <si>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</si>
  <si>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</si>
  <si>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</si>
  <si>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</si>
  <si>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</si>
  <si>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</si>
  <si>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</si>
  <si>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</si>
  <si>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</si>
  <si>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</si>
  <si>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</si>
  <si>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</si>
  <si>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</si>
  <si>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</si>
  <si>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</si>
  <si>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</si>
  <si>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</si>
  <si>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</si>
  <si>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</si>
  <si>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</si>
  <si>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</si>
  <si>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</si>
  <si>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</si>
  <si>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</si>
  <si>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</si>
  <si>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</si>
  <si>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</si>
  <si>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</si>
  <si>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</si>
  <si>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</si>
  <si>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</si>
  <si>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</si>
  <si>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</si>
  <si>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</si>
  <si>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</si>
  <si>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</si>
  <si>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</si>
  <si>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</si>
  <si>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</si>
  <si>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</si>
  <si>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</si>
  <si>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</si>
  <si>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</si>
  <si>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</si>
  <si>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</si>
  <si>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</si>
  <si>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</si>
  <si>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</si>
  <si>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</si>
  <si>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</si>
  <si>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</si>
  <si>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</si>
  <si>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</si>
  <si>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</si>
  <si>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</si>
  <si>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</si>
  <si>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</si>
  <si>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</si>
  <si>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</si>
  <si>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</si>
  <si>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</si>
  <si>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</si>
  <si>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</si>
  <si>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</si>
  <si>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</si>
  <si>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</si>
  <si>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</si>
  <si>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</si>
  <si>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</si>
  <si>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</si>
  <si>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</si>
  <si>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</si>
  <si>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</si>
  <si>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</si>
  <si>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</si>
  <si>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</si>
  <si>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</si>
  <si>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</si>
  <si>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</si>
  <si>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</si>
  <si>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</si>
  <si>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</si>
  <si>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</si>
  <si>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</si>
  <si>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</si>
  <si>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</si>
  <si>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</si>
  <si>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</si>
  <si>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</si>
  <si>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</si>
  <si>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JSC Insurance Company Autograph</t>
  </si>
  <si>
    <t>JSC Insurance Group of Georgia</t>
  </si>
  <si>
    <t>Reporting period: 1 January 2025 - 30 June 2025</t>
  </si>
  <si>
    <t xml:space="preserve">Structure of Insurance Market by Classes of Insurance by 30.06.2025  - (Direct Insurance Business)        </t>
  </si>
  <si>
    <t>Structure of Insurance Market by Classes of Insurance as at 30.06.2025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</si>
</sst>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43" fontId="15" fillId="0" borderId="2" xfId="1"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activeCell="H23" sqref="H23"/>
      <selection pane="topRight" activeCell="H23" sqref="H23"/>
      <selection pane="bottomLeft" activeCell="H23" sqref="H23"/>
      <selection pane="bottomRight" activeCell="D29" sqref="D29"/>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95</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2"/>
      <c r="W4" s="72"/>
      <c r="X4" s="72"/>
      <c r="Y4" s="73"/>
      <c r="Z4" s="71" t="s">
        <v>8</v>
      </c>
      <c r="AA4" s="72"/>
      <c r="AB4" s="72"/>
      <c r="AC4" s="72"/>
      <c r="AD4" s="73"/>
      <c r="AE4" s="71" t="s">
        <v>9</v>
      </c>
      <c r="AF4" s="72"/>
      <c r="AG4" s="72"/>
      <c r="AH4" s="72"/>
      <c r="AI4" s="73"/>
      <c r="AJ4" s="71" t="s">
        <v>10</v>
      </c>
      <c r="AK4" s="72"/>
      <c r="AL4" s="72"/>
      <c r="AM4" s="72"/>
      <c r="AN4" s="73"/>
      <c r="AO4" s="71" t="s">
        <v>11</v>
      </c>
      <c r="AP4" s="72"/>
      <c r="AQ4" s="72"/>
      <c r="AR4" s="72"/>
      <c r="AS4" s="73"/>
      <c r="AT4" s="71" t="s">
        <v>12</v>
      </c>
      <c r="AU4" s="72"/>
      <c r="AV4" s="72"/>
      <c r="AW4" s="72"/>
      <c r="AX4" s="73"/>
      <c r="AY4" s="71" t="s">
        <v>13</v>
      </c>
      <c r="AZ4" s="72"/>
      <c r="BA4" s="72"/>
      <c r="BB4" s="72"/>
      <c r="BC4" s="73"/>
      <c r="BD4" s="71" t="s">
        <v>14</v>
      </c>
      <c r="BE4" s="72"/>
      <c r="BF4" s="72"/>
      <c r="BG4" s="72"/>
      <c r="BH4" s="73"/>
      <c r="BI4" s="71" t="s">
        <v>15</v>
      </c>
      <c r="BJ4" s="72"/>
      <c r="BK4" s="72"/>
      <c r="BL4" s="72"/>
      <c r="BM4" s="73"/>
      <c r="BN4" s="71" t="s">
        <v>16</v>
      </c>
      <c r="BO4" s="72"/>
      <c r="BP4" s="72"/>
      <c r="BQ4" s="72"/>
      <c r="BR4" s="73"/>
      <c r="BS4" s="71" t="s">
        <v>17</v>
      </c>
      <c r="BT4" s="72"/>
      <c r="BU4" s="72"/>
      <c r="BV4" s="72"/>
      <c r="BW4" s="73"/>
      <c r="BX4" s="71" t="s">
        <v>18</v>
      </c>
      <c r="BY4" s="72"/>
      <c r="BZ4" s="72"/>
      <c r="CA4" s="72"/>
      <c r="CB4" s="73"/>
      <c r="CC4" s="71" t="s">
        <v>19</v>
      </c>
      <c r="CD4" s="72"/>
      <c r="CE4" s="72"/>
      <c r="CF4" s="72"/>
      <c r="CG4" s="73"/>
      <c r="CH4" s="71" t="s">
        <v>20</v>
      </c>
      <c r="CI4" s="72"/>
      <c r="CJ4" s="72"/>
      <c r="CK4" s="72"/>
      <c r="CL4" s="73"/>
      <c r="CM4" s="71" t="s">
        <v>21</v>
      </c>
      <c r="CN4" s="72"/>
      <c r="CO4" s="72"/>
      <c r="CP4" s="72"/>
      <c r="CQ4" s="73"/>
      <c r="CR4" s="71" t="s">
        <v>22</v>
      </c>
      <c r="CS4" s="72"/>
      <c r="CT4" s="72"/>
      <c r="CU4" s="72"/>
      <c r="CV4" s="73"/>
    </row>
    <row r="5" spans="1:106" s="36" customFormat="1" ht="87.6" customHeight="1">
      <c r="A5" s="75"/>
      <c r="B5" s="75"/>
      <c r="C5" s="71" t="s">
        <v>23</v>
      </c>
      <c r="D5" s="72"/>
      <c r="E5" s="72"/>
      <c r="F5" s="73"/>
      <c r="G5" s="38" t="s">
        <v>24</v>
      </c>
      <c r="H5" s="71" t="s">
        <v>23</v>
      </c>
      <c r="I5" s="72"/>
      <c r="J5" s="72"/>
      <c r="K5" s="73"/>
      <c r="L5" s="38" t="s">
        <v>24</v>
      </c>
      <c r="M5" s="71" t="s">
        <v>23</v>
      </c>
      <c r="N5" s="72"/>
      <c r="O5" s="72"/>
      <c r="P5" s="73"/>
      <c r="Q5" s="38" t="s">
        <v>24</v>
      </c>
      <c r="R5" s="71" t="s">
        <v>23</v>
      </c>
      <c r="S5" s="72"/>
      <c r="T5" s="72"/>
      <c r="U5" s="73"/>
      <c r="V5" s="71" t="s">
        <v>24</v>
      </c>
      <c r="W5" s="72"/>
      <c r="X5" s="72"/>
      <c r="Y5" s="73"/>
      <c r="Z5" s="71" t="s">
        <v>23</v>
      </c>
      <c r="AA5" s="72"/>
      <c r="AB5" s="72"/>
      <c r="AC5" s="73"/>
      <c r="AD5" s="38" t="s">
        <v>24</v>
      </c>
      <c r="AE5" s="71" t="s">
        <v>23</v>
      </c>
      <c r="AF5" s="72"/>
      <c r="AG5" s="72"/>
      <c r="AH5" s="73"/>
      <c r="AI5" s="38" t="s">
        <v>24</v>
      </c>
      <c r="AJ5" s="71" t="s">
        <v>23</v>
      </c>
      <c r="AK5" s="72"/>
      <c r="AL5" s="72"/>
      <c r="AM5" s="73"/>
      <c r="AN5" s="38" t="s">
        <v>24</v>
      </c>
      <c r="AO5" s="71" t="s">
        <v>23</v>
      </c>
      <c r="AP5" s="72"/>
      <c r="AQ5" s="72"/>
      <c r="AR5" s="73"/>
      <c r="AS5" s="38" t="s">
        <v>24</v>
      </c>
      <c r="AT5" s="71" t="s">
        <v>23</v>
      </c>
      <c r="AU5" s="72"/>
      <c r="AV5" s="72"/>
      <c r="AW5" s="73"/>
      <c r="AX5" s="38" t="s">
        <v>24</v>
      </c>
      <c r="AY5" s="71" t="s">
        <v>23</v>
      </c>
      <c r="AZ5" s="72"/>
      <c r="BA5" s="72"/>
      <c r="BB5" s="73"/>
      <c r="BC5" s="38" t="s">
        <v>24</v>
      </c>
      <c r="BD5" s="71" t="s">
        <v>23</v>
      </c>
      <c r="BE5" s="72"/>
      <c r="BF5" s="72"/>
      <c r="BG5" s="73"/>
      <c r="BH5" s="38" t="s">
        <v>24</v>
      </c>
      <c r="BI5" s="71" t="s">
        <v>23</v>
      </c>
      <c r="BJ5" s="72"/>
      <c r="BK5" s="72"/>
      <c r="BL5" s="73"/>
      <c r="BM5" s="38" t="s">
        <v>24</v>
      </c>
      <c r="BN5" s="71" t="s">
        <v>23</v>
      </c>
      <c r="BO5" s="72"/>
      <c r="BP5" s="72"/>
      <c r="BQ5" s="73"/>
      <c r="BR5" s="38" t="s">
        <v>24</v>
      </c>
      <c r="BS5" s="71" t="s">
        <v>23</v>
      </c>
      <c r="BT5" s="72"/>
      <c r="BU5" s="72"/>
      <c r="BV5" s="73"/>
      <c r="BW5" s="38" t="s">
        <v>24</v>
      </c>
      <c r="BX5" s="71" t="s">
        <v>23</v>
      </c>
      <c r="BY5" s="72"/>
      <c r="BZ5" s="72"/>
      <c r="CA5" s="73"/>
      <c r="CB5" s="38" t="s">
        <v>24</v>
      </c>
      <c r="CC5" s="71" t="s">
        <v>23</v>
      </c>
      <c r="CD5" s="72"/>
      <c r="CE5" s="72"/>
      <c r="CF5" s="73"/>
      <c r="CG5" s="38" t="s">
        <v>24</v>
      </c>
      <c r="CH5" s="71" t="s">
        <v>23</v>
      </c>
      <c r="CI5" s="72"/>
      <c r="CJ5" s="72"/>
      <c r="CK5" s="73"/>
      <c r="CL5" s="38" t="s">
        <v>24</v>
      </c>
      <c r="CM5" s="71" t="s">
        <v>23</v>
      </c>
      <c r="CN5" s="72"/>
      <c r="CO5" s="72"/>
      <c r="CP5" s="73"/>
      <c r="CQ5" s="38" t="s">
        <v>24</v>
      </c>
      <c r="CR5" s="71" t="s">
        <v>23</v>
      </c>
      <c r="CS5" s="72"/>
      <c r="CT5" s="72"/>
      <c r="CU5" s="73"/>
      <c r="CV5" s="38" t="s">
        <v>24</v>
      </c>
    </row>
    <row r="6" spans="1:106" s="36" customFormat="1" ht="65.2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92</v>
      </c>
      <c r="D7" s="25">
        <v>2423885</v>
      </c>
      <c r="E7" s="25">
        <v>0</v>
      </c>
      <c r="F7" s="25">
        <v>2423977</v>
      </c>
      <c r="G7" s="25">
        <v>14492</v>
      </c>
      <c r="H7" s="25">
        <v>0</v>
      </c>
      <c r="I7" s="25">
        <v>69196</v>
      </c>
      <c r="J7" s="25">
        <v>0</v>
      </c>
      <c r="K7" s="25">
        <v>69196</v>
      </c>
      <c r="L7" s="25">
        <v>7992</v>
      </c>
      <c r="M7" s="25">
        <v>16604</v>
      </c>
      <c r="N7" s="25">
        <v>32895</v>
      </c>
      <c r="O7" s="25">
        <v>132</v>
      </c>
      <c r="P7" s="25">
        <v>49631</v>
      </c>
      <c r="Q7" s="25">
        <v>43495</v>
      </c>
      <c r="R7" s="25">
        <v>53917</v>
      </c>
      <c r="S7" s="25">
        <v>235</v>
      </c>
      <c r="T7" s="25">
        <v>0</v>
      </c>
      <c r="U7" s="25">
        <v>54152</v>
      </c>
      <c r="V7" s="25">
        <v>68214</v>
      </c>
      <c r="W7" s="25">
        <v>542</v>
      </c>
      <c r="X7" s="25">
        <v>0</v>
      </c>
      <c r="Y7" s="25">
        <v>68756</v>
      </c>
      <c r="Z7" s="25">
        <v>4586</v>
      </c>
      <c r="AA7" s="25">
        <v>11041</v>
      </c>
      <c r="AB7" s="25">
        <v>1227</v>
      </c>
      <c r="AC7" s="25">
        <v>16854</v>
      </c>
      <c r="AD7" s="25">
        <v>31244</v>
      </c>
      <c r="AE7" s="25">
        <v>9062</v>
      </c>
      <c r="AF7" s="25">
        <v>448666</v>
      </c>
      <c r="AG7" s="25">
        <v>1227</v>
      </c>
      <c r="AH7" s="25">
        <v>458955</v>
      </c>
      <c r="AI7" s="25">
        <v>112505</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8277</v>
      </c>
      <c r="BJ7" s="25">
        <v>1</v>
      </c>
      <c r="BK7" s="25">
        <v>0</v>
      </c>
      <c r="BL7" s="25">
        <v>8278</v>
      </c>
      <c r="BM7" s="25">
        <v>3067</v>
      </c>
      <c r="BN7" s="25">
        <v>5609</v>
      </c>
      <c r="BO7" s="25">
        <v>265338</v>
      </c>
      <c r="BP7" s="25">
        <v>0</v>
      </c>
      <c r="BQ7" s="25">
        <v>270947</v>
      </c>
      <c r="BR7" s="25">
        <v>32468</v>
      </c>
      <c r="BS7" s="25">
        <v>1</v>
      </c>
      <c r="BT7" s="25">
        <v>0</v>
      </c>
      <c r="BU7" s="25">
        <v>0</v>
      </c>
      <c r="BV7" s="25">
        <v>1</v>
      </c>
      <c r="BW7" s="25">
        <v>2</v>
      </c>
      <c r="BX7" s="25">
        <v>194</v>
      </c>
      <c r="BY7" s="25">
        <v>0</v>
      </c>
      <c r="BZ7" s="25">
        <v>0</v>
      </c>
      <c r="CA7" s="25">
        <v>194</v>
      </c>
      <c r="CB7" s="25">
        <v>136</v>
      </c>
      <c r="CC7" s="25">
        <v>0</v>
      </c>
      <c r="CD7" s="25">
        <v>15</v>
      </c>
      <c r="CE7" s="25">
        <v>0</v>
      </c>
      <c r="CF7" s="25">
        <v>15</v>
      </c>
      <c r="CG7" s="25">
        <v>28</v>
      </c>
      <c r="CH7" s="25">
        <v>130</v>
      </c>
      <c r="CI7" s="25">
        <v>1</v>
      </c>
      <c r="CJ7" s="25">
        <v>0</v>
      </c>
      <c r="CK7" s="25">
        <v>131</v>
      </c>
      <c r="CL7" s="25">
        <v>229</v>
      </c>
      <c r="CM7" s="25">
        <v>0</v>
      </c>
      <c r="CN7" s="25">
        <v>0</v>
      </c>
      <c r="CO7" s="25">
        <v>0</v>
      </c>
      <c r="CP7" s="25">
        <v>0</v>
      </c>
      <c r="CQ7" s="25">
        <v>0</v>
      </c>
      <c r="CR7" s="70">
        <v>98472</v>
      </c>
      <c r="CS7" s="25">
        <v>3251273</v>
      </c>
      <c r="CT7" s="25">
        <v>2586</v>
      </c>
      <c r="CU7" s="25">
        <v>3352331</v>
      </c>
      <c r="CV7" s="25">
        <v>314414</v>
      </c>
      <c r="CW7" s="32"/>
      <c r="CX7" s="32"/>
      <c r="CY7" s="32"/>
      <c r="CZ7" s="32"/>
      <c r="DA7" s="32"/>
      <c r="DB7" s="32"/>
    </row>
    <row r="8" spans="1:106" s="9" customFormat="1" ht="24.9" customHeight="1">
      <c r="A8" s="17">
        <v>2</v>
      </c>
      <c r="B8" s="64" t="s">
        <v>34</v>
      </c>
      <c r="C8" s="25">
        <v>1717083</v>
      </c>
      <c r="D8" s="25">
        <v>48</v>
      </c>
      <c r="E8" s="25">
        <v>47</v>
      </c>
      <c r="F8" s="25">
        <v>1717178</v>
      </c>
      <c r="G8" s="25">
        <v>2708</v>
      </c>
      <c r="H8" s="25">
        <v>268</v>
      </c>
      <c r="I8" s="25">
        <v>15197</v>
      </c>
      <c r="J8" s="25">
        <v>0</v>
      </c>
      <c r="K8" s="25">
        <v>15465</v>
      </c>
      <c r="L8" s="25">
        <v>1798</v>
      </c>
      <c r="M8" s="25">
        <v>143001</v>
      </c>
      <c r="N8" s="25">
        <v>1868</v>
      </c>
      <c r="O8" s="25">
        <v>1153</v>
      </c>
      <c r="P8" s="25">
        <v>146022</v>
      </c>
      <c r="Q8" s="25">
        <v>43150</v>
      </c>
      <c r="R8" s="25">
        <v>19475</v>
      </c>
      <c r="S8" s="25">
        <v>2729</v>
      </c>
      <c r="T8" s="25">
        <v>671</v>
      </c>
      <c r="U8" s="25">
        <v>22875</v>
      </c>
      <c r="V8" s="25">
        <v>28137</v>
      </c>
      <c r="W8" s="25">
        <v>4690</v>
      </c>
      <c r="X8" s="25">
        <v>854</v>
      </c>
      <c r="Y8" s="25">
        <v>33681</v>
      </c>
      <c r="Z8" s="25">
        <v>1727</v>
      </c>
      <c r="AA8" s="25">
        <v>2761</v>
      </c>
      <c r="AB8" s="25">
        <v>12</v>
      </c>
      <c r="AC8" s="25">
        <v>4500</v>
      </c>
      <c r="AD8" s="25">
        <v>7764</v>
      </c>
      <c r="AE8" s="25">
        <v>6796</v>
      </c>
      <c r="AF8" s="25">
        <v>438280</v>
      </c>
      <c r="AG8" s="25">
        <v>13</v>
      </c>
      <c r="AH8" s="25">
        <v>445089</v>
      </c>
      <c r="AI8" s="25">
        <v>86065</v>
      </c>
      <c r="AJ8" s="25">
        <v>0</v>
      </c>
      <c r="AK8" s="25">
        <v>0</v>
      </c>
      <c r="AL8" s="25">
        <v>0</v>
      </c>
      <c r="AM8" s="25">
        <v>0</v>
      </c>
      <c r="AN8" s="25">
        <v>1</v>
      </c>
      <c r="AO8" s="25">
        <v>0</v>
      </c>
      <c r="AP8" s="25">
        <v>1</v>
      </c>
      <c r="AQ8" s="25">
        <v>0</v>
      </c>
      <c r="AR8" s="25">
        <v>1</v>
      </c>
      <c r="AS8" s="25">
        <v>1</v>
      </c>
      <c r="AT8" s="25">
        <v>0</v>
      </c>
      <c r="AU8" s="25">
        <v>0</v>
      </c>
      <c r="AV8" s="25">
        <v>0</v>
      </c>
      <c r="AW8" s="25">
        <v>0</v>
      </c>
      <c r="AX8" s="25">
        <v>0</v>
      </c>
      <c r="AY8" s="25">
        <v>0</v>
      </c>
      <c r="AZ8" s="25">
        <v>0</v>
      </c>
      <c r="BA8" s="25">
        <v>0</v>
      </c>
      <c r="BB8" s="25">
        <v>0</v>
      </c>
      <c r="BC8" s="25">
        <v>0</v>
      </c>
      <c r="BD8" s="25">
        <v>0</v>
      </c>
      <c r="BE8" s="25">
        <v>0</v>
      </c>
      <c r="BF8" s="25">
        <v>0</v>
      </c>
      <c r="BG8" s="25">
        <v>0</v>
      </c>
      <c r="BH8" s="25">
        <v>0</v>
      </c>
      <c r="BI8" s="25">
        <v>1093</v>
      </c>
      <c r="BJ8" s="25">
        <v>23</v>
      </c>
      <c r="BK8" s="25">
        <v>0</v>
      </c>
      <c r="BL8" s="25">
        <v>1116</v>
      </c>
      <c r="BM8" s="25">
        <v>1177</v>
      </c>
      <c r="BN8" s="25">
        <v>7938</v>
      </c>
      <c r="BO8" s="25">
        <v>1686</v>
      </c>
      <c r="BP8" s="25">
        <v>4</v>
      </c>
      <c r="BQ8" s="25">
        <v>9628</v>
      </c>
      <c r="BR8" s="25">
        <v>5210</v>
      </c>
      <c r="BS8" s="25">
        <v>7</v>
      </c>
      <c r="BT8" s="25">
        <v>0</v>
      </c>
      <c r="BU8" s="25">
        <v>0</v>
      </c>
      <c r="BV8" s="25">
        <v>7</v>
      </c>
      <c r="BW8" s="25">
        <v>19</v>
      </c>
      <c r="BX8" s="25">
        <v>626</v>
      </c>
      <c r="BY8" s="25">
        <v>10</v>
      </c>
      <c r="BZ8" s="25">
        <v>0</v>
      </c>
      <c r="CA8" s="25">
        <v>636</v>
      </c>
      <c r="CB8" s="25">
        <v>582</v>
      </c>
      <c r="CC8" s="25">
        <v>0</v>
      </c>
      <c r="CD8" s="25">
        <v>0</v>
      </c>
      <c r="CE8" s="25">
        <v>0</v>
      </c>
      <c r="CF8" s="25">
        <v>0</v>
      </c>
      <c r="CG8" s="25">
        <v>0</v>
      </c>
      <c r="CH8" s="25">
        <v>114106</v>
      </c>
      <c r="CI8" s="25">
        <v>101</v>
      </c>
      <c r="CJ8" s="25">
        <v>1</v>
      </c>
      <c r="CK8" s="25">
        <v>114208</v>
      </c>
      <c r="CL8" s="25">
        <v>476</v>
      </c>
      <c r="CM8" s="25">
        <v>0</v>
      </c>
      <c r="CN8" s="25">
        <v>0</v>
      </c>
      <c r="CO8" s="25">
        <v>0</v>
      </c>
      <c r="CP8" s="25">
        <v>0</v>
      </c>
      <c r="CQ8" s="25">
        <v>0</v>
      </c>
      <c r="CR8" s="70">
        <v>2012120</v>
      </c>
      <c r="CS8" s="25">
        <v>462704</v>
      </c>
      <c r="CT8" s="25">
        <v>1901</v>
      </c>
      <c r="CU8" s="25">
        <v>2476725</v>
      </c>
      <c r="CV8" s="25">
        <v>182632</v>
      </c>
      <c r="CW8" s="32"/>
      <c r="CX8" s="32"/>
      <c r="CY8" s="32"/>
      <c r="CZ8" s="32"/>
      <c r="DA8" s="32"/>
      <c r="DB8" s="32"/>
    </row>
    <row r="9" spans="1:106" ht="24.9" customHeight="1">
      <c r="A9" s="17">
        <v>3</v>
      </c>
      <c r="B9" s="64" t="s">
        <v>30</v>
      </c>
      <c r="C9" s="25">
        <v>1251037</v>
      </c>
      <c r="D9" s="25">
        <v>3254</v>
      </c>
      <c r="E9" s="25">
        <v>36568</v>
      </c>
      <c r="F9" s="25">
        <v>1290859</v>
      </c>
      <c r="G9" s="25">
        <v>53048</v>
      </c>
      <c r="H9" s="25">
        <v>58798</v>
      </c>
      <c r="I9" s="25">
        <v>70964</v>
      </c>
      <c r="J9" s="25">
        <v>683</v>
      </c>
      <c r="K9" s="25">
        <v>130445</v>
      </c>
      <c r="L9" s="25">
        <v>76587</v>
      </c>
      <c r="M9" s="25">
        <v>109236</v>
      </c>
      <c r="N9" s="25">
        <v>8788</v>
      </c>
      <c r="O9" s="25">
        <v>259</v>
      </c>
      <c r="P9" s="25">
        <v>118283</v>
      </c>
      <c r="Q9" s="25">
        <v>106337</v>
      </c>
      <c r="R9" s="25">
        <v>57538</v>
      </c>
      <c r="S9" s="25">
        <v>23063</v>
      </c>
      <c r="T9" s="25">
        <v>78461</v>
      </c>
      <c r="U9" s="25">
        <v>159062</v>
      </c>
      <c r="V9" s="25">
        <v>81856</v>
      </c>
      <c r="W9" s="25">
        <v>35911</v>
      </c>
      <c r="X9" s="25">
        <v>70679</v>
      </c>
      <c r="Y9" s="25">
        <v>188446</v>
      </c>
      <c r="Z9" s="25">
        <v>6900</v>
      </c>
      <c r="AA9" s="25">
        <v>9716</v>
      </c>
      <c r="AB9" s="25">
        <v>0</v>
      </c>
      <c r="AC9" s="25">
        <v>16616</v>
      </c>
      <c r="AD9" s="25">
        <v>27625</v>
      </c>
      <c r="AE9" s="25">
        <v>13355</v>
      </c>
      <c r="AF9" s="25">
        <v>446407</v>
      </c>
      <c r="AG9" s="25">
        <v>0</v>
      </c>
      <c r="AH9" s="25">
        <v>459762</v>
      </c>
      <c r="AI9" s="25">
        <v>108667</v>
      </c>
      <c r="AJ9" s="25">
        <v>0</v>
      </c>
      <c r="AK9" s="25">
        <v>0</v>
      </c>
      <c r="AL9" s="25">
        <v>0</v>
      </c>
      <c r="AM9" s="25">
        <v>0</v>
      </c>
      <c r="AN9" s="25">
        <v>0</v>
      </c>
      <c r="AO9" s="25">
        <v>0</v>
      </c>
      <c r="AP9" s="25">
        <v>0</v>
      </c>
      <c r="AQ9" s="25">
        <v>0</v>
      </c>
      <c r="AR9" s="25">
        <v>0</v>
      </c>
      <c r="AS9" s="25">
        <v>0</v>
      </c>
      <c r="AT9" s="25">
        <v>0</v>
      </c>
      <c r="AU9" s="25">
        <v>0</v>
      </c>
      <c r="AV9" s="25">
        <v>0</v>
      </c>
      <c r="AW9" s="25">
        <v>0</v>
      </c>
      <c r="AX9" s="25">
        <v>0</v>
      </c>
      <c r="AY9" s="25">
        <v>5</v>
      </c>
      <c r="AZ9" s="25">
        <v>0</v>
      </c>
      <c r="BA9" s="25">
        <v>0</v>
      </c>
      <c r="BB9" s="25">
        <v>5</v>
      </c>
      <c r="BC9" s="25">
        <v>9</v>
      </c>
      <c r="BD9" s="25">
        <v>0</v>
      </c>
      <c r="BE9" s="25">
        <v>0</v>
      </c>
      <c r="BF9" s="25">
        <v>0</v>
      </c>
      <c r="BG9" s="25">
        <v>0</v>
      </c>
      <c r="BH9" s="25">
        <v>0</v>
      </c>
      <c r="BI9" s="25">
        <v>4674</v>
      </c>
      <c r="BJ9" s="25">
        <v>279</v>
      </c>
      <c r="BK9" s="25">
        <v>0</v>
      </c>
      <c r="BL9" s="25">
        <v>4953</v>
      </c>
      <c r="BM9" s="25">
        <v>2106</v>
      </c>
      <c r="BN9" s="25">
        <v>16799</v>
      </c>
      <c r="BO9" s="25">
        <v>6904</v>
      </c>
      <c r="BP9" s="25">
        <v>1</v>
      </c>
      <c r="BQ9" s="25">
        <v>23704</v>
      </c>
      <c r="BR9" s="25">
        <v>31412</v>
      </c>
      <c r="BS9" s="25">
        <v>3</v>
      </c>
      <c r="BT9" s="25">
        <v>0</v>
      </c>
      <c r="BU9" s="25">
        <v>0</v>
      </c>
      <c r="BV9" s="25">
        <v>3</v>
      </c>
      <c r="BW9" s="25">
        <v>2</v>
      </c>
      <c r="BX9" s="25">
        <v>5290</v>
      </c>
      <c r="BY9" s="25">
        <v>19</v>
      </c>
      <c r="BZ9" s="25">
        <v>0</v>
      </c>
      <c r="CA9" s="25">
        <v>5309</v>
      </c>
      <c r="CB9" s="25">
        <v>5631</v>
      </c>
      <c r="CC9" s="25">
        <v>0</v>
      </c>
      <c r="CD9" s="25">
        <v>0</v>
      </c>
      <c r="CE9" s="25">
        <v>0</v>
      </c>
      <c r="CF9" s="25">
        <v>0</v>
      </c>
      <c r="CG9" s="25">
        <v>0</v>
      </c>
      <c r="CH9" s="25">
        <v>41348</v>
      </c>
      <c r="CI9" s="25">
        <v>224</v>
      </c>
      <c r="CJ9" s="25">
        <v>0</v>
      </c>
      <c r="CK9" s="25">
        <v>41572</v>
      </c>
      <c r="CL9" s="25">
        <v>2269</v>
      </c>
      <c r="CM9" s="25">
        <v>0</v>
      </c>
      <c r="CN9" s="25">
        <v>0</v>
      </c>
      <c r="CO9" s="25">
        <v>0</v>
      </c>
      <c r="CP9" s="25">
        <v>0</v>
      </c>
      <c r="CQ9" s="25">
        <v>0</v>
      </c>
      <c r="CR9" s="70">
        <v>1564983</v>
      </c>
      <c r="CS9" s="25">
        <v>569618</v>
      </c>
      <c r="CT9" s="25">
        <v>115972</v>
      </c>
      <c r="CU9" s="25">
        <v>2250573</v>
      </c>
      <c r="CV9" s="25">
        <v>602139</v>
      </c>
      <c r="CW9" s="32"/>
      <c r="CX9" s="32"/>
      <c r="CY9" s="32"/>
      <c r="CZ9" s="32"/>
      <c r="DA9" s="32"/>
      <c r="DB9" s="32"/>
    </row>
    <row r="10" spans="1:106" ht="24.9" customHeight="1">
      <c r="A10" s="17">
        <v>4</v>
      </c>
      <c r="B10" s="64" t="s">
        <v>28</v>
      </c>
      <c r="C10" s="25">
        <v>1236326</v>
      </c>
      <c r="D10" s="25">
        <v>7758</v>
      </c>
      <c r="E10" s="25">
        <v>97989</v>
      </c>
      <c r="F10" s="25">
        <v>1342073</v>
      </c>
      <c r="G10" s="25">
        <v>100719</v>
      </c>
      <c r="H10" s="25">
        <v>0</v>
      </c>
      <c r="I10" s="25">
        <v>49561</v>
      </c>
      <c r="J10" s="25">
        <v>0</v>
      </c>
      <c r="K10" s="25">
        <v>49561</v>
      </c>
      <c r="L10" s="25">
        <v>4518</v>
      </c>
      <c r="M10" s="25">
        <v>21668</v>
      </c>
      <c r="N10" s="25">
        <v>12806</v>
      </c>
      <c r="O10" s="25">
        <v>441</v>
      </c>
      <c r="P10" s="25">
        <v>34915</v>
      </c>
      <c r="Q10" s="25">
        <v>64296</v>
      </c>
      <c r="R10" s="25">
        <v>59242</v>
      </c>
      <c r="S10" s="25">
        <v>9511</v>
      </c>
      <c r="T10" s="25">
        <v>104745</v>
      </c>
      <c r="U10" s="25">
        <v>173498</v>
      </c>
      <c r="V10" s="25">
        <v>94927</v>
      </c>
      <c r="W10" s="25">
        <v>7025</v>
      </c>
      <c r="X10" s="25">
        <v>82151</v>
      </c>
      <c r="Y10" s="25">
        <v>184103</v>
      </c>
      <c r="Z10" s="25">
        <v>11</v>
      </c>
      <c r="AA10" s="25">
        <v>120</v>
      </c>
      <c r="AB10" s="25">
        <v>0</v>
      </c>
      <c r="AC10" s="25">
        <v>131</v>
      </c>
      <c r="AD10" s="25">
        <v>137</v>
      </c>
      <c r="AE10" s="25">
        <v>5095</v>
      </c>
      <c r="AF10" s="25">
        <v>436250</v>
      </c>
      <c r="AG10" s="25">
        <v>0</v>
      </c>
      <c r="AH10" s="25">
        <v>441345</v>
      </c>
      <c r="AI10" s="25">
        <v>78866</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6</v>
      </c>
      <c r="BJ10" s="25">
        <v>0</v>
      </c>
      <c r="BK10" s="25">
        <v>0</v>
      </c>
      <c r="BL10" s="25">
        <v>6</v>
      </c>
      <c r="BM10" s="25">
        <v>2</v>
      </c>
      <c r="BN10" s="25">
        <v>29125</v>
      </c>
      <c r="BO10" s="25">
        <v>0</v>
      </c>
      <c r="BP10" s="25">
        <v>0</v>
      </c>
      <c r="BQ10" s="25">
        <v>29125</v>
      </c>
      <c r="BR10" s="25">
        <v>31</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96053</v>
      </c>
      <c r="CI10" s="25">
        <v>0</v>
      </c>
      <c r="CJ10" s="25">
        <v>0</v>
      </c>
      <c r="CK10" s="25">
        <v>96053</v>
      </c>
      <c r="CL10" s="25">
        <v>1</v>
      </c>
      <c r="CM10" s="25">
        <v>0</v>
      </c>
      <c r="CN10" s="25">
        <v>0</v>
      </c>
      <c r="CO10" s="25">
        <v>0</v>
      </c>
      <c r="CP10" s="25">
        <v>0</v>
      </c>
      <c r="CQ10" s="25">
        <v>0</v>
      </c>
      <c r="CR10" s="70">
        <v>1447526</v>
      </c>
      <c r="CS10" s="25">
        <v>516006</v>
      </c>
      <c r="CT10" s="25">
        <v>203175</v>
      </c>
      <c r="CU10" s="25">
        <v>2166707</v>
      </c>
      <c r="CV10" s="25">
        <v>432673</v>
      </c>
      <c r="CW10" s="32"/>
      <c r="CX10" s="32"/>
      <c r="CY10" s="32"/>
      <c r="CZ10" s="32"/>
      <c r="DA10" s="32"/>
      <c r="DB10" s="32"/>
    </row>
    <row r="11" spans="1:106" ht="24.9" customHeight="1">
      <c r="A11" s="17">
        <v>5</v>
      </c>
      <c r="B11" s="64" t="s">
        <v>29</v>
      </c>
      <c r="C11" s="25">
        <v>2660</v>
      </c>
      <c r="D11" s="25">
        <v>459909</v>
      </c>
      <c r="E11" s="25">
        <v>0</v>
      </c>
      <c r="F11" s="25">
        <v>462569</v>
      </c>
      <c r="G11" s="25">
        <v>1125051</v>
      </c>
      <c r="H11" s="25">
        <v>38</v>
      </c>
      <c r="I11" s="25">
        <v>22270</v>
      </c>
      <c r="J11" s="25">
        <v>0</v>
      </c>
      <c r="K11" s="25">
        <v>22308</v>
      </c>
      <c r="L11" s="25">
        <v>1567</v>
      </c>
      <c r="M11" s="25">
        <v>22023</v>
      </c>
      <c r="N11" s="25">
        <v>5243</v>
      </c>
      <c r="O11" s="25">
        <v>31</v>
      </c>
      <c r="P11" s="25">
        <v>27297</v>
      </c>
      <c r="Q11" s="25">
        <v>42415</v>
      </c>
      <c r="R11" s="25">
        <v>1490</v>
      </c>
      <c r="S11" s="25">
        <v>69</v>
      </c>
      <c r="T11" s="25">
        <v>0</v>
      </c>
      <c r="U11" s="25">
        <v>1559</v>
      </c>
      <c r="V11" s="25">
        <v>2152</v>
      </c>
      <c r="W11" s="25">
        <v>689</v>
      </c>
      <c r="X11" s="25">
        <v>0</v>
      </c>
      <c r="Y11" s="25">
        <v>2841</v>
      </c>
      <c r="Z11" s="25">
        <v>6950</v>
      </c>
      <c r="AA11" s="25">
        <v>8844</v>
      </c>
      <c r="AB11" s="25">
        <v>3</v>
      </c>
      <c r="AC11" s="25">
        <v>15797</v>
      </c>
      <c r="AD11" s="25">
        <v>27488</v>
      </c>
      <c r="AE11" s="25">
        <v>12371</v>
      </c>
      <c r="AF11" s="25">
        <v>460692</v>
      </c>
      <c r="AG11" s="25">
        <v>10</v>
      </c>
      <c r="AH11" s="25">
        <v>473073</v>
      </c>
      <c r="AI11" s="25">
        <v>145598</v>
      </c>
      <c r="AJ11" s="25">
        <v>0</v>
      </c>
      <c r="AK11" s="25">
        <v>0</v>
      </c>
      <c r="AL11" s="25">
        <v>0</v>
      </c>
      <c r="AM11" s="25">
        <v>0</v>
      </c>
      <c r="AN11" s="25">
        <v>0</v>
      </c>
      <c r="AO11" s="25">
        <v>1</v>
      </c>
      <c r="AP11" s="25">
        <v>0</v>
      </c>
      <c r="AQ11" s="25">
        <v>2</v>
      </c>
      <c r="AR11" s="25">
        <v>3</v>
      </c>
      <c r="AS11" s="25">
        <v>3</v>
      </c>
      <c r="AT11" s="25">
        <v>0</v>
      </c>
      <c r="AU11" s="25">
        <v>0</v>
      </c>
      <c r="AV11" s="25">
        <v>0</v>
      </c>
      <c r="AW11" s="25">
        <v>0</v>
      </c>
      <c r="AX11" s="25">
        <v>0</v>
      </c>
      <c r="AY11" s="25">
        <v>8</v>
      </c>
      <c r="AZ11" s="25">
        <v>0</v>
      </c>
      <c r="BA11" s="25">
        <v>0</v>
      </c>
      <c r="BB11" s="25">
        <v>8</v>
      </c>
      <c r="BC11" s="25">
        <v>7</v>
      </c>
      <c r="BD11" s="25">
        <v>0</v>
      </c>
      <c r="BE11" s="25">
        <v>0</v>
      </c>
      <c r="BF11" s="25">
        <v>0</v>
      </c>
      <c r="BG11" s="25">
        <v>0</v>
      </c>
      <c r="BH11" s="25">
        <v>0</v>
      </c>
      <c r="BI11" s="25">
        <v>3174</v>
      </c>
      <c r="BJ11" s="25">
        <v>252</v>
      </c>
      <c r="BK11" s="25">
        <v>0</v>
      </c>
      <c r="BL11" s="25">
        <v>3426</v>
      </c>
      <c r="BM11" s="25">
        <v>1643</v>
      </c>
      <c r="BN11" s="25">
        <v>5885</v>
      </c>
      <c r="BO11" s="25">
        <v>80720</v>
      </c>
      <c r="BP11" s="25">
        <v>94</v>
      </c>
      <c r="BQ11" s="25">
        <v>86699</v>
      </c>
      <c r="BR11" s="25">
        <v>173154</v>
      </c>
      <c r="BS11" s="25">
        <v>4</v>
      </c>
      <c r="BT11" s="25">
        <v>0</v>
      </c>
      <c r="BU11" s="25">
        <v>0</v>
      </c>
      <c r="BV11" s="25">
        <v>4</v>
      </c>
      <c r="BW11" s="25">
        <v>4</v>
      </c>
      <c r="BX11" s="25">
        <v>1115</v>
      </c>
      <c r="BY11" s="25">
        <v>0</v>
      </c>
      <c r="BZ11" s="25">
        <v>6</v>
      </c>
      <c r="CA11" s="25">
        <v>1121</v>
      </c>
      <c r="CB11" s="25">
        <v>1309</v>
      </c>
      <c r="CC11" s="25">
        <v>0</v>
      </c>
      <c r="CD11" s="25">
        <v>0</v>
      </c>
      <c r="CE11" s="25">
        <v>0</v>
      </c>
      <c r="CF11" s="25">
        <v>0</v>
      </c>
      <c r="CG11" s="25">
        <v>1</v>
      </c>
      <c r="CH11" s="25">
        <v>1069</v>
      </c>
      <c r="CI11" s="25">
        <v>13798</v>
      </c>
      <c r="CJ11" s="25">
        <v>2</v>
      </c>
      <c r="CK11" s="25">
        <v>14869</v>
      </c>
      <c r="CL11" s="25">
        <v>4618</v>
      </c>
      <c r="CM11" s="25">
        <v>0</v>
      </c>
      <c r="CN11" s="25">
        <v>0</v>
      </c>
      <c r="CO11" s="25">
        <v>0</v>
      </c>
      <c r="CP11" s="25">
        <v>0</v>
      </c>
      <c r="CQ11" s="25">
        <v>0</v>
      </c>
      <c r="CR11" s="70">
        <v>56788</v>
      </c>
      <c r="CS11" s="25">
        <v>1051797</v>
      </c>
      <c r="CT11" s="25">
        <v>148</v>
      </c>
      <c r="CU11" s="25">
        <v>1108733</v>
      </c>
      <c r="CV11" s="25">
        <v>1525699</v>
      </c>
      <c r="CW11" s="32"/>
      <c r="CX11" s="32"/>
      <c r="CY11" s="32"/>
      <c r="CZ11" s="32"/>
      <c r="DA11" s="32"/>
      <c r="DB11" s="32"/>
    </row>
    <row r="12" spans="1:106" ht="24.9" customHeight="1">
      <c r="A12" s="17">
        <v>6</v>
      </c>
      <c r="B12" s="64" t="s">
        <v>86</v>
      </c>
      <c r="C12" s="25">
        <v>16067</v>
      </c>
      <c r="D12" s="25">
        <v>0</v>
      </c>
      <c r="E12" s="25">
        <v>23124</v>
      </c>
      <c r="F12" s="25">
        <v>39191</v>
      </c>
      <c r="G12" s="25">
        <v>30847</v>
      </c>
      <c r="H12" s="25">
        <v>71</v>
      </c>
      <c r="I12" s="25">
        <v>16173</v>
      </c>
      <c r="J12" s="25">
        <v>0</v>
      </c>
      <c r="K12" s="25">
        <v>16244</v>
      </c>
      <c r="L12" s="25">
        <v>1399</v>
      </c>
      <c r="M12" s="25">
        <v>11683</v>
      </c>
      <c r="N12" s="25">
        <v>327</v>
      </c>
      <c r="O12" s="25">
        <v>15015</v>
      </c>
      <c r="P12" s="25">
        <v>27025</v>
      </c>
      <c r="Q12" s="25">
        <v>28312</v>
      </c>
      <c r="R12" s="25">
        <v>15419</v>
      </c>
      <c r="S12" s="25">
        <v>313</v>
      </c>
      <c r="T12" s="25">
        <v>39409</v>
      </c>
      <c r="U12" s="25">
        <v>55141</v>
      </c>
      <c r="V12" s="25">
        <v>21484</v>
      </c>
      <c r="W12" s="25">
        <v>526</v>
      </c>
      <c r="X12" s="25">
        <v>35895</v>
      </c>
      <c r="Y12" s="25">
        <v>57905</v>
      </c>
      <c r="Z12" s="25">
        <v>711</v>
      </c>
      <c r="AA12" s="25">
        <v>495</v>
      </c>
      <c r="AB12" s="25">
        <v>7148</v>
      </c>
      <c r="AC12" s="25">
        <v>8354</v>
      </c>
      <c r="AD12" s="25">
        <v>8213</v>
      </c>
      <c r="AE12" s="25">
        <v>5790</v>
      </c>
      <c r="AF12" s="25">
        <v>438668</v>
      </c>
      <c r="AG12" s="25">
        <v>8068</v>
      </c>
      <c r="AH12" s="25">
        <v>452526</v>
      </c>
      <c r="AI12" s="25">
        <v>90175</v>
      </c>
      <c r="AJ12" s="25">
        <v>0</v>
      </c>
      <c r="AK12" s="25">
        <v>0</v>
      </c>
      <c r="AL12" s="25">
        <v>0</v>
      </c>
      <c r="AM12" s="25">
        <v>0</v>
      </c>
      <c r="AN12" s="25">
        <v>0</v>
      </c>
      <c r="AO12" s="25">
        <v>7</v>
      </c>
      <c r="AP12" s="25">
        <v>0</v>
      </c>
      <c r="AQ12" s="25">
        <v>0</v>
      </c>
      <c r="AR12" s="25">
        <v>7</v>
      </c>
      <c r="AS12" s="25">
        <v>7</v>
      </c>
      <c r="AT12" s="25">
        <v>5</v>
      </c>
      <c r="AU12" s="25">
        <v>0</v>
      </c>
      <c r="AV12" s="25">
        <v>0</v>
      </c>
      <c r="AW12" s="25">
        <v>5</v>
      </c>
      <c r="AX12" s="25">
        <v>5</v>
      </c>
      <c r="AY12" s="25">
        <v>0</v>
      </c>
      <c r="AZ12" s="25">
        <v>0</v>
      </c>
      <c r="BA12" s="25">
        <v>0</v>
      </c>
      <c r="BB12" s="25">
        <v>0</v>
      </c>
      <c r="BC12" s="25">
        <v>0</v>
      </c>
      <c r="BD12" s="25">
        <v>0</v>
      </c>
      <c r="BE12" s="25">
        <v>0</v>
      </c>
      <c r="BF12" s="25">
        <v>0</v>
      </c>
      <c r="BG12" s="25">
        <v>0</v>
      </c>
      <c r="BH12" s="25">
        <v>0</v>
      </c>
      <c r="BI12" s="25">
        <v>4</v>
      </c>
      <c r="BJ12" s="25">
        <v>0</v>
      </c>
      <c r="BK12" s="25">
        <v>0</v>
      </c>
      <c r="BL12" s="25">
        <v>4</v>
      </c>
      <c r="BM12" s="25">
        <v>0</v>
      </c>
      <c r="BN12" s="25">
        <v>70</v>
      </c>
      <c r="BO12" s="25">
        <v>35</v>
      </c>
      <c r="BP12" s="25">
        <v>314</v>
      </c>
      <c r="BQ12" s="25">
        <v>419</v>
      </c>
      <c r="BR12" s="25">
        <v>588</v>
      </c>
      <c r="BS12" s="25">
        <v>18</v>
      </c>
      <c r="BT12" s="25">
        <v>0</v>
      </c>
      <c r="BU12" s="25">
        <v>0</v>
      </c>
      <c r="BV12" s="25">
        <v>18</v>
      </c>
      <c r="BW12" s="25">
        <v>49</v>
      </c>
      <c r="BX12" s="25">
        <v>6</v>
      </c>
      <c r="BY12" s="25">
        <v>0</v>
      </c>
      <c r="BZ12" s="25">
        <v>0</v>
      </c>
      <c r="CA12" s="25">
        <v>6</v>
      </c>
      <c r="CB12" s="25">
        <v>6</v>
      </c>
      <c r="CC12" s="25">
        <v>0</v>
      </c>
      <c r="CD12" s="25">
        <v>0</v>
      </c>
      <c r="CE12" s="25">
        <v>0</v>
      </c>
      <c r="CF12" s="25">
        <v>0</v>
      </c>
      <c r="CG12" s="25">
        <v>0</v>
      </c>
      <c r="CH12" s="25">
        <v>10</v>
      </c>
      <c r="CI12" s="25">
        <v>1</v>
      </c>
      <c r="CJ12" s="25">
        <v>2</v>
      </c>
      <c r="CK12" s="25">
        <v>13</v>
      </c>
      <c r="CL12" s="25">
        <v>21</v>
      </c>
      <c r="CM12" s="25">
        <v>0</v>
      </c>
      <c r="CN12" s="25">
        <v>0</v>
      </c>
      <c r="CO12" s="25">
        <v>0</v>
      </c>
      <c r="CP12" s="25">
        <v>0</v>
      </c>
      <c r="CQ12" s="25">
        <v>0</v>
      </c>
      <c r="CR12" s="70">
        <v>49861</v>
      </c>
      <c r="CS12" s="25">
        <v>456012</v>
      </c>
      <c r="CT12" s="25">
        <v>93080</v>
      </c>
      <c r="CU12" s="25">
        <v>598953</v>
      </c>
      <c r="CV12" s="25">
        <v>217527</v>
      </c>
      <c r="CW12" s="32"/>
      <c r="CX12" s="32"/>
      <c r="CY12" s="32"/>
      <c r="CZ12" s="32"/>
      <c r="DA12" s="32"/>
      <c r="DB12" s="32"/>
    </row>
    <row r="13" spans="1:106" ht="24.9" customHeight="1">
      <c r="A13" s="17">
        <v>7</v>
      </c>
      <c r="B13" s="64" t="s">
        <v>85</v>
      </c>
      <c r="C13" s="25">
        <v>2032</v>
      </c>
      <c r="D13" s="25">
        <v>3</v>
      </c>
      <c r="E13" s="25">
        <v>200</v>
      </c>
      <c r="F13" s="25">
        <v>2235</v>
      </c>
      <c r="G13" s="25">
        <v>3645</v>
      </c>
      <c r="H13" s="25">
        <v>5108</v>
      </c>
      <c r="I13" s="25">
        <v>15129</v>
      </c>
      <c r="J13" s="25">
        <v>22</v>
      </c>
      <c r="K13" s="25">
        <v>20259</v>
      </c>
      <c r="L13" s="25">
        <v>1344</v>
      </c>
      <c r="M13" s="25">
        <v>25057</v>
      </c>
      <c r="N13" s="25">
        <v>846</v>
      </c>
      <c r="O13" s="25">
        <v>649</v>
      </c>
      <c r="P13" s="25">
        <v>26552</v>
      </c>
      <c r="Q13" s="25">
        <v>35479</v>
      </c>
      <c r="R13" s="25">
        <v>60420</v>
      </c>
      <c r="S13" s="25">
        <v>5527</v>
      </c>
      <c r="T13" s="25">
        <v>2773</v>
      </c>
      <c r="U13" s="25">
        <v>68720</v>
      </c>
      <c r="V13" s="25">
        <v>73799</v>
      </c>
      <c r="W13" s="25">
        <v>9295</v>
      </c>
      <c r="X13" s="25">
        <v>4568</v>
      </c>
      <c r="Y13" s="25">
        <v>87662</v>
      </c>
      <c r="Z13" s="25">
        <v>879</v>
      </c>
      <c r="AA13" s="25">
        <v>831</v>
      </c>
      <c r="AB13" s="25">
        <v>4</v>
      </c>
      <c r="AC13" s="25">
        <v>1714</v>
      </c>
      <c r="AD13" s="25">
        <v>3317</v>
      </c>
      <c r="AE13" s="25">
        <v>5934</v>
      </c>
      <c r="AF13" s="25">
        <v>435471</v>
      </c>
      <c r="AG13" s="25">
        <v>4</v>
      </c>
      <c r="AH13" s="25">
        <v>441409</v>
      </c>
      <c r="AI13" s="25">
        <v>80677</v>
      </c>
      <c r="AJ13" s="25">
        <v>0</v>
      </c>
      <c r="AK13" s="25">
        <v>0</v>
      </c>
      <c r="AL13" s="25">
        <v>0</v>
      </c>
      <c r="AM13" s="25">
        <v>0</v>
      </c>
      <c r="AN13" s="25">
        <v>0</v>
      </c>
      <c r="AO13" s="25">
        <v>0</v>
      </c>
      <c r="AP13" s="25">
        <v>0</v>
      </c>
      <c r="AQ13" s="25">
        <v>0</v>
      </c>
      <c r="AR13" s="25">
        <v>0</v>
      </c>
      <c r="AS13" s="25">
        <v>0</v>
      </c>
      <c r="AT13" s="25">
        <v>0</v>
      </c>
      <c r="AU13" s="25">
        <v>0</v>
      </c>
      <c r="AV13" s="25">
        <v>0</v>
      </c>
      <c r="AW13" s="25">
        <v>0</v>
      </c>
      <c r="AX13" s="25">
        <v>1</v>
      </c>
      <c r="AY13" s="25">
        <v>0</v>
      </c>
      <c r="AZ13" s="25">
        <v>0</v>
      </c>
      <c r="BA13" s="25">
        <v>0</v>
      </c>
      <c r="BB13" s="25">
        <v>0</v>
      </c>
      <c r="BC13" s="25">
        <v>0</v>
      </c>
      <c r="BD13" s="25">
        <v>0</v>
      </c>
      <c r="BE13" s="25">
        <v>0</v>
      </c>
      <c r="BF13" s="25">
        <v>0</v>
      </c>
      <c r="BG13" s="25">
        <v>0</v>
      </c>
      <c r="BH13" s="25">
        <v>0</v>
      </c>
      <c r="BI13" s="25">
        <v>314</v>
      </c>
      <c r="BJ13" s="25">
        <v>0</v>
      </c>
      <c r="BK13" s="25">
        <v>0</v>
      </c>
      <c r="BL13" s="25">
        <v>314</v>
      </c>
      <c r="BM13" s="25">
        <v>70</v>
      </c>
      <c r="BN13" s="25">
        <v>962</v>
      </c>
      <c r="BO13" s="25">
        <v>1013</v>
      </c>
      <c r="BP13" s="25">
        <v>2</v>
      </c>
      <c r="BQ13" s="25">
        <v>1977</v>
      </c>
      <c r="BR13" s="25">
        <v>3859</v>
      </c>
      <c r="BS13" s="25">
        <v>881</v>
      </c>
      <c r="BT13" s="25">
        <v>831</v>
      </c>
      <c r="BU13" s="25">
        <v>4</v>
      </c>
      <c r="BV13" s="25">
        <v>1716</v>
      </c>
      <c r="BW13" s="25">
        <v>3325</v>
      </c>
      <c r="BX13" s="25">
        <v>0</v>
      </c>
      <c r="BY13" s="25">
        <v>0</v>
      </c>
      <c r="BZ13" s="25">
        <v>0</v>
      </c>
      <c r="CA13" s="25">
        <v>0</v>
      </c>
      <c r="CB13" s="25">
        <v>0</v>
      </c>
      <c r="CC13" s="25">
        <v>0</v>
      </c>
      <c r="CD13" s="25">
        <v>0</v>
      </c>
      <c r="CE13" s="25">
        <v>0</v>
      </c>
      <c r="CF13" s="25">
        <v>0</v>
      </c>
      <c r="CG13" s="25">
        <v>0</v>
      </c>
      <c r="CH13" s="25">
        <v>1153</v>
      </c>
      <c r="CI13" s="25">
        <v>112</v>
      </c>
      <c r="CJ13" s="25">
        <v>116</v>
      </c>
      <c r="CK13" s="25">
        <v>1381</v>
      </c>
      <c r="CL13" s="25">
        <v>2135</v>
      </c>
      <c r="CM13" s="25">
        <v>0</v>
      </c>
      <c r="CN13" s="25">
        <v>0</v>
      </c>
      <c r="CO13" s="25">
        <v>0</v>
      </c>
      <c r="CP13" s="25">
        <v>0</v>
      </c>
      <c r="CQ13" s="25">
        <v>0</v>
      </c>
      <c r="CR13" s="70">
        <v>102740</v>
      </c>
      <c r="CS13" s="25">
        <v>459763</v>
      </c>
      <c r="CT13" s="25">
        <v>3774</v>
      </c>
      <c r="CU13" s="25">
        <v>566277</v>
      </c>
      <c r="CV13" s="25">
        <v>221514</v>
      </c>
      <c r="CW13" s="32"/>
      <c r="CX13" s="32"/>
      <c r="CY13" s="32"/>
      <c r="CZ13" s="32"/>
      <c r="DA13" s="32"/>
      <c r="DB13" s="32"/>
    </row>
    <row r="14" spans="1:106" ht="24.9" customHeight="1">
      <c r="A14" s="17">
        <v>8</v>
      </c>
      <c r="B14" s="64" t="s">
        <v>33</v>
      </c>
      <c r="C14" s="25">
        <v>23396</v>
      </c>
      <c r="D14" s="25">
        <v>10994</v>
      </c>
      <c r="E14" s="25">
        <v>3632</v>
      </c>
      <c r="F14" s="25">
        <v>38022</v>
      </c>
      <c r="G14" s="25">
        <v>14848</v>
      </c>
      <c r="H14" s="25">
        <v>2324</v>
      </c>
      <c r="I14" s="25">
        <v>17951</v>
      </c>
      <c r="J14" s="25">
        <v>3724</v>
      </c>
      <c r="K14" s="25">
        <v>23999</v>
      </c>
      <c r="L14" s="25">
        <v>7395</v>
      </c>
      <c r="M14" s="25">
        <v>4800</v>
      </c>
      <c r="N14" s="25">
        <v>298</v>
      </c>
      <c r="O14" s="25">
        <v>3652</v>
      </c>
      <c r="P14" s="25">
        <v>8750</v>
      </c>
      <c r="Q14" s="25">
        <v>7678</v>
      </c>
      <c r="R14" s="25">
        <v>19351</v>
      </c>
      <c r="S14" s="25">
        <v>6</v>
      </c>
      <c r="T14" s="25">
        <v>3748</v>
      </c>
      <c r="U14" s="25">
        <v>23105</v>
      </c>
      <c r="V14" s="25">
        <v>10068</v>
      </c>
      <c r="W14" s="25">
        <v>7</v>
      </c>
      <c r="X14" s="25">
        <v>2610</v>
      </c>
      <c r="Y14" s="25">
        <v>12685</v>
      </c>
      <c r="Z14" s="25">
        <v>707</v>
      </c>
      <c r="AA14" s="25">
        <v>462</v>
      </c>
      <c r="AB14" s="25">
        <v>0</v>
      </c>
      <c r="AC14" s="25">
        <v>1169</v>
      </c>
      <c r="AD14" s="25">
        <v>1991</v>
      </c>
      <c r="AE14" s="25">
        <v>5816</v>
      </c>
      <c r="AF14" s="25">
        <v>434910</v>
      </c>
      <c r="AG14" s="25">
        <v>0</v>
      </c>
      <c r="AH14" s="25">
        <v>440726</v>
      </c>
      <c r="AI14" s="25">
        <v>79108</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1</v>
      </c>
      <c r="BA14" s="25">
        <v>0</v>
      </c>
      <c r="BB14" s="25">
        <v>1</v>
      </c>
      <c r="BC14" s="25">
        <v>8</v>
      </c>
      <c r="BD14" s="25">
        <v>0</v>
      </c>
      <c r="BE14" s="25">
        <v>1</v>
      </c>
      <c r="BF14" s="25">
        <v>0</v>
      </c>
      <c r="BG14" s="25">
        <v>1</v>
      </c>
      <c r="BH14" s="25">
        <v>2</v>
      </c>
      <c r="BI14" s="25">
        <v>1977</v>
      </c>
      <c r="BJ14" s="25">
        <v>4</v>
      </c>
      <c r="BK14" s="25">
        <v>0</v>
      </c>
      <c r="BL14" s="25">
        <v>1981</v>
      </c>
      <c r="BM14" s="25">
        <v>1176</v>
      </c>
      <c r="BN14" s="25">
        <v>109</v>
      </c>
      <c r="BO14" s="25">
        <v>15</v>
      </c>
      <c r="BP14" s="25">
        <v>0</v>
      </c>
      <c r="BQ14" s="25">
        <v>124</v>
      </c>
      <c r="BR14" s="25">
        <v>1461</v>
      </c>
      <c r="BS14" s="25">
        <v>3</v>
      </c>
      <c r="BT14" s="25">
        <v>13</v>
      </c>
      <c r="BU14" s="25">
        <v>0</v>
      </c>
      <c r="BV14" s="25">
        <v>16</v>
      </c>
      <c r="BW14" s="25">
        <v>71</v>
      </c>
      <c r="BX14" s="25">
        <v>108</v>
      </c>
      <c r="BY14" s="25">
        <v>6</v>
      </c>
      <c r="BZ14" s="25">
        <v>0</v>
      </c>
      <c r="CA14" s="25">
        <v>114</v>
      </c>
      <c r="CB14" s="25">
        <v>60</v>
      </c>
      <c r="CC14" s="25">
        <v>0</v>
      </c>
      <c r="CD14" s="25">
        <v>0</v>
      </c>
      <c r="CE14" s="25">
        <v>0</v>
      </c>
      <c r="CF14" s="25">
        <v>0</v>
      </c>
      <c r="CG14" s="25">
        <v>0</v>
      </c>
      <c r="CH14" s="25">
        <v>34</v>
      </c>
      <c r="CI14" s="25">
        <v>23</v>
      </c>
      <c r="CJ14" s="25">
        <v>0</v>
      </c>
      <c r="CK14" s="25">
        <v>57</v>
      </c>
      <c r="CL14" s="25">
        <v>112</v>
      </c>
      <c r="CM14" s="25">
        <v>0</v>
      </c>
      <c r="CN14" s="25">
        <v>0</v>
      </c>
      <c r="CO14" s="25">
        <v>0</v>
      </c>
      <c r="CP14" s="25">
        <v>0</v>
      </c>
      <c r="CQ14" s="25">
        <v>0</v>
      </c>
      <c r="CR14" s="70">
        <v>58625</v>
      </c>
      <c r="CS14" s="25">
        <v>464684</v>
      </c>
      <c r="CT14" s="25">
        <v>14756</v>
      </c>
      <c r="CU14" s="25">
        <v>538065</v>
      </c>
      <c r="CV14" s="25">
        <v>126595</v>
      </c>
      <c r="CW14" s="32"/>
      <c r="CX14" s="32"/>
      <c r="CY14" s="32"/>
      <c r="CZ14" s="32"/>
      <c r="DA14" s="32"/>
      <c r="DB14" s="32"/>
    </row>
    <row r="15" spans="1:106" ht="24.9" customHeight="1">
      <c r="A15" s="17">
        <v>9</v>
      </c>
      <c r="B15" s="64" t="s">
        <v>92</v>
      </c>
      <c r="C15" s="25">
        <v>3795</v>
      </c>
      <c r="D15" s="25">
        <v>1</v>
      </c>
      <c r="E15" s="25">
        <v>3493</v>
      </c>
      <c r="F15" s="25">
        <v>7289</v>
      </c>
      <c r="G15" s="25">
        <v>10758</v>
      </c>
      <c r="H15" s="25">
        <v>11861</v>
      </c>
      <c r="I15" s="25">
        <v>1786</v>
      </c>
      <c r="J15" s="25">
        <v>5987</v>
      </c>
      <c r="K15" s="25">
        <v>19634</v>
      </c>
      <c r="L15" s="25">
        <v>27246</v>
      </c>
      <c r="M15" s="25">
        <v>13666</v>
      </c>
      <c r="N15" s="25">
        <v>3631</v>
      </c>
      <c r="O15" s="25">
        <v>2488</v>
      </c>
      <c r="P15" s="25">
        <v>19785</v>
      </c>
      <c r="Q15" s="25">
        <v>30593</v>
      </c>
      <c r="R15" s="25">
        <v>19106</v>
      </c>
      <c r="S15" s="25">
        <v>8</v>
      </c>
      <c r="T15" s="25">
        <v>9085</v>
      </c>
      <c r="U15" s="25">
        <v>28199</v>
      </c>
      <c r="V15" s="25">
        <v>31247</v>
      </c>
      <c r="W15" s="25">
        <v>52</v>
      </c>
      <c r="X15" s="25">
        <v>11008</v>
      </c>
      <c r="Y15" s="25">
        <v>42307</v>
      </c>
      <c r="Z15" s="25">
        <v>607</v>
      </c>
      <c r="AA15" s="25">
        <v>3822</v>
      </c>
      <c r="AB15" s="25">
        <v>0</v>
      </c>
      <c r="AC15" s="25">
        <v>4429</v>
      </c>
      <c r="AD15" s="25">
        <v>8599</v>
      </c>
      <c r="AE15" s="25">
        <v>5702</v>
      </c>
      <c r="AF15" s="25">
        <v>438337</v>
      </c>
      <c r="AG15" s="25">
        <v>0</v>
      </c>
      <c r="AH15" s="25">
        <v>444039</v>
      </c>
      <c r="AI15" s="25">
        <v>85811</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27</v>
      </c>
      <c r="BJ15" s="25">
        <v>0</v>
      </c>
      <c r="BK15" s="25">
        <v>0</v>
      </c>
      <c r="BL15" s="25">
        <v>27</v>
      </c>
      <c r="BM15" s="25">
        <v>1</v>
      </c>
      <c r="BN15" s="25">
        <v>31</v>
      </c>
      <c r="BO15" s="25">
        <v>0</v>
      </c>
      <c r="BP15" s="25">
        <v>0</v>
      </c>
      <c r="BQ15" s="25">
        <v>31</v>
      </c>
      <c r="BR15" s="25">
        <v>350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1</v>
      </c>
      <c r="CM15" s="25">
        <v>0</v>
      </c>
      <c r="CN15" s="25">
        <v>0</v>
      </c>
      <c r="CO15" s="25">
        <v>0</v>
      </c>
      <c r="CP15" s="25">
        <v>0</v>
      </c>
      <c r="CQ15" s="25">
        <v>0</v>
      </c>
      <c r="CR15" s="70">
        <v>54795</v>
      </c>
      <c r="CS15" s="25">
        <v>447585</v>
      </c>
      <c r="CT15" s="25">
        <v>21053</v>
      </c>
      <c r="CU15" s="25">
        <v>523433</v>
      </c>
      <c r="CV15" s="25">
        <v>205666</v>
      </c>
      <c r="CW15" s="32"/>
      <c r="CX15" s="32"/>
      <c r="CY15" s="32"/>
      <c r="CZ15" s="32"/>
      <c r="DA15" s="32"/>
      <c r="DB15" s="32"/>
    </row>
    <row r="16" spans="1:106" ht="24.9" customHeight="1">
      <c r="A16" s="17">
        <v>10</v>
      </c>
      <c r="B16" s="64" t="s">
        <v>36</v>
      </c>
      <c r="C16" s="25">
        <v>71</v>
      </c>
      <c r="D16" s="25">
        <v>0</v>
      </c>
      <c r="E16" s="25">
        <v>0</v>
      </c>
      <c r="F16" s="25">
        <v>71</v>
      </c>
      <c r="G16" s="25">
        <v>2</v>
      </c>
      <c r="H16" s="25">
        <v>781</v>
      </c>
      <c r="I16" s="25">
        <v>3541</v>
      </c>
      <c r="J16" s="25">
        <v>23</v>
      </c>
      <c r="K16" s="25">
        <v>4345</v>
      </c>
      <c r="L16" s="25">
        <v>178</v>
      </c>
      <c r="M16" s="25">
        <v>2073</v>
      </c>
      <c r="N16" s="25">
        <v>437</v>
      </c>
      <c r="O16" s="25">
        <v>2</v>
      </c>
      <c r="P16" s="25">
        <v>2512</v>
      </c>
      <c r="Q16" s="25">
        <v>2493</v>
      </c>
      <c r="R16" s="25">
        <v>1991</v>
      </c>
      <c r="S16" s="25">
        <v>0</v>
      </c>
      <c r="T16" s="25">
        <v>478</v>
      </c>
      <c r="U16" s="25">
        <v>2469</v>
      </c>
      <c r="V16" s="25">
        <v>2077</v>
      </c>
      <c r="W16" s="25">
        <v>0</v>
      </c>
      <c r="X16" s="25">
        <v>528</v>
      </c>
      <c r="Y16" s="25">
        <v>2605</v>
      </c>
      <c r="Z16" s="25">
        <v>888</v>
      </c>
      <c r="AA16" s="25">
        <v>2712</v>
      </c>
      <c r="AB16" s="25">
        <v>2</v>
      </c>
      <c r="AC16" s="25">
        <v>3602</v>
      </c>
      <c r="AD16" s="25">
        <v>3009</v>
      </c>
      <c r="AE16" s="25">
        <v>6087</v>
      </c>
      <c r="AF16" s="25">
        <v>437166</v>
      </c>
      <c r="AG16" s="25">
        <v>2</v>
      </c>
      <c r="AH16" s="25">
        <v>443255</v>
      </c>
      <c r="AI16" s="25">
        <v>80161</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1</v>
      </c>
      <c r="BD16" s="25">
        <v>0</v>
      </c>
      <c r="BE16" s="25">
        <v>0</v>
      </c>
      <c r="BF16" s="25">
        <v>0</v>
      </c>
      <c r="BG16" s="25">
        <v>0</v>
      </c>
      <c r="BH16" s="25">
        <v>0</v>
      </c>
      <c r="BI16" s="25">
        <v>232</v>
      </c>
      <c r="BJ16" s="25">
        <v>1</v>
      </c>
      <c r="BK16" s="25">
        <v>0</v>
      </c>
      <c r="BL16" s="25">
        <v>233</v>
      </c>
      <c r="BM16" s="25">
        <v>138</v>
      </c>
      <c r="BN16" s="25">
        <v>11244</v>
      </c>
      <c r="BO16" s="25">
        <v>95</v>
      </c>
      <c r="BP16" s="25">
        <v>0</v>
      </c>
      <c r="BQ16" s="25">
        <v>11339</v>
      </c>
      <c r="BR16" s="25">
        <v>2467</v>
      </c>
      <c r="BS16" s="25">
        <v>0</v>
      </c>
      <c r="BT16" s="25">
        <v>0</v>
      </c>
      <c r="BU16" s="25">
        <v>0</v>
      </c>
      <c r="BV16" s="25">
        <v>0</v>
      </c>
      <c r="BW16" s="25">
        <v>0</v>
      </c>
      <c r="BX16" s="25">
        <v>431</v>
      </c>
      <c r="BY16" s="25">
        <v>0</v>
      </c>
      <c r="BZ16" s="25">
        <v>10</v>
      </c>
      <c r="CA16" s="25">
        <v>441</v>
      </c>
      <c r="CB16" s="25">
        <v>385</v>
      </c>
      <c r="CC16" s="25">
        <v>0</v>
      </c>
      <c r="CD16" s="25">
        <v>0</v>
      </c>
      <c r="CE16" s="25">
        <v>0</v>
      </c>
      <c r="CF16" s="25">
        <v>0</v>
      </c>
      <c r="CG16" s="25">
        <v>0</v>
      </c>
      <c r="CH16" s="25">
        <v>31404</v>
      </c>
      <c r="CI16" s="25">
        <v>100</v>
      </c>
      <c r="CJ16" s="25">
        <v>1</v>
      </c>
      <c r="CK16" s="25">
        <v>31505</v>
      </c>
      <c r="CL16" s="25">
        <v>2648</v>
      </c>
      <c r="CM16" s="25">
        <v>0</v>
      </c>
      <c r="CN16" s="25">
        <v>0</v>
      </c>
      <c r="CO16" s="25">
        <v>0</v>
      </c>
      <c r="CP16" s="25">
        <v>0</v>
      </c>
      <c r="CQ16" s="25">
        <v>0</v>
      </c>
      <c r="CR16" s="70">
        <v>55202</v>
      </c>
      <c r="CS16" s="25">
        <v>444052</v>
      </c>
      <c r="CT16" s="25">
        <v>518</v>
      </c>
      <c r="CU16" s="25">
        <v>499772</v>
      </c>
      <c r="CV16" s="25">
        <v>94087</v>
      </c>
      <c r="CW16" s="32"/>
      <c r="CX16" s="32"/>
      <c r="CY16" s="32"/>
      <c r="CZ16" s="32"/>
      <c r="DA16" s="32"/>
      <c r="DB16" s="32"/>
    </row>
    <row r="17" spans="1:106" ht="24.9" customHeight="1">
      <c r="A17" s="17">
        <v>11</v>
      </c>
      <c r="B17" s="64" t="s">
        <v>35</v>
      </c>
      <c r="C17" s="25">
        <v>3142</v>
      </c>
      <c r="D17" s="25">
        <v>26</v>
      </c>
      <c r="E17" s="25">
        <v>7821</v>
      </c>
      <c r="F17" s="25">
        <v>10989</v>
      </c>
      <c r="G17" s="25">
        <v>13260</v>
      </c>
      <c r="H17" s="25">
        <v>2</v>
      </c>
      <c r="I17" s="25">
        <v>9328</v>
      </c>
      <c r="J17" s="25">
        <v>0</v>
      </c>
      <c r="K17" s="25">
        <v>9330</v>
      </c>
      <c r="L17" s="25">
        <v>878</v>
      </c>
      <c r="M17" s="25">
        <v>8052</v>
      </c>
      <c r="N17" s="25">
        <v>1073</v>
      </c>
      <c r="O17" s="25">
        <v>4106</v>
      </c>
      <c r="P17" s="25">
        <v>13231</v>
      </c>
      <c r="Q17" s="25">
        <v>19643</v>
      </c>
      <c r="R17" s="25">
        <v>7897</v>
      </c>
      <c r="S17" s="25">
        <v>4040</v>
      </c>
      <c r="T17" s="25">
        <v>9884</v>
      </c>
      <c r="U17" s="25">
        <v>21821</v>
      </c>
      <c r="V17" s="25">
        <v>12681</v>
      </c>
      <c r="W17" s="25">
        <v>6025</v>
      </c>
      <c r="X17" s="25">
        <v>8946</v>
      </c>
      <c r="Y17" s="25">
        <v>27652</v>
      </c>
      <c r="Z17" s="25">
        <v>277</v>
      </c>
      <c r="AA17" s="25">
        <v>1046</v>
      </c>
      <c r="AB17" s="25">
        <v>148</v>
      </c>
      <c r="AC17" s="25">
        <v>1471</v>
      </c>
      <c r="AD17" s="25">
        <v>2493</v>
      </c>
      <c r="AE17" s="25">
        <v>5643</v>
      </c>
      <c r="AF17" s="25">
        <v>435485</v>
      </c>
      <c r="AG17" s="25">
        <v>207</v>
      </c>
      <c r="AH17" s="25">
        <v>441335</v>
      </c>
      <c r="AI17" s="25">
        <v>79842</v>
      </c>
      <c r="AJ17" s="25">
        <v>0</v>
      </c>
      <c r="AK17" s="25">
        <v>0</v>
      </c>
      <c r="AL17" s="25">
        <v>0</v>
      </c>
      <c r="AM17" s="25">
        <v>0</v>
      </c>
      <c r="AN17" s="25">
        <v>0</v>
      </c>
      <c r="AO17" s="25">
        <v>2</v>
      </c>
      <c r="AP17" s="25">
        <v>0</v>
      </c>
      <c r="AQ17" s="25">
        <v>4</v>
      </c>
      <c r="AR17" s="25">
        <v>6</v>
      </c>
      <c r="AS17" s="25">
        <v>7</v>
      </c>
      <c r="AT17" s="25">
        <v>3</v>
      </c>
      <c r="AU17" s="25">
        <v>0</v>
      </c>
      <c r="AV17" s="25">
        <v>2</v>
      </c>
      <c r="AW17" s="25">
        <v>5</v>
      </c>
      <c r="AX17" s="25">
        <v>8</v>
      </c>
      <c r="AY17" s="25">
        <v>3</v>
      </c>
      <c r="AZ17" s="25">
        <v>0</v>
      </c>
      <c r="BA17" s="25">
        <v>26</v>
      </c>
      <c r="BB17" s="25">
        <v>29</v>
      </c>
      <c r="BC17" s="25">
        <v>19</v>
      </c>
      <c r="BD17" s="25">
        <v>7</v>
      </c>
      <c r="BE17" s="25">
        <v>0</v>
      </c>
      <c r="BF17" s="25">
        <v>2</v>
      </c>
      <c r="BG17" s="25">
        <v>9</v>
      </c>
      <c r="BH17" s="25">
        <v>8</v>
      </c>
      <c r="BI17" s="25">
        <v>111</v>
      </c>
      <c r="BJ17" s="25">
        <v>27</v>
      </c>
      <c r="BK17" s="25">
        <v>1</v>
      </c>
      <c r="BL17" s="25">
        <v>139</v>
      </c>
      <c r="BM17" s="25">
        <v>66</v>
      </c>
      <c r="BN17" s="25">
        <v>256</v>
      </c>
      <c r="BO17" s="25">
        <v>60</v>
      </c>
      <c r="BP17" s="25">
        <v>72</v>
      </c>
      <c r="BQ17" s="25">
        <v>388</v>
      </c>
      <c r="BR17" s="25">
        <v>963</v>
      </c>
      <c r="BS17" s="25">
        <v>17</v>
      </c>
      <c r="BT17" s="25">
        <v>0</v>
      </c>
      <c r="BU17" s="25">
        <v>0</v>
      </c>
      <c r="BV17" s="25">
        <v>17</v>
      </c>
      <c r="BW17" s="25">
        <v>61</v>
      </c>
      <c r="BX17" s="25">
        <v>261</v>
      </c>
      <c r="BY17" s="25">
        <v>0</v>
      </c>
      <c r="BZ17" s="25">
        <v>0</v>
      </c>
      <c r="CA17" s="25">
        <v>261</v>
      </c>
      <c r="CB17" s="25">
        <v>233</v>
      </c>
      <c r="CC17" s="25">
        <v>0</v>
      </c>
      <c r="CD17" s="25">
        <v>0</v>
      </c>
      <c r="CE17" s="25">
        <v>0</v>
      </c>
      <c r="CF17" s="25">
        <v>0</v>
      </c>
      <c r="CG17" s="25">
        <v>0</v>
      </c>
      <c r="CH17" s="25">
        <v>113</v>
      </c>
      <c r="CI17" s="25">
        <v>58</v>
      </c>
      <c r="CJ17" s="25">
        <v>10</v>
      </c>
      <c r="CK17" s="25">
        <v>181</v>
      </c>
      <c r="CL17" s="25">
        <v>398</v>
      </c>
      <c r="CM17" s="25">
        <v>0</v>
      </c>
      <c r="CN17" s="25">
        <v>0</v>
      </c>
      <c r="CO17" s="25">
        <v>0</v>
      </c>
      <c r="CP17" s="25">
        <v>0</v>
      </c>
      <c r="CQ17" s="25">
        <v>0</v>
      </c>
      <c r="CR17" s="70">
        <v>25786</v>
      </c>
      <c r="CS17" s="25">
        <v>451143</v>
      </c>
      <c r="CT17" s="25">
        <v>22283</v>
      </c>
      <c r="CU17" s="25">
        <v>499212</v>
      </c>
      <c r="CV17" s="25">
        <v>145531</v>
      </c>
      <c r="CW17" s="32"/>
      <c r="CX17" s="32"/>
      <c r="CY17" s="32"/>
      <c r="CZ17" s="32"/>
      <c r="DA17" s="32"/>
      <c r="DB17" s="32"/>
    </row>
    <row r="18" spans="1:106" ht="24.9" customHeight="1">
      <c r="A18" s="17">
        <v>12</v>
      </c>
      <c r="B18" s="64" t="s">
        <v>94</v>
      </c>
      <c r="C18" s="25">
        <v>0</v>
      </c>
      <c r="D18" s="25">
        <v>0</v>
      </c>
      <c r="E18" s="25">
        <v>0</v>
      </c>
      <c r="F18" s="25">
        <v>0</v>
      </c>
      <c r="G18" s="25">
        <v>0</v>
      </c>
      <c r="H18" s="25">
        <v>13</v>
      </c>
      <c r="I18" s="25">
        <v>203</v>
      </c>
      <c r="J18" s="25">
        <v>992</v>
      </c>
      <c r="K18" s="25">
        <v>1208</v>
      </c>
      <c r="L18" s="25">
        <v>73</v>
      </c>
      <c r="M18" s="25">
        <v>497</v>
      </c>
      <c r="N18" s="25">
        <v>722</v>
      </c>
      <c r="O18" s="25">
        <v>827</v>
      </c>
      <c r="P18" s="25">
        <v>2046</v>
      </c>
      <c r="Q18" s="25">
        <v>1664</v>
      </c>
      <c r="R18" s="25">
        <v>202</v>
      </c>
      <c r="S18" s="25">
        <v>30</v>
      </c>
      <c r="T18" s="25">
        <v>45383</v>
      </c>
      <c r="U18" s="25">
        <v>45615</v>
      </c>
      <c r="V18" s="25">
        <v>261</v>
      </c>
      <c r="W18" s="25">
        <v>47</v>
      </c>
      <c r="X18" s="25">
        <v>35109</v>
      </c>
      <c r="Y18" s="25">
        <v>35417</v>
      </c>
      <c r="Z18" s="25">
        <v>105</v>
      </c>
      <c r="AA18" s="25">
        <v>768</v>
      </c>
      <c r="AB18" s="25">
        <v>44</v>
      </c>
      <c r="AC18" s="25">
        <v>917</v>
      </c>
      <c r="AD18" s="25">
        <v>1348</v>
      </c>
      <c r="AE18" s="25">
        <v>6657</v>
      </c>
      <c r="AF18" s="25">
        <v>435231</v>
      </c>
      <c r="AG18" s="25">
        <v>44</v>
      </c>
      <c r="AH18" s="25">
        <v>441932</v>
      </c>
      <c r="AI18" s="25">
        <v>78945</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1</v>
      </c>
      <c r="BN18" s="25">
        <v>5</v>
      </c>
      <c r="BO18" s="25">
        <v>2</v>
      </c>
      <c r="BP18" s="25">
        <v>0</v>
      </c>
      <c r="BQ18" s="25">
        <v>7</v>
      </c>
      <c r="BR18" s="25">
        <v>20</v>
      </c>
      <c r="BS18" s="25">
        <v>0</v>
      </c>
      <c r="BT18" s="25">
        <v>0</v>
      </c>
      <c r="BU18" s="25">
        <v>0</v>
      </c>
      <c r="BV18" s="25">
        <v>0</v>
      </c>
      <c r="BW18" s="25">
        <v>0</v>
      </c>
      <c r="BX18" s="25">
        <v>0</v>
      </c>
      <c r="BY18" s="25">
        <v>0</v>
      </c>
      <c r="BZ18" s="25">
        <v>103</v>
      </c>
      <c r="CA18" s="25">
        <v>103</v>
      </c>
      <c r="CB18" s="25">
        <v>108</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70">
        <v>7479</v>
      </c>
      <c r="CS18" s="25">
        <v>436956</v>
      </c>
      <c r="CT18" s="25">
        <v>47393</v>
      </c>
      <c r="CU18" s="25">
        <v>491828</v>
      </c>
      <c r="CV18" s="25">
        <v>117576</v>
      </c>
      <c r="CW18" s="32"/>
      <c r="CX18" s="32"/>
      <c r="CY18" s="32"/>
      <c r="CZ18" s="32"/>
      <c r="DA18" s="32"/>
      <c r="DB18" s="32"/>
    </row>
    <row r="19" spans="1:106" ht="24.9" customHeight="1">
      <c r="A19" s="17">
        <v>13</v>
      </c>
      <c r="B19" s="64" t="s">
        <v>31</v>
      </c>
      <c r="C19" s="25">
        <v>187</v>
      </c>
      <c r="D19" s="25">
        <v>11</v>
      </c>
      <c r="E19" s="25">
        <v>1021</v>
      </c>
      <c r="F19" s="25">
        <v>1219</v>
      </c>
      <c r="G19" s="25">
        <v>3416</v>
      </c>
      <c r="H19" s="25">
        <v>5927</v>
      </c>
      <c r="I19" s="25">
        <v>2720</v>
      </c>
      <c r="J19" s="25">
        <v>2038</v>
      </c>
      <c r="K19" s="25">
        <v>10685</v>
      </c>
      <c r="L19" s="25">
        <v>8818</v>
      </c>
      <c r="M19" s="25">
        <v>7740</v>
      </c>
      <c r="N19" s="25">
        <v>2588</v>
      </c>
      <c r="O19" s="25">
        <v>10348</v>
      </c>
      <c r="P19" s="25">
        <v>20676</v>
      </c>
      <c r="Q19" s="25">
        <v>22893</v>
      </c>
      <c r="R19" s="25">
        <v>3261</v>
      </c>
      <c r="S19" s="25">
        <v>0</v>
      </c>
      <c r="T19" s="25">
        <v>2032</v>
      </c>
      <c r="U19" s="25">
        <v>5293</v>
      </c>
      <c r="V19" s="25">
        <v>7473</v>
      </c>
      <c r="W19" s="25">
        <v>0</v>
      </c>
      <c r="X19" s="25">
        <v>1896</v>
      </c>
      <c r="Y19" s="25">
        <v>9369</v>
      </c>
      <c r="Z19" s="25">
        <v>640</v>
      </c>
      <c r="AA19" s="25">
        <v>2833</v>
      </c>
      <c r="AB19" s="25">
        <v>2216</v>
      </c>
      <c r="AC19" s="25">
        <v>5689</v>
      </c>
      <c r="AD19" s="25">
        <v>7985</v>
      </c>
      <c r="AE19" s="25">
        <v>5715</v>
      </c>
      <c r="AF19" s="25">
        <v>437276</v>
      </c>
      <c r="AG19" s="25">
        <v>2222</v>
      </c>
      <c r="AH19" s="25">
        <v>445213</v>
      </c>
      <c r="AI19" s="25">
        <v>85052</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452</v>
      </c>
      <c r="BJ19" s="25">
        <v>0</v>
      </c>
      <c r="BK19" s="25">
        <v>0</v>
      </c>
      <c r="BL19" s="25">
        <v>452</v>
      </c>
      <c r="BM19" s="25">
        <v>163</v>
      </c>
      <c r="BN19" s="25">
        <v>197</v>
      </c>
      <c r="BO19" s="25">
        <v>347</v>
      </c>
      <c r="BP19" s="25">
        <v>51</v>
      </c>
      <c r="BQ19" s="25">
        <v>595</v>
      </c>
      <c r="BR19" s="25">
        <v>900</v>
      </c>
      <c r="BS19" s="25">
        <v>6</v>
      </c>
      <c r="BT19" s="25">
        <v>0</v>
      </c>
      <c r="BU19" s="25">
        <v>2</v>
      </c>
      <c r="BV19" s="25">
        <v>8</v>
      </c>
      <c r="BW19" s="25">
        <v>9</v>
      </c>
      <c r="BX19" s="25">
        <v>1</v>
      </c>
      <c r="BY19" s="25">
        <v>0</v>
      </c>
      <c r="BZ19" s="25">
        <v>0</v>
      </c>
      <c r="CA19" s="25">
        <v>1</v>
      </c>
      <c r="CB19" s="25">
        <v>1</v>
      </c>
      <c r="CC19" s="25">
        <v>0</v>
      </c>
      <c r="CD19" s="25">
        <v>0</v>
      </c>
      <c r="CE19" s="25">
        <v>0</v>
      </c>
      <c r="CF19" s="25">
        <v>0</v>
      </c>
      <c r="CG19" s="25">
        <v>0</v>
      </c>
      <c r="CH19" s="25">
        <v>145</v>
      </c>
      <c r="CI19" s="25">
        <v>1103</v>
      </c>
      <c r="CJ19" s="25">
        <v>17</v>
      </c>
      <c r="CK19" s="25">
        <v>1265</v>
      </c>
      <c r="CL19" s="25">
        <v>1907</v>
      </c>
      <c r="CM19" s="25">
        <v>0</v>
      </c>
      <c r="CN19" s="25">
        <v>0</v>
      </c>
      <c r="CO19" s="25">
        <v>0</v>
      </c>
      <c r="CP19" s="25">
        <v>0</v>
      </c>
      <c r="CQ19" s="25">
        <v>0</v>
      </c>
      <c r="CR19" s="70">
        <v>24271</v>
      </c>
      <c r="CS19" s="25">
        <v>446878</v>
      </c>
      <c r="CT19" s="25">
        <v>19947</v>
      </c>
      <c r="CU19" s="25">
        <v>491096</v>
      </c>
      <c r="CV19" s="25">
        <v>140513</v>
      </c>
      <c r="CW19" s="32"/>
      <c r="CX19" s="32"/>
      <c r="CY19" s="32"/>
      <c r="CZ19" s="32"/>
      <c r="DA19" s="32"/>
      <c r="DB19" s="32"/>
    </row>
    <row r="20" spans="1:106" ht="24.9" customHeight="1">
      <c r="A20" s="17">
        <v>14</v>
      </c>
      <c r="B20" s="64" t="s">
        <v>88</v>
      </c>
      <c r="C20" s="25">
        <v>745</v>
      </c>
      <c r="D20" s="25">
        <v>0</v>
      </c>
      <c r="E20" s="25">
        <v>710</v>
      </c>
      <c r="F20" s="25">
        <v>1455</v>
      </c>
      <c r="G20" s="25">
        <v>1301</v>
      </c>
      <c r="H20" s="25">
        <v>1240</v>
      </c>
      <c r="I20" s="25">
        <v>717</v>
      </c>
      <c r="J20" s="25">
        <v>1726</v>
      </c>
      <c r="K20" s="25">
        <v>3683</v>
      </c>
      <c r="L20" s="25">
        <v>3187</v>
      </c>
      <c r="M20" s="25">
        <v>2283</v>
      </c>
      <c r="N20" s="25">
        <v>1124</v>
      </c>
      <c r="O20" s="25">
        <v>7849</v>
      </c>
      <c r="P20" s="25">
        <v>11256</v>
      </c>
      <c r="Q20" s="25">
        <v>12106</v>
      </c>
      <c r="R20" s="25">
        <v>1546</v>
      </c>
      <c r="S20" s="25">
        <v>2936</v>
      </c>
      <c r="T20" s="25">
        <v>2156</v>
      </c>
      <c r="U20" s="25">
        <v>6638</v>
      </c>
      <c r="V20" s="25">
        <v>2323</v>
      </c>
      <c r="W20" s="25">
        <v>4294</v>
      </c>
      <c r="X20" s="25">
        <v>2273</v>
      </c>
      <c r="Y20" s="25">
        <v>8890</v>
      </c>
      <c r="Z20" s="25">
        <v>1163</v>
      </c>
      <c r="AA20" s="25">
        <v>1495</v>
      </c>
      <c r="AB20" s="25">
        <v>7018</v>
      </c>
      <c r="AC20" s="25">
        <v>9676</v>
      </c>
      <c r="AD20" s="25">
        <v>9951</v>
      </c>
      <c r="AE20" s="25">
        <v>6238</v>
      </c>
      <c r="AF20" s="25">
        <v>435678</v>
      </c>
      <c r="AG20" s="25">
        <v>7017</v>
      </c>
      <c r="AH20" s="25">
        <v>448933</v>
      </c>
      <c r="AI20" s="25">
        <v>86564</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1</v>
      </c>
      <c r="BJ20" s="25">
        <v>0</v>
      </c>
      <c r="BK20" s="25">
        <v>0</v>
      </c>
      <c r="BL20" s="25">
        <v>1</v>
      </c>
      <c r="BM20" s="25">
        <v>0</v>
      </c>
      <c r="BN20" s="25">
        <v>36</v>
      </c>
      <c r="BO20" s="25">
        <v>63</v>
      </c>
      <c r="BP20" s="25">
        <v>1</v>
      </c>
      <c r="BQ20" s="25">
        <v>100</v>
      </c>
      <c r="BR20" s="25">
        <v>112</v>
      </c>
      <c r="BS20" s="25">
        <v>0</v>
      </c>
      <c r="BT20" s="25">
        <v>0</v>
      </c>
      <c r="BU20" s="25">
        <v>0</v>
      </c>
      <c r="BV20" s="25">
        <v>0</v>
      </c>
      <c r="BW20" s="25">
        <v>0</v>
      </c>
      <c r="BX20" s="25">
        <v>228</v>
      </c>
      <c r="BY20" s="25">
        <v>72</v>
      </c>
      <c r="BZ20" s="25">
        <v>0</v>
      </c>
      <c r="CA20" s="25">
        <v>300</v>
      </c>
      <c r="CB20" s="25">
        <v>263</v>
      </c>
      <c r="CC20" s="25">
        <v>0</v>
      </c>
      <c r="CD20" s="25">
        <v>0</v>
      </c>
      <c r="CE20" s="25">
        <v>0</v>
      </c>
      <c r="CF20" s="25">
        <v>0</v>
      </c>
      <c r="CG20" s="25">
        <v>0</v>
      </c>
      <c r="CH20" s="25">
        <v>11</v>
      </c>
      <c r="CI20" s="25">
        <v>5</v>
      </c>
      <c r="CJ20" s="25">
        <v>0</v>
      </c>
      <c r="CK20" s="25">
        <v>16</v>
      </c>
      <c r="CL20" s="25">
        <v>28</v>
      </c>
      <c r="CM20" s="25">
        <v>0</v>
      </c>
      <c r="CN20" s="25">
        <v>0</v>
      </c>
      <c r="CO20" s="25">
        <v>0</v>
      </c>
      <c r="CP20" s="25">
        <v>0</v>
      </c>
      <c r="CQ20" s="25">
        <v>0</v>
      </c>
      <c r="CR20" s="70">
        <v>13491</v>
      </c>
      <c r="CS20" s="25">
        <v>442090</v>
      </c>
      <c r="CT20" s="25">
        <v>26477</v>
      </c>
      <c r="CU20" s="25">
        <v>482058</v>
      </c>
      <c r="CV20" s="25">
        <v>122402</v>
      </c>
      <c r="CW20" s="32"/>
      <c r="CX20" s="32"/>
      <c r="CY20" s="32"/>
      <c r="CZ20" s="32"/>
      <c r="DA20" s="32"/>
      <c r="DB20" s="32"/>
    </row>
    <row r="21" spans="1:106" ht="24.9" customHeight="1">
      <c r="A21" s="17">
        <v>15</v>
      </c>
      <c r="B21" s="64" t="s">
        <v>89</v>
      </c>
      <c r="C21" s="25">
        <v>18</v>
      </c>
      <c r="D21" s="25">
        <v>0</v>
      </c>
      <c r="E21" s="25">
        <v>0</v>
      </c>
      <c r="F21" s="25">
        <v>18</v>
      </c>
      <c r="G21" s="25">
        <v>4</v>
      </c>
      <c r="H21" s="25">
        <v>0</v>
      </c>
      <c r="I21" s="25">
        <v>0</v>
      </c>
      <c r="J21" s="25">
        <v>0</v>
      </c>
      <c r="K21" s="25">
        <v>0</v>
      </c>
      <c r="L21" s="25">
        <v>0</v>
      </c>
      <c r="M21" s="25">
        <v>125</v>
      </c>
      <c r="N21" s="25">
        <v>185</v>
      </c>
      <c r="O21" s="25">
        <v>2007</v>
      </c>
      <c r="P21" s="25">
        <v>2317</v>
      </c>
      <c r="Q21" s="25">
        <v>2253</v>
      </c>
      <c r="R21" s="25">
        <v>0</v>
      </c>
      <c r="S21" s="25">
        <v>0</v>
      </c>
      <c r="T21" s="25">
        <v>0</v>
      </c>
      <c r="U21" s="25">
        <v>0</v>
      </c>
      <c r="V21" s="25">
        <v>0</v>
      </c>
      <c r="W21" s="25">
        <v>0</v>
      </c>
      <c r="X21" s="25">
        <v>0</v>
      </c>
      <c r="Y21" s="25">
        <v>0</v>
      </c>
      <c r="Z21" s="25">
        <v>777</v>
      </c>
      <c r="AA21" s="25">
        <v>656</v>
      </c>
      <c r="AB21" s="25">
        <v>1518</v>
      </c>
      <c r="AC21" s="25">
        <v>2951</v>
      </c>
      <c r="AD21" s="25">
        <v>3759</v>
      </c>
      <c r="AE21" s="25">
        <v>5632</v>
      </c>
      <c r="AF21" s="25">
        <v>435108</v>
      </c>
      <c r="AG21" s="25">
        <v>1953</v>
      </c>
      <c r="AH21" s="25">
        <v>442693</v>
      </c>
      <c r="AI21" s="25">
        <v>80863</v>
      </c>
      <c r="AJ21" s="25">
        <v>0</v>
      </c>
      <c r="AK21" s="25">
        <v>0</v>
      </c>
      <c r="AL21" s="25">
        <v>0</v>
      </c>
      <c r="AM21" s="25">
        <v>0</v>
      </c>
      <c r="AN21" s="25">
        <v>0</v>
      </c>
      <c r="AO21" s="25">
        <v>13</v>
      </c>
      <c r="AP21" s="25">
        <v>0</v>
      </c>
      <c r="AQ21" s="25">
        <v>0</v>
      </c>
      <c r="AR21" s="25">
        <v>13</v>
      </c>
      <c r="AS21" s="25">
        <v>25</v>
      </c>
      <c r="AT21" s="25">
        <v>12</v>
      </c>
      <c r="AU21" s="25">
        <v>0</v>
      </c>
      <c r="AV21" s="25">
        <v>0</v>
      </c>
      <c r="AW21" s="25">
        <v>12</v>
      </c>
      <c r="AX21" s="25">
        <v>24</v>
      </c>
      <c r="AY21" s="25">
        <v>0</v>
      </c>
      <c r="AZ21" s="25">
        <v>0</v>
      </c>
      <c r="BA21" s="25">
        <v>0</v>
      </c>
      <c r="BB21" s="25">
        <v>0</v>
      </c>
      <c r="BC21" s="25">
        <v>0</v>
      </c>
      <c r="BD21" s="25">
        <v>0</v>
      </c>
      <c r="BE21" s="25">
        <v>0</v>
      </c>
      <c r="BF21" s="25">
        <v>0</v>
      </c>
      <c r="BG21" s="25">
        <v>0</v>
      </c>
      <c r="BH21" s="25">
        <v>0</v>
      </c>
      <c r="BI21" s="25">
        <v>2</v>
      </c>
      <c r="BJ21" s="25">
        <v>0</v>
      </c>
      <c r="BK21" s="25">
        <v>0</v>
      </c>
      <c r="BL21" s="25">
        <v>2</v>
      </c>
      <c r="BM21" s="25">
        <v>5</v>
      </c>
      <c r="BN21" s="25">
        <v>212</v>
      </c>
      <c r="BO21" s="25">
        <v>35</v>
      </c>
      <c r="BP21" s="25">
        <v>435</v>
      </c>
      <c r="BQ21" s="25">
        <v>682</v>
      </c>
      <c r="BR21" s="25">
        <v>654</v>
      </c>
      <c r="BS21" s="25">
        <v>8</v>
      </c>
      <c r="BT21" s="25">
        <v>4576</v>
      </c>
      <c r="BU21" s="25">
        <v>0</v>
      </c>
      <c r="BV21" s="25">
        <v>4584</v>
      </c>
      <c r="BW21" s="25">
        <v>7951</v>
      </c>
      <c r="BX21" s="25">
        <v>0</v>
      </c>
      <c r="BY21" s="25">
        <v>0</v>
      </c>
      <c r="BZ21" s="25">
        <v>0</v>
      </c>
      <c r="CA21" s="25">
        <v>0</v>
      </c>
      <c r="CB21" s="25">
        <v>0</v>
      </c>
      <c r="CC21" s="25">
        <v>0</v>
      </c>
      <c r="CD21" s="25">
        <v>0</v>
      </c>
      <c r="CE21" s="25">
        <v>0</v>
      </c>
      <c r="CF21" s="25">
        <v>0</v>
      </c>
      <c r="CG21" s="25">
        <v>0</v>
      </c>
      <c r="CH21" s="25">
        <v>13</v>
      </c>
      <c r="CI21" s="25">
        <v>29</v>
      </c>
      <c r="CJ21" s="25">
        <v>0</v>
      </c>
      <c r="CK21" s="25">
        <v>42</v>
      </c>
      <c r="CL21" s="25">
        <v>78</v>
      </c>
      <c r="CM21" s="25">
        <v>0</v>
      </c>
      <c r="CN21" s="25">
        <v>0</v>
      </c>
      <c r="CO21" s="25">
        <v>0</v>
      </c>
      <c r="CP21" s="25">
        <v>0</v>
      </c>
      <c r="CQ21" s="25">
        <v>0</v>
      </c>
      <c r="CR21" s="70">
        <v>6812</v>
      </c>
      <c r="CS21" s="25">
        <v>440589</v>
      </c>
      <c r="CT21" s="25">
        <v>5913</v>
      </c>
      <c r="CU21" s="25">
        <v>453314</v>
      </c>
      <c r="CV21" s="25">
        <v>95616</v>
      </c>
      <c r="CW21" s="32"/>
      <c r="CX21" s="32"/>
      <c r="CY21" s="32"/>
      <c r="CZ21" s="32"/>
      <c r="DA21" s="32"/>
      <c r="DB21" s="32"/>
    </row>
    <row r="22" spans="1:106" ht="24.9" customHeight="1">
      <c r="A22" s="17">
        <v>16</v>
      </c>
      <c r="B22" s="64" t="s">
        <v>38</v>
      </c>
      <c r="C22" s="25">
        <v>0</v>
      </c>
      <c r="D22" s="25">
        <v>0</v>
      </c>
      <c r="E22" s="25">
        <v>0</v>
      </c>
      <c r="F22" s="25">
        <v>0</v>
      </c>
      <c r="G22" s="25">
        <v>0</v>
      </c>
      <c r="H22" s="25">
        <v>24</v>
      </c>
      <c r="I22" s="25">
        <v>7</v>
      </c>
      <c r="J22" s="25">
        <v>0</v>
      </c>
      <c r="K22" s="25">
        <v>31</v>
      </c>
      <c r="L22" s="25">
        <v>1</v>
      </c>
      <c r="M22" s="25">
        <v>1052</v>
      </c>
      <c r="N22" s="25">
        <v>1</v>
      </c>
      <c r="O22" s="25">
        <v>0</v>
      </c>
      <c r="P22" s="25">
        <v>1053</v>
      </c>
      <c r="Q22" s="25">
        <v>1070</v>
      </c>
      <c r="R22" s="25">
        <v>1712</v>
      </c>
      <c r="S22" s="25">
        <v>1005</v>
      </c>
      <c r="T22" s="25">
        <v>0</v>
      </c>
      <c r="U22" s="25">
        <v>2717</v>
      </c>
      <c r="V22" s="25">
        <v>2457</v>
      </c>
      <c r="W22" s="25">
        <v>1036</v>
      </c>
      <c r="X22" s="25">
        <v>0</v>
      </c>
      <c r="Y22" s="25">
        <v>3493</v>
      </c>
      <c r="Z22" s="25">
        <v>107</v>
      </c>
      <c r="AA22" s="25">
        <v>16</v>
      </c>
      <c r="AB22" s="25">
        <v>0</v>
      </c>
      <c r="AC22" s="25">
        <v>123</v>
      </c>
      <c r="AD22" s="25">
        <v>157</v>
      </c>
      <c r="AE22" s="25">
        <v>5187</v>
      </c>
      <c r="AF22" s="25">
        <v>434457</v>
      </c>
      <c r="AG22" s="25">
        <v>0</v>
      </c>
      <c r="AH22" s="25">
        <v>439644</v>
      </c>
      <c r="AI22" s="25">
        <v>77196</v>
      </c>
      <c r="AJ22" s="25">
        <v>0</v>
      </c>
      <c r="AK22" s="25">
        <v>0</v>
      </c>
      <c r="AL22" s="25">
        <v>0</v>
      </c>
      <c r="AM22" s="25">
        <v>0</v>
      </c>
      <c r="AN22" s="25">
        <v>0</v>
      </c>
      <c r="AO22" s="25">
        <v>1</v>
      </c>
      <c r="AP22" s="25">
        <v>0</v>
      </c>
      <c r="AQ22" s="25">
        <v>0</v>
      </c>
      <c r="AR22" s="25">
        <v>1</v>
      </c>
      <c r="AS22" s="25">
        <v>1</v>
      </c>
      <c r="AT22" s="25">
        <v>1</v>
      </c>
      <c r="AU22" s="25">
        <v>0</v>
      </c>
      <c r="AV22" s="25">
        <v>0</v>
      </c>
      <c r="AW22" s="25">
        <v>1</v>
      </c>
      <c r="AX22" s="25">
        <v>1</v>
      </c>
      <c r="AY22" s="25">
        <v>0</v>
      </c>
      <c r="AZ22" s="25">
        <v>0</v>
      </c>
      <c r="BA22" s="25">
        <v>0</v>
      </c>
      <c r="BB22" s="25">
        <v>0</v>
      </c>
      <c r="BC22" s="25">
        <v>0</v>
      </c>
      <c r="BD22" s="25">
        <v>0</v>
      </c>
      <c r="BE22" s="25">
        <v>0</v>
      </c>
      <c r="BF22" s="25">
        <v>0</v>
      </c>
      <c r="BG22" s="25">
        <v>0</v>
      </c>
      <c r="BH22" s="25">
        <v>0</v>
      </c>
      <c r="BI22" s="25">
        <v>329</v>
      </c>
      <c r="BJ22" s="25">
        <v>0</v>
      </c>
      <c r="BK22" s="25">
        <v>2</v>
      </c>
      <c r="BL22" s="25">
        <v>331</v>
      </c>
      <c r="BM22" s="25">
        <v>136</v>
      </c>
      <c r="BN22" s="25">
        <v>52</v>
      </c>
      <c r="BO22" s="25">
        <v>1</v>
      </c>
      <c r="BP22" s="25">
        <v>0</v>
      </c>
      <c r="BQ22" s="25">
        <v>53</v>
      </c>
      <c r="BR22" s="25">
        <v>80</v>
      </c>
      <c r="BS22" s="25">
        <v>0</v>
      </c>
      <c r="BT22" s="25">
        <v>0</v>
      </c>
      <c r="BU22" s="25">
        <v>0</v>
      </c>
      <c r="BV22" s="25">
        <v>0</v>
      </c>
      <c r="BW22" s="25">
        <v>2</v>
      </c>
      <c r="BX22" s="25">
        <v>0</v>
      </c>
      <c r="BY22" s="25">
        <v>0</v>
      </c>
      <c r="BZ22" s="25">
        <v>0</v>
      </c>
      <c r="CA22" s="25">
        <v>0</v>
      </c>
      <c r="CB22" s="25">
        <v>0</v>
      </c>
      <c r="CC22" s="25">
        <v>0</v>
      </c>
      <c r="CD22" s="25">
        <v>0</v>
      </c>
      <c r="CE22" s="25">
        <v>0</v>
      </c>
      <c r="CF22" s="25">
        <v>0</v>
      </c>
      <c r="CG22" s="25">
        <v>0</v>
      </c>
      <c r="CH22" s="25">
        <v>2</v>
      </c>
      <c r="CI22" s="25">
        <v>0</v>
      </c>
      <c r="CJ22" s="25">
        <v>0</v>
      </c>
      <c r="CK22" s="25">
        <v>2</v>
      </c>
      <c r="CL22" s="25">
        <v>7</v>
      </c>
      <c r="CM22" s="25">
        <v>0</v>
      </c>
      <c r="CN22" s="25">
        <v>0</v>
      </c>
      <c r="CO22" s="25">
        <v>0</v>
      </c>
      <c r="CP22" s="25">
        <v>0</v>
      </c>
      <c r="CQ22" s="25">
        <v>0</v>
      </c>
      <c r="CR22" s="70">
        <v>8467</v>
      </c>
      <c r="CS22" s="25">
        <v>435487</v>
      </c>
      <c r="CT22" s="25">
        <v>2</v>
      </c>
      <c r="CU22" s="25">
        <v>443956</v>
      </c>
      <c r="CV22" s="25">
        <v>82144</v>
      </c>
      <c r="CW22" s="32"/>
      <c r="CX22" s="32"/>
      <c r="CY22" s="32"/>
      <c r="CZ22" s="32"/>
      <c r="DA22" s="32"/>
      <c r="DB22" s="32"/>
    </row>
    <row r="23" spans="1:106" ht="24.9" customHeight="1">
      <c r="A23" s="17">
        <v>17</v>
      </c>
      <c r="B23" s="64" t="s">
        <v>87</v>
      </c>
      <c r="C23" s="25">
        <v>1735</v>
      </c>
      <c r="D23" s="25">
        <v>0</v>
      </c>
      <c r="E23" s="25">
        <v>0</v>
      </c>
      <c r="F23" s="25">
        <v>1735</v>
      </c>
      <c r="G23" s="25">
        <v>2032</v>
      </c>
      <c r="H23" s="25">
        <v>0</v>
      </c>
      <c r="I23" s="25">
        <v>2</v>
      </c>
      <c r="J23" s="25">
        <v>0</v>
      </c>
      <c r="K23" s="25">
        <v>2</v>
      </c>
      <c r="L23" s="25">
        <v>0</v>
      </c>
      <c r="M23" s="25">
        <v>1817</v>
      </c>
      <c r="N23" s="25">
        <v>17</v>
      </c>
      <c r="O23" s="25">
        <v>0</v>
      </c>
      <c r="P23" s="25">
        <v>1834</v>
      </c>
      <c r="Q23" s="25">
        <v>2195</v>
      </c>
      <c r="R23" s="25">
        <v>0</v>
      </c>
      <c r="S23" s="25">
        <v>0</v>
      </c>
      <c r="T23" s="25">
        <v>0</v>
      </c>
      <c r="U23" s="25">
        <v>0</v>
      </c>
      <c r="V23" s="25">
        <v>0</v>
      </c>
      <c r="W23" s="25">
        <v>0</v>
      </c>
      <c r="X23" s="25">
        <v>0</v>
      </c>
      <c r="Y23" s="25">
        <v>0</v>
      </c>
      <c r="Z23" s="25">
        <v>98</v>
      </c>
      <c r="AA23" s="25">
        <v>57</v>
      </c>
      <c r="AB23" s="25">
        <v>0</v>
      </c>
      <c r="AC23" s="25">
        <v>155</v>
      </c>
      <c r="AD23" s="25">
        <v>291</v>
      </c>
      <c r="AE23" s="25">
        <v>5172</v>
      </c>
      <c r="AF23" s="25">
        <v>434508</v>
      </c>
      <c r="AG23" s="25">
        <v>0</v>
      </c>
      <c r="AH23" s="25">
        <v>439680</v>
      </c>
      <c r="AI23" s="25">
        <v>77372</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18</v>
      </c>
      <c r="BO23" s="25">
        <v>1</v>
      </c>
      <c r="BP23" s="25">
        <v>0</v>
      </c>
      <c r="BQ23" s="25">
        <v>19</v>
      </c>
      <c r="BR23" s="25">
        <v>31</v>
      </c>
      <c r="BS23" s="25">
        <v>2</v>
      </c>
      <c r="BT23" s="25">
        <v>0</v>
      </c>
      <c r="BU23" s="25">
        <v>0</v>
      </c>
      <c r="BV23" s="25">
        <v>2</v>
      </c>
      <c r="BW23" s="25">
        <v>2</v>
      </c>
      <c r="BX23" s="25">
        <v>139</v>
      </c>
      <c r="BY23" s="25">
        <v>0</v>
      </c>
      <c r="BZ23" s="25">
        <v>0</v>
      </c>
      <c r="CA23" s="25">
        <v>139</v>
      </c>
      <c r="CB23" s="25">
        <v>38</v>
      </c>
      <c r="CC23" s="25">
        <v>0</v>
      </c>
      <c r="CD23" s="25">
        <v>0</v>
      </c>
      <c r="CE23" s="25">
        <v>0</v>
      </c>
      <c r="CF23" s="25">
        <v>0</v>
      </c>
      <c r="CG23" s="25">
        <v>0</v>
      </c>
      <c r="CH23" s="25">
        <v>34</v>
      </c>
      <c r="CI23" s="25">
        <v>22</v>
      </c>
      <c r="CJ23" s="25">
        <v>0</v>
      </c>
      <c r="CK23" s="25">
        <v>56</v>
      </c>
      <c r="CL23" s="25">
        <v>102</v>
      </c>
      <c r="CM23" s="25">
        <v>0</v>
      </c>
      <c r="CN23" s="25">
        <v>0</v>
      </c>
      <c r="CO23" s="25">
        <v>0</v>
      </c>
      <c r="CP23" s="25">
        <v>0</v>
      </c>
      <c r="CQ23" s="25">
        <v>0</v>
      </c>
      <c r="CR23" s="70">
        <v>9015</v>
      </c>
      <c r="CS23" s="25">
        <v>434607</v>
      </c>
      <c r="CT23" s="25">
        <v>0</v>
      </c>
      <c r="CU23" s="25">
        <v>443622</v>
      </c>
      <c r="CV23" s="25">
        <v>82063</v>
      </c>
      <c r="CW23" s="32"/>
      <c r="CX23" s="32"/>
      <c r="CY23" s="32"/>
      <c r="CZ23" s="32"/>
      <c r="DA23" s="32"/>
      <c r="DB23" s="32"/>
    </row>
    <row r="24" spans="1:106" ht="24.9" customHeight="1">
      <c r="A24" s="17">
        <v>18</v>
      </c>
      <c r="B24" s="64" t="s">
        <v>37</v>
      </c>
      <c r="C24" s="25">
        <v>0</v>
      </c>
      <c r="D24" s="25">
        <v>55</v>
      </c>
      <c r="E24" s="25">
        <v>0</v>
      </c>
      <c r="F24" s="25">
        <v>55</v>
      </c>
      <c r="G24" s="25">
        <v>10</v>
      </c>
      <c r="H24" s="25">
        <v>0</v>
      </c>
      <c r="I24" s="25">
        <v>0</v>
      </c>
      <c r="J24" s="25">
        <v>0</v>
      </c>
      <c r="K24" s="25">
        <v>0</v>
      </c>
      <c r="L24" s="25">
        <v>0</v>
      </c>
      <c r="M24" s="25">
        <v>57</v>
      </c>
      <c r="N24" s="25">
        <v>0</v>
      </c>
      <c r="O24" s="25">
        <v>0</v>
      </c>
      <c r="P24" s="25">
        <v>57</v>
      </c>
      <c r="Q24" s="25">
        <v>175</v>
      </c>
      <c r="R24" s="25">
        <v>0</v>
      </c>
      <c r="S24" s="25">
        <v>0</v>
      </c>
      <c r="T24" s="25">
        <v>0</v>
      </c>
      <c r="U24" s="25">
        <v>0</v>
      </c>
      <c r="V24" s="25">
        <v>0</v>
      </c>
      <c r="W24" s="25">
        <v>0</v>
      </c>
      <c r="X24" s="25">
        <v>0</v>
      </c>
      <c r="Y24" s="25">
        <v>0</v>
      </c>
      <c r="Z24" s="25">
        <v>1208</v>
      </c>
      <c r="AA24" s="25">
        <v>0</v>
      </c>
      <c r="AB24" s="25">
        <v>1</v>
      </c>
      <c r="AC24" s="25">
        <v>1209</v>
      </c>
      <c r="AD24" s="25">
        <v>783</v>
      </c>
      <c r="AE24" s="25">
        <v>6180</v>
      </c>
      <c r="AF24" s="25">
        <v>434442</v>
      </c>
      <c r="AG24" s="25">
        <v>0</v>
      </c>
      <c r="AH24" s="25">
        <v>440622</v>
      </c>
      <c r="AI24" s="25">
        <v>77716</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2</v>
      </c>
      <c r="BP24" s="25">
        <v>0</v>
      </c>
      <c r="BQ24" s="25">
        <v>2</v>
      </c>
      <c r="BR24" s="25">
        <v>1</v>
      </c>
      <c r="BS24" s="25">
        <v>0</v>
      </c>
      <c r="BT24" s="25">
        <v>0</v>
      </c>
      <c r="BU24" s="25">
        <v>0</v>
      </c>
      <c r="BV24" s="25">
        <v>0</v>
      </c>
      <c r="BW24" s="25">
        <v>0</v>
      </c>
      <c r="BX24" s="25">
        <v>2</v>
      </c>
      <c r="BY24" s="25">
        <v>0</v>
      </c>
      <c r="BZ24" s="25">
        <v>0</v>
      </c>
      <c r="CA24" s="25">
        <v>2</v>
      </c>
      <c r="CB24" s="25">
        <v>2</v>
      </c>
      <c r="CC24" s="25">
        <v>0</v>
      </c>
      <c r="CD24" s="25">
        <v>27</v>
      </c>
      <c r="CE24" s="25">
        <v>0</v>
      </c>
      <c r="CF24" s="25">
        <v>27</v>
      </c>
      <c r="CG24" s="25">
        <v>4</v>
      </c>
      <c r="CH24" s="25">
        <v>0</v>
      </c>
      <c r="CI24" s="25">
        <v>0</v>
      </c>
      <c r="CJ24" s="25">
        <v>0</v>
      </c>
      <c r="CK24" s="25">
        <v>0</v>
      </c>
      <c r="CL24" s="25">
        <v>0</v>
      </c>
      <c r="CM24" s="25">
        <v>0</v>
      </c>
      <c r="CN24" s="25">
        <v>0</v>
      </c>
      <c r="CO24" s="25">
        <v>0</v>
      </c>
      <c r="CP24" s="25">
        <v>0</v>
      </c>
      <c r="CQ24" s="25">
        <v>0</v>
      </c>
      <c r="CR24" s="70">
        <v>7447</v>
      </c>
      <c r="CS24" s="25">
        <v>434526</v>
      </c>
      <c r="CT24" s="25">
        <v>1</v>
      </c>
      <c r="CU24" s="25">
        <v>441974</v>
      </c>
      <c r="CV24" s="25">
        <v>78691</v>
      </c>
      <c r="CW24" s="32"/>
      <c r="CX24" s="32"/>
      <c r="CY24" s="32"/>
      <c r="CZ24" s="32"/>
      <c r="DA24" s="32"/>
      <c r="DB24" s="32"/>
    </row>
    <row r="25" spans="1:106" ht="24.9" customHeight="1">
      <c r="A25" s="17">
        <v>19</v>
      </c>
      <c r="B25" s="64" t="s">
        <v>93</v>
      </c>
      <c r="C25" s="25">
        <v>0</v>
      </c>
      <c r="D25" s="25">
        <v>0</v>
      </c>
      <c r="E25" s="25">
        <v>0</v>
      </c>
      <c r="F25" s="25">
        <v>0</v>
      </c>
      <c r="G25" s="25">
        <v>0</v>
      </c>
      <c r="H25" s="25">
        <v>0</v>
      </c>
      <c r="I25" s="25">
        <v>0</v>
      </c>
      <c r="J25" s="25">
        <v>0</v>
      </c>
      <c r="K25" s="25">
        <v>0</v>
      </c>
      <c r="L25" s="25">
        <v>0</v>
      </c>
      <c r="M25" s="25">
        <v>9</v>
      </c>
      <c r="N25" s="25">
        <v>0</v>
      </c>
      <c r="O25" s="25">
        <v>0</v>
      </c>
      <c r="P25" s="25">
        <v>9</v>
      </c>
      <c r="Q25" s="25">
        <v>9</v>
      </c>
      <c r="R25" s="25">
        <v>0</v>
      </c>
      <c r="S25" s="25">
        <v>0</v>
      </c>
      <c r="T25" s="25">
        <v>0</v>
      </c>
      <c r="U25" s="25">
        <v>0</v>
      </c>
      <c r="V25" s="25">
        <v>0</v>
      </c>
      <c r="W25" s="25">
        <v>0</v>
      </c>
      <c r="X25" s="25">
        <v>0</v>
      </c>
      <c r="Y25" s="25">
        <v>0</v>
      </c>
      <c r="Z25" s="25">
        <v>95</v>
      </c>
      <c r="AA25" s="25">
        <v>0</v>
      </c>
      <c r="AB25" s="25">
        <v>0</v>
      </c>
      <c r="AC25" s="25">
        <v>95</v>
      </c>
      <c r="AD25" s="25">
        <v>117</v>
      </c>
      <c r="AE25" s="25">
        <v>5179</v>
      </c>
      <c r="AF25" s="25">
        <v>434441</v>
      </c>
      <c r="AG25" s="25">
        <v>0</v>
      </c>
      <c r="AH25" s="25">
        <v>439620</v>
      </c>
      <c r="AI25" s="25">
        <v>77164</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95</v>
      </c>
      <c r="BT25" s="25">
        <v>0</v>
      </c>
      <c r="BU25" s="25">
        <v>0</v>
      </c>
      <c r="BV25" s="25">
        <v>95</v>
      </c>
      <c r="BW25" s="25">
        <v>117</v>
      </c>
      <c r="BX25" s="25">
        <v>50</v>
      </c>
      <c r="BY25" s="25">
        <v>0</v>
      </c>
      <c r="BZ25" s="25">
        <v>0</v>
      </c>
      <c r="CA25" s="25">
        <v>50</v>
      </c>
      <c r="CB25" s="25">
        <v>26</v>
      </c>
      <c r="CC25" s="25">
        <v>0</v>
      </c>
      <c r="CD25" s="25">
        <v>0</v>
      </c>
      <c r="CE25" s="25">
        <v>0</v>
      </c>
      <c r="CF25" s="25">
        <v>0</v>
      </c>
      <c r="CG25" s="25">
        <v>0</v>
      </c>
      <c r="CH25" s="25">
        <v>4</v>
      </c>
      <c r="CI25" s="25">
        <v>0</v>
      </c>
      <c r="CJ25" s="25">
        <v>0</v>
      </c>
      <c r="CK25" s="25">
        <v>4</v>
      </c>
      <c r="CL25" s="25">
        <v>4</v>
      </c>
      <c r="CM25" s="25">
        <v>0</v>
      </c>
      <c r="CN25" s="25">
        <v>0</v>
      </c>
      <c r="CO25" s="25">
        <v>0</v>
      </c>
      <c r="CP25" s="25">
        <v>0</v>
      </c>
      <c r="CQ25" s="25">
        <v>0</v>
      </c>
      <c r="CR25" s="70">
        <v>5432</v>
      </c>
      <c r="CS25" s="25">
        <v>434441</v>
      </c>
      <c r="CT25" s="25">
        <v>0</v>
      </c>
      <c r="CU25" s="25">
        <v>439873</v>
      </c>
      <c r="CV25" s="25">
        <v>77437</v>
      </c>
      <c r="CW25" s="32"/>
      <c r="CX25" s="32"/>
      <c r="CY25" s="32"/>
      <c r="CZ25" s="32"/>
      <c r="DA25" s="32"/>
      <c r="DB25" s="32"/>
    </row>
    <row r="26" spans="1:106" ht="21.6" customHeight="1">
      <c r="A26" s="18"/>
      <c r="B26" s="65" t="s">
        <v>22</v>
      </c>
      <c r="C26" s="27">
        <f>SUM(C7:C25)</f>
        <v>4258386</v>
      </c>
      <c r="D26" s="27">
        <f t="shared" ref="D26:AD26" si="0">SUM(D7:D25)</f>
        <v>2905944</v>
      </c>
      <c r="E26" s="27">
        <f t="shared" si="0"/>
        <v>174605</v>
      </c>
      <c r="F26" s="27">
        <f t="shared" si="0"/>
        <v>7338935</v>
      </c>
      <c r="G26" s="27">
        <f t="shared" si="0"/>
        <v>1376141</v>
      </c>
      <c r="H26" s="27">
        <f t="shared" si="0"/>
        <v>86455</v>
      </c>
      <c r="I26" s="27">
        <f t="shared" si="0"/>
        <v>294745</v>
      </c>
      <c r="J26" s="27">
        <f t="shared" si="0"/>
        <v>15195</v>
      </c>
      <c r="K26" s="27">
        <f t="shared" si="0"/>
        <v>396395</v>
      </c>
      <c r="L26" s="27">
        <f t="shared" si="0"/>
        <v>142981</v>
      </c>
      <c r="M26" s="27">
        <f t="shared" si="0"/>
        <v>391443</v>
      </c>
      <c r="N26" s="27">
        <f t="shared" si="0"/>
        <v>72849</v>
      </c>
      <c r="O26" s="27">
        <f t="shared" si="0"/>
        <v>48959</v>
      </c>
      <c r="P26" s="27">
        <f t="shared" si="0"/>
        <v>513251</v>
      </c>
      <c r="Q26" s="27">
        <f t="shared" si="0"/>
        <v>466256</v>
      </c>
      <c r="R26" s="27">
        <f t="shared" si="0"/>
        <v>322567</v>
      </c>
      <c r="S26" s="27">
        <f t="shared" si="0"/>
        <v>49472</v>
      </c>
      <c r="T26" s="27">
        <f t="shared" si="0"/>
        <v>298825</v>
      </c>
      <c r="U26" s="27">
        <f t="shared" si="0"/>
        <v>670864</v>
      </c>
      <c r="V26" s="27">
        <f t="shared" si="0"/>
        <v>439156</v>
      </c>
      <c r="W26" s="27">
        <f t="shared" si="0"/>
        <v>70139</v>
      </c>
      <c r="X26" s="27">
        <f t="shared" si="0"/>
        <v>256517</v>
      </c>
      <c r="Y26" s="27">
        <f t="shared" si="0"/>
        <v>765812</v>
      </c>
      <c r="Z26" s="27">
        <f t="shared" si="0"/>
        <v>28436</v>
      </c>
      <c r="AA26" s="27">
        <f t="shared" si="0"/>
        <v>47675</v>
      </c>
      <c r="AB26" s="27">
        <f t="shared" si="0"/>
        <v>19341</v>
      </c>
      <c r="AC26" s="27">
        <f t="shared" si="0"/>
        <v>95452</v>
      </c>
      <c r="AD26" s="27">
        <f t="shared" si="0"/>
        <v>146271</v>
      </c>
      <c r="AE26" s="27">
        <f>SUM(AE7:AE25)-5084*18</f>
        <v>36099</v>
      </c>
      <c r="AF26" s="27">
        <f>SUM(AF7:AF25)-434441*18</f>
        <v>511535</v>
      </c>
      <c r="AG26" s="27">
        <f>SUM(AG7:AG25)</f>
        <v>20767</v>
      </c>
      <c r="AH26" s="27">
        <f>SUM(AH7:AH25)-439525*18</f>
        <v>568401</v>
      </c>
      <c r="AI26" s="27">
        <f>SUM(AI7:AI25)-77047*18</f>
        <v>281501</v>
      </c>
      <c r="AJ26" s="27">
        <f>SUM(AJ7:AJ25)</f>
        <v>0</v>
      </c>
      <c r="AK26" s="27">
        <f t="shared" ref="AK26:CQ26" si="1">SUM(AK7:AK25)</f>
        <v>0</v>
      </c>
      <c r="AL26" s="27">
        <f t="shared" si="1"/>
        <v>0</v>
      </c>
      <c r="AM26" s="27">
        <f t="shared" si="1"/>
        <v>0</v>
      </c>
      <c r="AN26" s="27">
        <f t="shared" si="1"/>
        <v>1</v>
      </c>
      <c r="AO26" s="27">
        <f t="shared" si="1"/>
        <v>24</v>
      </c>
      <c r="AP26" s="27">
        <f t="shared" si="1"/>
        <v>1</v>
      </c>
      <c r="AQ26" s="27">
        <f t="shared" si="1"/>
        <v>6</v>
      </c>
      <c r="AR26" s="27">
        <f t="shared" si="1"/>
        <v>31</v>
      </c>
      <c r="AS26" s="27">
        <f t="shared" si="1"/>
        <v>44</v>
      </c>
      <c r="AT26" s="27">
        <f t="shared" si="1"/>
        <v>21</v>
      </c>
      <c r="AU26" s="27">
        <f t="shared" si="1"/>
        <v>0</v>
      </c>
      <c r="AV26" s="27">
        <f t="shared" si="1"/>
        <v>2</v>
      </c>
      <c r="AW26" s="27">
        <f t="shared" si="1"/>
        <v>23</v>
      </c>
      <c r="AX26" s="27">
        <f t="shared" si="1"/>
        <v>39</v>
      </c>
      <c r="AY26" s="27">
        <f t="shared" si="1"/>
        <v>16</v>
      </c>
      <c r="AZ26" s="27">
        <f t="shared" si="1"/>
        <v>1</v>
      </c>
      <c r="BA26" s="27">
        <f t="shared" si="1"/>
        <v>26</v>
      </c>
      <c r="BB26" s="27">
        <f t="shared" si="1"/>
        <v>43</v>
      </c>
      <c r="BC26" s="27">
        <f t="shared" si="1"/>
        <v>44</v>
      </c>
      <c r="BD26" s="27">
        <f t="shared" si="1"/>
        <v>7</v>
      </c>
      <c r="BE26" s="27">
        <f t="shared" si="1"/>
        <v>1</v>
      </c>
      <c r="BF26" s="27">
        <f t="shared" si="1"/>
        <v>2</v>
      </c>
      <c r="BG26" s="27">
        <f t="shared" si="1"/>
        <v>10</v>
      </c>
      <c r="BH26" s="27">
        <f t="shared" si="1"/>
        <v>10</v>
      </c>
      <c r="BI26" s="27">
        <f t="shared" si="1"/>
        <v>20673</v>
      </c>
      <c r="BJ26" s="27">
        <f t="shared" si="1"/>
        <v>587</v>
      </c>
      <c r="BK26" s="27">
        <f t="shared" si="1"/>
        <v>3</v>
      </c>
      <c r="BL26" s="27">
        <f t="shared" si="1"/>
        <v>21263</v>
      </c>
      <c r="BM26" s="27">
        <f t="shared" si="1"/>
        <v>9751</v>
      </c>
      <c r="BN26" s="27">
        <f t="shared" si="1"/>
        <v>78548</v>
      </c>
      <c r="BO26" s="27">
        <f t="shared" si="1"/>
        <v>356317</v>
      </c>
      <c r="BP26" s="27">
        <f t="shared" si="1"/>
        <v>974</v>
      </c>
      <c r="BQ26" s="27">
        <f t="shared" si="1"/>
        <v>435839</v>
      </c>
      <c r="BR26" s="27">
        <f t="shared" si="1"/>
        <v>253761</v>
      </c>
      <c r="BS26" s="27">
        <f t="shared" si="1"/>
        <v>1045</v>
      </c>
      <c r="BT26" s="27">
        <f t="shared" si="1"/>
        <v>5420</v>
      </c>
      <c r="BU26" s="27">
        <f t="shared" si="1"/>
        <v>6</v>
      </c>
      <c r="BV26" s="27">
        <f t="shared" si="1"/>
        <v>6471</v>
      </c>
      <c r="BW26" s="27">
        <f t="shared" si="1"/>
        <v>11614</v>
      </c>
      <c r="BX26" s="27">
        <f t="shared" si="1"/>
        <v>8451</v>
      </c>
      <c r="BY26" s="27">
        <f t="shared" si="1"/>
        <v>107</v>
      </c>
      <c r="BZ26" s="27">
        <f t="shared" si="1"/>
        <v>119</v>
      </c>
      <c r="CA26" s="27">
        <f t="shared" si="1"/>
        <v>8677</v>
      </c>
      <c r="CB26" s="27">
        <f t="shared" si="1"/>
        <v>8780</v>
      </c>
      <c r="CC26" s="27">
        <f t="shared" si="1"/>
        <v>0</v>
      </c>
      <c r="CD26" s="27">
        <f t="shared" si="1"/>
        <v>42</v>
      </c>
      <c r="CE26" s="27">
        <f t="shared" si="1"/>
        <v>0</v>
      </c>
      <c r="CF26" s="27">
        <f t="shared" si="1"/>
        <v>42</v>
      </c>
      <c r="CG26" s="27">
        <f t="shared" si="1"/>
        <v>33</v>
      </c>
      <c r="CH26" s="27">
        <f t="shared" si="1"/>
        <v>285629</v>
      </c>
      <c r="CI26" s="27">
        <f t="shared" si="1"/>
        <v>15577</v>
      </c>
      <c r="CJ26" s="27">
        <f t="shared" si="1"/>
        <v>149</v>
      </c>
      <c r="CK26" s="27">
        <f t="shared" si="1"/>
        <v>301355</v>
      </c>
      <c r="CL26" s="27">
        <f t="shared" si="1"/>
        <v>15034</v>
      </c>
      <c r="CM26" s="27">
        <f t="shared" si="1"/>
        <v>0</v>
      </c>
      <c r="CN26" s="27">
        <f t="shared" si="1"/>
        <v>0</v>
      </c>
      <c r="CO26" s="27">
        <f t="shared" si="1"/>
        <v>0</v>
      </c>
      <c r="CP26" s="27">
        <f t="shared" si="1"/>
        <v>0</v>
      </c>
      <c r="CQ26" s="27">
        <f t="shared" si="1"/>
        <v>0</v>
      </c>
      <c r="CR26" s="27">
        <f>SUM(CR7:CR25)-5084*18</f>
        <v>5517800</v>
      </c>
      <c r="CS26" s="27">
        <f>SUM(CS7:CS25)-434441*18</f>
        <v>4260273</v>
      </c>
      <c r="CT26" s="27">
        <f>SUM(CT7:CT25)</f>
        <v>578979</v>
      </c>
      <c r="CU26" s="27">
        <f>SUM(CU7:CU25)-439525*18</f>
        <v>10357052</v>
      </c>
      <c r="CV26" s="27">
        <f>SUM(CV7:CV25)-77047*18</f>
        <v>3478073</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2025 - 30 June 2025</v>
      </c>
      <c r="B2" s="40"/>
      <c r="C2" s="40"/>
      <c r="D2" s="40"/>
      <c r="E2" s="40"/>
    </row>
    <row r="3" spans="1:40" s="60" customFormat="1" ht="17.25" customHeight="1">
      <c r="A3" s="36" t="s">
        <v>70</v>
      </c>
    </row>
    <row r="4" spans="1:40" s="36" customFormat="1" ht="60"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62.25" customHeight="1">
      <c r="A5" s="75"/>
      <c r="B5" s="75"/>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6"/>
      <c r="B6" s="76"/>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32</v>
      </c>
      <c r="C7" s="25">
        <v>15111879.975853316</v>
      </c>
      <c r="D7" s="25">
        <v>139392.71999999997</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3241.5142394099121</v>
      </c>
      <c r="AB7" s="25">
        <v>159.17999999993481</v>
      </c>
      <c r="AC7" s="25">
        <v>0</v>
      </c>
      <c r="AD7" s="25">
        <v>0</v>
      </c>
      <c r="AE7" s="25">
        <v>0</v>
      </c>
      <c r="AF7" s="25">
        <v>0</v>
      </c>
      <c r="AG7" s="25">
        <v>0</v>
      </c>
      <c r="AH7" s="25">
        <v>0</v>
      </c>
      <c r="AI7" s="25">
        <v>0</v>
      </c>
      <c r="AJ7" s="25">
        <v>0</v>
      </c>
      <c r="AK7" s="25">
        <v>0</v>
      </c>
      <c r="AL7" s="25">
        <v>0</v>
      </c>
      <c r="AM7" s="25">
        <v>15115121.490092726</v>
      </c>
      <c r="AN7" s="25">
        <v>139551.89999999991</v>
      </c>
    </row>
    <row r="8" spans="1:40" s="9" customFormat="1" ht="24.9" customHeight="1">
      <c r="A8" s="17">
        <v>2</v>
      </c>
      <c r="B8" s="64" t="s">
        <v>29</v>
      </c>
      <c r="C8" s="25">
        <v>1932670.7949949997</v>
      </c>
      <c r="D8" s="25">
        <v>0</v>
      </c>
      <c r="E8" s="25">
        <v>109124</v>
      </c>
      <c r="F8" s="25">
        <v>0</v>
      </c>
      <c r="G8" s="25">
        <v>13717.480726999991</v>
      </c>
      <c r="H8" s="25">
        <v>0</v>
      </c>
      <c r="I8" s="25">
        <v>0</v>
      </c>
      <c r="J8" s="25">
        <v>0</v>
      </c>
      <c r="K8" s="25">
        <v>3235181.1862990037</v>
      </c>
      <c r="L8" s="25">
        <v>0</v>
      </c>
      <c r="M8" s="25">
        <v>246156.75578699983</v>
      </c>
      <c r="N8" s="25">
        <v>0</v>
      </c>
      <c r="O8" s="25">
        <v>0</v>
      </c>
      <c r="P8" s="25">
        <v>0</v>
      </c>
      <c r="Q8" s="25">
        <v>0</v>
      </c>
      <c r="R8" s="25">
        <v>0</v>
      </c>
      <c r="S8" s="25">
        <v>0</v>
      </c>
      <c r="T8" s="25">
        <v>0</v>
      </c>
      <c r="U8" s="25">
        <v>26587.204531999996</v>
      </c>
      <c r="V8" s="25">
        <v>0</v>
      </c>
      <c r="W8" s="25">
        <v>0</v>
      </c>
      <c r="X8" s="25">
        <v>0</v>
      </c>
      <c r="Y8" s="25">
        <v>280104.38952099998</v>
      </c>
      <c r="Z8" s="25">
        <v>0</v>
      </c>
      <c r="AA8" s="25">
        <v>1181834.5413639995</v>
      </c>
      <c r="AB8" s="25">
        <v>169614.27996399996</v>
      </c>
      <c r="AC8" s="25">
        <v>0</v>
      </c>
      <c r="AD8" s="25">
        <v>0</v>
      </c>
      <c r="AE8" s="25">
        <v>0</v>
      </c>
      <c r="AF8" s="25">
        <v>0</v>
      </c>
      <c r="AG8" s="25">
        <v>0</v>
      </c>
      <c r="AH8" s="25">
        <v>0</v>
      </c>
      <c r="AI8" s="25">
        <v>2117140.9840219999</v>
      </c>
      <c r="AJ8" s="25">
        <v>0</v>
      </c>
      <c r="AK8" s="25">
        <v>0</v>
      </c>
      <c r="AL8" s="25">
        <v>0</v>
      </c>
      <c r="AM8" s="25">
        <v>9142517.3372470029</v>
      </c>
      <c r="AN8" s="25">
        <v>169614.27996399996</v>
      </c>
    </row>
    <row r="9" spans="1:40" ht="24.9" customHeight="1">
      <c r="A9" s="17">
        <v>3</v>
      </c>
      <c r="B9" s="64" t="s">
        <v>30</v>
      </c>
      <c r="C9" s="25">
        <v>343344.44</v>
      </c>
      <c r="D9" s="25">
        <v>0</v>
      </c>
      <c r="E9" s="25">
        <v>0</v>
      </c>
      <c r="F9" s="25">
        <v>0</v>
      </c>
      <c r="G9" s="25">
        <v>0</v>
      </c>
      <c r="H9" s="25">
        <v>0</v>
      </c>
      <c r="I9" s="25">
        <v>0</v>
      </c>
      <c r="J9" s="25">
        <v>0</v>
      </c>
      <c r="K9" s="25">
        <v>0</v>
      </c>
      <c r="L9" s="25">
        <v>0</v>
      </c>
      <c r="M9" s="25">
        <v>2244.0643599999999</v>
      </c>
      <c r="N9" s="25">
        <v>0</v>
      </c>
      <c r="O9" s="25">
        <v>0</v>
      </c>
      <c r="P9" s="25">
        <v>0</v>
      </c>
      <c r="Q9" s="25">
        <v>0</v>
      </c>
      <c r="R9" s="25">
        <v>0</v>
      </c>
      <c r="S9" s="25">
        <v>0</v>
      </c>
      <c r="T9" s="25">
        <v>0</v>
      </c>
      <c r="U9" s="25">
        <v>0</v>
      </c>
      <c r="V9" s="25">
        <v>0</v>
      </c>
      <c r="W9" s="25">
        <v>0</v>
      </c>
      <c r="X9" s="25">
        <v>0</v>
      </c>
      <c r="Y9" s="25">
        <v>0</v>
      </c>
      <c r="Z9" s="25">
        <v>0</v>
      </c>
      <c r="AA9" s="25">
        <v>1428315.0321499999</v>
      </c>
      <c r="AB9" s="25">
        <v>113929.25846894839</v>
      </c>
      <c r="AC9" s="25">
        <v>0</v>
      </c>
      <c r="AD9" s="25">
        <v>0</v>
      </c>
      <c r="AE9" s="25">
        <v>0</v>
      </c>
      <c r="AF9" s="25">
        <v>0</v>
      </c>
      <c r="AG9" s="25">
        <v>0</v>
      </c>
      <c r="AH9" s="25">
        <v>0</v>
      </c>
      <c r="AI9" s="25">
        <v>5160</v>
      </c>
      <c r="AJ9" s="25">
        <v>3737.0961339999999</v>
      </c>
      <c r="AK9" s="25">
        <v>0</v>
      </c>
      <c r="AL9" s="25">
        <v>0</v>
      </c>
      <c r="AM9" s="25">
        <v>1779063.53651</v>
      </c>
      <c r="AN9" s="25">
        <v>117666.3546029484</v>
      </c>
    </row>
    <row r="10" spans="1:40" ht="24.9" customHeight="1">
      <c r="A10" s="17">
        <v>4</v>
      </c>
      <c r="B10" s="64" t="s">
        <v>34</v>
      </c>
      <c r="C10" s="25">
        <v>0</v>
      </c>
      <c r="D10" s="25">
        <v>0</v>
      </c>
      <c r="E10" s="25">
        <v>0</v>
      </c>
      <c r="F10" s="25">
        <v>0</v>
      </c>
      <c r="G10" s="25">
        <v>0</v>
      </c>
      <c r="H10" s="25">
        <v>0</v>
      </c>
      <c r="I10" s="25">
        <v>0</v>
      </c>
      <c r="J10" s="25">
        <v>0</v>
      </c>
      <c r="K10" s="25">
        <v>8206.23</v>
      </c>
      <c r="L10" s="25">
        <v>5171.3857517719998</v>
      </c>
      <c r="M10" s="25">
        <v>2573.6999999999998</v>
      </c>
      <c r="N10" s="25">
        <v>0</v>
      </c>
      <c r="O10" s="25">
        <v>0</v>
      </c>
      <c r="P10" s="25">
        <v>0</v>
      </c>
      <c r="Q10" s="25">
        <v>0</v>
      </c>
      <c r="R10" s="25">
        <v>0</v>
      </c>
      <c r="S10" s="25">
        <v>0</v>
      </c>
      <c r="T10" s="25">
        <v>0</v>
      </c>
      <c r="U10" s="25">
        <v>0</v>
      </c>
      <c r="V10" s="25">
        <v>324.03353099999998</v>
      </c>
      <c r="W10" s="25">
        <v>0</v>
      </c>
      <c r="X10" s="25">
        <v>0</v>
      </c>
      <c r="Y10" s="25">
        <v>9657.188682</v>
      </c>
      <c r="Z10" s="25">
        <v>822.35774908600001</v>
      </c>
      <c r="AA10" s="25">
        <v>1132177.954231</v>
      </c>
      <c r="AB10" s="25">
        <v>321606.96647073736</v>
      </c>
      <c r="AC10" s="25">
        <v>0</v>
      </c>
      <c r="AD10" s="25">
        <v>38.540308775600003</v>
      </c>
      <c r="AE10" s="25">
        <v>0</v>
      </c>
      <c r="AF10" s="25">
        <v>0</v>
      </c>
      <c r="AG10" s="25">
        <v>0</v>
      </c>
      <c r="AH10" s="25">
        <v>0</v>
      </c>
      <c r="AI10" s="25">
        <v>5471.5454580000005</v>
      </c>
      <c r="AJ10" s="25">
        <v>10568.863567525601</v>
      </c>
      <c r="AK10" s="25">
        <v>0</v>
      </c>
      <c r="AL10" s="25">
        <v>0</v>
      </c>
      <c r="AM10" s="25">
        <v>1158086.618371</v>
      </c>
      <c r="AN10" s="25">
        <v>338532.14737889654</v>
      </c>
    </row>
    <row r="11" spans="1:40" ht="24.9" customHeight="1">
      <c r="A11" s="17">
        <v>5</v>
      </c>
      <c r="B11" s="64" t="s">
        <v>28</v>
      </c>
      <c r="C11" s="25">
        <v>518366.72541569942</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518366.72541569942</v>
      </c>
      <c r="AN11" s="25">
        <v>0</v>
      </c>
    </row>
    <row r="12" spans="1:40" ht="24.9" customHeight="1">
      <c r="A12" s="17">
        <v>6</v>
      </c>
      <c r="B12" s="64" t="s">
        <v>85</v>
      </c>
      <c r="C12" s="25">
        <v>0</v>
      </c>
      <c r="D12" s="25">
        <v>0</v>
      </c>
      <c r="E12" s="25">
        <v>0</v>
      </c>
      <c r="F12" s="25">
        <v>0</v>
      </c>
      <c r="G12" s="25">
        <v>123.8785</v>
      </c>
      <c r="H12" s="25">
        <v>0</v>
      </c>
      <c r="I12" s="25">
        <v>-12923.75518</v>
      </c>
      <c r="J12" s="25">
        <v>0</v>
      </c>
      <c r="K12" s="25">
        <v>107208.74</v>
      </c>
      <c r="L12" s="25">
        <v>0</v>
      </c>
      <c r="M12" s="25">
        <v>17163.68</v>
      </c>
      <c r="N12" s="25">
        <v>0</v>
      </c>
      <c r="O12" s="25">
        <v>0</v>
      </c>
      <c r="P12" s="25">
        <v>0</v>
      </c>
      <c r="Q12" s="25">
        <v>0</v>
      </c>
      <c r="R12" s="25">
        <v>0</v>
      </c>
      <c r="S12" s="25">
        <v>0</v>
      </c>
      <c r="T12" s="25">
        <v>0</v>
      </c>
      <c r="U12" s="25">
        <v>0</v>
      </c>
      <c r="V12" s="25">
        <v>0</v>
      </c>
      <c r="W12" s="25">
        <v>0</v>
      </c>
      <c r="X12" s="25">
        <v>0</v>
      </c>
      <c r="Y12" s="25">
        <v>0</v>
      </c>
      <c r="Z12" s="25">
        <v>0</v>
      </c>
      <c r="AA12" s="25">
        <v>0</v>
      </c>
      <c r="AB12" s="25">
        <v>0</v>
      </c>
      <c r="AC12" s="25">
        <v>157.51</v>
      </c>
      <c r="AD12" s="25">
        <v>0</v>
      </c>
      <c r="AE12" s="25">
        <v>0</v>
      </c>
      <c r="AF12" s="25">
        <v>0</v>
      </c>
      <c r="AG12" s="25">
        <v>0</v>
      </c>
      <c r="AH12" s="25">
        <v>0</v>
      </c>
      <c r="AI12" s="25">
        <v>0</v>
      </c>
      <c r="AJ12" s="25">
        <v>0</v>
      </c>
      <c r="AK12" s="25">
        <v>0</v>
      </c>
      <c r="AL12" s="25">
        <v>0</v>
      </c>
      <c r="AM12" s="25">
        <v>111730.05331999999</v>
      </c>
      <c r="AN12" s="25">
        <v>0</v>
      </c>
    </row>
    <row r="13" spans="1:40" ht="24.9" customHeight="1">
      <c r="A13" s="17">
        <v>7</v>
      </c>
      <c r="B13" s="64" t="s">
        <v>88</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46126.03</v>
      </c>
      <c r="AF13" s="25">
        <v>0</v>
      </c>
      <c r="AG13" s="25">
        <v>0</v>
      </c>
      <c r="AH13" s="25">
        <v>0</v>
      </c>
      <c r="AI13" s="25">
        <v>0</v>
      </c>
      <c r="AJ13" s="25">
        <v>0</v>
      </c>
      <c r="AK13" s="25">
        <v>0</v>
      </c>
      <c r="AL13" s="25">
        <v>0</v>
      </c>
      <c r="AM13" s="25">
        <v>46126.03</v>
      </c>
      <c r="AN13" s="25">
        <v>0</v>
      </c>
    </row>
    <row r="14" spans="1:40" ht="24.9" customHeight="1">
      <c r="A14" s="17">
        <v>8</v>
      </c>
      <c r="B14" s="64" t="s">
        <v>86</v>
      </c>
      <c r="C14" s="25">
        <v>0</v>
      </c>
      <c r="D14" s="25">
        <v>0</v>
      </c>
      <c r="E14" s="25">
        <v>0</v>
      </c>
      <c r="F14" s="25">
        <v>0</v>
      </c>
      <c r="G14" s="25">
        <v>0</v>
      </c>
      <c r="H14" s="25">
        <v>0</v>
      </c>
      <c r="I14" s="25">
        <v>21148.691994000001</v>
      </c>
      <c r="J14" s="25">
        <v>16255.659340439999</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21148.691994000001</v>
      </c>
      <c r="AN14" s="25">
        <v>16255.659340439999</v>
      </c>
    </row>
    <row r="15" spans="1:40"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11469</v>
      </c>
      <c r="AJ15" s="25">
        <v>5734.26</v>
      </c>
      <c r="AK15" s="25">
        <v>0</v>
      </c>
      <c r="AL15" s="25">
        <v>0</v>
      </c>
      <c r="AM15" s="25">
        <v>11469</v>
      </c>
      <c r="AN15" s="25">
        <v>5734.26</v>
      </c>
    </row>
    <row r="16" spans="1:40" ht="24.9" customHeight="1">
      <c r="A16" s="17">
        <v>10</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92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87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94</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89</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22</v>
      </c>
      <c r="C26" s="27">
        <v>17906261.936264016</v>
      </c>
      <c r="D26" s="27">
        <v>139392.71999999997</v>
      </c>
      <c r="E26" s="27">
        <v>109124</v>
      </c>
      <c r="F26" s="27">
        <v>0</v>
      </c>
      <c r="G26" s="27">
        <v>13841.359226999992</v>
      </c>
      <c r="H26" s="27">
        <v>0</v>
      </c>
      <c r="I26" s="27">
        <v>8224.9368140000006</v>
      </c>
      <c r="J26" s="27">
        <v>16255.659340439999</v>
      </c>
      <c r="K26" s="27">
        <v>3350596.1562990039</v>
      </c>
      <c r="L26" s="27">
        <v>5171.3857517719998</v>
      </c>
      <c r="M26" s="27">
        <v>268138.20014699985</v>
      </c>
      <c r="N26" s="27">
        <v>0</v>
      </c>
      <c r="O26" s="27">
        <v>0</v>
      </c>
      <c r="P26" s="27">
        <v>0</v>
      </c>
      <c r="Q26" s="27">
        <v>0</v>
      </c>
      <c r="R26" s="27">
        <v>0</v>
      </c>
      <c r="S26" s="27">
        <v>0</v>
      </c>
      <c r="T26" s="27">
        <v>0</v>
      </c>
      <c r="U26" s="27">
        <v>26587.204531999996</v>
      </c>
      <c r="V26" s="27">
        <v>324.03353099999998</v>
      </c>
      <c r="W26" s="27">
        <v>0</v>
      </c>
      <c r="X26" s="27">
        <v>0</v>
      </c>
      <c r="Y26" s="27">
        <v>289761.57820299995</v>
      </c>
      <c r="Z26" s="27">
        <v>822.35774908600001</v>
      </c>
      <c r="AA26" s="27">
        <v>3745569.0419844096</v>
      </c>
      <c r="AB26" s="27">
        <v>605309.6849036857</v>
      </c>
      <c r="AC26" s="27">
        <v>157.51</v>
      </c>
      <c r="AD26" s="27">
        <v>38.540308775600003</v>
      </c>
      <c r="AE26" s="27">
        <v>46126.03</v>
      </c>
      <c r="AF26" s="27">
        <v>0</v>
      </c>
      <c r="AG26" s="27">
        <v>0</v>
      </c>
      <c r="AH26" s="27">
        <v>0</v>
      </c>
      <c r="AI26" s="27">
        <v>2139241.52948</v>
      </c>
      <c r="AJ26" s="27">
        <v>20040.219701525602</v>
      </c>
      <c r="AK26" s="27">
        <v>0</v>
      </c>
      <c r="AL26" s="27">
        <v>0</v>
      </c>
      <c r="AM26" s="27">
        <v>27903629.48295043</v>
      </c>
      <c r="AN26" s="27">
        <v>787354.60128628474</v>
      </c>
    </row>
    <row r="27" spans="1:40" s="36" customFormat="1" ht="14.4">
      <c r="B27" s="40" t="s">
        <v>46</v>
      </c>
    </row>
    <row r="28" spans="1:40" s="36" customFormat="1" ht="20.25" customHeight="1">
      <c r="B28" s="79" t="s">
        <v>75</v>
      </c>
      <c r="C28" s="79"/>
      <c r="D28" s="79"/>
      <c r="E28" s="79"/>
      <c r="F28" s="79"/>
      <c r="G28" s="79"/>
      <c r="H28" s="79"/>
      <c r="I28" s="79"/>
      <c r="J28" s="79"/>
      <c r="K28" s="79"/>
      <c r="L28" s="79"/>
      <c r="M28" s="79"/>
      <c r="N28" s="79"/>
    </row>
    <row r="29" spans="1:40" s="36" customFormat="1" ht="15" customHeight="1">
      <c r="B29" s="79"/>
      <c r="C29" s="79"/>
      <c r="D29" s="79"/>
      <c r="E29" s="79"/>
      <c r="F29" s="79"/>
      <c r="G29" s="79"/>
      <c r="H29" s="79"/>
      <c r="I29" s="79"/>
      <c r="J29" s="79"/>
      <c r="K29" s="79"/>
      <c r="L29" s="79"/>
      <c r="M29" s="79"/>
      <c r="N29" s="79"/>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2" t="s">
        <v>76</v>
      </c>
      <c r="B1" s="82"/>
      <c r="C1" s="82"/>
      <c r="D1" s="82"/>
      <c r="E1" s="82"/>
      <c r="F1" s="82"/>
      <c r="G1" s="82"/>
      <c r="H1" s="82"/>
      <c r="I1" s="82"/>
      <c r="J1" s="82"/>
      <c r="K1" s="82"/>
      <c r="L1" s="82"/>
      <c r="M1" s="82"/>
      <c r="N1" s="82"/>
      <c r="W1" s="44"/>
    </row>
    <row r="2" spans="1:40" s="36" customFormat="1" ht="16.5" customHeight="1">
      <c r="A2" s="54" t="str">
        <f>'Fin. Accept Re Prem. &amp; Retroces'!A2</f>
        <v>Reporting period: 1 January 2025 - 30 June 2025</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55.5" customHeight="1">
      <c r="A5" s="76"/>
      <c r="B5" s="76"/>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1932670.7949949997</v>
      </c>
      <c r="D6" s="25">
        <v>1932670.7949949997</v>
      </c>
      <c r="E6" s="25">
        <v>97782.470143997998</v>
      </c>
      <c r="F6" s="25">
        <v>97782.470143997998</v>
      </c>
      <c r="G6" s="25">
        <v>24372.500942000068</v>
      </c>
      <c r="H6" s="25">
        <v>24372.500942000068</v>
      </c>
      <c r="I6" s="25">
        <v>0</v>
      </c>
      <c r="J6" s="25">
        <v>0</v>
      </c>
      <c r="K6" s="25">
        <v>3246794.9845579942</v>
      </c>
      <c r="L6" s="25">
        <v>3246794.9845579942</v>
      </c>
      <c r="M6" s="25">
        <v>326875.33433500503</v>
      </c>
      <c r="N6" s="25">
        <v>326875.33433500503</v>
      </c>
      <c r="O6" s="25">
        <v>0</v>
      </c>
      <c r="P6" s="25">
        <v>0</v>
      </c>
      <c r="Q6" s="25">
        <v>0</v>
      </c>
      <c r="R6" s="25">
        <v>0</v>
      </c>
      <c r="S6" s="25">
        <v>0</v>
      </c>
      <c r="T6" s="25">
        <v>0</v>
      </c>
      <c r="U6" s="25">
        <v>53139.285523999977</v>
      </c>
      <c r="V6" s="25">
        <v>53139.285523999977</v>
      </c>
      <c r="W6" s="25">
        <v>0</v>
      </c>
      <c r="X6" s="25">
        <v>0</v>
      </c>
      <c r="Y6" s="25">
        <v>216211.86919199998</v>
      </c>
      <c r="Z6" s="25">
        <v>216211.86919199998</v>
      </c>
      <c r="AA6" s="25">
        <v>1139865.3611499993</v>
      </c>
      <c r="AB6" s="25">
        <v>961015.86687933281</v>
      </c>
      <c r="AC6" s="25">
        <v>0</v>
      </c>
      <c r="AD6" s="25">
        <v>0</v>
      </c>
      <c r="AE6" s="25">
        <v>0</v>
      </c>
      <c r="AF6" s="25">
        <v>0</v>
      </c>
      <c r="AG6" s="25">
        <v>0</v>
      </c>
      <c r="AH6" s="25">
        <v>0</v>
      </c>
      <c r="AI6" s="25">
        <v>1472668.6361219997</v>
      </c>
      <c r="AJ6" s="25">
        <v>1472668.6361219997</v>
      </c>
      <c r="AK6" s="25">
        <v>0</v>
      </c>
      <c r="AL6" s="25">
        <v>0</v>
      </c>
      <c r="AM6" s="26">
        <v>8510381.2369619962</v>
      </c>
      <c r="AN6" s="26">
        <v>8331531.7426913287</v>
      </c>
    </row>
    <row r="7" spans="1:40" customFormat="1" ht="24.9" customHeight="1">
      <c r="A7" s="17">
        <v>2</v>
      </c>
      <c r="B7" s="64" t="s">
        <v>32</v>
      </c>
      <c r="C7" s="25">
        <v>6722810.6132928357</v>
      </c>
      <c r="D7" s="25">
        <v>6583417.893292835</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84690.744239410022</v>
      </c>
      <c r="AB7" s="25">
        <v>62931.114239410017</v>
      </c>
      <c r="AC7" s="25">
        <v>0</v>
      </c>
      <c r="AD7" s="25">
        <v>0</v>
      </c>
      <c r="AE7" s="25">
        <v>0</v>
      </c>
      <c r="AF7" s="25">
        <v>0</v>
      </c>
      <c r="AG7" s="25">
        <v>0</v>
      </c>
      <c r="AH7" s="25">
        <v>0</v>
      </c>
      <c r="AI7" s="25">
        <v>0</v>
      </c>
      <c r="AJ7" s="25">
        <v>0</v>
      </c>
      <c r="AK7" s="25">
        <v>0</v>
      </c>
      <c r="AL7" s="25">
        <v>0</v>
      </c>
      <c r="AM7" s="26">
        <v>6807501.357532246</v>
      </c>
      <c r="AN7" s="26">
        <v>6646349.0075322445</v>
      </c>
    </row>
    <row r="8" spans="1:40" customFormat="1" ht="24.9" customHeight="1">
      <c r="A8" s="17">
        <v>3</v>
      </c>
      <c r="B8" s="64" t="s">
        <v>30</v>
      </c>
      <c r="C8" s="25">
        <v>343344.44</v>
      </c>
      <c r="D8" s="25">
        <v>343344.44</v>
      </c>
      <c r="E8" s="25">
        <v>0</v>
      </c>
      <c r="F8" s="25">
        <v>0</v>
      </c>
      <c r="G8" s="25">
        <v>0</v>
      </c>
      <c r="H8" s="25">
        <v>0</v>
      </c>
      <c r="I8" s="25">
        <v>0</v>
      </c>
      <c r="J8" s="25">
        <v>0</v>
      </c>
      <c r="K8" s="25">
        <v>0</v>
      </c>
      <c r="L8" s="25">
        <v>0</v>
      </c>
      <c r="M8" s="25">
        <v>2378.6012896944144</v>
      </c>
      <c r="N8" s="25">
        <v>2378.6012896944144</v>
      </c>
      <c r="O8" s="25">
        <v>0</v>
      </c>
      <c r="P8" s="25">
        <v>0</v>
      </c>
      <c r="Q8" s="25">
        <v>0</v>
      </c>
      <c r="R8" s="25">
        <v>0</v>
      </c>
      <c r="S8" s="25">
        <v>0</v>
      </c>
      <c r="T8" s="25">
        <v>0</v>
      </c>
      <c r="U8" s="25">
        <v>0</v>
      </c>
      <c r="V8" s="25">
        <v>0</v>
      </c>
      <c r="W8" s="25">
        <v>0</v>
      </c>
      <c r="X8" s="25">
        <v>0</v>
      </c>
      <c r="Y8" s="25">
        <v>0</v>
      </c>
      <c r="Z8" s="25">
        <v>0</v>
      </c>
      <c r="AA8" s="25">
        <v>938235.7320665638</v>
      </c>
      <c r="AB8" s="25">
        <v>423392.21766311058</v>
      </c>
      <c r="AC8" s="25">
        <v>0</v>
      </c>
      <c r="AD8" s="25">
        <v>0</v>
      </c>
      <c r="AE8" s="25">
        <v>14228.310529018985</v>
      </c>
      <c r="AF8" s="25">
        <v>2845.6621058037854</v>
      </c>
      <c r="AG8" s="25">
        <v>0</v>
      </c>
      <c r="AH8" s="25">
        <v>0</v>
      </c>
      <c r="AI8" s="25">
        <v>4117.5286359890124</v>
      </c>
      <c r="AJ8" s="25">
        <v>1643.4982787929134</v>
      </c>
      <c r="AK8" s="25">
        <v>0</v>
      </c>
      <c r="AL8" s="25">
        <v>0</v>
      </c>
      <c r="AM8" s="26">
        <v>1302304.6125212661</v>
      </c>
      <c r="AN8" s="26">
        <v>773604.41933740187</v>
      </c>
    </row>
    <row r="9" spans="1:40" customFormat="1" ht="24.9" customHeight="1">
      <c r="A9" s="17">
        <v>4</v>
      </c>
      <c r="B9" s="64" t="s">
        <v>34</v>
      </c>
      <c r="C9" s="25">
        <v>0</v>
      </c>
      <c r="D9" s="25">
        <v>0</v>
      </c>
      <c r="E9" s="25">
        <v>0</v>
      </c>
      <c r="F9" s="25">
        <v>0</v>
      </c>
      <c r="G9" s="25">
        <v>0</v>
      </c>
      <c r="H9" s="25">
        <v>0</v>
      </c>
      <c r="I9" s="25">
        <v>0</v>
      </c>
      <c r="J9" s="25">
        <v>0</v>
      </c>
      <c r="K9" s="25">
        <v>366757.77056606958</v>
      </c>
      <c r="L9" s="25">
        <v>361586.38</v>
      </c>
      <c r="M9" s="25">
        <v>91555.796208791216</v>
      </c>
      <c r="N9" s="25">
        <v>91555.8</v>
      </c>
      <c r="O9" s="25">
        <v>0</v>
      </c>
      <c r="P9" s="25">
        <v>0</v>
      </c>
      <c r="Q9" s="25">
        <v>0</v>
      </c>
      <c r="R9" s="25">
        <v>0</v>
      </c>
      <c r="S9" s="25">
        <v>0</v>
      </c>
      <c r="T9" s="25">
        <v>0</v>
      </c>
      <c r="U9" s="25">
        <v>2473.0169230769229</v>
      </c>
      <c r="V9" s="25">
        <v>1686.19</v>
      </c>
      <c r="W9" s="25">
        <v>0</v>
      </c>
      <c r="X9" s="25">
        <v>0</v>
      </c>
      <c r="Y9" s="25">
        <v>5163.1714952321527</v>
      </c>
      <c r="Z9" s="25">
        <v>4663.2641416168208</v>
      </c>
      <c r="AA9" s="25">
        <v>784047.30961426662</v>
      </c>
      <c r="AB9" s="25">
        <v>250864.32</v>
      </c>
      <c r="AC9" s="25">
        <v>142.7010484175824</v>
      </c>
      <c r="AD9" s="25">
        <v>42.68</v>
      </c>
      <c r="AE9" s="25">
        <v>0</v>
      </c>
      <c r="AF9" s="25">
        <v>0</v>
      </c>
      <c r="AG9" s="25">
        <v>0</v>
      </c>
      <c r="AH9" s="25">
        <v>0</v>
      </c>
      <c r="AI9" s="25">
        <v>31835.387812223089</v>
      </c>
      <c r="AJ9" s="25">
        <v>7778.75</v>
      </c>
      <c r="AK9" s="25">
        <v>0</v>
      </c>
      <c r="AL9" s="25">
        <v>0</v>
      </c>
      <c r="AM9" s="26">
        <v>1281975.153668077</v>
      </c>
      <c r="AN9" s="26">
        <v>718177.38414161687</v>
      </c>
    </row>
    <row r="10" spans="1:40" customFormat="1" ht="24.9" customHeight="1">
      <c r="A10" s="17">
        <v>5</v>
      </c>
      <c r="B10" s="64" t="s">
        <v>28</v>
      </c>
      <c r="C10" s="25">
        <v>518366.72541569942</v>
      </c>
      <c r="D10" s="25">
        <v>518366.72541569942</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16.898376833941168</v>
      </c>
      <c r="AF10" s="25">
        <v>16.898376833941168</v>
      </c>
      <c r="AG10" s="25">
        <v>0</v>
      </c>
      <c r="AH10" s="25">
        <v>0</v>
      </c>
      <c r="AI10" s="25">
        <v>0</v>
      </c>
      <c r="AJ10" s="25">
        <v>0</v>
      </c>
      <c r="AK10" s="25">
        <v>0</v>
      </c>
      <c r="AL10" s="25">
        <v>0</v>
      </c>
      <c r="AM10" s="26">
        <v>518383.62379253336</v>
      </c>
      <c r="AN10" s="26">
        <v>518383.62379253336</v>
      </c>
    </row>
    <row r="11" spans="1:40" customFormat="1" ht="24.9" customHeight="1">
      <c r="A11" s="17">
        <v>6</v>
      </c>
      <c r="B11" s="64" t="s">
        <v>85</v>
      </c>
      <c r="C11" s="25">
        <v>0</v>
      </c>
      <c r="D11" s="25">
        <v>0</v>
      </c>
      <c r="E11" s="25">
        <v>0</v>
      </c>
      <c r="F11" s="25">
        <v>0</v>
      </c>
      <c r="G11" s="25">
        <v>22.550282999999979</v>
      </c>
      <c r="H11" s="25">
        <v>22.550282999999979</v>
      </c>
      <c r="I11" s="25">
        <v>90069.249506000167</v>
      </c>
      <c r="J11" s="25">
        <v>90069.249506000167</v>
      </c>
      <c r="K11" s="25">
        <v>44713.967946999968</v>
      </c>
      <c r="L11" s="25">
        <v>44713.967946999968</v>
      </c>
      <c r="M11" s="25">
        <v>4752.6098119999842</v>
      </c>
      <c r="N11" s="25">
        <v>4752.6098119999842</v>
      </c>
      <c r="O11" s="25">
        <v>0</v>
      </c>
      <c r="P11" s="25">
        <v>0</v>
      </c>
      <c r="Q11" s="25">
        <v>0</v>
      </c>
      <c r="R11" s="25">
        <v>0</v>
      </c>
      <c r="S11" s="25">
        <v>0</v>
      </c>
      <c r="T11" s="25">
        <v>0</v>
      </c>
      <c r="U11" s="25">
        <v>0</v>
      </c>
      <c r="V11" s="25">
        <v>0</v>
      </c>
      <c r="W11" s="25">
        <v>0</v>
      </c>
      <c r="X11" s="25">
        <v>0</v>
      </c>
      <c r="Y11" s="25">
        <v>0</v>
      </c>
      <c r="Z11" s="25">
        <v>0</v>
      </c>
      <c r="AA11" s="25">
        <v>0</v>
      </c>
      <c r="AB11" s="25">
        <v>0</v>
      </c>
      <c r="AC11" s="25">
        <v>54.677351000000002</v>
      </c>
      <c r="AD11" s="25">
        <v>54.677351000000002</v>
      </c>
      <c r="AE11" s="25">
        <v>0</v>
      </c>
      <c r="AF11" s="25">
        <v>0</v>
      </c>
      <c r="AG11" s="25">
        <v>0</v>
      </c>
      <c r="AH11" s="25">
        <v>0</v>
      </c>
      <c r="AI11" s="25">
        <v>0</v>
      </c>
      <c r="AJ11" s="25">
        <v>0</v>
      </c>
      <c r="AK11" s="25">
        <v>0</v>
      </c>
      <c r="AL11" s="25">
        <v>0</v>
      </c>
      <c r="AM11" s="26">
        <v>139613.0548990001</v>
      </c>
      <c r="AN11" s="26">
        <v>139613.0548990001</v>
      </c>
    </row>
    <row r="12" spans="1:40" customFormat="1"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20276.300327869594</v>
      </c>
      <c r="AF12" s="25">
        <v>20276.300327869594</v>
      </c>
      <c r="AG12" s="25">
        <v>0</v>
      </c>
      <c r="AH12" s="25">
        <v>0</v>
      </c>
      <c r="AI12" s="25">
        <v>0</v>
      </c>
      <c r="AJ12" s="25">
        <v>0</v>
      </c>
      <c r="AK12" s="25">
        <v>0</v>
      </c>
      <c r="AL12" s="25">
        <v>0</v>
      </c>
      <c r="AM12" s="26">
        <v>20276.300327869594</v>
      </c>
      <c r="AN12" s="26">
        <v>20276.300327869594</v>
      </c>
    </row>
    <row r="13" spans="1:40" customFormat="1" ht="24.9" customHeight="1">
      <c r="A13" s="17">
        <v>8</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16032</v>
      </c>
      <c r="V13" s="25">
        <v>8015.8248904109596</v>
      </c>
      <c r="W13" s="25">
        <v>0</v>
      </c>
      <c r="X13" s="25">
        <v>0</v>
      </c>
      <c r="Y13" s="25">
        <v>0</v>
      </c>
      <c r="Z13" s="25">
        <v>0</v>
      </c>
      <c r="AA13" s="25">
        <v>0</v>
      </c>
      <c r="AB13" s="25">
        <v>0</v>
      </c>
      <c r="AC13" s="25">
        <v>0</v>
      </c>
      <c r="AD13" s="25">
        <v>0</v>
      </c>
      <c r="AE13" s="25">
        <v>0</v>
      </c>
      <c r="AF13" s="25">
        <v>0</v>
      </c>
      <c r="AG13" s="25">
        <v>0</v>
      </c>
      <c r="AH13" s="25">
        <v>0</v>
      </c>
      <c r="AI13" s="25">
        <v>628</v>
      </c>
      <c r="AJ13" s="25">
        <v>313.79397260273998</v>
      </c>
      <c r="AK13" s="25">
        <v>0</v>
      </c>
      <c r="AL13" s="25">
        <v>0</v>
      </c>
      <c r="AM13" s="26">
        <v>16660</v>
      </c>
      <c r="AN13" s="26">
        <v>8329.6188630137003</v>
      </c>
    </row>
    <row r="14" spans="1:40" customFormat="1" ht="24.9" customHeight="1">
      <c r="A14" s="17">
        <v>9</v>
      </c>
      <c r="B14" s="64" t="s">
        <v>86</v>
      </c>
      <c r="C14" s="25">
        <v>0</v>
      </c>
      <c r="D14" s="25">
        <v>0</v>
      </c>
      <c r="E14" s="25">
        <v>0</v>
      </c>
      <c r="F14" s="25">
        <v>0</v>
      </c>
      <c r="G14" s="25">
        <v>0</v>
      </c>
      <c r="H14" s="25">
        <v>0</v>
      </c>
      <c r="I14" s="25">
        <v>16562.006108668942</v>
      </c>
      <c r="J14" s="25">
        <v>3704.8542051802197</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16562.006108668942</v>
      </c>
      <c r="AN14" s="26">
        <v>3704.8542051802197</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9517192.573703533</v>
      </c>
      <c r="D25" s="27">
        <v>9377799.8537035342</v>
      </c>
      <c r="E25" s="27">
        <v>97782.470143997998</v>
      </c>
      <c r="F25" s="27">
        <v>97782.470143997998</v>
      </c>
      <c r="G25" s="27">
        <v>24395.051225000068</v>
      </c>
      <c r="H25" s="27">
        <v>24395.051225000068</v>
      </c>
      <c r="I25" s="27">
        <v>106631.25561466911</v>
      </c>
      <c r="J25" s="27">
        <v>93774.103711180389</v>
      </c>
      <c r="K25" s="27">
        <v>3658266.7230710639</v>
      </c>
      <c r="L25" s="27">
        <v>3653095.3325049942</v>
      </c>
      <c r="M25" s="27">
        <v>425562.34164549067</v>
      </c>
      <c r="N25" s="27">
        <v>425562.34543669946</v>
      </c>
      <c r="O25" s="27">
        <v>0</v>
      </c>
      <c r="P25" s="27">
        <v>0</v>
      </c>
      <c r="Q25" s="27">
        <v>0</v>
      </c>
      <c r="R25" s="27">
        <v>0</v>
      </c>
      <c r="S25" s="27">
        <v>0</v>
      </c>
      <c r="T25" s="27">
        <v>0</v>
      </c>
      <c r="U25" s="27">
        <v>71644.302447076901</v>
      </c>
      <c r="V25" s="27">
        <v>62841.300414410936</v>
      </c>
      <c r="W25" s="27">
        <v>0</v>
      </c>
      <c r="X25" s="27">
        <v>0</v>
      </c>
      <c r="Y25" s="27">
        <v>221375.04068723213</v>
      </c>
      <c r="Z25" s="27">
        <v>220875.1333336168</v>
      </c>
      <c r="AA25" s="27">
        <v>2946839.1470702398</v>
      </c>
      <c r="AB25" s="27">
        <v>1698203.5187818536</v>
      </c>
      <c r="AC25" s="27">
        <v>197.37839941758239</v>
      </c>
      <c r="AD25" s="27">
        <v>97.357350999999994</v>
      </c>
      <c r="AE25" s="27">
        <v>34521.509233722521</v>
      </c>
      <c r="AF25" s="27">
        <v>23138.860810507322</v>
      </c>
      <c r="AG25" s="27">
        <v>0</v>
      </c>
      <c r="AH25" s="27">
        <v>0</v>
      </c>
      <c r="AI25" s="27">
        <v>1509249.5525702117</v>
      </c>
      <c r="AJ25" s="27">
        <v>1482404.6783733955</v>
      </c>
      <c r="AK25" s="27">
        <v>0</v>
      </c>
      <c r="AL25" s="27">
        <v>0</v>
      </c>
      <c r="AM25" s="27">
        <v>18613657.345811658</v>
      </c>
      <c r="AN25" s="27">
        <v>17159970.005790189</v>
      </c>
    </row>
    <row r="26" spans="1:40" s="36" customFormat="1" ht="14.4">
      <c r="B26" s="40" t="s">
        <v>46</v>
      </c>
      <c r="AM26" s="44"/>
      <c r="AN26" s="44"/>
    </row>
    <row r="27" spans="1:40" s="36" customFormat="1" ht="12.75" customHeight="1">
      <c r="B27" s="85" t="s">
        <v>77</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23"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2025 - 30 June 2025</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45.75" customHeight="1">
      <c r="A6" s="76"/>
      <c r="B6" s="76"/>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456899.55000000005</v>
      </c>
      <c r="D7" s="25">
        <v>456899.55000000005</v>
      </c>
      <c r="E7" s="25">
        <v>0</v>
      </c>
      <c r="F7" s="25">
        <v>0</v>
      </c>
      <c r="G7" s="25">
        <v>0</v>
      </c>
      <c r="H7" s="25">
        <v>0</v>
      </c>
      <c r="I7" s="25">
        <v>0</v>
      </c>
      <c r="J7" s="25">
        <v>0</v>
      </c>
      <c r="K7" s="25">
        <v>1679851.8599999999</v>
      </c>
      <c r="L7" s="25">
        <v>1679851.8599999999</v>
      </c>
      <c r="M7" s="25">
        <v>255988.55100000001</v>
      </c>
      <c r="N7" s="25">
        <v>255988.55100000001</v>
      </c>
      <c r="O7" s="25">
        <v>0</v>
      </c>
      <c r="P7" s="25">
        <v>0</v>
      </c>
      <c r="Q7" s="25">
        <v>0</v>
      </c>
      <c r="R7" s="25">
        <v>0</v>
      </c>
      <c r="S7" s="25">
        <v>0</v>
      </c>
      <c r="T7" s="25">
        <v>0</v>
      </c>
      <c r="U7" s="25">
        <v>0</v>
      </c>
      <c r="V7" s="25">
        <v>0</v>
      </c>
      <c r="W7" s="25">
        <v>0</v>
      </c>
      <c r="X7" s="25">
        <v>0</v>
      </c>
      <c r="Y7" s="25">
        <v>0</v>
      </c>
      <c r="Z7" s="25">
        <v>0</v>
      </c>
      <c r="AA7" s="25">
        <v>36539.670000000006</v>
      </c>
      <c r="AB7" s="25">
        <v>36539.670000000006</v>
      </c>
      <c r="AC7" s="25">
        <v>0</v>
      </c>
      <c r="AD7" s="25">
        <v>0</v>
      </c>
      <c r="AE7" s="25">
        <v>0</v>
      </c>
      <c r="AF7" s="25">
        <v>0</v>
      </c>
      <c r="AG7" s="25">
        <v>0</v>
      </c>
      <c r="AH7" s="25">
        <v>0</v>
      </c>
      <c r="AI7" s="25">
        <v>11456.069999999998</v>
      </c>
      <c r="AJ7" s="25">
        <v>11456.069999999998</v>
      </c>
      <c r="AK7" s="25">
        <v>0</v>
      </c>
      <c r="AL7" s="25">
        <v>0</v>
      </c>
      <c r="AM7" s="26">
        <v>2440735.7009999999</v>
      </c>
      <c r="AN7" s="26">
        <v>2440735.7009999999</v>
      </c>
    </row>
    <row r="8" spans="1:40" customFormat="1" ht="24.9" customHeight="1">
      <c r="A8" s="17">
        <v>2</v>
      </c>
      <c r="B8" s="64" t="s">
        <v>34</v>
      </c>
      <c r="C8" s="25">
        <v>0</v>
      </c>
      <c r="D8" s="25">
        <v>0</v>
      </c>
      <c r="E8" s="25">
        <v>0</v>
      </c>
      <c r="F8" s="25">
        <v>0</v>
      </c>
      <c r="G8" s="25">
        <v>0</v>
      </c>
      <c r="H8" s="25">
        <v>0</v>
      </c>
      <c r="I8" s="25">
        <v>0</v>
      </c>
      <c r="J8" s="25">
        <v>0</v>
      </c>
      <c r="K8" s="25">
        <v>316640.8</v>
      </c>
      <c r="L8" s="25">
        <v>316640.8</v>
      </c>
      <c r="M8" s="25">
        <v>79666.885999999999</v>
      </c>
      <c r="N8" s="25">
        <v>79666.885999999999</v>
      </c>
      <c r="O8" s="25">
        <v>0</v>
      </c>
      <c r="P8" s="25">
        <v>0</v>
      </c>
      <c r="Q8" s="25">
        <v>0</v>
      </c>
      <c r="R8" s="25">
        <v>0</v>
      </c>
      <c r="S8" s="25">
        <v>0</v>
      </c>
      <c r="T8" s="25">
        <v>0</v>
      </c>
      <c r="U8" s="25">
        <v>0</v>
      </c>
      <c r="V8" s="25">
        <v>0</v>
      </c>
      <c r="W8" s="25">
        <v>0</v>
      </c>
      <c r="X8" s="25">
        <v>0</v>
      </c>
      <c r="Y8" s="25">
        <v>0</v>
      </c>
      <c r="Z8" s="25">
        <v>0</v>
      </c>
      <c r="AA8" s="25">
        <v>-1.8189894035458565E-12</v>
      </c>
      <c r="AB8" s="25">
        <v>-1.8189894035458565E-12</v>
      </c>
      <c r="AC8" s="25">
        <v>0</v>
      </c>
      <c r="AD8" s="25">
        <v>0</v>
      </c>
      <c r="AE8" s="25">
        <v>0</v>
      </c>
      <c r="AF8" s="25">
        <v>0</v>
      </c>
      <c r="AG8" s="25">
        <v>0</v>
      </c>
      <c r="AH8" s="25">
        <v>0</v>
      </c>
      <c r="AI8" s="25">
        <v>0</v>
      </c>
      <c r="AJ8" s="25">
        <v>0</v>
      </c>
      <c r="AK8" s="25">
        <v>0</v>
      </c>
      <c r="AL8" s="25">
        <v>0</v>
      </c>
      <c r="AM8" s="26">
        <v>396307.68599999999</v>
      </c>
      <c r="AN8" s="26">
        <v>396307.68599999999</v>
      </c>
    </row>
    <row r="9" spans="1:40" customFormat="1" ht="24.9" customHeight="1">
      <c r="A9" s="17">
        <v>3</v>
      </c>
      <c r="B9" s="64" t="s">
        <v>85</v>
      </c>
      <c r="C9" s="25">
        <v>0</v>
      </c>
      <c r="D9" s="25">
        <v>0</v>
      </c>
      <c r="E9" s="25">
        <v>0</v>
      </c>
      <c r="F9" s="25">
        <v>0</v>
      </c>
      <c r="G9" s="25">
        <v>0</v>
      </c>
      <c r="H9" s="25">
        <v>0</v>
      </c>
      <c r="I9" s="25">
        <v>186715.09304569371</v>
      </c>
      <c r="J9" s="25">
        <v>186715.09304569371</v>
      </c>
      <c r="K9" s="25">
        <v>61162.720000000008</v>
      </c>
      <c r="L9" s="25">
        <v>61162.720000000008</v>
      </c>
      <c r="M9" s="25">
        <v>3430</v>
      </c>
      <c r="N9" s="25">
        <v>3430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251307.81304569371</v>
      </c>
      <c r="AN9" s="26">
        <v>251307.81304569371</v>
      </c>
    </row>
    <row r="10" spans="1:40" customFormat="1" ht="24.9" customHeight="1">
      <c r="A10" s="17">
        <v>4</v>
      </c>
      <c r="B10" s="64" t="s">
        <v>30</v>
      </c>
      <c r="C10" s="25">
        <v>109591.13000000002</v>
      </c>
      <c r="D10" s="25">
        <v>109591.13000000002</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2.3283064365386963E-10</v>
      </c>
      <c r="AB10" s="25">
        <v>2.3283064365386963E-10</v>
      </c>
      <c r="AC10" s="25">
        <v>0</v>
      </c>
      <c r="AD10" s="25">
        <v>0</v>
      </c>
      <c r="AE10" s="25">
        <v>0</v>
      </c>
      <c r="AF10" s="25">
        <v>0</v>
      </c>
      <c r="AG10" s="25">
        <v>0</v>
      </c>
      <c r="AH10" s="25">
        <v>0</v>
      </c>
      <c r="AI10" s="25">
        <v>-3.979039320256561E-13</v>
      </c>
      <c r="AJ10" s="25">
        <v>-3.979039320256561E-13</v>
      </c>
      <c r="AK10" s="25">
        <v>0</v>
      </c>
      <c r="AL10" s="25">
        <v>0</v>
      </c>
      <c r="AM10" s="26">
        <v>109591.13000000025</v>
      </c>
      <c r="AN10" s="26">
        <v>109591.13000000025</v>
      </c>
    </row>
    <row r="11" spans="1:40" customFormat="1" ht="24.9" customHeight="1">
      <c r="A11" s="17">
        <v>5</v>
      </c>
      <c r="B11" s="64" t="s">
        <v>35</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58012</v>
      </c>
      <c r="V11" s="25">
        <v>29006.154999999999</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58012</v>
      </c>
      <c r="AN11" s="26">
        <v>29006.154999999999</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92</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38</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37</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87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28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32</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94</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566490.68000000005</v>
      </c>
      <c r="D26" s="27">
        <v>566490.68000000005</v>
      </c>
      <c r="E26" s="27">
        <v>0</v>
      </c>
      <c r="F26" s="27">
        <v>0</v>
      </c>
      <c r="G26" s="27">
        <v>0</v>
      </c>
      <c r="H26" s="27">
        <v>0</v>
      </c>
      <c r="I26" s="27">
        <v>186715.09304569371</v>
      </c>
      <c r="J26" s="27">
        <v>186715.09304569371</v>
      </c>
      <c r="K26" s="27">
        <v>2057655.38</v>
      </c>
      <c r="L26" s="27">
        <v>2057655.38</v>
      </c>
      <c r="M26" s="27">
        <v>339085.43700000003</v>
      </c>
      <c r="N26" s="27">
        <v>339085.43700000003</v>
      </c>
      <c r="O26" s="27">
        <v>0</v>
      </c>
      <c r="P26" s="27">
        <v>0</v>
      </c>
      <c r="Q26" s="27">
        <v>0</v>
      </c>
      <c r="R26" s="27">
        <v>0</v>
      </c>
      <c r="S26" s="27">
        <v>0</v>
      </c>
      <c r="T26" s="27">
        <v>0</v>
      </c>
      <c r="U26" s="27">
        <v>58012</v>
      </c>
      <c r="V26" s="27">
        <v>29006.154999999999</v>
      </c>
      <c r="W26" s="27">
        <v>0</v>
      </c>
      <c r="X26" s="27">
        <v>0</v>
      </c>
      <c r="Y26" s="27">
        <v>0</v>
      </c>
      <c r="Z26" s="27">
        <v>0</v>
      </c>
      <c r="AA26" s="27">
        <v>36539.670000000238</v>
      </c>
      <c r="AB26" s="27">
        <v>36539.670000000238</v>
      </c>
      <c r="AC26" s="27">
        <v>0</v>
      </c>
      <c r="AD26" s="27">
        <v>0</v>
      </c>
      <c r="AE26" s="27">
        <v>0</v>
      </c>
      <c r="AF26" s="27">
        <v>0</v>
      </c>
      <c r="AG26" s="27">
        <v>0</v>
      </c>
      <c r="AH26" s="27">
        <v>0</v>
      </c>
      <c r="AI26" s="27">
        <v>11456.069999999998</v>
      </c>
      <c r="AJ26" s="27">
        <v>11456.069999999998</v>
      </c>
      <c r="AK26" s="27">
        <v>0</v>
      </c>
      <c r="AL26" s="27">
        <v>0</v>
      </c>
      <c r="AM26" s="27">
        <v>3255954.330045694</v>
      </c>
      <c r="AN26" s="27">
        <v>3226948.4850456938</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2" t="s">
        <v>83</v>
      </c>
      <c r="B1" s="82"/>
      <c r="C1" s="82"/>
      <c r="D1" s="82"/>
      <c r="E1" s="82"/>
      <c r="F1" s="82"/>
      <c r="G1" s="82"/>
      <c r="H1" s="82"/>
      <c r="I1" s="82"/>
      <c r="J1" s="82"/>
      <c r="K1" s="82"/>
      <c r="L1" s="82"/>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2025 - 30 June 2025</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93" customHeight="1">
      <c r="A6" s="76"/>
      <c r="B6" s="76"/>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546530.78</v>
      </c>
      <c r="D7" s="25">
        <v>546530.78</v>
      </c>
      <c r="E7" s="25">
        <v>0</v>
      </c>
      <c r="F7" s="25">
        <v>0</v>
      </c>
      <c r="G7" s="25">
        <v>0</v>
      </c>
      <c r="H7" s="25">
        <v>0</v>
      </c>
      <c r="I7" s="25">
        <v>0</v>
      </c>
      <c r="J7" s="25">
        <v>0</v>
      </c>
      <c r="K7" s="25">
        <v>2183875.6019999995</v>
      </c>
      <c r="L7" s="25">
        <v>2183875.6019999995</v>
      </c>
      <c r="M7" s="25">
        <v>279114.82299999997</v>
      </c>
      <c r="N7" s="25">
        <v>279114.82299999997</v>
      </c>
      <c r="O7" s="25">
        <v>0</v>
      </c>
      <c r="P7" s="25">
        <v>0</v>
      </c>
      <c r="Q7" s="25">
        <v>0</v>
      </c>
      <c r="R7" s="25">
        <v>0</v>
      </c>
      <c r="S7" s="25">
        <v>0</v>
      </c>
      <c r="T7" s="25">
        <v>0</v>
      </c>
      <c r="U7" s="25">
        <v>0</v>
      </c>
      <c r="V7" s="25">
        <v>0</v>
      </c>
      <c r="W7" s="25">
        <v>0</v>
      </c>
      <c r="X7" s="25">
        <v>0</v>
      </c>
      <c r="Y7" s="25">
        <v>-29.120000000000118</v>
      </c>
      <c r="Z7" s="25">
        <v>-29.120000000000118</v>
      </c>
      <c r="AA7" s="25">
        <v>97278.541019999975</v>
      </c>
      <c r="AB7" s="25">
        <v>97278.541019999975</v>
      </c>
      <c r="AC7" s="25">
        <v>0</v>
      </c>
      <c r="AD7" s="25">
        <v>0</v>
      </c>
      <c r="AE7" s="25">
        <v>0</v>
      </c>
      <c r="AF7" s="25">
        <v>0</v>
      </c>
      <c r="AG7" s="25">
        <v>0</v>
      </c>
      <c r="AH7" s="25">
        <v>0</v>
      </c>
      <c r="AI7" s="25">
        <v>11456.069999999998</v>
      </c>
      <c r="AJ7" s="25">
        <v>11456.069999999998</v>
      </c>
      <c r="AK7" s="25">
        <v>0</v>
      </c>
      <c r="AL7" s="25">
        <v>0</v>
      </c>
      <c r="AM7" s="26">
        <v>3118226.6960199988</v>
      </c>
      <c r="AN7" s="26">
        <v>3118226.6960199988</v>
      </c>
    </row>
    <row r="8" spans="1:40" ht="24.9" customHeight="1">
      <c r="A8" s="17">
        <v>2</v>
      </c>
      <c r="B8" s="64" t="s">
        <v>30</v>
      </c>
      <c r="C8" s="25">
        <v>141393.08000000002</v>
      </c>
      <c r="D8" s="25">
        <v>141393.08000000002</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1111896.6300000001</v>
      </c>
      <c r="AB8" s="25">
        <v>102071.67000000016</v>
      </c>
      <c r="AC8" s="25">
        <v>0</v>
      </c>
      <c r="AD8" s="25">
        <v>0</v>
      </c>
      <c r="AE8" s="25">
        <v>0</v>
      </c>
      <c r="AF8" s="25">
        <v>0</v>
      </c>
      <c r="AG8" s="25">
        <v>0</v>
      </c>
      <c r="AH8" s="25">
        <v>0</v>
      </c>
      <c r="AI8" s="25">
        <v>-148.90000000000003</v>
      </c>
      <c r="AJ8" s="25">
        <v>-74.460000000000036</v>
      </c>
      <c r="AK8" s="25">
        <v>0</v>
      </c>
      <c r="AL8" s="25">
        <v>0</v>
      </c>
      <c r="AM8" s="26">
        <v>1253140.8100000003</v>
      </c>
      <c r="AN8" s="26">
        <v>243390.29000000018</v>
      </c>
    </row>
    <row r="9" spans="1:40" ht="24.9" customHeight="1">
      <c r="A9" s="17">
        <v>3</v>
      </c>
      <c r="B9" s="64" t="s">
        <v>34</v>
      </c>
      <c r="C9" s="25">
        <v>0</v>
      </c>
      <c r="D9" s="25">
        <v>0</v>
      </c>
      <c r="E9" s="25">
        <v>0</v>
      </c>
      <c r="F9" s="25">
        <v>0</v>
      </c>
      <c r="G9" s="25">
        <v>0</v>
      </c>
      <c r="H9" s="25">
        <v>0</v>
      </c>
      <c r="I9" s="25">
        <v>0</v>
      </c>
      <c r="J9" s="25">
        <v>0</v>
      </c>
      <c r="K9" s="25">
        <v>278049.02399999986</v>
      </c>
      <c r="L9" s="25">
        <v>262530.92399999988</v>
      </c>
      <c r="M9" s="25">
        <v>79852.742000000057</v>
      </c>
      <c r="N9" s="25">
        <v>79852.742000000057</v>
      </c>
      <c r="O9" s="25">
        <v>0</v>
      </c>
      <c r="P9" s="25">
        <v>0</v>
      </c>
      <c r="Q9" s="25">
        <v>0</v>
      </c>
      <c r="R9" s="25">
        <v>0</v>
      </c>
      <c r="S9" s="25">
        <v>0</v>
      </c>
      <c r="T9" s="25">
        <v>0</v>
      </c>
      <c r="U9" s="25">
        <v>-1248</v>
      </c>
      <c r="V9" s="25">
        <v>-624</v>
      </c>
      <c r="W9" s="25">
        <v>0</v>
      </c>
      <c r="X9" s="25">
        <v>0</v>
      </c>
      <c r="Y9" s="25">
        <v>0</v>
      </c>
      <c r="Z9" s="25">
        <v>0</v>
      </c>
      <c r="AA9" s="25">
        <v>4964.6399999999994</v>
      </c>
      <c r="AB9" s="25">
        <v>460.28999999999905</v>
      </c>
      <c r="AC9" s="25">
        <v>0</v>
      </c>
      <c r="AD9" s="25">
        <v>0</v>
      </c>
      <c r="AE9" s="25">
        <v>0</v>
      </c>
      <c r="AF9" s="25">
        <v>0</v>
      </c>
      <c r="AG9" s="25">
        <v>0</v>
      </c>
      <c r="AH9" s="25">
        <v>0</v>
      </c>
      <c r="AI9" s="25">
        <v>0</v>
      </c>
      <c r="AJ9" s="25">
        <v>0</v>
      </c>
      <c r="AK9" s="25">
        <v>0</v>
      </c>
      <c r="AL9" s="25">
        <v>0</v>
      </c>
      <c r="AM9" s="26">
        <v>361618.40599999996</v>
      </c>
      <c r="AN9" s="26">
        <v>342219.95599999995</v>
      </c>
    </row>
    <row r="10" spans="1:40" ht="24.9" customHeight="1">
      <c r="A10" s="17">
        <v>4</v>
      </c>
      <c r="B10" s="64" t="s">
        <v>85</v>
      </c>
      <c r="C10" s="25">
        <v>0</v>
      </c>
      <c r="D10" s="25">
        <v>0</v>
      </c>
      <c r="E10" s="25">
        <v>0</v>
      </c>
      <c r="F10" s="25">
        <v>0</v>
      </c>
      <c r="G10" s="25">
        <v>0</v>
      </c>
      <c r="H10" s="25">
        <v>0</v>
      </c>
      <c r="I10" s="25">
        <v>26740.439794871112</v>
      </c>
      <c r="J10" s="25">
        <v>26740.439794871112</v>
      </c>
      <c r="K10" s="25">
        <v>62462.720000000001</v>
      </c>
      <c r="L10" s="25">
        <v>62462.720000000001</v>
      </c>
      <c r="M10" s="25">
        <v>3430</v>
      </c>
      <c r="N10" s="25">
        <v>3430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92633.159794871113</v>
      </c>
      <c r="AN10" s="26">
        <v>92633.159794871113</v>
      </c>
    </row>
    <row r="11" spans="1:40" ht="24.9" customHeight="1">
      <c r="A11" s="17">
        <v>5</v>
      </c>
      <c r="B11" s="64" t="s">
        <v>28</v>
      </c>
      <c r="C11" s="25">
        <v>30545.412000001874</v>
      </c>
      <c r="D11" s="25">
        <v>30545.412000001874</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30545.412000001874</v>
      </c>
      <c r="AN11" s="26">
        <v>30545.412000001874</v>
      </c>
    </row>
    <row r="12" spans="1:40"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ht="24.9" customHeight="1">
      <c r="A13" s="17">
        <v>7</v>
      </c>
      <c r="B13" s="64" t="s">
        <v>93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92</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38</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37</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87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32</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94</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89</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86</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35</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-3566</v>
      </c>
      <c r="V25" s="25">
        <v>-1782.7350000000006</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-3566</v>
      </c>
      <c r="AN25" s="26">
        <v>-1782.7350000000006</v>
      </c>
    </row>
    <row r="26" spans="1:40" ht="13.8">
      <c r="A26" s="11"/>
      <c r="B26" s="66" t="s">
        <v>22</v>
      </c>
      <c r="C26" s="27">
        <v>718469.27200000198</v>
      </c>
      <c r="D26" s="27">
        <v>718469.27200000198</v>
      </c>
      <c r="E26" s="27">
        <v>0</v>
      </c>
      <c r="F26" s="27">
        <v>0</v>
      </c>
      <c r="G26" s="27">
        <v>0</v>
      </c>
      <c r="H26" s="27">
        <v>0</v>
      </c>
      <c r="I26" s="27">
        <v>26740.439794871112</v>
      </c>
      <c r="J26" s="27">
        <v>26740.439794871112</v>
      </c>
      <c r="K26" s="27">
        <v>2524387.3459999994</v>
      </c>
      <c r="L26" s="27">
        <v>2508869.2459999998</v>
      </c>
      <c r="M26" s="27">
        <v>362397.56500000006</v>
      </c>
      <c r="N26" s="27">
        <v>362397.56500000006</v>
      </c>
      <c r="O26" s="27">
        <v>0</v>
      </c>
      <c r="P26" s="27">
        <v>0</v>
      </c>
      <c r="Q26" s="27">
        <v>0</v>
      </c>
      <c r="R26" s="27">
        <v>0</v>
      </c>
      <c r="S26" s="27">
        <v>0</v>
      </c>
      <c r="T26" s="27">
        <v>0</v>
      </c>
      <c r="U26" s="27">
        <v>-4814</v>
      </c>
      <c r="V26" s="27">
        <v>-2406.7350000000006</v>
      </c>
      <c r="W26" s="27">
        <v>0</v>
      </c>
      <c r="X26" s="27">
        <v>0</v>
      </c>
      <c r="Y26" s="27">
        <v>-29.120000000000118</v>
      </c>
      <c r="Z26" s="27">
        <v>-29.120000000000118</v>
      </c>
      <c r="AA26" s="27">
        <v>1214139.8110199999</v>
      </c>
      <c r="AB26" s="27">
        <v>199810.50102000014</v>
      </c>
      <c r="AC26" s="27">
        <v>0</v>
      </c>
      <c r="AD26" s="27">
        <v>0</v>
      </c>
      <c r="AE26" s="27">
        <v>0</v>
      </c>
      <c r="AF26" s="27">
        <v>0</v>
      </c>
      <c r="AG26" s="27">
        <v>0</v>
      </c>
      <c r="AH26" s="27">
        <v>0</v>
      </c>
      <c r="AI26" s="27">
        <v>11307.169999999998</v>
      </c>
      <c r="AJ26" s="27">
        <v>11381.609999999997</v>
      </c>
      <c r="AK26" s="27">
        <v>0</v>
      </c>
      <c r="AL26" s="27">
        <v>0</v>
      </c>
      <c r="AM26" s="27">
        <v>4852598.4838148728</v>
      </c>
      <c r="AN26" s="27">
        <v>3825232.7788148718</v>
      </c>
    </row>
    <row r="27" spans="1:40" s="36" customFormat="1" ht="14.4">
      <c r="B27" s="79" t="s">
        <v>91</v>
      </c>
      <c r="C27" s="79"/>
      <c r="D27" s="79"/>
      <c r="E27" s="79"/>
      <c r="F27" s="79"/>
      <c r="G27" s="79"/>
      <c r="H27" s="79"/>
      <c r="I27" s="79"/>
      <c r="J27" s="79"/>
      <c r="K27" s="79"/>
      <c r="L27" s="79"/>
      <c r="M27" s="79"/>
      <c r="N27" s="79"/>
    </row>
    <row r="28" spans="1:40" s="36" customFormat="1" ht="14.4">
      <c r="B28" s="79"/>
      <c r="C28" s="79"/>
      <c r="D28" s="79"/>
      <c r="E28" s="79"/>
      <c r="F28" s="79"/>
      <c r="G28" s="79"/>
      <c r="H28" s="79"/>
      <c r="I28" s="79"/>
      <c r="J28" s="79"/>
      <c r="K28" s="79"/>
      <c r="L28" s="79"/>
      <c r="M28" s="79"/>
      <c r="N28" s="79"/>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97</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17906261.936264016</v>
      </c>
      <c r="D7" s="23">
        <f>C7/$C$25</f>
        <v>0.63942590909329267</v>
      </c>
    </row>
    <row r="8" spans="1:5" ht="27" customHeight="1">
      <c r="A8" s="6">
        <v>2</v>
      </c>
      <c r="B8" s="58" t="s">
        <v>5</v>
      </c>
      <c r="C8" s="29">
        <f>HLOOKUP(B8,'Accept. Re Prem. &amp; Retrocession'!$4:$25,22,FALSE)</f>
        <v>109124</v>
      </c>
      <c r="D8" s="23">
        <f t="shared" ref="D8:D21" si="0">C8/$C$25</f>
        <v>3.8967771806455971E-3</v>
      </c>
    </row>
    <row r="9" spans="1:5" ht="27" customHeight="1">
      <c r="A9" s="6">
        <v>3</v>
      </c>
      <c r="B9" s="58" t="s">
        <v>6</v>
      </c>
      <c r="C9" s="29">
        <f>HLOOKUP(B9,'Accept. Re Prem. &amp; Retrocession'!$4:$25,22,FALSE)</f>
        <v>14597.504900000005</v>
      </c>
      <c r="D9" s="23">
        <f t="shared" si="0"/>
        <v>5.212714342278721E-4</v>
      </c>
    </row>
    <row r="10" spans="1:5" ht="27" customHeight="1">
      <c r="A10" s="6">
        <v>4</v>
      </c>
      <c r="B10" s="58" t="s">
        <v>7</v>
      </c>
      <c r="C10" s="29">
        <f>HLOOKUP(B10,'Accept. Re Prem. &amp; Retrocession'!$4:$25,22,FALSE)</f>
        <v>21148.691994000001</v>
      </c>
      <c r="D10" s="23">
        <f t="shared" si="0"/>
        <v>7.5521187239032143E-4</v>
      </c>
    </row>
    <row r="11" spans="1:5" ht="27" customHeight="1">
      <c r="A11" s="6">
        <v>5</v>
      </c>
      <c r="B11" s="58" t="s">
        <v>8</v>
      </c>
      <c r="C11" s="29">
        <f>HLOOKUP(B11,'Accept. Re Prem. &amp; Retrocession'!$4:$25,22,FALSE)</f>
        <v>3428961.6186960055</v>
      </c>
      <c r="D11" s="23">
        <f t="shared" si="0"/>
        <v>0.12244693549580463</v>
      </c>
    </row>
    <row r="12" spans="1:5" ht="27" customHeight="1">
      <c r="A12" s="6">
        <v>6</v>
      </c>
      <c r="B12" s="58" t="s">
        <v>9</v>
      </c>
      <c r="C12" s="29">
        <f>HLOOKUP(B12,'Accept. Re Prem. &amp; Retrocession'!$4:$25,22,FALSE)</f>
        <v>273654.32457899972</v>
      </c>
      <c r="D12" s="23">
        <f t="shared" si="0"/>
        <v>9.7720934661891957E-3</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29050.260175999996</v>
      </c>
      <c r="D16" s="23">
        <f t="shared" si="0"/>
        <v>1.0373739135813784E-3</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289761.57820299995</v>
      </c>
      <c r="D18" s="23">
        <f t="shared" si="0"/>
        <v>1.0347277462055139E-2</v>
      </c>
    </row>
    <row r="19" spans="1:4" ht="27" customHeight="1">
      <c r="A19" s="6">
        <v>13</v>
      </c>
      <c r="B19" s="58" t="s">
        <v>16</v>
      </c>
      <c r="C19" s="29">
        <f>HLOOKUP(B19,'Accept. Re Prem. &amp; Retrocession'!$4:$25,22,FALSE)</f>
        <v>3745569.0419844096</v>
      </c>
      <c r="D19" s="23">
        <f t="shared" si="0"/>
        <v>0.13375286803395622</v>
      </c>
    </row>
    <row r="20" spans="1:4" ht="27" customHeight="1">
      <c r="A20" s="6">
        <v>14</v>
      </c>
      <c r="B20" s="58" t="s">
        <v>17</v>
      </c>
      <c r="C20" s="29">
        <f>HLOOKUP(B20,'Accept. Re Prem. &amp; Retrocession'!$4:$25,22,FALSE)</f>
        <v>157.51403199999996</v>
      </c>
      <c r="D20" s="23">
        <f t="shared" si="0"/>
        <v>5.6247671046614879E-6</v>
      </c>
    </row>
    <row r="21" spans="1:4" ht="27" customHeight="1">
      <c r="A21" s="6">
        <v>15</v>
      </c>
      <c r="B21" s="58" t="s">
        <v>18</v>
      </c>
      <c r="C21" s="29">
        <f>HLOOKUP(B21,'Accept. Re Prem. &amp; Retrocession'!$4:$25,22,FALSE)</f>
        <v>46126.03</v>
      </c>
      <c r="D21" s="23">
        <f t="shared" si="0"/>
        <v>1.6471432603073039E-3</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2139241.52948</v>
      </c>
      <c r="D23" s="23">
        <f>C23/$C$25</f>
        <v>7.6391514020445084E-2</v>
      </c>
    </row>
    <row r="24" spans="1:4" ht="27" customHeight="1">
      <c r="A24" s="6">
        <v>18</v>
      </c>
      <c r="B24" s="58" t="s">
        <v>21</v>
      </c>
      <c r="C24" s="29">
        <f>HLOOKUP(B24,'Accept. Re Prem. &amp; Retrocession'!$4:$25,22,FALSE)</f>
        <v>0</v>
      </c>
      <c r="D24" s="23">
        <f>C24/$C$25</f>
        <v>0</v>
      </c>
    </row>
    <row r="25" spans="1:4" ht="27" customHeight="1">
      <c r="A25" s="3"/>
      <c r="B25" s="59" t="s">
        <v>22</v>
      </c>
      <c r="C25" s="21">
        <f>SUM(C7:C24)</f>
        <v>28003654.030308429</v>
      </c>
      <c r="D25" s="22">
        <f>SUM(D7:D24)</f>
        <v>1.0000000000000002</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6" activePane="bottomRight" state="frozen"/>
      <selection activeCell="B1" sqref="B1"/>
      <selection pane="topRight" activeCell="B1" sqref="B1"/>
      <selection pane="bottomLeft" activeCell="B1" sqref="B1"/>
      <selection pane="bottomRight" activeCell="A5" sqref="A5:XFD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2025 - 30 June 2025</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15797</v>
      </c>
      <c r="D5" s="25">
        <v>0</v>
      </c>
      <c r="E5" s="25">
        <v>472988</v>
      </c>
      <c r="F5" s="25">
        <v>3</v>
      </c>
      <c r="G5" s="25">
        <v>8</v>
      </c>
      <c r="H5" s="26">
        <v>488796</v>
      </c>
      <c r="K5" s="32"/>
    </row>
    <row r="6" spans="1:11" s="9" customFormat="1" ht="24.9" customHeight="1">
      <c r="A6" s="17">
        <v>2</v>
      </c>
      <c r="B6" s="64" t="s">
        <v>30</v>
      </c>
      <c r="C6" s="25">
        <v>16616</v>
      </c>
      <c r="D6" s="25">
        <v>0</v>
      </c>
      <c r="E6" s="25">
        <v>459683</v>
      </c>
      <c r="F6" s="25">
        <v>0</v>
      </c>
      <c r="G6" s="25">
        <v>5</v>
      </c>
      <c r="H6" s="26">
        <v>476304</v>
      </c>
      <c r="J6" s="10"/>
      <c r="K6" s="32"/>
    </row>
    <row r="7" spans="1:11" ht="24.9" customHeight="1">
      <c r="A7" s="17">
        <v>3</v>
      </c>
      <c r="B7" s="64" t="s">
        <v>32</v>
      </c>
      <c r="C7" s="25">
        <v>16854</v>
      </c>
      <c r="D7" s="25">
        <v>0</v>
      </c>
      <c r="E7" s="25">
        <v>458955</v>
      </c>
      <c r="F7" s="25">
        <v>0</v>
      </c>
      <c r="G7" s="25">
        <v>0</v>
      </c>
      <c r="H7" s="26">
        <v>475809</v>
      </c>
      <c r="K7" s="32"/>
    </row>
    <row r="8" spans="1:11" ht="24.9" customHeight="1">
      <c r="A8" s="17">
        <v>4</v>
      </c>
      <c r="B8" s="64" t="s">
        <v>86</v>
      </c>
      <c r="C8" s="25">
        <v>8349</v>
      </c>
      <c r="D8" s="25">
        <v>5</v>
      </c>
      <c r="E8" s="25">
        <v>452526</v>
      </c>
      <c r="F8" s="25">
        <v>7</v>
      </c>
      <c r="G8" s="25">
        <v>0</v>
      </c>
      <c r="H8" s="26">
        <v>460887</v>
      </c>
      <c r="K8" s="32"/>
    </row>
    <row r="9" spans="1:11" ht="24.9" customHeight="1">
      <c r="A9" s="17">
        <v>5</v>
      </c>
      <c r="B9" s="64" t="s">
        <v>88</v>
      </c>
      <c r="C9" s="25">
        <v>9676</v>
      </c>
      <c r="D9" s="25">
        <v>0</v>
      </c>
      <c r="E9" s="25">
        <v>447788</v>
      </c>
      <c r="F9" s="25">
        <v>0</v>
      </c>
      <c r="G9" s="25">
        <v>0</v>
      </c>
      <c r="H9" s="26">
        <v>457464</v>
      </c>
      <c r="K9" s="32"/>
    </row>
    <row r="10" spans="1:11" ht="24.9" customHeight="1">
      <c r="A10" s="17">
        <v>6</v>
      </c>
      <c r="B10" s="64" t="s">
        <v>31</v>
      </c>
      <c r="C10" s="25">
        <v>5689</v>
      </c>
      <c r="D10" s="25">
        <v>0</v>
      </c>
      <c r="E10" s="25">
        <v>445213</v>
      </c>
      <c r="F10" s="25">
        <v>0</v>
      </c>
      <c r="G10" s="25">
        <v>0</v>
      </c>
      <c r="H10" s="26">
        <v>450902</v>
      </c>
      <c r="K10" s="32"/>
    </row>
    <row r="11" spans="1:11" ht="24.9" customHeight="1">
      <c r="A11" s="17">
        <v>7</v>
      </c>
      <c r="B11" s="64" t="s">
        <v>34</v>
      </c>
      <c r="C11" s="25">
        <v>4500</v>
      </c>
      <c r="D11" s="25">
        <v>0</v>
      </c>
      <c r="E11" s="25">
        <v>445076</v>
      </c>
      <c r="F11" s="25">
        <v>1</v>
      </c>
      <c r="G11" s="25">
        <v>0</v>
      </c>
      <c r="H11" s="26">
        <v>449577</v>
      </c>
      <c r="K11" s="32"/>
    </row>
    <row r="12" spans="1:11" ht="24.9" customHeight="1">
      <c r="A12" s="17">
        <v>8</v>
      </c>
      <c r="B12" s="64" t="s">
        <v>92</v>
      </c>
      <c r="C12" s="25">
        <v>4429</v>
      </c>
      <c r="D12" s="25">
        <v>0</v>
      </c>
      <c r="E12" s="25">
        <v>444039</v>
      </c>
      <c r="F12" s="25">
        <v>0</v>
      </c>
      <c r="G12" s="25">
        <v>0</v>
      </c>
      <c r="H12" s="26">
        <v>448468</v>
      </c>
      <c r="K12" s="32"/>
    </row>
    <row r="13" spans="1:11" ht="24.9" customHeight="1">
      <c r="A13" s="17">
        <v>9</v>
      </c>
      <c r="B13" s="64" t="s">
        <v>36</v>
      </c>
      <c r="C13" s="25">
        <v>3602</v>
      </c>
      <c r="D13" s="25">
        <v>0</v>
      </c>
      <c r="E13" s="25">
        <v>443231</v>
      </c>
      <c r="F13" s="25">
        <v>0</v>
      </c>
      <c r="G13" s="25">
        <v>1</v>
      </c>
      <c r="H13" s="26">
        <v>446834</v>
      </c>
      <c r="K13" s="32"/>
    </row>
    <row r="14" spans="1:11" ht="24.9" customHeight="1">
      <c r="A14" s="17">
        <v>10</v>
      </c>
      <c r="B14" s="64" t="s">
        <v>89</v>
      </c>
      <c r="C14" s="25">
        <v>2951</v>
      </c>
      <c r="D14" s="25">
        <v>0</v>
      </c>
      <c r="E14" s="25">
        <v>442692</v>
      </c>
      <c r="F14" s="25">
        <v>13</v>
      </c>
      <c r="G14" s="25">
        <v>0</v>
      </c>
      <c r="H14" s="26">
        <v>445656</v>
      </c>
      <c r="K14" s="32"/>
    </row>
    <row r="15" spans="1:11" ht="24.9" customHeight="1">
      <c r="A15" s="17">
        <v>11</v>
      </c>
      <c r="B15" s="64" t="s">
        <v>85</v>
      </c>
      <c r="C15" s="25">
        <v>1714</v>
      </c>
      <c r="D15" s="25">
        <v>0</v>
      </c>
      <c r="E15" s="25">
        <v>441400</v>
      </c>
      <c r="F15" s="25">
        <v>0</v>
      </c>
      <c r="G15" s="25">
        <v>0</v>
      </c>
      <c r="H15" s="26">
        <v>443114</v>
      </c>
      <c r="K15" s="32"/>
    </row>
    <row r="16" spans="1:11" ht="24.9" customHeight="1">
      <c r="A16" s="17">
        <v>12</v>
      </c>
      <c r="B16" s="64" t="s">
        <v>35</v>
      </c>
      <c r="C16" s="25">
        <v>1374</v>
      </c>
      <c r="D16" s="25">
        <v>0</v>
      </c>
      <c r="E16" s="25">
        <v>440897</v>
      </c>
      <c r="F16" s="25">
        <v>3</v>
      </c>
      <c r="G16" s="25">
        <v>3</v>
      </c>
      <c r="H16" s="26">
        <v>442277</v>
      </c>
      <c r="K16" s="32"/>
    </row>
    <row r="17" spans="1:11" ht="24.9" customHeight="1">
      <c r="A17" s="17">
        <v>13</v>
      </c>
      <c r="B17" s="64" t="s">
        <v>33</v>
      </c>
      <c r="C17" s="25">
        <v>1169</v>
      </c>
      <c r="D17" s="25">
        <v>0</v>
      </c>
      <c r="E17" s="25">
        <v>440725</v>
      </c>
      <c r="F17" s="25">
        <v>0</v>
      </c>
      <c r="G17" s="25">
        <v>1</v>
      </c>
      <c r="H17" s="26">
        <v>441895</v>
      </c>
      <c r="K17" s="32"/>
    </row>
    <row r="18" spans="1:11" ht="24.9" customHeight="1">
      <c r="A18" s="17">
        <v>14</v>
      </c>
      <c r="B18" s="64" t="s">
        <v>37</v>
      </c>
      <c r="C18" s="25">
        <v>1209</v>
      </c>
      <c r="D18" s="25">
        <v>0</v>
      </c>
      <c r="E18" s="25">
        <v>440622</v>
      </c>
      <c r="F18" s="25">
        <v>0</v>
      </c>
      <c r="G18" s="25">
        <v>0</v>
      </c>
      <c r="H18" s="26">
        <v>441831</v>
      </c>
      <c r="K18" s="32"/>
    </row>
    <row r="19" spans="1:11" ht="24.9" customHeight="1">
      <c r="A19" s="17">
        <v>15</v>
      </c>
      <c r="B19" s="64" t="s">
        <v>28</v>
      </c>
      <c r="C19" s="25">
        <v>131</v>
      </c>
      <c r="D19" s="25">
        <v>0</v>
      </c>
      <c r="E19" s="25">
        <v>441345</v>
      </c>
      <c r="F19" s="25">
        <v>0</v>
      </c>
      <c r="G19" s="25">
        <v>0</v>
      </c>
      <c r="H19" s="26">
        <v>441476</v>
      </c>
      <c r="K19" s="32"/>
    </row>
    <row r="20" spans="1:11" ht="24.9" customHeight="1">
      <c r="A20" s="17">
        <v>16</v>
      </c>
      <c r="B20" s="64" t="s">
        <v>94</v>
      </c>
      <c r="C20" s="25">
        <v>917</v>
      </c>
      <c r="D20" s="25">
        <v>0</v>
      </c>
      <c r="E20" s="25">
        <v>440457</v>
      </c>
      <c r="F20" s="25">
        <v>0</v>
      </c>
      <c r="G20" s="25">
        <v>0</v>
      </c>
      <c r="H20" s="26">
        <v>441374</v>
      </c>
      <c r="K20" s="32"/>
    </row>
    <row r="21" spans="1:11" ht="24.9" customHeight="1">
      <c r="A21" s="17">
        <v>17</v>
      </c>
      <c r="B21" s="64" t="s">
        <v>87</v>
      </c>
      <c r="C21" s="25">
        <v>81</v>
      </c>
      <c r="D21" s="25">
        <v>74</v>
      </c>
      <c r="E21" s="25">
        <v>439678</v>
      </c>
      <c r="F21" s="25">
        <v>0</v>
      </c>
      <c r="G21" s="25">
        <v>0</v>
      </c>
      <c r="H21" s="26">
        <v>439833</v>
      </c>
      <c r="K21" s="32"/>
    </row>
    <row r="22" spans="1:11" ht="24.9" customHeight="1">
      <c r="A22" s="17">
        <v>18</v>
      </c>
      <c r="B22" s="64" t="s">
        <v>38</v>
      </c>
      <c r="C22" s="25">
        <v>123</v>
      </c>
      <c r="D22" s="25">
        <v>0</v>
      </c>
      <c r="E22" s="25">
        <v>439644</v>
      </c>
      <c r="F22" s="25">
        <v>1</v>
      </c>
      <c r="G22" s="25">
        <v>0</v>
      </c>
      <c r="H22" s="26">
        <v>439768</v>
      </c>
      <c r="K22" s="32"/>
    </row>
    <row r="23" spans="1:11" ht="24.9" customHeight="1">
      <c r="A23" s="17">
        <v>19</v>
      </c>
      <c r="B23" s="64" t="s">
        <v>93</v>
      </c>
      <c r="C23" s="25">
        <v>95</v>
      </c>
      <c r="D23" s="25">
        <v>0</v>
      </c>
      <c r="E23" s="25">
        <v>439620</v>
      </c>
      <c r="F23" s="25">
        <v>0</v>
      </c>
      <c r="G23" s="25">
        <v>0</v>
      </c>
      <c r="H23" s="26">
        <v>439715</v>
      </c>
      <c r="K23" s="32"/>
    </row>
    <row r="24" spans="1:11" ht="13.8">
      <c r="A24" s="18"/>
      <c r="B24" s="65" t="s">
        <v>22</v>
      </c>
      <c r="C24" s="27">
        <f>SUM(C5:C23)</f>
        <v>95276</v>
      </c>
      <c r="D24" s="27">
        <f>SUM(D5:D23)</f>
        <v>79</v>
      </c>
      <c r="E24" s="27">
        <f>SUM(E5:E23)-439525*18</f>
        <v>565129</v>
      </c>
      <c r="F24" s="27">
        <f>SUM(F5:F23)</f>
        <v>28</v>
      </c>
      <c r="G24" s="27">
        <f>SUM(G5:G23)</f>
        <v>18</v>
      </c>
      <c r="H24" s="27">
        <f>SUM(H5:H23)-439525*18</f>
        <v>660530</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70" zoomScaleNormal="70" workbookViewId="0">
      <pane xSplit="2" ySplit="5" topLeftCell="V15" activePane="bottomRight" state="frozen"/>
      <selection activeCell="A4" sqref="A4"/>
      <selection pane="topRight" activeCell="A4" sqref="A4"/>
      <selection pane="bottomLeft" activeCell="A4" sqref="A4"/>
      <selection pane="bottomRight" activeCell="I47" sqref="I47"/>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2025 - 30 June 2025</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1" t="s">
        <v>16</v>
      </c>
      <c r="AB4" s="73"/>
      <c r="AC4" s="71" t="s">
        <v>17</v>
      </c>
      <c r="AD4" s="73"/>
      <c r="AE4" s="71" t="s">
        <v>18</v>
      </c>
      <c r="AF4" s="73"/>
      <c r="AG4" s="71" t="s">
        <v>19</v>
      </c>
      <c r="AH4" s="73"/>
      <c r="AI4" s="71" t="s">
        <v>20</v>
      </c>
      <c r="AJ4" s="73"/>
      <c r="AK4" s="71" t="s">
        <v>21</v>
      </c>
      <c r="AL4" s="73"/>
      <c r="AM4" s="71" t="s">
        <v>22</v>
      </c>
      <c r="AN4" s="73"/>
    </row>
    <row r="5" spans="1:40" s="36" customFormat="1" ht="43.2">
      <c r="A5" s="76"/>
      <c r="B5" s="76"/>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30</v>
      </c>
      <c r="C6" s="25">
        <v>4251320.4029930001</v>
      </c>
      <c r="D6" s="25">
        <v>1200150.8650906</v>
      </c>
      <c r="E6" s="25">
        <v>2013689.906062</v>
      </c>
      <c r="F6" s="25">
        <v>156059.215</v>
      </c>
      <c r="G6" s="25">
        <v>1618789.4813029999</v>
      </c>
      <c r="H6" s="25">
        <v>418201.15460794163</v>
      </c>
      <c r="I6" s="25">
        <v>98075469.449151993</v>
      </c>
      <c r="J6" s="25">
        <v>37009416.65137729</v>
      </c>
      <c r="K6" s="25">
        <v>20945072.348276999</v>
      </c>
      <c r="L6" s="25">
        <v>515593.87428932393</v>
      </c>
      <c r="M6" s="25">
        <v>4812823.9971351055</v>
      </c>
      <c r="N6" s="25">
        <v>369066.48882235459</v>
      </c>
      <c r="O6" s="25">
        <v>0</v>
      </c>
      <c r="P6" s="25">
        <v>0</v>
      </c>
      <c r="Q6" s="25">
        <v>0</v>
      </c>
      <c r="R6" s="25">
        <v>0</v>
      </c>
      <c r="S6" s="25">
        <v>0</v>
      </c>
      <c r="T6" s="25">
        <v>0</v>
      </c>
      <c r="U6" s="25">
        <v>164291.87924000001</v>
      </c>
      <c r="V6" s="25">
        <v>104736.25310064189</v>
      </c>
      <c r="W6" s="25">
        <v>0</v>
      </c>
      <c r="X6" s="25">
        <v>0</v>
      </c>
      <c r="Y6" s="25">
        <v>1926134.2598959999</v>
      </c>
      <c r="Z6" s="25">
        <v>1726877.9209639353</v>
      </c>
      <c r="AA6" s="25">
        <v>8257419.9984270018</v>
      </c>
      <c r="AB6" s="25">
        <v>2668868.0312033403</v>
      </c>
      <c r="AC6" s="25">
        <v>198827.13181600001</v>
      </c>
      <c r="AD6" s="25">
        <v>109558.84760000001</v>
      </c>
      <c r="AE6" s="25">
        <v>2553212.2760000001</v>
      </c>
      <c r="AF6" s="25">
        <v>2042569.8208000001</v>
      </c>
      <c r="AG6" s="25">
        <v>0</v>
      </c>
      <c r="AH6" s="25">
        <v>0</v>
      </c>
      <c r="AI6" s="25">
        <v>3161498.1992080007</v>
      </c>
      <c r="AJ6" s="25">
        <v>2647002.4703687578</v>
      </c>
      <c r="AK6" s="25">
        <v>0</v>
      </c>
      <c r="AL6" s="25">
        <v>0</v>
      </c>
      <c r="AM6" s="26">
        <v>147978549.32950908</v>
      </c>
      <c r="AN6" s="26">
        <v>48968101.593224183</v>
      </c>
    </row>
    <row r="7" spans="1:40" s="9" customFormat="1" ht="24.9" customHeight="1">
      <c r="A7" s="17">
        <v>2</v>
      </c>
      <c r="B7" s="64" t="s">
        <v>32</v>
      </c>
      <c r="C7" s="25">
        <v>28754988.077913288</v>
      </c>
      <c r="D7" s="25">
        <v>7860364.6700000763</v>
      </c>
      <c r="E7" s="25">
        <v>1175286.4546000499</v>
      </c>
      <c r="F7" s="25">
        <v>0</v>
      </c>
      <c r="G7" s="25">
        <v>2051564.8982242874</v>
      </c>
      <c r="H7" s="25">
        <v>94720.25999999998</v>
      </c>
      <c r="I7" s="25">
        <v>36893016.455475122</v>
      </c>
      <c r="J7" s="25">
        <v>0</v>
      </c>
      <c r="K7" s="25">
        <v>40081548.044287615</v>
      </c>
      <c r="L7" s="25">
        <v>2810037.0509999776</v>
      </c>
      <c r="M7" s="25">
        <v>5350880.5407211203</v>
      </c>
      <c r="N7" s="25">
        <v>275620.30999999994</v>
      </c>
      <c r="O7" s="25">
        <v>0</v>
      </c>
      <c r="P7" s="25">
        <v>0</v>
      </c>
      <c r="Q7" s="25">
        <v>0</v>
      </c>
      <c r="R7" s="25">
        <v>0</v>
      </c>
      <c r="S7" s="25">
        <v>0</v>
      </c>
      <c r="T7" s="25">
        <v>0</v>
      </c>
      <c r="U7" s="25">
        <v>0</v>
      </c>
      <c r="V7" s="25">
        <v>0</v>
      </c>
      <c r="W7" s="25">
        <v>0</v>
      </c>
      <c r="X7" s="25">
        <v>0</v>
      </c>
      <c r="Y7" s="25">
        <v>1171280.2400020016</v>
      </c>
      <c r="Z7" s="25">
        <v>83977.639999999956</v>
      </c>
      <c r="AA7" s="25">
        <v>19168098.947441943</v>
      </c>
      <c r="AB7" s="25">
        <v>9554448.9599999823</v>
      </c>
      <c r="AC7" s="25">
        <v>901688.96307199995</v>
      </c>
      <c r="AD7" s="25">
        <v>901688.96</v>
      </c>
      <c r="AE7" s="25">
        <v>238487.15000000002</v>
      </c>
      <c r="AF7" s="25">
        <v>190979.53400000001</v>
      </c>
      <c r="AG7" s="25">
        <v>3764.6454599999997</v>
      </c>
      <c r="AH7" s="25">
        <v>0</v>
      </c>
      <c r="AI7" s="25">
        <v>1670043.586222</v>
      </c>
      <c r="AJ7" s="25">
        <v>1277929.4899999998</v>
      </c>
      <c r="AK7" s="25">
        <v>0</v>
      </c>
      <c r="AL7" s="25">
        <v>0</v>
      </c>
      <c r="AM7" s="26">
        <v>137460648.00341943</v>
      </c>
      <c r="AN7" s="26">
        <v>23049766.875000041</v>
      </c>
    </row>
    <row r="8" spans="1:40" ht="24.9" customHeight="1">
      <c r="A8" s="17">
        <v>3</v>
      </c>
      <c r="B8" s="64" t="s">
        <v>29</v>
      </c>
      <c r="C8" s="25">
        <v>18034955.847504973</v>
      </c>
      <c r="D8" s="25">
        <v>685859.2368399949</v>
      </c>
      <c r="E8" s="25">
        <v>606575.00166600652</v>
      </c>
      <c r="F8" s="25">
        <v>0</v>
      </c>
      <c r="G8" s="25">
        <v>1256393.8686649911</v>
      </c>
      <c r="H8" s="25">
        <v>186170.0372782326</v>
      </c>
      <c r="I8" s="25">
        <v>325098.70675699681</v>
      </c>
      <c r="J8" s="25">
        <v>12356.284094782603</v>
      </c>
      <c r="K8" s="25">
        <v>33375453.850093994</v>
      </c>
      <c r="L8" s="25">
        <v>692412.12978146342</v>
      </c>
      <c r="M8" s="25">
        <v>6500757.7617100161</v>
      </c>
      <c r="N8" s="25">
        <v>160258.95489066152</v>
      </c>
      <c r="O8" s="25">
        <v>0</v>
      </c>
      <c r="P8" s="25">
        <v>0</v>
      </c>
      <c r="Q8" s="25">
        <v>371422.76</v>
      </c>
      <c r="R8" s="25">
        <v>332122.679</v>
      </c>
      <c r="S8" s="25">
        <v>0</v>
      </c>
      <c r="T8" s="25">
        <v>0</v>
      </c>
      <c r="U8" s="25">
        <v>42327.625101999998</v>
      </c>
      <c r="V8" s="25">
        <v>650.24338333333344</v>
      </c>
      <c r="W8" s="25">
        <v>0</v>
      </c>
      <c r="X8" s="25">
        <v>0</v>
      </c>
      <c r="Y8" s="25">
        <v>2540263.4989650031</v>
      </c>
      <c r="Z8" s="25">
        <v>643904.60982111108</v>
      </c>
      <c r="AA8" s="25">
        <v>48847296.564928308</v>
      </c>
      <c r="AB8" s="25">
        <v>32145452.042744637</v>
      </c>
      <c r="AC8" s="25">
        <v>1599215.5562459999</v>
      </c>
      <c r="AD8" s="25">
        <v>1532955.3011</v>
      </c>
      <c r="AE8" s="25">
        <v>1609913.3422000001</v>
      </c>
      <c r="AF8" s="25">
        <v>844820.77446599945</v>
      </c>
      <c r="AG8" s="25">
        <v>0</v>
      </c>
      <c r="AH8" s="25">
        <v>0</v>
      </c>
      <c r="AI8" s="25">
        <v>9623744.9987549987</v>
      </c>
      <c r="AJ8" s="25">
        <v>7581537.0540945558</v>
      </c>
      <c r="AK8" s="25">
        <v>0</v>
      </c>
      <c r="AL8" s="25">
        <v>0</v>
      </c>
      <c r="AM8" s="26">
        <v>124733419.38259327</v>
      </c>
      <c r="AN8" s="26">
        <v>44818499.347494774</v>
      </c>
    </row>
    <row r="9" spans="1:40" ht="24.9" customHeight="1">
      <c r="A9" s="17">
        <v>4</v>
      </c>
      <c r="B9" s="64" t="s">
        <v>28</v>
      </c>
      <c r="C9" s="25">
        <v>5714787.1610707855</v>
      </c>
      <c r="D9" s="25">
        <v>98699.809999999969</v>
      </c>
      <c r="E9" s="25">
        <v>942104.11908306193</v>
      </c>
      <c r="F9" s="25">
        <v>0</v>
      </c>
      <c r="G9" s="25">
        <v>2284343.7546085827</v>
      </c>
      <c r="H9" s="25">
        <v>3637.5250999999985</v>
      </c>
      <c r="I9" s="25">
        <v>71095428.825535148</v>
      </c>
      <c r="J9" s="25">
        <v>0</v>
      </c>
      <c r="K9" s="25">
        <v>219846.33880000003</v>
      </c>
      <c r="L9" s="25">
        <v>131998.87389999998</v>
      </c>
      <c r="M9" s="25">
        <v>1256698.9273421057</v>
      </c>
      <c r="N9" s="25">
        <v>77504.753699999972</v>
      </c>
      <c r="O9" s="25">
        <v>0</v>
      </c>
      <c r="P9" s="25">
        <v>0</v>
      </c>
      <c r="Q9" s="25">
        <v>0</v>
      </c>
      <c r="R9" s="25">
        <v>0</v>
      </c>
      <c r="S9" s="25">
        <v>0</v>
      </c>
      <c r="T9" s="25">
        <v>0</v>
      </c>
      <c r="U9" s="25">
        <v>0</v>
      </c>
      <c r="V9" s="25">
        <v>0</v>
      </c>
      <c r="W9" s="25">
        <v>0</v>
      </c>
      <c r="X9" s="25">
        <v>0</v>
      </c>
      <c r="Y9" s="25">
        <v>3496.9920999999999</v>
      </c>
      <c r="Z9" s="25">
        <v>3308.2538</v>
      </c>
      <c r="AA9" s="25">
        <v>118856.24474099987</v>
      </c>
      <c r="AB9" s="25">
        <v>108322.20334099987</v>
      </c>
      <c r="AC9" s="25">
        <v>0</v>
      </c>
      <c r="AD9" s="25">
        <v>0</v>
      </c>
      <c r="AE9" s="25">
        <v>0</v>
      </c>
      <c r="AF9" s="25">
        <v>0</v>
      </c>
      <c r="AG9" s="25">
        <v>0</v>
      </c>
      <c r="AH9" s="25">
        <v>0</v>
      </c>
      <c r="AI9" s="25">
        <v>384042.00236999866</v>
      </c>
      <c r="AJ9" s="25">
        <v>383607.00236999866</v>
      </c>
      <c r="AK9" s="25">
        <v>0</v>
      </c>
      <c r="AL9" s="25">
        <v>0</v>
      </c>
      <c r="AM9" s="26">
        <v>82019604.365650669</v>
      </c>
      <c r="AN9" s="26">
        <v>807078.42221099837</v>
      </c>
    </row>
    <row r="10" spans="1:40" ht="24.9" customHeight="1">
      <c r="A10" s="17">
        <v>5</v>
      </c>
      <c r="B10" s="64" t="s">
        <v>86</v>
      </c>
      <c r="C10" s="25">
        <v>508518.33776636107</v>
      </c>
      <c r="D10" s="25">
        <v>35678.438195679933</v>
      </c>
      <c r="E10" s="25">
        <v>206678</v>
      </c>
      <c r="F10" s="25">
        <v>39928.685999999514</v>
      </c>
      <c r="G10" s="25">
        <v>326617.43552382692</v>
      </c>
      <c r="H10" s="25">
        <v>56743.669055873288</v>
      </c>
      <c r="I10" s="25">
        <v>35971807.276444137</v>
      </c>
      <c r="J10" s="25">
        <v>152882.00333963998</v>
      </c>
      <c r="K10" s="25">
        <v>13987846.089980539</v>
      </c>
      <c r="L10" s="25">
        <v>3830959.2905716356</v>
      </c>
      <c r="M10" s="25">
        <v>3158696.5371894669</v>
      </c>
      <c r="N10" s="25">
        <v>11764.326296922241</v>
      </c>
      <c r="O10" s="25">
        <v>0</v>
      </c>
      <c r="P10" s="25">
        <v>0</v>
      </c>
      <c r="Q10" s="25">
        <v>4364569.6845708713</v>
      </c>
      <c r="R10" s="25">
        <v>4325792.1292444747</v>
      </c>
      <c r="S10" s="25">
        <v>2424046.649119094</v>
      </c>
      <c r="T10" s="25">
        <v>2424046.649119094</v>
      </c>
      <c r="U10" s="25">
        <v>0</v>
      </c>
      <c r="V10" s="25">
        <v>0</v>
      </c>
      <c r="W10" s="25">
        <v>0</v>
      </c>
      <c r="X10" s="25">
        <v>0</v>
      </c>
      <c r="Y10" s="25">
        <v>4932.8711620000004</v>
      </c>
      <c r="Z10" s="25">
        <v>3583.2834000746352</v>
      </c>
      <c r="AA10" s="25">
        <v>2172182.0513229985</v>
      </c>
      <c r="AB10" s="25">
        <v>1077107.3562711314</v>
      </c>
      <c r="AC10" s="25">
        <v>186617.33419000002</v>
      </c>
      <c r="AD10" s="25">
        <v>60440.465812359995</v>
      </c>
      <c r="AE10" s="25">
        <v>241806.59261095891</v>
      </c>
      <c r="AF10" s="25">
        <v>71194.520547945198</v>
      </c>
      <c r="AG10" s="25">
        <v>0</v>
      </c>
      <c r="AH10" s="25">
        <v>0</v>
      </c>
      <c r="AI10" s="25">
        <v>42461.553999999996</v>
      </c>
      <c r="AJ10" s="25">
        <v>10759.989004199475</v>
      </c>
      <c r="AK10" s="25">
        <v>0</v>
      </c>
      <c r="AL10" s="25">
        <v>0</v>
      </c>
      <c r="AM10" s="26">
        <v>63596780.413880251</v>
      </c>
      <c r="AN10" s="26">
        <v>12100880.806859031</v>
      </c>
    </row>
    <row r="11" spans="1:40" ht="24.9" customHeight="1">
      <c r="A11" s="17">
        <v>6</v>
      </c>
      <c r="B11" s="64" t="s">
        <v>85</v>
      </c>
      <c r="C11" s="25">
        <v>524276.14403400099</v>
      </c>
      <c r="D11" s="25">
        <v>0</v>
      </c>
      <c r="E11" s="25">
        <v>486685.39040999941</v>
      </c>
      <c r="F11" s="25">
        <v>0</v>
      </c>
      <c r="G11" s="25">
        <v>497221.25684801093</v>
      </c>
      <c r="H11" s="25">
        <v>13011.734353458005</v>
      </c>
      <c r="I11" s="25">
        <v>49860356.811306067</v>
      </c>
      <c r="J11" s="25">
        <v>0</v>
      </c>
      <c r="K11" s="25">
        <v>3645100.2243419997</v>
      </c>
      <c r="L11" s="25">
        <v>1138231.7167170169</v>
      </c>
      <c r="M11" s="25">
        <v>1474278.6365681058</v>
      </c>
      <c r="N11" s="25">
        <v>109759.45403678519</v>
      </c>
      <c r="O11" s="25">
        <v>0</v>
      </c>
      <c r="P11" s="25">
        <v>0</v>
      </c>
      <c r="Q11" s="25">
        <v>0</v>
      </c>
      <c r="R11" s="25">
        <v>0</v>
      </c>
      <c r="S11" s="25">
        <v>0</v>
      </c>
      <c r="T11" s="25">
        <v>0</v>
      </c>
      <c r="U11" s="25">
        <v>0</v>
      </c>
      <c r="V11" s="25">
        <v>0</v>
      </c>
      <c r="W11" s="25">
        <v>0</v>
      </c>
      <c r="X11" s="25">
        <v>0</v>
      </c>
      <c r="Y11" s="25">
        <v>158240.22191200001</v>
      </c>
      <c r="Z11" s="25">
        <v>65182.177664999996</v>
      </c>
      <c r="AA11" s="25">
        <v>685870.29384100018</v>
      </c>
      <c r="AB11" s="25">
        <v>316584.67100179999</v>
      </c>
      <c r="AC11" s="25">
        <v>65103.562867000073</v>
      </c>
      <c r="AD11" s="25">
        <v>0</v>
      </c>
      <c r="AE11" s="25">
        <v>0</v>
      </c>
      <c r="AF11" s="25">
        <v>0</v>
      </c>
      <c r="AG11" s="25">
        <v>0</v>
      </c>
      <c r="AH11" s="25">
        <v>0</v>
      </c>
      <c r="AI11" s="25">
        <v>319625.50073299988</v>
      </c>
      <c r="AJ11" s="25">
        <v>143418.419146</v>
      </c>
      <c r="AK11" s="25">
        <v>0</v>
      </c>
      <c r="AL11" s="25">
        <v>0</v>
      </c>
      <c r="AM11" s="26">
        <v>57716758.042861179</v>
      </c>
      <c r="AN11" s="26">
        <v>1786188.1729200603</v>
      </c>
    </row>
    <row r="12" spans="1:40" ht="24.9" customHeight="1">
      <c r="A12" s="17">
        <v>7</v>
      </c>
      <c r="B12" s="64" t="s">
        <v>34</v>
      </c>
      <c r="C12" s="25">
        <v>3061256.3804639997</v>
      </c>
      <c r="D12" s="25">
        <v>1477417.8922640001</v>
      </c>
      <c r="E12" s="25">
        <v>370932.15</v>
      </c>
      <c r="F12" s="25">
        <v>39575.197503999996</v>
      </c>
      <c r="G12" s="25">
        <v>611641.88942000002</v>
      </c>
      <c r="H12" s="25">
        <v>157887.72606218807</v>
      </c>
      <c r="I12" s="25">
        <v>19376818.623716</v>
      </c>
      <c r="J12" s="25">
        <v>0</v>
      </c>
      <c r="K12" s="25">
        <v>7880937.0163890002</v>
      </c>
      <c r="L12" s="25">
        <v>252160.20910211661</v>
      </c>
      <c r="M12" s="25">
        <v>2327798.4995430005</v>
      </c>
      <c r="N12" s="25">
        <v>38390.238307312597</v>
      </c>
      <c r="O12" s="25">
        <v>0</v>
      </c>
      <c r="P12" s="25">
        <v>2183.7280924032002</v>
      </c>
      <c r="Q12" s="25">
        <v>92629.256999999998</v>
      </c>
      <c r="R12" s="25">
        <v>83875.984055513109</v>
      </c>
      <c r="S12" s="25">
        <v>0</v>
      </c>
      <c r="T12" s="25">
        <v>0</v>
      </c>
      <c r="U12" s="25">
        <v>0</v>
      </c>
      <c r="V12" s="25">
        <v>0</v>
      </c>
      <c r="W12" s="25">
        <v>0</v>
      </c>
      <c r="X12" s="25">
        <v>0</v>
      </c>
      <c r="Y12" s="25">
        <v>1931141.4258590003</v>
      </c>
      <c r="Z12" s="25">
        <v>640205.46945009113</v>
      </c>
      <c r="AA12" s="25">
        <v>9291411.4420769997</v>
      </c>
      <c r="AB12" s="25">
        <v>5919203.8603345677</v>
      </c>
      <c r="AC12" s="25">
        <v>8687.6119679999993</v>
      </c>
      <c r="AD12" s="25">
        <v>5925.6991376978003</v>
      </c>
      <c r="AE12" s="25">
        <v>708123.71149999998</v>
      </c>
      <c r="AF12" s="25">
        <v>637311.34034999995</v>
      </c>
      <c r="AG12" s="25">
        <v>0</v>
      </c>
      <c r="AH12" s="25">
        <v>0</v>
      </c>
      <c r="AI12" s="25">
        <v>970280.54469200014</v>
      </c>
      <c r="AJ12" s="25">
        <v>755258.01326427772</v>
      </c>
      <c r="AK12" s="25">
        <v>0</v>
      </c>
      <c r="AL12" s="25">
        <v>0</v>
      </c>
      <c r="AM12" s="26">
        <v>46631658.552628003</v>
      </c>
      <c r="AN12" s="26">
        <v>10009395.357924167</v>
      </c>
    </row>
    <row r="13" spans="1:40" ht="24.9" customHeight="1">
      <c r="A13" s="17">
        <v>8</v>
      </c>
      <c r="B13" s="64" t="s">
        <v>35</v>
      </c>
      <c r="C13" s="25">
        <v>194163</v>
      </c>
      <c r="D13" s="25">
        <v>0</v>
      </c>
      <c r="E13" s="25">
        <v>270845</v>
      </c>
      <c r="F13" s="25">
        <v>26174.437120800041</v>
      </c>
      <c r="G13" s="25">
        <v>293174</v>
      </c>
      <c r="H13" s="25">
        <v>2546.1296000000002</v>
      </c>
      <c r="I13" s="25">
        <v>14536806</v>
      </c>
      <c r="J13" s="25">
        <v>0</v>
      </c>
      <c r="K13" s="25">
        <v>2191894</v>
      </c>
      <c r="L13" s="25">
        <v>76751.538060304476</v>
      </c>
      <c r="M13" s="25">
        <v>1337551.7368421056</v>
      </c>
      <c r="N13" s="25">
        <v>21097.175333362793</v>
      </c>
      <c r="O13" s="25">
        <v>0</v>
      </c>
      <c r="P13" s="25">
        <v>0</v>
      </c>
      <c r="Q13" s="25">
        <v>895122</v>
      </c>
      <c r="R13" s="25">
        <v>739946.70759583986</v>
      </c>
      <c r="S13" s="25">
        <v>3591994</v>
      </c>
      <c r="T13" s="25">
        <v>1818844.1403600001</v>
      </c>
      <c r="U13" s="25">
        <v>110127</v>
      </c>
      <c r="V13" s="25">
        <v>59165.877818912937</v>
      </c>
      <c r="W13" s="25">
        <v>22051</v>
      </c>
      <c r="X13" s="25">
        <v>11025.455</v>
      </c>
      <c r="Y13" s="25">
        <v>171817</v>
      </c>
      <c r="Z13" s="25">
        <v>99104.732517288983</v>
      </c>
      <c r="AA13" s="25">
        <v>4376120</v>
      </c>
      <c r="AB13" s="25">
        <v>2961841.3936019475</v>
      </c>
      <c r="AC13" s="25">
        <v>310652</v>
      </c>
      <c r="AD13" s="25">
        <v>238959.33438362676</v>
      </c>
      <c r="AE13" s="25">
        <v>700915</v>
      </c>
      <c r="AF13" s="25">
        <v>641441.83290410973</v>
      </c>
      <c r="AG13" s="25">
        <v>0</v>
      </c>
      <c r="AH13" s="25">
        <v>0</v>
      </c>
      <c r="AI13" s="25">
        <v>793730</v>
      </c>
      <c r="AJ13" s="25">
        <v>570485.82002272899</v>
      </c>
      <c r="AK13" s="25">
        <v>0</v>
      </c>
      <c r="AL13" s="25">
        <v>0</v>
      </c>
      <c r="AM13" s="26">
        <v>29796961.736842107</v>
      </c>
      <c r="AN13" s="26">
        <v>7267384.5743189212</v>
      </c>
    </row>
    <row r="14" spans="1:40" ht="24.9" customHeight="1">
      <c r="A14" s="17">
        <v>9</v>
      </c>
      <c r="B14" s="64" t="s">
        <v>92</v>
      </c>
      <c r="C14" s="25">
        <v>53739.180399999241</v>
      </c>
      <c r="D14" s="25">
        <v>0</v>
      </c>
      <c r="E14" s="25">
        <v>77801.244000001112</v>
      </c>
      <c r="F14" s="25">
        <v>0</v>
      </c>
      <c r="G14" s="25">
        <v>462052.35879999632</v>
      </c>
      <c r="H14" s="25">
        <v>0</v>
      </c>
      <c r="I14" s="25">
        <v>16294703.907499969</v>
      </c>
      <c r="J14" s="25">
        <v>0</v>
      </c>
      <c r="K14" s="25">
        <v>7537401.4400000004</v>
      </c>
      <c r="L14" s="25">
        <v>3768700.7188208937</v>
      </c>
      <c r="M14" s="25">
        <v>1741539.85</v>
      </c>
      <c r="N14" s="25">
        <v>330379.05563493131</v>
      </c>
      <c r="O14" s="25">
        <v>0</v>
      </c>
      <c r="P14" s="25">
        <v>0</v>
      </c>
      <c r="Q14" s="25">
        <v>0</v>
      </c>
      <c r="R14" s="25">
        <v>0</v>
      </c>
      <c r="S14" s="25">
        <v>0</v>
      </c>
      <c r="T14" s="25">
        <v>0</v>
      </c>
      <c r="U14" s="25">
        <v>0</v>
      </c>
      <c r="V14" s="25">
        <v>0</v>
      </c>
      <c r="W14" s="25">
        <v>0</v>
      </c>
      <c r="X14" s="25">
        <v>0</v>
      </c>
      <c r="Y14" s="25">
        <v>9225.1128339999996</v>
      </c>
      <c r="Z14" s="25">
        <v>7380.0902671999993</v>
      </c>
      <c r="AA14" s="25">
        <v>24336.16</v>
      </c>
      <c r="AB14" s="25">
        <v>20807.626158357078</v>
      </c>
      <c r="AC14" s="25">
        <v>0</v>
      </c>
      <c r="AD14" s="25">
        <v>0</v>
      </c>
      <c r="AE14" s="25">
        <v>0</v>
      </c>
      <c r="AF14" s="25">
        <v>0</v>
      </c>
      <c r="AG14" s="25">
        <v>0</v>
      </c>
      <c r="AH14" s="25">
        <v>0</v>
      </c>
      <c r="AI14" s="25">
        <v>0</v>
      </c>
      <c r="AJ14" s="25">
        <v>0</v>
      </c>
      <c r="AK14" s="25">
        <v>0</v>
      </c>
      <c r="AL14" s="25">
        <v>0</v>
      </c>
      <c r="AM14" s="26">
        <v>26200799.253533967</v>
      </c>
      <c r="AN14" s="26">
        <v>4127267.490881382</v>
      </c>
    </row>
    <row r="15" spans="1:40" ht="24.9" customHeight="1">
      <c r="A15" s="17">
        <v>10</v>
      </c>
      <c r="B15" s="64" t="s">
        <v>94</v>
      </c>
      <c r="C15" s="25">
        <v>0</v>
      </c>
      <c r="D15" s="25">
        <v>0</v>
      </c>
      <c r="E15" s="25">
        <v>4596.8999999999996</v>
      </c>
      <c r="F15" s="25">
        <v>0</v>
      </c>
      <c r="G15" s="25">
        <v>15952.95</v>
      </c>
      <c r="H15" s="25">
        <v>6754.1809999999996</v>
      </c>
      <c r="I15" s="25">
        <v>14372108.02</v>
      </c>
      <c r="J15" s="25">
        <v>0</v>
      </c>
      <c r="K15" s="25">
        <v>941088.62</v>
      </c>
      <c r="L15" s="25">
        <v>658762.03399999999</v>
      </c>
      <c r="M15" s="25">
        <v>1292394.27</v>
      </c>
      <c r="N15" s="25">
        <v>148128.77099999998</v>
      </c>
      <c r="O15" s="25">
        <v>0</v>
      </c>
      <c r="P15" s="25">
        <v>0</v>
      </c>
      <c r="Q15" s="25">
        <v>0</v>
      </c>
      <c r="R15" s="25">
        <v>0</v>
      </c>
      <c r="S15" s="25">
        <v>0</v>
      </c>
      <c r="T15" s="25">
        <v>0</v>
      </c>
      <c r="U15" s="25">
        <v>0</v>
      </c>
      <c r="V15" s="25">
        <v>0</v>
      </c>
      <c r="W15" s="25">
        <v>0</v>
      </c>
      <c r="X15" s="25">
        <v>0</v>
      </c>
      <c r="Y15" s="25">
        <v>0</v>
      </c>
      <c r="Z15" s="25">
        <v>0</v>
      </c>
      <c r="AA15" s="25">
        <v>8580.5499999999993</v>
      </c>
      <c r="AB15" s="25">
        <v>7293.47</v>
      </c>
      <c r="AC15" s="25">
        <v>0</v>
      </c>
      <c r="AD15" s="25">
        <v>0</v>
      </c>
      <c r="AE15" s="25">
        <v>19382.370000000003</v>
      </c>
      <c r="AF15" s="25">
        <v>0</v>
      </c>
      <c r="AG15" s="25">
        <v>0</v>
      </c>
      <c r="AH15" s="25">
        <v>0</v>
      </c>
      <c r="AI15" s="25">
        <v>0</v>
      </c>
      <c r="AJ15" s="25">
        <v>0</v>
      </c>
      <c r="AK15" s="25">
        <v>0</v>
      </c>
      <c r="AL15" s="25">
        <v>0</v>
      </c>
      <c r="AM15" s="26">
        <v>16654103.679999998</v>
      </c>
      <c r="AN15" s="26">
        <v>820938.45599999989</v>
      </c>
    </row>
    <row r="16" spans="1:40" ht="24.9" customHeight="1">
      <c r="A16" s="17">
        <v>11</v>
      </c>
      <c r="B16" s="64" t="s">
        <v>31</v>
      </c>
      <c r="C16" s="25">
        <v>36439.909999999989</v>
      </c>
      <c r="D16" s="25">
        <v>14976.685499999998</v>
      </c>
      <c r="E16" s="25">
        <v>157081.32000000187</v>
      </c>
      <c r="F16" s="25">
        <v>0</v>
      </c>
      <c r="G16" s="25">
        <v>470110.13000000536</v>
      </c>
      <c r="H16" s="25">
        <v>0</v>
      </c>
      <c r="I16" s="25">
        <v>4458164.9499997636</v>
      </c>
      <c r="J16" s="25">
        <v>0</v>
      </c>
      <c r="K16" s="25">
        <v>6773298.2499999991</v>
      </c>
      <c r="L16" s="25">
        <v>3335583.3949999847</v>
      </c>
      <c r="M16" s="25">
        <v>2082991.2768421101</v>
      </c>
      <c r="N16" s="25">
        <v>1043.9100000000001</v>
      </c>
      <c r="O16" s="25">
        <v>0</v>
      </c>
      <c r="P16" s="25">
        <v>0</v>
      </c>
      <c r="Q16" s="25">
        <v>0</v>
      </c>
      <c r="R16" s="25">
        <v>0</v>
      </c>
      <c r="S16" s="25">
        <v>0</v>
      </c>
      <c r="T16" s="25">
        <v>0</v>
      </c>
      <c r="U16" s="25">
        <v>0</v>
      </c>
      <c r="V16" s="25">
        <v>0</v>
      </c>
      <c r="W16" s="25">
        <v>0</v>
      </c>
      <c r="X16" s="25">
        <v>0</v>
      </c>
      <c r="Y16" s="25">
        <v>117519.03999999988</v>
      </c>
      <c r="Z16" s="25">
        <v>102829.29375000017</v>
      </c>
      <c r="AA16" s="25">
        <v>654928.56000000017</v>
      </c>
      <c r="AB16" s="25">
        <v>517006.15298120002</v>
      </c>
      <c r="AC16" s="25">
        <v>10794.76</v>
      </c>
      <c r="AD16" s="25">
        <v>7596.058</v>
      </c>
      <c r="AE16" s="25">
        <v>8000</v>
      </c>
      <c r="AF16" s="25">
        <v>0</v>
      </c>
      <c r="AG16" s="25">
        <v>0</v>
      </c>
      <c r="AH16" s="25">
        <v>0</v>
      </c>
      <c r="AI16" s="25">
        <v>410612.59</v>
      </c>
      <c r="AJ16" s="25">
        <v>106131.89600000001</v>
      </c>
      <c r="AK16" s="25">
        <v>0</v>
      </c>
      <c r="AL16" s="25">
        <v>0</v>
      </c>
      <c r="AM16" s="26">
        <v>15179940.786841879</v>
      </c>
      <c r="AN16" s="26">
        <v>4085167.3912311853</v>
      </c>
    </row>
    <row r="17" spans="1:40" ht="24.9" customHeight="1">
      <c r="A17" s="17">
        <v>12</v>
      </c>
      <c r="B17" s="64" t="s">
        <v>88</v>
      </c>
      <c r="C17" s="25">
        <v>3821.5800000000008</v>
      </c>
      <c r="D17" s="25">
        <v>0</v>
      </c>
      <c r="E17" s="25">
        <v>15595.629200000008</v>
      </c>
      <c r="F17" s="25">
        <v>0</v>
      </c>
      <c r="G17" s="25">
        <v>166718.47731899982</v>
      </c>
      <c r="H17" s="25">
        <v>0</v>
      </c>
      <c r="I17" s="25">
        <v>3351639.0699999118</v>
      </c>
      <c r="J17" s="25">
        <v>0</v>
      </c>
      <c r="K17" s="25">
        <v>8902961.7842780761</v>
      </c>
      <c r="L17" s="25">
        <v>170002.83274099996</v>
      </c>
      <c r="M17" s="25">
        <v>1667281.6128911062</v>
      </c>
      <c r="N17" s="25">
        <v>22579.087384000024</v>
      </c>
      <c r="O17" s="25">
        <v>0</v>
      </c>
      <c r="P17" s="25">
        <v>0</v>
      </c>
      <c r="Q17" s="25">
        <v>0</v>
      </c>
      <c r="R17" s="25">
        <v>0</v>
      </c>
      <c r="S17" s="25">
        <v>0</v>
      </c>
      <c r="T17" s="25">
        <v>0</v>
      </c>
      <c r="U17" s="25">
        <v>0</v>
      </c>
      <c r="V17" s="25">
        <v>0</v>
      </c>
      <c r="W17" s="25">
        <v>0</v>
      </c>
      <c r="X17" s="25">
        <v>0</v>
      </c>
      <c r="Y17" s="25">
        <v>529.60362599999996</v>
      </c>
      <c r="Z17" s="25">
        <v>423.67155600000001</v>
      </c>
      <c r="AA17" s="25">
        <v>118852.46934399995</v>
      </c>
      <c r="AB17" s="25">
        <v>40251.12241199999</v>
      </c>
      <c r="AC17" s="25">
        <v>0</v>
      </c>
      <c r="AD17" s="25">
        <v>0</v>
      </c>
      <c r="AE17" s="25">
        <v>136246.81</v>
      </c>
      <c r="AF17" s="25">
        <v>0</v>
      </c>
      <c r="AG17" s="25">
        <v>0</v>
      </c>
      <c r="AH17" s="25">
        <v>0</v>
      </c>
      <c r="AI17" s="25">
        <v>9128.7530000000006</v>
      </c>
      <c r="AJ17" s="25">
        <v>5549.4023999999999</v>
      </c>
      <c r="AK17" s="25">
        <v>0</v>
      </c>
      <c r="AL17" s="25">
        <v>0</v>
      </c>
      <c r="AM17" s="26">
        <v>14372775.789658094</v>
      </c>
      <c r="AN17" s="26">
        <v>238806.11649299995</v>
      </c>
    </row>
    <row r="18" spans="1:40" ht="24.9" customHeight="1">
      <c r="A18" s="17">
        <v>13</v>
      </c>
      <c r="B18" s="64" t="s">
        <v>89</v>
      </c>
      <c r="C18" s="25">
        <v>1527154.2842670027</v>
      </c>
      <c r="D18" s="25">
        <v>456176.08258025581</v>
      </c>
      <c r="E18" s="25">
        <v>0</v>
      </c>
      <c r="F18" s="25">
        <v>0</v>
      </c>
      <c r="G18" s="25">
        <v>373251.66869300051</v>
      </c>
      <c r="H18" s="25">
        <v>120877.40934600006</v>
      </c>
      <c r="I18" s="25">
        <v>0</v>
      </c>
      <c r="J18" s="25">
        <v>0</v>
      </c>
      <c r="K18" s="25">
        <v>3925758.4188519609</v>
      </c>
      <c r="L18" s="25">
        <v>2206496.5376870367</v>
      </c>
      <c r="M18" s="25">
        <v>1957999.232536108</v>
      </c>
      <c r="N18" s="25">
        <v>6077.5919999999978</v>
      </c>
      <c r="O18" s="25">
        <v>0</v>
      </c>
      <c r="P18" s="25">
        <v>0</v>
      </c>
      <c r="Q18" s="25">
        <v>1997014.3679323595</v>
      </c>
      <c r="R18" s="25">
        <v>1997014.3679323595</v>
      </c>
      <c r="S18" s="25">
        <v>770214.07058764622</v>
      </c>
      <c r="T18" s="25">
        <v>770214.07058764622</v>
      </c>
      <c r="U18" s="25">
        <v>0</v>
      </c>
      <c r="V18" s="25">
        <v>0</v>
      </c>
      <c r="W18" s="25">
        <v>0</v>
      </c>
      <c r="X18" s="25">
        <v>0</v>
      </c>
      <c r="Y18" s="25">
        <v>3353.186400000006</v>
      </c>
      <c r="Z18" s="25">
        <v>2682.5491200000106</v>
      </c>
      <c r="AA18" s="25">
        <v>1570391.2925969975</v>
      </c>
      <c r="AB18" s="25">
        <v>1102669.8382691033</v>
      </c>
      <c r="AC18" s="25">
        <v>64631.287239246638</v>
      </c>
      <c r="AD18" s="25">
        <v>11998.338800000163</v>
      </c>
      <c r="AE18" s="25">
        <v>0</v>
      </c>
      <c r="AF18" s="25">
        <v>0</v>
      </c>
      <c r="AG18" s="25">
        <v>0</v>
      </c>
      <c r="AH18" s="25">
        <v>0</v>
      </c>
      <c r="AI18" s="25">
        <v>184194.77617500024</v>
      </c>
      <c r="AJ18" s="25">
        <v>155881.6182000004</v>
      </c>
      <c r="AK18" s="25">
        <v>0</v>
      </c>
      <c r="AL18" s="25">
        <v>0</v>
      </c>
      <c r="AM18" s="26">
        <v>12373962.585279321</v>
      </c>
      <c r="AN18" s="26">
        <v>6830088.4045224022</v>
      </c>
    </row>
    <row r="19" spans="1:40" ht="24.9" customHeight="1">
      <c r="A19" s="17">
        <v>14</v>
      </c>
      <c r="B19" s="64" t="s">
        <v>33</v>
      </c>
      <c r="C19" s="25">
        <v>149667.67999999996</v>
      </c>
      <c r="D19" s="25">
        <v>0</v>
      </c>
      <c r="E19" s="25">
        <v>650955.31000000006</v>
      </c>
      <c r="F19" s="25">
        <v>0</v>
      </c>
      <c r="G19" s="25">
        <v>127828.12979749886</v>
      </c>
      <c r="H19" s="25">
        <v>0</v>
      </c>
      <c r="I19" s="25">
        <v>6059033.7100000437</v>
      </c>
      <c r="J19" s="25">
        <v>1186184.850158945</v>
      </c>
      <c r="K19" s="25">
        <v>1704701.936447466</v>
      </c>
      <c r="L19" s="25">
        <v>162348.21169880111</v>
      </c>
      <c r="M19" s="25">
        <v>1319339.1514521067</v>
      </c>
      <c r="N19" s="25">
        <v>20762.676000000003</v>
      </c>
      <c r="O19" s="25">
        <v>0</v>
      </c>
      <c r="P19" s="25">
        <v>0</v>
      </c>
      <c r="Q19" s="25">
        <v>0</v>
      </c>
      <c r="R19" s="25">
        <v>0</v>
      </c>
      <c r="S19" s="25">
        <v>0</v>
      </c>
      <c r="T19" s="25">
        <v>0</v>
      </c>
      <c r="U19" s="25">
        <v>10580.310600000001</v>
      </c>
      <c r="V19" s="25">
        <v>10474.507494000001</v>
      </c>
      <c r="W19" s="25">
        <v>937.14</v>
      </c>
      <c r="X19" s="25">
        <v>927.76859999999999</v>
      </c>
      <c r="Y19" s="25">
        <v>717319.37835799973</v>
      </c>
      <c r="Z19" s="25">
        <v>587729.46619910351</v>
      </c>
      <c r="AA19" s="25">
        <v>280188.84641400003</v>
      </c>
      <c r="AB19" s="25">
        <v>253667.36225845825</v>
      </c>
      <c r="AC19" s="25">
        <v>220</v>
      </c>
      <c r="AD19" s="25">
        <v>0</v>
      </c>
      <c r="AE19" s="25">
        <v>159279.78181800002</v>
      </c>
      <c r="AF19" s="25">
        <v>38631.383999999998</v>
      </c>
      <c r="AG19" s="25">
        <v>0</v>
      </c>
      <c r="AH19" s="25">
        <v>0</v>
      </c>
      <c r="AI19" s="25">
        <v>82357.233200000002</v>
      </c>
      <c r="AJ19" s="25">
        <v>29980.585169499998</v>
      </c>
      <c r="AK19" s="25">
        <v>0</v>
      </c>
      <c r="AL19" s="25">
        <v>0</v>
      </c>
      <c r="AM19" s="26">
        <v>11262408.608087117</v>
      </c>
      <c r="AN19" s="26">
        <v>2290706.8115788079</v>
      </c>
    </row>
    <row r="20" spans="1:40" ht="24.9" customHeight="1">
      <c r="A20" s="17">
        <v>15</v>
      </c>
      <c r="B20" s="64" t="s">
        <v>36</v>
      </c>
      <c r="C20" s="25">
        <v>1589.4</v>
      </c>
      <c r="D20" s="25">
        <v>0</v>
      </c>
      <c r="E20" s="25">
        <v>151222.08178000024</v>
      </c>
      <c r="F20" s="25">
        <v>0</v>
      </c>
      <c r="G20" s="25">
        <v>32170.858</v>
      </c>
      <c r="H20" s="25">
        <v>11561</v>
      </c>
      <c r="I20" s="25">
        <v>2019082.93</v>
      </c>
      <c r="J20" s="25">
        <v>0</v>
      </c>
      <c r="K20" s="25">
        <v>1893942</v>
      </c>
      <c r="L20" s="25">
        <v>1185621</v>
      </c>
      <c r="M20" s="25">
        <v>1391744.3234311456</v>
      </c>
      <c r="N20" s="25">
        <v>209726</v>
      </c>
      <c r="O20" s="25">
        <v>0</v>
      </c>
      <c r="P20" s="25">
        <v>0</v>
      </c>
      <c r="Q20" s="25">
        <v>0</v>
      </c>
      <c r="R20" s="25">
        <v>0</v>
      </c>
      <c r="S20" s="25">
        <v>0</v>
      </c>
      <c r="T20" s="25">
        <v>0</v>
      </c>
      <c r="U20" s="25">
        <v>0</v>
      </c>
      <c r="V20" s="25">
        <v>0</v>
      </c>
      <c r="W20" s="25">
        <v>0</v>
      </c>
      <c r="X20" s="25">
        <v>0</v>
      </c>
      <c r="Y20" s="25">
        <v>182046.93586799994</v>
      </c>
      <c r="Z20" s="25">
        <v>145910</v>
      </c>
      <c r="AA20" s="25">
        <v>235610.564379708</v>
      </c>
      <c r="AB20" s="25">
        <v>124558</v>
      </c>
      <c r="AC20" s="25">
        <v>0</v>
      </c>
      <c r="AD20" s="25">
        <v>0</v>
      </c>
      <c r="AE20" s="25">
        <v>157322.76800000001</v>
      </c>
      <c r="AF20" s="25">
        <v>0</v>
      </c>
      <c r="AG20" s="25">
        <v>0</v>
      </c>
      <c r="AH20" s="25">
        <v>0</v>
      </c>
      <c r="AI20" s="25">
        <v>215804</v>
      </c>
      <c r="AJ20" s="25">
        <v>71608</v>
      </c>
      <c r="AK20" s="25">
        <v>0</v>
      </c>
      <c r="AL20" s="25">
        <v>0</v>
      </c>
      <c r="AM20" s="26">
        <v>6280535.8614588538</v>
      </c>
      <c r="AN20" s="26">
        <v>1748984</v>
      </c>
    </row>
    <row r="21" spans="1:40" ht="24.9" customHeight="1">
      <c r="A21" s="17">
        <v>16</v>
      </c>
      <c r="B21" s="64" t="s">
        <v>38</v>
      </c>
      <c r="C21" s="25">
        <v>0</v>
      </c>
      <c r="D21" s="25">
        <v>0</v>
      </c>
      <c r="E21" s="25">
        <v>82.5</v>
      </c>
      <c r="F21" s="25">
        <v>0</v>
      </c>
      <c r="G21" s="25">
        <v>15710.048898431021</v>
      </c>
      <c r="H21" s="25">
        <v>1984.4814779999999</v>
      </c>
      <c r="I21" s="25">
        <v>1906012.9600599452</v>
      </c>
      <c r="J21" s="25">
        <v>0</v>
      </c>
      <c r="K21" s="25">
        <v>877105.35668999969</v>
      </c>
      <c r="L21" s="25">
        <v>35514.445999999989</v>
      </c>
      <c r="M21" s="25">
        <v>1128503.5288421055</v>
      </c>
      <c r="N21" s="25">
        <v>4417.2408000000032</v>
      </c>
      <c r="O21" s="25">
        <v>0</v>
      </c>
      <c r="P21" s="25">
        <v>0</v>
      </c>
      <c r="Q21" s="25">
        <v>428387.68</v>
      </c>
      <c r="R21" s="25">
        <v>319972.60176000005</v>
      </c>
      <c r="S21" s="25">
        <v>24746.400000000001</v>
      </c>
      <c r="T21" s="25">
        <v>16289.510272</v>
      </c>
      <c r="U21" s="25">
        <v>0</v>
      </c>
      <c r="V21" s="25">
        <v>0</v>
      </c>
      <c r="W21" s="25">
        <v>0</v>
      </c>
      <c r="X21" s="25">
        <v>0</v>
      </c>
      <c r="Y21" s="25">
        <v>133334.61078519991</v>
      </c>
      <c r="Z21" s="25">
        <v>106667.68862815997</v>
      </c>
      <c r="AA21" s="25">
        <v>258053.95459599994</v>
      </c>
      <c r="AB21" s="25">
        <v>208135.56992107574</v>
      </c>
      <c r="AC21" s="25">
        <v>0</v>
      </c>
      <c r="AD21" s="25">
        <v>0</v>
      </c>
      <c r="AE21" s="25">
        <v>0</v>
      </c>
      <c r="AF21" s="25">
        <v>0</v>
      </c>
      <c r="AG21" s="25">
        <v>0</v>
      </c>
      <c r="AH21" s="25">
        <v>0</v>
      </c>
      <c r="AI21" s="25">
        <v>7273.39</v>
      </c>
      <c r="AJ21" s="25">
        <v>4592.0985439999995</v>
      </c>
      <c r="AK21" s="25">
        <v>0</v>
      </c>
      <c r="AL21" s="25">
        <v>0</v>
      </c>
      <c r="AM21" s="26">
        <v>4779210.4298716811</v>
      </c>
      <c r="AN21" s="26">
        <v>697573.63740323577</v>
      </c>
    </row>
    <row r="22" spans="1:40" ht="24.9" customHeight="1">
      <c r="A22" s="17">
        <v>17</v>
      </c>
      <c r="B22" s="64" t="s">
        <v>87</v>
      </c>
      <c r="C22" s="25">
        <v>17470</v>
      </c>
      <c r="D22" s="25">
        <v>0</v>
      </c>
      <c r="E22" s="25">
        <v>40</v>
      </c>
      <c r="F22" s="25">
        <v>0</v>
      </c>
      <c r="G22" s="25">
        <v>109321.5424436834</v>
      </c>
      <c r="H22" s="25">
        <v>4443.2013966902878</v>
      </c>
      <c r="I22" s="25">
        <v>0</v>
      </c>
      <c r="J22" s="25">
        <v>0</v>
      </c>
      <c r="K22" s="25">
        <v>357329.33087808202</v>
      </c>
      <c r="L22" s="25">
        <v>110202.50505418469</v>
      </c>
      <c r="M22" s="25">
        <v>1123374.1846518468</v>
      </c>
      <c r="N22" s="25">
        <v>15586.695114773604</v>
      </c>
      <c r="O22" s="25">
        <v>0</v>
      </c>
      <c r="P22" s="25">
        <v>0</v>
      </c>
      <c r="Q22" s="25">
        <v>0</v>
      </c>
      <c r="R22" s="25">
        <v>0</v>
      </c>
      <c r="S22" s="25">
        <v>0</v>
      </c>
      <c r="T22" s="25">
        <v>0</v>
      </c>
      <c r="U22" s="25">
        <v>0</v>
      </c>
      <c r="V22" s="25">
        <v>0</v>
      </c>
      <c r="W22" s="25">
        <v>0</v>
      </c>
      <c r="X22" s="25">
        <v>0</v>
      </c>
      <c r="Y22" s="25">
        <v>0</v>
      </c>
      <c r="Z22" s="25">
        <v>0</v>
      </c>
      <c r="AA22" s="25">
        <v>29482.972500000003</v>
      </c>
      <c r="AB22" s="25">
        <v>25491.2493761775</v>
      </c>
      <c r="AC22" s="25">
        <v>3739.7999999999997</v>
      </c>
      <c r="AD22" s="25">
        <v>2977.9487235900006</v>
      </c>
      <c r="AE22" s="25">
        <v>61406.226755097967</v>
      </c>
      <c r="AF22" s="25">
        <v>0</v>
      </c>
      <c r="AG22" s="25">
        <v>0</v>
      </c>
      <c r="AH22" s="25">
        <v>0</v>
      </c>
      <c r="AI22" s="25">
        <v>193685.00342465754</v>
      </c>
      <c r="AJ22" s="25">
        <v>160363.93475246889</v>
      </c>
      <c r="AK22" s="25">
        <v>0</v>
      </c>
      <c r="AL22" s="25">
        <v>0</v>
      </c>
      <c r="AM22" s="26">
        <v>1895849.0606533675</v>
      </c>
      <c r="AN22" s="26">
        <v>319065.53441788501</v>
      </c>
    </row>
    <row r="23" spans="1:40" ht="24.9" customHeight="1">
      <c r="A23" s="17">
        <v>18</v>
      </c>
      <c r="B23" s="64" t="s">
        <v>37</v>
      </c>
      <c r="C23" s="25">
        <v>165</v>
      </c>
      <c r="D23" s="25">
        <v>0</v>
      </c>
      <c r="E23" s="25">
        <v>0</v>
      </c>
      <c r="F23" s="25">
        <v>0</v>
      </c>
      <c r="G23" s="25">
        <v>3488.5526150000001</v>
      </c>
      <c r="H23" s="25">
        <v>0</v>
      </c>
      <c r="I23" s="25">
        <v>0</v>
      </c>
      <c r="J23" s="25">
        <v>0</v>
      </c>
      <c r="K23" s="25">
        <v>599164.28652900062</v>
      </c>
      <c r="L23" s="25">
        <v>0</v>
      </c>
      <c r="M23" s="25">
        <v>1189637.9066011056</v>
      </c>
      <c r="N23" s="25">
        <v>0</v>
      </c>
      <c r="O23" s="25">
        <v>0</v>
      </c>
      <c r="P23" s="25">
        <v>0</v>
      </c>
      <c r="Q23" s="25">
        <v>0</v>
      </c>
      <c r="R23" s="25">
        <v>0</v>
      </c>
      <c r="S23" s="25">
        <v>0</v>
      </c>
      <c r="T23" s="25">
        <v>0</v>
      </c>
      <c r="U23" s="25">
        <v>0</v>
      </c>
      <c r="V23" s="25">
        <v>0</v>
      </c>
      <c r="W23" s="25">
        <v>0</v>
      </c>
      <c r="X23" s="25">
        <v>0</v>
      </c>
      <c r="Y23" s="25">
        <v>0</v>
      </c>
      <c r="Z23" s="25">
        <v>0</v>
      </c>
      <c r="AA23" s="25">
        <v>6</v>
      </c>
      <c r="AB23" s="25">
        <v>0</v>
      </c>
      <c r="AC23" s="25">
        <v>0</v>
      </c>
      <c r="AD23" s="25">
        <v>0</v>
      </c>
      <c r="AE23" s="25">
        <v>15651.119699999999</v>
      </c>
      <c r="AF23" s="25">
        <v>0</v>
      </c>
      <c r="AG23" s="25">
        <v>27</v>
      </c>
      <c r="AH23" s="25">
        <v>0</v>
      </c>
      <c r="AI23" s="25">
        <v>0</v>
      </c>
      <c r="AJ23" s="25">
        <v>0</v>
      </c>
      <c r="AK23" s="25">
        <v>0</v>
      </c>
      <c r="AL23" s="25">
        <v>0</v>
      </c>
      <c r="AM23" s="26">
        <v>1808139.8654451061</v>
      </c>
      <c r="AN23" s="26">
        <v>0</v>
      </c>
    </row>
    <row r="24" spans="1:40" ht="24.9" customHeight="1">
      <c r="A24" s="17">
        <v>19</v>
      </c>
      <c r="B24" s="64" t="s">
        <v>93</v>
      </c>
      <c r="C24" s="25">
        <v>0</v>
      </c>
      <c r="D24" s="25">
        <v>0</v>
      </c>
      <c r="E24" s="25">
        <v>0</v>
      </c>
      <c r="F24" s="25">
        <v>0</v>
      </c>
      <c r="G24" s="25">
        <v>123.8785</v>
      </c>
      <c r="H24" s="25">
        <v>123.8785</v>
      </c>
      <c r="I24" s="25">
        <v>0</v>
      </c>
      <c r="J24" s="25">
        <v>0</v>
      </c>
      <c r="K24" s="25">
        <v>107208.74164799995</v>
      </c>
      <c r="L24" s="25">
        <v>107208.74174965751</v>
      </c>
      <c r="M24" s="25">
        <v>1097945.4212901057</v>
      </c>
      <c r="N24" s="25">
        <v>17163.684613698624</v>
      </c>
      <c r="O24" s="25">
        <v>0</v>
      </c>
      <c r="P24" s="25">
        <v>0</v>
      </c>
      <c r="Q24" s="25">
        <v>0</v>
      </c>
      <c r="R24" s="25">
        <v>0</v>
      </c>
      <c r="S24" s="25">
        <v>0</v>
      </c>
      <c r="T24" s="25">
        <v>0</v>
      </c>
      <c r="U24" s="25">
        <v>0</v>
      </c>
      <c r="V24" s="25">
        <v>0</v>
      </c>
      <c r="W24" s="25">
        <v>0</v>
      </c>
      <c r="X24" s="25">
        <v>0</v>
      </c>
      <c r="Y24" s="25">
        <v>0</v>
      </c>
      <c r="Z24" s="25">
        <v>0</v>
      </c>
      <c r="AA24" s="25">
        <v>0</v>
      </c>
      <c r="AB24" s="25">
        <v>0</v>
      </c>
      <c r="AC24" s="25">
        <v>157.51403199999996</v>
      </c>
      <c r="AD24" s="25">
        <v>157.51424109589041</v>
      </c>
      <c r="AE24" s="25">
        <v>144065</v>
      </c>
      <c r="AF24" s="25">
        <v>72032.5</v>
      </c>
      <c r="AG24" s="25">
        <v>0</v>
      </c>
      <c r="AH24" s="25">
        <v>0</v>
      </c>
      <c r="AI24" s="25">
        <v>39513.735368999995</v>
      </c>
      <c r="AJ24" s="25">
        <v>26142.056639999999</v>
      </c>
      <c r="AK24" s="25">
        <v>0</v>
      </c>
      <c r="AL24" s="25">
        <v>0</v>
      </c>
      <c r="AM24" s="26">
        <v>1389014.2908391054</v>
      </c>
      <c r="AN24" s="26">
        <v>222828.37574445203</v>
      </c>
    </row>
    <row r="25" spans="1:40" ht="13.8">
      <c r="A25" s="18"/>
      <c r="B25" s="65" t="s">
        <v>22</v>
      </c>
      <c r="C25" s="27">
        <v>62834312.38641341</v>
      </c>
      <c r="D25" s="27">
        <v>11829323.680470606</v>
      </c>
      <c r="E25" s="27">
        <v>7130171.0068011219</v>
      </c>
      <c r="F25" s="27">
        <v>261737.53562479958</v>
      </c>
      <c r="G25" s="27">
        <v>10716475.179659313</v>
      </c>
      <c r="H25" s="27">
        <v>1078662.3877783841</v>
      </c>
      <c r="I25" s="27">
        <v>374595547.69594508</v>
      </c>
      <c r="J25" s="27">
        <v>38360839.788970657</v>
      </c>
      <c r="K25" s="27">
        <v>155947658.07749271</v>
      </c>
      <c r="L25" s="27">
        <v>21188585.106173396</v>
      </c>
      <c r="M25" s="27">
        <v>42212237.395588785</v>
      </c>
      <c r="N25" s="27">
        <v>1839326.4139348022</v>
      </c>
      <c r="O25" s="27">
        <v>0</v>
      </c>
      <c r="P25" s="27">
        <v>2183.7280924032002</v>
      </c>
      <c r="Q25" s="27">
        <v>8149145.7495032307</v>
      </c>
      <c r="R25" s="27">
        <v>7798724.4695881875</v>
      </c>
      <c r="S25" s="27">
        <v>6811001.1197067406</v>
      </c>
      <c r="T25" s="27">
        <v>5029394.3703387398</v>
      </c>
      <c r="U25" s="27">
        <v>327326.81494200003</v>
      </c>
      <c r="V25" s="27">
        <v>175026.88179688816</v>
      </c>
      <c r="W25" s="27">
        <v>22988.14</v>
      </c>
      <c r="X25" s="27">
        <v>11953.223599999999</v>
      </c>
      <c r="Y25" s="27">
        <v>9070634.3777672052</v>
      </c>
      <c r="Z25" s="27">
        <v>4219766.8471379653</v>
      </c>
      <c r="AA25" s="27">
        <v>96097686.91260995</v>
      </c>
      <c r="AB25" s="27">
        <v>57051708.909874775</v>
      </c>
      <c r="AC25" s="27">
        <v>3350335.5214302465</v>
      </c>
      <c r="AD25" s="27">
        <v>2872258.4677983709</v>
      </c>
      <c r="AE25" s="27">
        <v>6753812.1485840557</v>
      </c>
      <c r="AF25" s="27">
        <v>4538981.707068054</v>
      </c>
      <c r="AG25" s="27">
        <v>3791.6454599999997</v>
      </c>
      <c r="AH25" s="27">
        <v>0</v>
      </c>
      <c r="AI25" s="27">
        <v>18107995.867148653</v>
      </c>
      <c r="AJ25" s="27">
        <v>13930247.849976484</v>
      </c>
      <c r="AK25" s="27">
        <v>0</v>
      </c>
      <c r="AL25" s="27">
        <v>0</v>
      </c>
      <c r="AM25" s="27">
        <v>802131120.03905249</v>
      </c>
      <c r="AN25" s="27">
        <v>170188721.36822453</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9" t="s">
        <v>90</v>
      </c>
      <c r="C27" s="79"/>
      <c r="D27" s="79"/>
      <c r="E27" s="79"/>
      <c r="F27" s="79"/>
      <c r="G27" s="79"/>
      <c r="H27" s="79"/>
      <c r="I27" s="79"/>
      <c r="J27" s="79"/>
      <c r="K27" s="79"/>
      <c r="L27" s="79"/>
      <c r="M27" s="79"/>
      <c r="N27" s="79"/>
      <c r="AM27" s="44"/>
      <c r="AN27" s="44"/>
    </row>
    <row r="28" spans="1:40" s="36" customFormat="1" ht="17.25" customHeight="1">
      <c r="B28" s="79"/>
      <c r="C28" s="79"/>
      <c r="D28" s="79"/>
      <c r="E28" s="79"/>
      <c r="F28" s="79"/>
      <c r="G28" s="79"/>
      <c r="H28" s="79"/>
      <c r="I28" s="79"/>
      <c r="J28" s="79"/>
      <c r="K28" s="79"/>
      <c r="L28" s="79"/>
      <c r="M28" s="79"/>
      <c r="N28" s="79"/>
      <c r="O28" s="45"/>
      <c r="P28" s="45"/>
      <c r="Q28" s="44"/>
      <c r="R28" s="44"/>
      <c r="AN28" s="44"/>
    </row>
    <row r="29" spans="1:40" ht="12.75" customHeight="1">
      <c r="O29" s="5"/>
      <c r="P29" s="5"/>
    </row>
    <row r="30" spans="1:40">
      <c r="I30"/>
      <c r="N30"/>
    </row>
    <row r="31" spans="1:40">
      <c r="C31" s="12"/>
      <c r="D31"/>
      <c r="E31"/>
      <c r="F31" s="12"/>
      <c r="G31" s="12"/>
      <c r="H31" s="12"/>
      <c r="I31"/>
      <c r="K31" s="12"/>
      <c r="L31" s="12"/>
      <c r="M31" s="12"/>
      <c r="N31"/>
      <c r="O31" s="12"/>
      <c r="P31" s="12"/>
      <c r="Q31" s="12"/>
      <c r="S31" s="12"/>
      <c r="T31" s="12"/>
      <c r="U31" s="12"/>
      <c r="V31" s="12"/>
      <c r="W31" s="12"/>
      <c r="X31" s="12"/>
      <c r="Y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C34"/>
      <c r="D34"/>
      <c r="E34"/>
      <c r="H34" s="12"/>
      <c r="I34"/>
      <c r="N34"/>
    </row>
    <row r="35" spans="2:14">
      <c r="C35"/>
      <c r="D35"/>
      <c r="E35"/>
      <c r="H35" s="12"/>
      <c r="I35"/>
      <c r="N35"/>
    </row>
    <row r="36" spans="2:14" ht="13.8">
      <c r="B36" s="69"/>
      <c r="C36"/>
      <c r="D36"/>
      <c r="E36"/>
      <c r="H36" s="12"/>
      <c r="I36"/>
      <c r="N36"/>
    </row>
    <row r="37" spans="2:14" ht="13.8">
      <c r="B37" s="69"/>
      <c r="C37"/>
      <c r="D37"/>
      <c r="E37"/>
      <c r="H37" s="12"/>
      <c r="I37"/>
      <c r="N37"/>
    </row>
    <row r="38" spans="2:14" ht="13.8">
      <c r="B38" s="69"/>
      <c r="C38"/>
      <c r="D38"/>
      <c r="E38"/>
      <c r="H38" s="12"/>
      <c r="I38"/>
      <c r="N38"/>
    </row>
    <row r="39" spans="2:14" ht="13.8">
      <c r="B39" s="69"/>
      <c r="C39"/>
      <c r="D39"/>
      <c r="E39"/>
      <c r="H39" s="12"/>
      <c r="I39"/>
      <c r="N39"/>
    </row>
    <row r="40" spans="2:14" ht="13.8">
      <c r="B40" s="69"/>
      <c r="C40"/>
      <c r="D40"/>
      <c r="E40"/>
      <c r="H40" s="12"/>
      <c r="I40"/>
      <c r="N40"/>
    </row>
    <row r="41" spans="2:14" ht="13.8">
      <c r="B41" s="69"/>
      <c r="C41"/>
      <c r="D41"/>
      <c r="E41"/>
      <c r="H41" s="12"/>
      <c r="I41"/>
      <c r="N41"/>
    </row>
    <row r="42" spans="2:14" ht="13.8">
      <c r="B42" s="69"/>
      <c r="C42"/>
      <c r="D42"/>
      <c r="E42"/>
      <c r="H42" s="12"/>
      <c r="I42"/>
      <c r="N42"/>
    </row>
    <row r="43" spans="2:14" ht="13.8">
      <c r="B43" s="69"/>
      <c r="C43"/>
      <c r="D43"/>
      <c r="E43"/>
      <c r="H43" s="12"/>
      <c r="I43"/>
      <c r="N43"/>
    </row>
    <row r="44" spans="2:14" ht="13.8">
      <c r="B44" s="69"/>
      <c r="C44"/>
      <c r="D44"/>
      <c r="E44"/>
      <c r="H44" s="12"/>
      <c r="I44"/>
      <c r="N44"/>
    </row>
    <row r="45" spans="2:14" ht="13.8">
      <c r="B45" s="69"/>
      <c r="C45"/>
      <c r="D45"/>
      <c r="E45"/>
      <c r="H45" s="12"/>
      <c r="I45"/>
      <c r="N45"/>
    </row>
    <row r="46" spans="2:14" ht="13.8">
      <c r="B46" s="69"/>
      <c r="C46"/>
      <c r="D46"/>
      <c r="E46"/>
      <c r="H46" s="12"/>
      <c r="I46"/>
      <c r="N46"/>
    </row>
    <row r="47" spans="2:14" ht="13.8">
      <c r="B47" s="69"/>
      <c r="C47"/>
      <c r="D47"/>
      <c r="E47"/>
      <c r="H47" s="12"/>
      <c r="I47"/>
      <c r="N47"/>
    </row>
    <row r="48" spans="2:14" ht="13.8">
      <c r="B48" s="69"/>
      <c r="C48"/>
      <c r="D48"/>
      <c r="E48"/>
      <c r="H48" s="12"/>
      <c r="I48"/>
      <c r="N48"/>
    </row>
    <row r="49" spans="2:8" ht="13.8">
      <c r="B49" s="69"/>
      <c r="C49"/>
      <c r="D49"/>
      <c r="E49"/>
      <c r="H49" s="12"/>
    </row>
    <row r="50" spans="2:8" ht="13.8">
      <c r="B50" s="69"/>
      <c r="C50"/>
      <c r="D50"/>
      <c r="E50"/>
      <c r="H50" s="12"/>
    </row>
    <row r="51" spans="2:8" ht="13.8">
      <c r="B51" s="69"/>
      <c r="C51"/>
      <c r="D51"/>
    </row>
    <row r="52" spans="2:8" ht="13.8">
      <c r="B52" s="69"/>
      <c r="C52"/>
    </row>
    <row r="53" spans="2:8" ht="13.8">
      <c r="B53" s="69"/>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N20"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2025 - 30 June 2025</v>
      </c>
      <c r="B2" s="35"/>
      <c r="C2" s="35"/>
      <c r="D2" s="35"/>
      <c r="E2" s="35"/>
      <c r="F2" s="35"/>
      <c r="G2" s="42"/>
    </row>
    <row r="3" spans="1:97" s="36" customFormat="1" ht="18" customHeight="1">
      <c r="A3" s="36" t="s">
        <v>2</v>
      </c>
      <c r="B3" s="35"/>
      <c r="C3" s="35"/>
      <c r="D3" s="35"/>
      <c r="E3" s="35"/>
      <c r="F3" s="35"/>
      <c r="G3" s="42"/>
    </row>
    <row r="4" spans="1:97" s="36" customFormat="1" ht="57.7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3"/>
      <c r="W4" s="71" t="s">
        <v>8</v>
      </c>
      <c r="X4" s="72"/>
      <c r="Y4" s="72"/>
      <c r="Z4" s="72"/>
      <c r="AA4" s="73"/>
      <c r="AB4" s="71" t="s">
        <v>9</v>
      </c>
      <c r="AC4" s="72"/>
      <c r="AD4" s="72"/>
      <c r="AE4" s="72"/>
      <c r="AF4" s="73"/>
      <c r="AG4" s="71" t="s">
        <v>10</v>
      </c>
      <c r="AH4" s="72"/>
      <c r="AI4" s="72"/>
      <c r="AJ4" s="72"/>
      <c r="AK4" s="73"/>
      <c r="AL4" s="71" t="s">
        <v>11</v>
      </c>
      <c r="AM4" s="72"/>
      <c r="AN4" s="72"/>
      <c r="AO4" s="72"/>
      <c r="AP4" s="73"/>
      <c r="AQ4" s="71" t="s">
        <v>12</v>
      </c>
      <c r="AR4" s="72"/>
      <c r="AS4" s="72"/>
      <c r="AT4" s="72"/>
      <c r="AU4" s="73"/>
      <c r="AV4" s="71" t="s">
        <v>13</v>
      </c>
      <c r="AW4" s="72"/>
      <c r="AX4" s="72"/>
      <c r="AY4" s="72"/>
      <c r="AZ4" s="73"/>
      <c r="BA4" s="71" t="s">
        <v>14</v>
      </c>
      <c r="BB4" s="72"/>
      <c r="BC4" s="72"/>
      <c r="BD4" s="72"/>
      <c r="BE4" s="73"/>
      <c r="BF4" s="71" t="s">
        <v>15</v>
      </c>
      <c r="BG4" s="72"/>
      <c r="BH4" s="72"/>
      <c r="BI4" s="72"/>
      <c r="BJ4" s="73"/>
      <c r="BK4" s="71" t="s">
        <v>16</v>
      </c>
      <c r="BL4" s="72"/>
      <c r="BM4" s="72"/>
      <c r="BN4" s="72"/>
      <c r="BO4" s="73"/>
      <c r="BP4" s="71" t="s">
        <v>17</v>
      </c>
      <c r="BQ4" s="72"/>
      <c r="BR4" s="72"/>
      <c r="BS4" s="72"/>
      <c r="BT4" s="73"/>
      <c r="BU4" s="71" t="s">
        <v>18</v>
      </c>
      <c r="BV4" s="72"/>
      <c r="BW4" s="72"/>
      <c r="BX4" s="72"/>
      <c r="BY4" s="73"/>
      <c r="BZ4" s="71" t="s">
        <v>19</v>
      </c>
      <c r="CA4" s="72"/>
      <c r="CB4" s="72"/>
      <c r="CC4" s="72"/>
      <c r="CD4" s="73"/>
      <c r="CE4" s="71" t="s">
        <v>20</v>
      </c>
      <c r="CF4" s="72"/>
      <c r="CG4" s="72"/>
      <c r="CH4" s="72"/>
      <c r="CI4" s="73"/>
      <c r="CJ4" s="71" t="s">
        <v>21</v>
      </c>
      <c r="CK4" s="72"/>
      <c r="CL4" s="72"/>
      <c r="CM4" s="72"/>
      <c r="CN4" s="73"/>
      <c r="CO4" s="71" t="s">
        <v>22</v>
      </c>
      <c r="CP4" s="72"/>
      <c r="CQ4" s="72"/>
      <c r="CR4" s="72"/>
      <c r="CS4" s="73"/>
    </row>
    <row r="5" spans="1:97" s="36" customFormat="1" ht="42" customHeight="1">
      <c r="A5" s="75"/>
      <c r="B5" s="75"/>
      <c r="C5" s="71" t="s">
        <v>44</v>
      </c>
      <c r="D5" s="72"/>
      <c r="E5" s="72"/>
      <c r="F5" s="73"/>
      <c r="G5" s="38" t="s">
        <v>45</v>
      </c>
      <c r="H5" s="71" t="s">
        <v>44</v>
      </c>
      <c r="I5" s="72"/>
      <c r="J5" s="72"/>
      <c r="K5" s="73"/>
      <c r="L5" s="38" t="s">
        <v>45</v>
      </c>
      <c r="M5" s="71" t="s">
        <v>44</v>
      </c>
      <c r="N5" s="72"/>
      <c r="O5" s="72"/>
      <c r="P5" s="73"/>
      <c r="Q5" s="38" t="s">
        <v>45</v>
      </c>
      <c r="R5" s="71" t="s">
        <v>44</v>
      </c>
      <c r="S5" s="72"/>
      <c r="T5" s="72"/>
      <c r="U5" s="73"/>
      <c r="V5" s="38" t="s">
        <v>45</v>
      </c>
      <c r="W5" s="71" t="s">
        <v>44</v>
      </c>
      <c r="X5" s="72"/>
      <c r="Y5" s="72"/>
      <c r="Z5" s="73"/>
      <c r="AA5" s="38" t="s">
        <v>45</v>
      </c>
      <c r="AB5" s="71" t="s">
        <v>44</v>
      </c>
      <c r="AC5" s="72"/>
      <c r="AD5" s="72"/>
      <c r="AE5" s="73"/>
      <c r="AF5" s="38" t="s">
        <v>45</v>
      </c>
      <c r="AG5" s="71" t="s">
        <v>44</v>
      </c>
      <c r="AH5" s="72"/>
      <c r="AI5" s="72"/>
      <c r="AJ5" s="73"/>
      <c r="AK5" s="38" t="s">
        <v>45</v>
      </c>
      <c r="AL5" s="71" t="s">
        <v>44</v>
      </c>
      <c r="AM5" s="72"/>
      <c r="AN5" s="72"/>
      <c r="AO5" s="73"/>
      <c r="AP5" s="38" t="s">
        <v>45</v>
      </c>
      <c r="AQ5" s="71" t="s">
        <v>44</v>
      </c>
      <c r="AR5" s="72"/>
      <c r="AS5" s="72"/>
      <c r="AT5" s="73"/>
      <c r="AU5" s="38" t="s">
        <v>45</v>
      </c>
      <c r="AV5" s="71" t="s">
        <v>44</v>
      </c>
      <c r="AW5" s="72"/>
      <c r="AX5" s="72"/>
      <c r="AY5" s="73"/>
      <c r="AZ5" s="38" t="s">
        <v>45</v>
      </c>
      <c r="BA5" s="71" t="s">
        <v>44</v>
      </c>
      <c r="BB5" s="72"/>
      <c r="BC5" s="72"/>
      <c r="BD5" s="73"/>
      <c r="BE5" s="38" t="s">
        <v>45</v>
      </c>
      <c r="BF5" s="71" t="s">
        <v>44</v>
      </c>
      <c r="BG5" s="72"/>
      <c r="BH5" s="72"/>
      <c r="BI5" s="73"/>
      <c r="BJ5" s="38" t="s">
        <v>45</v>
      </c>
      <c r="BK5" s="71" t="s">
        <v>44</v>
      </c>
      <c r="BL5" s="72"/>
      <c r="BM5" s="72"/>
      <c r="BN5" s="73"/>
      <c r="BO5" s="38" t="s">
        <v>45</v>
      </c>
      <c r="BP5" s="71" t="s">
        <v>44</v>
      </c>
      <c r="BQ5" s="72"/>
      <c r="BR5" s="72"/>
      <c r="BS5" s="73"/>
      <c r="BT5" s="38" t="s">
        <v>45</v>
      </c>
      <c r="BU5" s="71" t="s">
        <v>44</v>
      </c>
      <c r="BV5" s="72"/>
      <c r="BW5" s="72"/>
      <c r="BX5" s="73"/>
      <c r="BY5" s="38" t="s">
        <v>45</v>
      </c>
      <c r="BZ5" s="71" t="s">
        <v>44</v>
      </c>
      <c r="CA5" s="72"/>
      <c r="CB5" s="72"/>
      <c r="CC5" s="73"/>
      <c r="CD5" s="38" t="s">
        <v>45</v>
      </c>
      <c r="CE5" s="71" t="s">
        <v>44</v>
      </c>
      <c r="CF5" s="72"/>
      <c r="CG5" s="72"/>
      <c r="CH5" s="73"/>
      <c r="CI5" s="38" t="s">
        <v>45</v>
      </c>
      <c r="CJ5" s="71" t="s">
        <v>44</v>
      </c>
      <c r="CK5" s="72"/>
      <c r="CL5" s="72"/>
      <c r="CM5" s="73"/>
      <c r="CN5" s="38" t="s">
        <v>45</v>
      </c>
      <c r="CO5" s="71" t="s">
        <v>44</v>
      </c>
      <c r="CP5" s="72"/>
      <c r="CQ5" s="72"/>
      <c r="CR5" s="73"/>
      <c r="CS5" s="38" t="s">
        <v>45</v>
      </c>
    </row>
    <row r="6" spans="1:97" s="36" customFormat="1" ht="60.7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30</v>
      </c>
      <c r="C7" s="25">
        <v>3667227.1272170004</v>
      </c>
      <c r="D7" s="25">
        <v>434665.75165599998</v>
      </c>
      <c r="E7" s="25">
        <v>105474.99</v>
      </c>
      <c r="F7" s="25">
        <v>4207367.8688730001</v>
      </c>
      <c r="G7" s="25">
        <v>1183755.1391503001</v>
      </c>
      <c r="H7" s="25">
        <v>1180895.0160619998</v>
      </c>
      <c r="I7" s="25">
        <v>819135.8899999999</v>
      </c>
      <c r="J7" s="25">
        <v>0</v>
      </c>
      <c r="K7" s="25">
        <v>2000030.9060619997</v>
      </c>
      <c r="L7" s="25">
        <v>154741.715</v>
      </c>
      <c r="M7" s="25">
        <v>1307101.1836000001</v>
      </c>
      <c r="N7" s="25">
        <v>278499.64051100001</v>
      </c>
      <c r="O7" s="25">
        <v>0</v>
      </c>
      <c r="P7" s="25">
        <v>1585600.8241110002</v>
      </c>
      <c r="Q7" s="25">
        <v>418201.15460794163</v>
      </c>
      <c r="R7" s="25">
        <v>39136583.46955201</v>
      </c>
      <c r="S7" s="25">
        <v>18164694.740800001</v>
      </c>
      <c r="T7" s="25">
        <v>37757648.394299999</v>
      </c>
      <c r="U7" s="25">
        <v>95058926.604652017</v>
      </c>
      <c r="V7" s="25">
        <v>37009416.65137729</v>
      </c>
      <c r="W7" s="25">
        <v>7998464.4071470005</v>
      </c>
      <c r="X7" s="25">
        <v>11461650.31464</v>
      </c>
      <c r="Y7" s="25">
        <v>0</v>
      </c>
      <c r="Z7" s="25">
        <v>19460114.721787002</v>
      </c>
      <c r="AA7" s="25">
        <v>515593.87428932393</v>
      </c>
      <c r="AB7" s="25">
        <v>1748994.7868099995</v>
      </c>
      <c r="AC7" s="25">
        <v>2787707.3185050003</v>
      </c>
      <c r="AD7" s="25">
        <v>0</v>
      </c>
      <c r="AE7" s="25">
        <v>4536702.1053149998</v>
      </c>
      <c r="AF7" s="25">
        <v>353567.73653106135</v>
      </c>
      <c r="AG7" s="25">
        <v>0</v>
      </c>
      <c r="AH7" s="25">
        <v>0</v>
      </c>
      <c r="AI7" s="25">
        <v>0</v>
      </c>
      <c r="AJ7" s="25">
        <v>0</v>
      </c>
      <c r="AK7" s="25">
        <v>0</v>
      </c>
      <c r="AL7" s="25">
        <v>0</v>
      </c>
      <c r="AM7" s="25">
        <v>0</v>
      </c>
      <c r="AN7" s="25">
        <v>0</v>
      </c>
      <c r="AO7" s="25">
        <v>0</v>
      </c>
      <c r="AP7" s="25">
        <v>0</v>
      </c>
      <c r="AQ7" s="25">
        <v>0</v>
      </c>
      <c r="AR7" s="25">
        <v>0</v>
      </c>
      <c r="AS7" s="25">
        <v>0</v>
      </c>
      <c r="AT7" s="25">
        <v>0</v>
      </c>
      <c r="AU7" s="25">
        <v>0</v>
      </c>
      <c r="AV7" s="25">
        <v>164291.87924000001</v>
      </c>
      <c r="AW7" s="25">
        <v>0</v>
      </c>
      <c r="AX7" s="25">
        <v>0</v>
      </c>
      <c r="AY7" s="25">
        <v>164291.87924000001</v>
      </c>
      <c r="AZ7" s="25">
        <v>104736.2531006419</v>
      </c>
      <c r="BA7" s="25">
        <v>0</v>
      </c>
      <c r="BB7" s="25">
        <v>0</v>
      </c>
      <c r="BC7" s="25">
        <v>0</v>
      </c>
      <c r="BD7" s="25">
        <v>0</v>
      </c>
      <c r="BE7" s="25">
        <v>0</v>
      </c>
      <c r="BF7" s="25">
        <v>1900668.4301700001</v>
      </c>
      <c r="BG7" s="25">
        <v>25165.829726</v>
      </c>
      <c r="BH7" s="25">
        <v>0</v>
      </c>
      <c r="BI7" s="25">
        <v>1925834.2598960001</v>
      </c>
      <c r="BJ7" s="25">
        <v>1726748.6581419352</v>
      </c>
      <c r="BK7" s="25">
        <v>6704449.2444510013</v>
      </c>
      <c r="BL7" s="25">
        <v>1333985.7972520001</v>
      </c>
      <c r="BM7" s="25">
        <v>204</v>
      </c>
      <c r="BN7" s="25">
        <v>8038639.0417030016</v>
      </c>
      <c r="BO7" s="25">
        <v>2517585.5704747234</v>
      </c>
      <c r="BP7" s="25">
        <v>198827.13181600001</v>
      </c>
      <c r="BQ7" s="25">
        <v>0</v>
      </c>
      <c r="BR7" s="25">
        <v>0</v>
      </c>
      <c r="BS7" s="25">
        <v>198827.13181600001</v>
      </c>
      <c r="BT7" s="25">
        <v>109558.84759999999</v>
      </c>
      <c r="BU7" s="25">
        <v>2544249.2460000003</v>
      </c>
      <c r="BV7" s="25">
        <v>3768</v>
      </c>
      <c r="BW7" s="25">
        <v>0</v>
      </c>
      <c r="BX7" s="25">
        <v>2548017.2460000003</v>
      </c>
      <c r="BY7" s="25">
        <v>2038413.7967999999</v>
      </c>
      <c r="BZ7" s="25">
        <v>0</v>
      </c>
      <c r="CA7" s="25">
        <v>0</v>
      </c>
      <c r="CB7" s="25">
        <v>0</v>
      </c>
      <c r="CC7" s="25">
        <v>0</v>
      </c>
      <c r="CD7" s="25">
        <v>0</v>
      </c>
      <c r="CE7" s="25">
        <v>3068526.5752230003</v>
      </c>
      <c r="CF7" s="25">
        <v>45947.460487999997</v>
      </c>
      <c r="CG7" s="25">
        <v>0</v>
      </c>
      <c r="CH7" s="25">
        <v>3114474.0357110002</v>
      </c>
      <c r="CI7" s="25">
        <v>2614966.2446141839</v>
      </c>
      <c r="CJ7" s="25">
        <v>0</v>
      </c>
      <c r="CK7" s="25">
        <v>0</v>
      </c>
      <c r="CL7" s="25">
        <v>0</v>
      </c>
      <c r="CM7" s="25">
        <v>0</v>
      </c>
      <c r="CN7" s="25">
        <v>0</v>
      </c>
      <c r="CO7" s="25">
        <v>69620278.497288004</v>
      </c>
      <c r="CP7" s="25">
        <v>35355220.743578002</v>
      </c>
      <c r="CQ7" s="25">
        <v>37863327.384300001</v>
      </c>
      <c r="CR7" s="25">
        <v>142838826.625166</v>
      </c>
      <c r="CS7" s="25">
        <v>48747285.641687401</v>
      </c>
    </row>
    <row r="8" spans="1:97" s="9" customFormat="1" ht="24.9" customHeight="1">
      <c r="A8" s="17">
        <v>2</v>
      </c>
      <c r="B8" s="67" t="s">
        <v>32</v>
      </c>
      <c r="C8" s="25">
        <v>3355803.8179294914</v>
      </c>
      <c r="D8" s="25">
        <v>25186970.510703467</v>
      </c>
      <c r="E8" s="25">
        <v>0</v>
      </c>
      <c r="F8" s="25">
        <v>28542774.328632958</v>
      </c>
      <c r="G8" s="25">
        <v>7853041.7599999858</v>
      </c>
      <c r="H8" s="25">
        <v>0</v>
      </c>
      <c r="I8" s="25">
        <v>1175054.8445994018</v>
      </c>
      <c r="J8" s="25">
        <v>0</v>
      </c>
      <c r="K8" s="25">
        <v>1175054.8445994018</v>
      </c>
      <c r="L8" s="25">
        <v>0</v>
      </c>
      <c r="M8" s="25">
        <v>765135.66870310111</v>
      </c>
      <c r="N8" s="25">
        <v>1218438.9856710751</v>
      </c>
      <c r="O8" s="25">
        <v>3960</v>
      </c>
      <c r="P8" s="25">
        <v>1987534.6543741762</v>
      </c>
      <c r="Q8" s="25">
        <v>94720.260000000038</v>
      </c>
      <c r="R8" s="25">
        <v>35134510.180003121</v>
      </c>
      <c r="S8" s="25">
        <v>53730</v>
      </c>
      <c r="T8" s="25">
        <v>0</v>
      </c>
      <c r="U8" s="25">
        <v>35188240.180003121</v>
      </c>
      <c r="V8" s="25">
        <v>0</v>
      </c>
      <c r="W8" s="25">
        <v>9240671.8538499288</v>
      </c>
      <c r="X8" s="25">
        <v>22760779.100392301</v>
      </c>
      <c r="Y8" s="25">
        <v>5551490.4300000165</v>
      </c>
      <c r="Z8" s="25">
        <v>37552941.384242244</v>
      </c>
      <c r="AA8" s="25">
        <v>2810036.890999977</v>
      </c>
      <c r="AB8" s="25">
        <v>1182461.6784291011</v>
      </c>
      <c r="AC8" s="25">
        <v>3565332.0038318215</v>
      </c>
      <c r="AD8" s="25">
        <v>350736.53999999992</v>
      </c>
      <c r="AE8" s="25">
        <v>5098530.2222609231</v>
      </c>
      <c r="AF8" s="25">
        <v>275620.31000000017</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1164476.3698159894</v>
      </c>
      <c r="BG8" s="25">
        <v>133.45124999999999</v>
      </c>
      <c r="BH8" s="25">
        <v>0</v>
      </c>
      <c r="BI8" s="25">
        <v>1164609.8210659893</v>
      </c>
      <c r="BJ8" s="25">
        <v>83465.920000001497</v>
      </c>
      <c r="BK8" s="25">
        <v>11871349.232244795</v>
      </c>
      <c r="BL8" s="25">
        <v>7210103.1417719889</v>
      </c>
      <c r="BM8" s="25">
        <v>0</v>
      </c>
      <c r="BN8" s="25">
        <v>19081452.374016784</v>
      </c>
      <c r="BO8" s="25">
        <v>9283955.3149978183</v>
      </c>
      <c r="BP8" s="25">
        <v>901688.96307200007</v>
      </c>
      <c r="BQ8" s="25">
        <v>0</v>
      </c>
      <c r="BR8" s="25">
        <v>0</v>
      </c>
      <c r="BS8" s="25">
        <v>901688.96307200007</v>
      </c>
      <c r="BT8" s="25">
        <v>901689.14307199977</v>
      </c>
      <c r="BU8" s="25">
        <v>215212.01000000004</v>
      </c>
      <c r="BV8" s="25">
        <v>0</v>
      </c>
      <c r="BW8" s="25">
        <v>0</v>
      </c>
      <c r="BX8" s="25">
        <v>215212.01000000004</v>
      </c>
      <c r="BY8" s="25">
        <v>172359.43400000001</v>
      </c>
      <c r="BZ8" s="25">
        <v>0</v>
      </c>
      <c r="CA8" s="25">
        <v>3663.4454600000008</v>
      </c>
      <c r="CB8" s="25">
        <v>0</v>
      </c>
      <c r="CC8" s="25">
        <v>3663.4454600000008</v>
      </c>
      <c r="CD8" s="25">
        <v>0</v>
      </c>
      <c r="CE8" s="25">
        <v>1669342.6162220081</v>
      </c>
      <c r="CF8" s="25">
        <v>260.46000000000004</v>
      </c>
      <c r="CG8" s="25">
        <v>0</v>
      </c>
      <c r="CH8" s="25">
        <v>1669603.0762220081</v>
      </c>
      <c r="CI8" s="25">
        <v>1277919.3269279981</v>
      </c>
      <c r="CJ8" s="25">
        <v>0</v>
      </c>
      <c r="CK8" s="25">
        <v>0</v>
      </c>
      <c r="CL8" s="25">
        <v>0</v>
      </c>
      <c r="CM8" s="25">
        <v>0</v>
      </c>
      <c r="CN8" s="25">
        <v>0</v>
      </c>
      <c r="CO8" s="25">
        <v>65500652.39026954</v>
      </c>
      <c r="CP8" s="25">
        <v>61174465.943680048</v>
      </c>
      <c r="CQ8" s="25">
        <v>5906186.9700000165</v>
      </c>
      <c r="CR8" s="25">
        <v>132581305.30394962</v>
      </c>
      <c r="CS8" s="25">
        <v>22752808.359997779</v>
      </c>
    </row>
    <row r="9" spans="1:97" ht="24.9" customHeight="1">
      <c r="A9" s="17">
        <v>3</v>
      </c>
      <c r="B9" s="67" t="s">
        <v>29</v>
      </c>
      <c r="C9" s="25">
        <v>198245.95507399534</v>
      </c>
      <c r="D9" s="25">
        <v>17822176.554163978</v>
      </c>
      <c r="E9" s="25">
        <v>0</v>
      </c>
      <c r="F9" s="25">
        <v>18020422.509237971</v>
      </c>
      <c r="G9" s="25">
        <v>685823.91514299437</v>
      </c>
      <c r="H9" s="25">
        <v>117507.66786599992</v>
      </c>
      <c r="I9" s="25">
        <v>489067.33379998559</v>
      </c>
      <c r="J9" s="25">
        <v>0</v>
      </c>
      <c r="K9" s="25">
        <v>606575.00166598544</v>
      </c>
      <c r="L9" s="25">
        <v>0</v>
      </c>
      <c r="M9" s="25">
        <v>853183.74991999043</v>
      </c>
      <c r="N9" s="25">
        <v>343753.94849900017</v>
      </c>
      <c r="O9" s="25">
        <v>2919.5603010000004</v>
      </c>
      <c r="P9" s="25">
        <v>1199857.2587199907</v>
      </c>
      <c r="Q9" s="25">
        <v>186131.51946723284</v>
      </c>
      <c r="R9" s="25">
        <v>223944.5769409959</v>
      </c>
      <c r="S9" s="25">
        <v>55577.933352</v>
      </c>
      <c r="T9" s="25">
        <v>0</v>
      </c>
      <c r="U9" s="25">
        <v>279522.5102929959</v>
      </c>
      <c r="V9" s="25">
        <v>12356.284094782604</v>
      </c>
      <c r="W9" s="25">
        <v>12370952.541825034</v>
      </c>
      <c r="X9" s="25">
        <v>18843810.177016024</v>
      </c>
      <c r="Y9" s="25">
        <v>6072.5375999999997</v>
      </c>
      <c r="Z9" s="25">
        <v>31220835.256441057</v>
      </c>
      <c r="AA9" s="25">
        <v>656839.57490646339</v>
      </c>
      <c r="AB9" s="25">
        <v>1997074.9532650979</v>
      </c>
      <c r="AC9" s="25">
        <v>4178169.3878420042</v>
      </c>
      <c r="AD9" s="25">
        <v>27331.652000000002</v>
      </c>
      <c r="AE9" s="25">
        <v>6202575.9931071019</v>
      </c>
      <c r="AF9" s="25">
        <v>160035.27603666153</v>
      </c>
      <c r="AG9" s="25">
        <v>0</v>
      </c>
      <c r="AH9" s="25">
        <v>0</v>
      </c>
      <c r="AI9" s="25">
        <v>0</v>
      </c>
      <c r="AJ9" s="25">
        <v>0</v>
      </c>
      <c r="AK9" s="25">
        <v>0</v>
      </c>
      <c r="AL9" s="25">
        <v>80475.839999999997</v>
      </c>
      <c r="AM9" s="25">
        <v>0</v>
      </c>
      <c r="AN9" s="25">
        <v>290946.92</v>
      </c>
      <c r="AO9" s="25">
        <v>371422.76</v>
      </c>
      <c r="AP9" s="25">
        <v>332122.679</v>
      </c>
      <c r="AQ9" s="25">
        <v>0</v>
      </c>
      <c r="AR9" s="25">
        <v>0</v>
      </c>
      <c r="AS9" s="25">
        <v>0</v>
      </c>
      <c r="AT9" s="25">
        <v>0</v>
      </c>
      <c r="AU9" s="25">
        <v>0</v>
      </c>
      <c r="AV9" s="25">
        <v>42327.625101999998</v>
      </c>
      <c r="AW9" s="25">
        <v>0</v>
      </c>
      <c r="AX9" s="25">
        <v>0</v>
      </c>
      <c r="AY9" s="25">
        <v>42327.625101999998</v>
      </c>
      <c r="AZ9" s="25">
        <v>650.24338333333344</v>
      </c>
      <c r="BA9" s="25">
        <v>0</v>
      </c>
      <c r="BB9" s="25">
        <v>0</v>
      </c>
      <c r="BC9" s="25">
        <v>0</v>
      </c>
      <c r="BD9" s="25">
        <v>0</v>
      </c>
      <c r="BE9" s="25">
        <v>0</v>
      </c>
      <c r="BF9" s="25">
        <v>2434803.8868730026</v>
      </c>
      <c r="BG9" s="25">
        <v>75556.27495099997</v>
      </c>
      <c r="BH9" s="25">
        <v>0</v>
      </c>
      <c r="BI9" s="25">
        <v>2510360.1618240024</v>
      </c>
      <c r="BJ9" s="25">
        <v>643904.60982111108</v>
      </c>
      <c r="BK9" s="25">
        <v>29601810.559238929</v>
      </c>
      <c r="BL9" s="25">
        <v>18880755.172416314</v>
      </c>
      <c r="BM9" s="25">
        <v>47377.681479000086</v>
      </c>
      <c r="BN9" s="25">
        <v>48529943.41313424</v>
      </c>
      <c r="BO9" s="25">
        <v>32108885.725915637</v>
      </c>
      <c r="BP9" s="25">
        <v>1599215.5562459999</v>
      </c>
      <c r="BQ9" s="25">
        <v>0</v>
      </c>
      <c r="BR9" s="25">
        <v>0</v>
      </c>
      <c r="BS9" s="25">
        <v>1599215.5562459999</v>
      </c>
      <c r="BT9" s="25">
        <v>1532955.3011</v>
      </c>
      <c r="BU9" s="25">
        <v>1548743.9241880002</v>
      </c>
      <c r="BV9" s="25">
        <v>0</v>
      </c>
      <c r="BW9" s="25">
        <v>5685</v>
      </c>
      <c r="BX9" s="25">
        <v>1554428.9241880002</v>
      </c>
      <c r="BY9" s="25">
        <v>792080.80112199974</v>
      </c>
      <c r="BZ9" s="25">
        <v>0</v>
      </c>
      <c r="CA9" s="25">
        <v>0</v>
      </c>
      <c r="CB9" s="25">
        <v>0</v>
      </c>
      <c r="CC9" s="25">
        <v>0</v>
      </c>
      <c r="CD9" s="25">
        <v>0</v>
      </c>
      <c r="CE9" s="25">
        <v>8887892.4767160006</v>
      </c>
      <c r="CF9" s="25">
        <v>721918.01618100016</v>
      </c>
      <c r="CG9" s="25">
        <v>9871.4040000000005</v>
      </c>
      <c r="CH9" s="25">
        <v>9619681.8968969993</v>
      </c>
      <c r="CI9" s="25">
        <v>7581537.0540945558</v>
      </c>
      <c r="CJ9" s="25">
        <v>0</v>
      </c>
      <c r="CK9" s="25">
        <v>0</v>
      </c>
      <c r="CL9" s="25">
        <v>0</v>
      </c>
      <c r="CM9" s="25">
        <v>0</v>
      </c>
      <c r="CN9" s="25">
        <v>0</v>
      </c>
      <c r="CO9" s="25">
        <v>59956179.313255042</v>
      </c>
      <c r="CP9" s="25">
        <v>61410784.798221312</v>
      </c>
      <c r="CQ9" s="25">
        <v>390204.75538000005</v>
      </c>
      <c r="CR9" s="25">
        <v>121757168.86685635</v>
      </c>
      <c r="CS9" s="25">
        <v>44693322.98408477</v>
      </c>
    </row>
    <row r="10" spans="1:97" ht="24.9" customHeight="1">
      <c r="A10" s="17">
        <v>4</v>
      </c>
      <c r="B10" s="67" t="s">
        <v>28</v>
      </c>
      <c r="C10" s="25">
        <v>2634958.0794880046</v>
      </c>
      <c r="D10" s="25">
        <v>204717</v>
      </c>
      <c r="E10" s="25">
        <v>2864951.523509779</v>
      </c>
      <c r="F10" s="25">
        <v>5704626.6029977836</v>
      </c>
      <c r="G10" s="25">
        <v>98699.809999999969</v>
      </c>
      <c r="H10" s="25">
        <v>0</v>
      </c>
      <c r="I10" s="25">
        <v>940042.73406006198</v>
      </c>
      <c r="J10" s="25">
        <v>0</v>
      </c>
      <c r="K10" s="25">
        <v>940042.73406006198</v>
      </c>
      <c r="L10" s="25">
        <v>0</v>
      </c>
      <c r="M10" s="25">
        <v>327787.16819600872</v>
      </c>
      <c r="N10" s="25">
        <v>1804643.5239849621</v>
      </c>
      <c r="O10" s="25">
        <v>60377.972110516479</v>
      </c>
      <c r="P10" s="25">
        <v>2192808.6642914871</v>
      </c>
      <c r="Q10" s="25">
        <v>3637.5250999999985</v>
      </c>
      <c r="R10" s="25">
        <v>33824681.391218908</v>
      </c>
      <c r="S10" s="25">
        <v>1383215.777618051</v>
      </c>
      <c r="T10" s="25">
        <v>33608102.932617292</v>
      </c>
      <c r="U10" s="25">
        <v>68816000.101454258</v>
      </c>
      <c r="V10" s="25">
        <v>0</v>
      </c>
      <c r="W10" s="25">
        <v>36917.040399999998</v>
      </c>
      <c r="X10" s="25">
        <v>182929.29840000003</v>
      </c>
      <c r="Y10" s="25">
        <v>0</v>
      </c>
      <c r="Z10" s="25">
        <v>219846.33880000003</v>
      </c>
      <c r="AA10" s="25">
        <v>131998.87389999998</v>
      </c>
      <c r="AB10" s="25">
        <v>41555.612342105269</v>
      </c>
      <c r="AC10" s="25">
        <v>1215143.3150000002</v>
      </c>
      <c r="AD10" s="25">
        <v>0</v>
      </c>
      <c r="AE10" s="25">
        <v>1256698.9273421054</v>
      </c>
      <c r="AF10" s="25">
        <v>77504.753699999972</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3496.9920999999999</v>
      </c>
      <c r="BG10" s="25">
        <v>0</v>
      </c>
      <c r="BH10" s="25">
        <v>0</v>
      </c>
      <c r="BI10" s="25">
        <v>3496.9920999999999</v>
      </c>
      <c r="BJ10" s="25">
        <v>3308.2538</v>
      </c>
      <c r="BK10" s="25">
        <v>118856.24474099987</v>
      </c>
      <c r="BL10" s="25">
        <v>0</v>
      </c>
      <c r="BM10" s="25">
        <v>0</v>
      </c>
      <c r="BN10" s="25">
        <v>118856.24474099987</v>
      </c>
      <c r="BO10" s="25">
        <v>108322.20334099987</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384042.00236999866</v>
      </c>
      <c r="CF10" s="25">
        <v>0</v>
      </c>
      <c r="CG10" s="25">
        <v>0</v>
      </c>
      <c r="CH10" s="25">
        <v>384042.00236999866</v>
      </c>
      <c r="CI10" s="25">
        <v>383607.00236999866</v>
      </c>
      <c r="CJ10" s="25">
        <v>0</v>
      </c>
      <c r="CK10" s="25">
        <v>0</v>
      </c>
      <c r="CL10" s="25">
        <v>0</v>
      </c>
      <c r="CM10" s="25">
        <v>0</v>
      </c>
      <c r="CN10" s="25">
        <v>0</v>
      </c>
      <c r="CO10" s="25">
        <v>37372294.530856021</v>
      </c>
      <c r="CP10" s="25">
        <v>5730691.6490630759</v>
      </c>
      <c r="CQ10" s="25">
        <v>36533432.428237587</v>
      </c>
      <c r="CR10" s="25">
        <v>79636418.608156681</v>
      </c>
      <c r="CS10" s="25">
        <v>807078.42221099837</v>
      </c>
    </row>
    <row r="11" spans="1:97" ht="24.9" customHeight="1">
      <c r="A11" s="17">
        <v>5</v>
      </c>
      <c r="B11" s="67" t="s">
        <v>86</v>
      </c>
      <c r="C11" s="25">
        <v>165157.12305516982</v>
      </c>
      <c r="D11" s="25">
        <v>0</v>
      </c>
      <c r="E11" s="25">
        <v>340080.73235295387</v>
      </c>
      <c r="F11" s="25">
        <v>505237.85540812369</v>
      </c>
      <c r="G11" s="25">
        <v>35678.438195679933</v>
      </c>
      <c r="H11" s="25">
        <v>1798</v>
      </c>
      <c r="I11" s="25">
        <v>204880</v>
      </c>
      <c r="J11" s="25">
        <v>0</v>
      </c>
      <c r="K11" s="25">
        <v>206678</v>
      </c>
      <c r="L11" s="25">
        <v>39928.685999999514</v>
      </c>
      <c r="M11" s="25">
        <v>171354.51368744439</v>
      </c>
      <c r="N11" s="25">
        <v>22266.643103013688</v>
      </c>
      <c r="O11" s="25">
        <v>123002.0860730134</v>
      </c>
      <c r="P11" s="25">
        <v>316623.2428634715</v>
      </c>
      <c r="Q11" s="25">
        <v>51924.730781900675</v>
      </c>
      <c r="R11" s="25">
        <v>9363138.7115358692</v>
      </c>
      <c r="S11" s="25">
        <v>379064.11919597257</v>
      </c>
      <c r="T11" s="25">
        <v>25965294.394768078</v>
      </c>
      <c r="U11" s="25">
        <v>35707497.225499921</v>
      </c>
      <c r="V11" s="25">
        <v>152882.00333963998</v>
      </c>
      <c r="W11" s="25">
        <v>1321623.0412097182</v>
      </c>
      <c r="X11" s="25">
        <v>933323.14272614848</v>
      </c>
      <c r="Y11" s="25">
        <v>11659095.740233172</v>
      </c>
      <c r="Z11" s="25">
        <v>13914041.924169037</v>
      </c>
      <c r="AA11" s="25">
        <v>3805561.244296161</v>
      </c>
      <c r="AB11" s="25">
        <v>177329.82432963949</v>
      </c>
      <c r="AC11" s="25">
        <v>1538867.3494686831</v>
      </c>
      <c r="AD11" s="25">
        <v>1427719.0417070049</v>
      </c>
      <c r="AE11" s="25">
        <v>3143916.2155053276</v>
      </c>
      <c r="AF11" s="25">
        <v>11283.840614182514</v>
      </c>
      <c r="AG11" s="25">
        <v>0</v>
      </c>
      <c r="AH11" s="25">
        <v>0</v>
      </c>
      <c r="AI11" s="25">
        <v>0</v>
      </c>
      <c r="AJ11" s="25">
        <v>0</v>
      </c>
      <c r="AK11" s="25">
        <v>0</v>
      </c>
      <c r="AL11" s="25">
        <v>4435741.1887437776</v>
      </c>
      <c r="AM11" s="25">
        <v>0</v>
      </c>
      <c r="AN11" s="25">
        <v>0</v>
      </c>
      <c r="AO11" s="25">
        <v>4435741.1887437776</v>
      </c>
      <c r="AP11" s="25">
        <v>4399746.8981004748</v>
      </c>
      <c r="AQ11" s="25">
        <v>2432221.4831046849</v>
      </c>
      <c r="AR11" s="25">
        <v>0</v>
      </c>
      <c r="AS11" s="25">
        <v>0</v>
      </c>
      <c r="AT11" s="25">
        <v>2432221.4831046849</v>
      </c>
      <c r="AU11" s="25">
        <v>2432649.664686094</v>
      </c>
      <c r="AV11" s="25">
        <v>0</v>
      </c>
      <c r="AW11" s="25">
        <v>0</v>
      </c>
      <c r="AX11" s="25">
        <v>0</v>
      </c>
      <c r="AY11" s="25">
        <v>0</v>
      </c>
      <c r="AZ11" s="25">
        <v>0</v>
      </c>
      <c r="BA11" s="25">
        <v>0</v>
      </c>
      <c r="BB11" s="25">
        <v>0</v>
      </c>
      <c r="BC11" s="25">
        <v>0</v>
      </c>
      <c r="BD11" s="25">
        <v>0</v>
      </c>
      <c r="BE11" s="25">
        <v>0</v>
      </c>
      <c r="BF11" s="25">
        <v>4932.8711620000004</v>
      </c>
      <c r="BG11" s="25">
        <v>0</v>
      </c>
      <c r="BH11" s="25">
        <v>0</v>
      </c>
      <c r="BI11" s="25">
        <v>4932.8711620000004</v>
      </c>
      <c r="BJ11" s="25">
        <v>3583.2834000746352</v>
      </c>
      <c r="BK11" s="25">
        <v>2016350.2382267704</v>
      </c>
      <c r="BL11" s="25">
        <v>104887.74435000001</v>
      </c>
      <c r="BM11" s="25">
        <v>50628.399999999994</v>
      </c>
      <c r="BN11" s="25">
        <v>2171866.3825767701</v>
      </c>
      <c r="BO11" s="25">
        <v>1077103.3067531313</v>
      </c>
      <c r="BP11" s="25">
        <v>186617.33419000002</v>
      </c>
      <c r="BQ11" s="25">
        <v>0</v>
      </c>
      <c r="BR11" s="25">
        <v>0</v>
      </c>
      <c r="BS11" s="25">
        <v>186617.33419000002</v>
      </c>
      <c r="BT11" s="25">
        <v>60440.465812360002</v>
      </c>
      <c r="BU11" s="25">
        <v>241806.59261095891</v>
      </c>
      <c r="BV11" s="25">
        <v>0</v>
      </c>
      <c r="BW11" s="25">
        <v>0</v>
      </c>
      <c r="BX11" s="25">
        <v>241806.59261095891</v>
      </c>
      <c r="BY11" s="25">
        <v>71194.520547945212</v>
      </c>
      <c r="BZ11" s="25">
        <v>0</v>
      </c>
      <c r="CA11" s="25">
        <v>0</v>
      </c>
      <c r="CB11" s="25">
        <v>0</v>
      </c>
      <c r="CC11" s="25">
        <v>0</v>
      </c>
      <c r="CD11" s="25">
        <v>0</v>
      </c>
      <c r="CE11" s="25">
        <v>22862.353999999999</v>
      </c>
      <c r="CF11" s="25">
        <v>600</v>
      </c>
      <c r="CG11" s="25">
        <v>18999.2</v>
      </c>
      <c r="CH11" s="25">
        <v>42461.554000000004</v>
      </c>
      <c r="CI11" s="25">
        <v>10759.989004199475</v>
      </c>
      <c r="CJ11" s="25">
        <v>0</v>
      </c>
      <c r="CK11" s="25">
        <v>0</v>
      </c>
      <c r="CL11" s="25">
        <v>0</v>
      </c>
      <c r="CM11" s="25">
        <v>0</v>
      </c>
      <c r="CN11" s="25">
        <v>0</v>
      </c>
      <c r="CO11" s="25">
        <v>20540933.275856033</v>
      </c>
      <c r="CP11" s="25">
        <v>3183888.9988438175</v>
      </c>
      <c r="CQ11" s="25">
        <v>39584819.595134221</v>
      </c>
      <c r="CR11" s="25">
        <v>63309641.869834065</v>
      </c>
      <c r="CS11" s="25">
        <v>12152737.071531843</v>
      </c>
    </row>
    <row r="12" spans="1:97" ht="24.9" customHeight="1">
      <c r="A12" s="17">
        <v>6</v>
      </c>
      <c r="B12" s="67" t="s">
        <v>85</v>
      </c>
      <c r="C12" s="25">
        <v>520348.6503230019</v>
      </c>
      <c r="D12" s="25">
        <v>1769.52</v>
      </c>
      <c r="E12" s="25">
        <v>1200</v>
      </c>
      <c r="F12" s="25">
        <v>523318.17032300192</v>
      </c>
      <c r="G12" s="25">
        <v>0</v>
      </c>
      <c r="H12" s="25">
        <v>222351.96041000023</v>
      </c>
      <c r="I12" s="25">
        <v>263433.43000000005</v>
      </c>
      <c r="J12" s="25">
        <v>336</v>
      </c>
      <c r="K12" s="25">
        <v>486121.39041000028</v>
      </c>
      <c r="L12" s="25">
        <v>0</v>
      </c>
      <c r="M12" s="25">
        <v>455636.82919700886</v>
      </c>
      <c r="N12" s="25">
        <v>13056.403401000005</v>
      </c>
      <c r="O12" s="25">
        <v>12189.150417000003</v>
      </c>
      <c r="P12" s="25">
        <v>480882.38301500888</v>
      </c>
      <c r="Q12" s="25">
        <v>11738.087305726653</v>
      </c>
      <c r="R12" s="25">
        <v>38342806.26763279</v>
      </c>
      <c r="S12" s="25">
        <v>6545116.932513996</v>
      </c>
      <c r="T12" s="25">
        <v>3087037.067363</v>
      </c>
      <c r="U12" s="25">
        <v>47974960.267509788</v>
      </c>
      <c r="V12" s="25">
        <v>0</v>
      </c>
      <c r="W12" s="25">
        <v>1507858.4893769994</v>
      </c>
      <c r="X12" s="25">
        <v>1813150.1779100015</v>
      </c>
      <c r="Y12" s="25">
        <v>12519.279279999999</v>
      </c>
      <c r="Z12" s="25">
        <v>3333527.9465670008</v>
      </c>
      <c r="AA12" s="25">
        <v>971429.95209078724</v>
      </c>
      <c r="AB12" s="25">
        <v>209025.49767810554</v>
      </c>
      <c r="AC12" s="25">
        <v>1235660.4484290003</v>
      </c>
      <c r="AD12" s="25">
        <v>973.99921999999992</v>
      </c>
      <c r="AE12" s="25">
        <v>1445659.9453271059</v>
      </c>
      <c r="AF12" s="25">
        <v>98176.856225090596</v>
      </c>
      <c r="AG12" s="25">
        <v>0</v>
      </c>
      <c r="AH12" s="25">
        <v>0</v>
      </c>
      <c r="AI12" s="25">
        <v>0</v>
      </c>
      <c r="AJ12" s="25">
        <v>0</v>
      </c>
      <c r="AK12" s="25">
        <v>0</v>
      </c>
      <c r="AL12" s="25">
        <v>0</v>
      </c>
      <c r="AM12" s="25">
        <v>0</v>
      </c>
      <c r="AN12" s="25">
        <v>0</v>
      </c>
      <c r="AO12" s="25">
        <v>0</v>
      </c>
      <c r="AP12" s="25">
        <v>0</v>
      </c>
      <c r="AQ12" s="25">
        <v>0</v>
      </c>
      <c r="AR12" s="25">
        <v>0</v>
      </c>
      <c r="AS12" s="25">
        <v>0</v>
      </c>
      <c r="AT12" s="25">
        <v>0</v>
      </c>
      <c r="AU12" s="25">
        <v>-2673.11</v>
      </c>
      <c r="AV12" s="25">
        <v>0</v>
      </c>
      <c r="AW12" s="25">
        <v>0</v>
      </c>
      <c r="AX12" s="25">
        <v>0</v>
      </c>
      <c r="AY12" s="25">
        <v>0</v>
      </c>
      <c r="AZ12" s="25">
        <v>0</v>
      </c>
      <c r="BA12" s="25">
        <v>0</v>
      </c>
      <c r="BB12" s="25">
        <v>0</v>
      </c>
      <c r="BC12" s="25">
        <v>0</v>
      </c>
      <c r="BD12" s="25">
        <v>0</v>
      </c>
      <c r="BE12" s="25">
        <v>0</v>
      </c>
      <c r="BF12" s="25">
        <v>157243.71191200006</v>
      </c>
      <c r="BG12" s="25">
        <v>0</v>
      </c>
      <c r="BH12" s="25">
        <v>0</v>
      </c>
      <c r="BI12" s="25">
        <v>157243.71191200006</v>
      </c>
      <c r="BJ12" s="25">
        <v>65182.177664999996</v>
      </c>
      <c r="BK12" s="25">
        <v>624113.58696700004</v>
      </c>
      <c r="BL12" s="25">
        <v>44987.102537000006</v>
      </c>
      <c r="BM12" s="25">
        <v>1302.58</v>
      </c>
      <c r="BN12" s="25">
        <v>670403.26950399997</v>
      </c>
      <c r="BO12" s="25">
        <v>316584.67100179999</v>
      </c>
      <c r="BP12" s="25">
        <v>17907.00366399996</v>
      </c>
      <c r="BQ12" s="25">
        <v>42318.244681000077</v>
      </c>
      <c r="BR12" s="25">
        <v>8.2665399999999991</v>
      </c>
      <c r="BS12" s="25">
        <v>60233.514885000033</v>
      </c>
      <c r="BT12" s="25">
        <v>0</v>
      </c>
      <c r="BU12" s="25">
        <v>0</v>
      </c>
      <c r="BV12" s="25">
        <v>0</v>
      </c>
      <c r="BW12" s="25">
        <v>0</v>
      </c>
      <c r="BX12" s="25">
        <v>0</v>
      </c>
      <c r="BY12" s="25">
        <v>0</v>
      </c>
      <c r="BZ12" s="25">
        <v>0</v>
      </c>
      <c r="CA12" s="25">
        <v>0</v>
      </c>
      <c r="CB12" s="25">
        <v>0</v>
      </c>
      <c r="CC12" s="25">
        <v>0</v>
      </c>
      <c r="CD12" s="25">
        <v>0</v>
      </c>
      <c r="CE12" s="25">
        <v>305827.86859999987</v>
      </c>
      <c r="CF12" s="25">
        <v>7322.0053899999994</v>
      </c>
      <c r="CG12" s="25">
        <v>4457.240307</v>
      </c>
      <c r="CH12" s="25">
        <v>317607.11429699988</v>
      </c>
      <c r="CI12" s="25">
        <v>143418.419146</v>
      </c>
      <c r="CJ12" s="25">
        <v>0</v>
      </c>
      <c r="CK12" s="25">
        <v>0</v>
      </c>
      <c r="CL12" s="25">
        <v>0</v>
      </c>
      <c r="CM12" s="25">
        <v>0</v>
      </c>
      <c r="CN12" s="25">
        <v>0</v>
      </c>
      <c r="CO12" s="25">
        <v>42363119.865760915</v>
      </c>
      <c r="CP12" s="25">
        <v>9966814.2648619972</v>
      </c>
      <c r="CQ12" s="25">
        <v>3120023.5831270004</v>
      </c>
      <c r="CR12" s="25">
        <v>55449957.713749908</v>
      </c>
      <c r="CS12" s="25">
        <v>1603857.0534344045</v>
      </c>
    </row>
    <row r="13" spans="1:97" ht="24.9" customHeight="1">
      <c r="A13" s="17">
        <v>7</v>
      </c>
      <c r="B13" s="67" t="s">
        <v>34</v>
      </c>
      <c r="C13" s="25">
        <v>3057699.8804639997</v>
      </c>
      <c r="D13" s="25">
        <v>922.22</v>
      </c>
      <c r="E13" s="25">
        <v>231.24</v>
      </c>
      <c r="F13" s="25">
        <v>3058853.3404640001</v>
      </c>
      <c r="G13" s="25">
        <v>1477417.8922640001</v>
      </c>
      <c r="H13" s="25">
        <v>23405.52999999997</v>
      </c>
      <c r="I13" s="25">
        <v>341342.46</v>
      </c>
      <c r="J13" s="25">
        <v>0</v>
      </c>
      <c r="K13" s="25">
        <v>364747.99</v>
      </c>
      <c r="L13" s="25">
        <v>39575.197503999996</v>
      </c>
      <c r="M13" s="25">
        <v>554624.1671480001</v>
      </c>
      <c r="N13" s="25">
        <v>33588.056112000006</v>
      </c>
      <c r="O13" s="25">
        <v>12323.48821</v>
      </c>
      <c r="P13" s="25">
        <v>600535.7114700001</v>
      </c>
      <c r="Q13" s="25">
        <v>157887.72606218807</v>
      </c>
      <c r="R13" s="25">
        <v>15118388.773716001</v>
      </c>
      <c r="S13" s="25">
        <v>2807528.27</v>
      </c>
      <c r="T13" s="25">
        <v>709463.69</v>
      </c>
      <c r="U13" s="25">
        <v>18635380.733716004</v>
      </c>
      <c r="V13" s="25">
        <v>0</v>
      </c>
      <c r="W13" s="25">
        <v>2974212.2344569988</v>
      </c>
      <c r="X13" s="25">
        <v>4284380.561985</v>
      </c>
      <c r="Y13" s="25">
        <v>30005.562832</v>
      </c>
      <c r="Z13" s="25">
        <v>7288598.3592739981</v>
      </c>
      <c r="AA13" s="25">
        <v>252160.20910211661</v>
      </c>
      <c r="AB13" s="25">
        <v>514293.82995499979</v>
      </c>
      <c r="AC13" s="25">
        <v>1716752.1697970002</v>
      </c>
      <c r="AD13" s="25">
        <v>3497.86636</v>
      </c>
      <c r="AE13" s="25">
        <v>2234543.8661119998</v>
      </c>
      <c r="AF13" s="25">
        <v>38390.238307312597</v>
      </c>
      <c r="AG13" s="25">
        <v>0</v>
      </c>
      <c r="AH13" s="25">
        <v>0</v>
      </c>
      <c r="AI13" s="25">
        <v>0</v>
      </c>
      <c r="AJ13" s="25">
        <v>0</v>
      </c>
      <c r="AK13" s="25">
        <v>2183.7280924032002</v>
      </c>
      <c r="AL13" s="25">
        <v>0</v>
      </c>
      <c r="AM13" s="25">
        <v>92629.256999999998</v>
      </c>
      <c r="AN13" s="25">
        <v>0</v>
      </c>
      <c r="AO13" s="25">
        <v>92629.256999999998</v>
      </c>
      <c r="AP13" s="25">
        <v>83875.984055513094</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1917896.3683489999</v>
      </c>
      <c r="BG13" s="25">
        <v>12570.872184</v>
      </c>
      <c r="BH13" s="25">
        <v>0</v>
      </c>
      <c r="BI13" s="25">
        <v>1930467.2405329999</v>
      </c>
      <c r="BJ13" s="25">
        <v>640205.46945009113</v>
      </c>
      <c r="BK13" s="25">
        <v>8886501.4665950015</v>
      </c>
      <c r="BL13" s="25">
        <v>311301.18205800006</v>
      </c>
      <c r="BM13" s="25">
        <v>4496.7740000000003</v>
      </c>
      <c r="BN13" s="25">
        <v>9202299.4226530027</v>
      </c>
      <c r="BO13" s="25">
        <v>5919203.8603345677</v>
      </c>
      <c r="BP13" s="25">
        <v>8636.2519680000005</v>
      </c>
      <c r="BQ13" s="25">
        <v>0</v>
      </c>
      <c r="BR13" s="25">
        <v>0</v>
      </c>
      <c r="BS13" s="25">
        <v>8636.2519680000005</v>
      </c>
      <c r="BT13" s="25">
        <v>5925.6991376978003</v>
      </c>
      <c r="BU13" s="25">
        <v>691733.71149999998</v>
      </c>
      <c r="BV13" s="25">
        <v>5760</v>
      </c>
      <c r="BW13" s="25">
        <v>0</v>
      </c>
      <c r="BX13" s="25">
        <v>697493.71149999998</v>
      </c>
      <c r="BY13" s="25">
        <v>627744.34034999995</v>
      </c>
      <c r="BZ13" s="25">
        <v>0</v>
      </c>
      <c r="CA13" s="25">
        <v>0</v>
      </c>
      <c r="CB13" s="25">
        <v>0</v>
      </c>
      <c r="CC13" s="25">
        <v>0</v>
      </c>
      <c r="CD13" s="25">
        <v>0</v>
      </c>
      <c r="CE13" s="25">
        <v>954746.17884300009</v>
      </c>
      <c r="CF13" s="25">
        <v>11344.325297000001</v>
      </c>
      <c r="CG13" s="25">
        <v>1920</v>
      </c>
      <c r="CH13" s="25">
        <v>968010.50414000009</v>
      </c>
      <c r="CI13" s="25">
        <v>755258.01326427772</v>
      </c>
      <c r="CJ13" s="25">
        <v>0</v>
      </c>
      <c r="CK13" s="25">
        <v>0</v>
      </c>
      <c r="CL13" s="25">
        <v>0</v>
      </c>
      <c r="CM13" s="25">
        <v>0</v>
      </c>
      <c r="CN13" s="25">
        <v>0</v>
      </c>
      <c r="CO13" s="25">
        <v>34702138.392995</v>
      </c>
      <c r="CP13" s="25">
        <v>9618119.3744330015</v>
      </c>
      <c r="CQ13" s="25">
        <v>761938.62140199984</v>
      </c>
      <c r="CR13" s="25">
        <v>45082196.388829999</v>
      </c>
      <c r="CS13" s="25">
        <v>9999828.3579241671</v>
      </c>
    </row>
    <row r="14" spans="1:97" ht="24.9" customHeight="1">
      <c r="A14" s="17">
        <v>8</v>
      </c>
      <c r="B14" s="67" t="s">
        <v>35</v>
      </c>
      <c r="C14" s="25">
        <v>53628</v>
      </c>
      <c r="D14" s="25">
        <v>-4179</v>
      </c>
      <c r="E14" s="25">
        <v>140183</v>
      </c>
      <c r="F14" s="25">
        <v>189632</v>
      </c>
      <c r="G14" s="25">
        <v>0</v>
      </c>
      <c r="H14" s="25">
        <v>1</v>
      </c>
      <c r="I14" s="25">
        <v>270479</v>
      </c>
      <c r="J14" s="25">
        <v>0</v>
      </c>
      <c r="K14" s="25">
        <v>270480</v>
      </c>
      <c r="L14" s="25">
        <v>26174.437120800041</v>
      </c>
      <c r="M14" s="25">
        <v>196005</v>
      </c>
      <c r="N14" s="25">
        <v>4277</v>
      </c>
      <c r="O14" s="25">
        <v>79255</v>
      </c>
      <c r="P14" s="25">
        <v>279537</v>
      </c>
      <c r="Q14" s="25">
        <v>2546.1296000000002</v>
      </c>
      <c r="R14" s="25">
        <v>4201460</v>
      </c>
      <c r="S14" s="25">
        <v>2320989</v>
      </c>
      <c r="T14" s="25">
        <v>7667128</v>
      </c>
      <c r="U14" s="25">
        <v>14189577</v>
      </c>
      <c r="V14" s="25">
        <v>0</v>
      </c>
      <c r="W14" s="25">
        <v>443708</v>
      </c>
      <c r="X14" s="25">
        <v>1398053</v>
      </c>
      <c r="Y14" s="25">
        <v>121735</v>
      </c>
      <c r="Z14" s="25">
        <v>1963496</v>
      </c>
      <c r="AA14" s="25">
        <v>76751.538060304476</v>
      </c>
      <c r="AB14" s="25">
        <v>135840.73684210528</v>
      </c>
      <c r="AC14" s="25">
        <v>1174285.0000000002</v>
      </c>
      <c r="AD14" s="25">
        <v>220</v>
      </c>
      <c r="AE14" s="25">
        <v>1310345.7368421056</v>
      </c>
      <c r="AF14" s="25">
        <v>16534.110333362791</v>
      </c>
      <c r="AG14" s="25">
        <v>0</v>
      </c>
      <c r="AH14" s="25">
        <v>0</v>
      </c>
      <c r="AI14" s="25">
        <v>0</v>
      </c>
      <c r="AJ14" s="25">
        <v>0</v>
      </c>
      <c r="AK14" s="25">
        <v>0</v>
      </c>
      <c r="AL14" s="25">
        <v>492247</v>
      </c>
      <c r="AM14" s="25">
        <v>0</v>
      </c>
      <c r="AN14" s="25">
        <v>307479</v>
      </c>
      <c r="AO14" s="25">
        <v>799726</v>
      </c>
      <c r="AP14" s="25">
        <v>719887.19128088444</v>
      </c>
      <c r="AQ14" s="25">
        <v>451213</v>
      </c>
      <c r="AR14" s="25">
        <v>0</v>
      </c>
      <c r="AS14" s="25">
        <v>2869078</v>
      </c>
      <c r="AT14" s="25">
        <v>3320291</v>
      </c>
      <c r="AU14" s="25">
        <v>1580903.189075015</v>
      </c>
      <c r="AV14" s="25">
        <v>62833</v>
      </c>
      <c r="AW14" s="25">
        <v>0</v>
      </c>
      <c r="AX14" s="25">
        <v>47293</v>
      </c>
      <c r="AY14" s="25">
        <v>110126</v>
      </c>
      <c r="AZ14" s="25">
        <v>59165.877818912937</v>
      </c>
      <c r="BA14" s="25">
        <v>15650</v>
      </c>
      <c r="BB14" s="25">
        <v>0</v>
      </c>
      <c r="BC14" s="25">
        <v>6401</v>
      </c>
      <c r="BD14" s="25">
        <v>22051</v>
      </c>
      <c r="BE14" s="25">
        <v>11025.455</v>
      </c>
      <c r="BF14" s="25">
        <v>58884</v>
      </c>
      <c r="BG14" s="25">
        <v>3620</v>
      </c>
      <c r="BH14" s="25">
        <v>90504</v>
      </c>
      <c r="BI14" s="25">
        <v>153008</v>
      </c>
      <c r="BJ14" s="25">
        <v>89700.487517288988</v>
      </c>
      <c r="BK14" s="25">
        <v>3539308</v>
      </c>
      <c r="BL14" s="25">
        <v>17653</v>
      </c>
      <c r="BM14" s="25">
        <v>760600</v>
      </c>
      <c r="BN14" s="25">
        <v>4317561</v>
      </c>
      <c r="BO14" s="25">
        <v>2935264.8136019474</v>
      </c>
      <c r="BP14" s="25">
        <v>310652</v>
      </c>
      <c r="BQ14" s="25">
        <v>-389</v>
      </c>
      <c r="BR14" s="25">
        <v>0</v>
      </c>
      <c r="BS14" s="25">
        <v>310263</v>
      </c>
      <c r="BT14" s="25">
        <v>238959.33438362676</v>
      </c>
      <c r="BU14" s="25">
        <v>669827</v>
      </c>
      <c r="BV14" s="25">
        <v>0</v>
      </c>
      <c r="BW14" s="25">
        <v>0</v>
      </c>
      <c r="BX14" s="25">
        <v>669827</v>
      </c>
      <c r="BY14" s="25">
        <v>622789.05090410961</v>
      </c>
      <c r="BZ14" s="25">
        <v>0</v>
      </c>
      <c r="CA14" s="25">
        <v>0</v>
      </c>
      <c r="CB14" s="25">
        <v>0</v>
      </c>
      <c r="CC14" s="25">
        <v>0</v>
      </c>
      <c r="CD14" s="25">
        <v>0</v>
      </c>
      <c r="CE14" s="25">
        <v>566929</v>
      </c>
      <c r="CF14" s="25">
        <v>5109</v>
      </c>
      <c r="CG14" s="25">
        <v>216693</v>
      </c>
      <c r="CH14" s="25">
        <v>788731</v>
      </c>
      <c r="CI14" s="25">
        <v>567987.07002272911</v>
      </c>
      <c r="CJ14" s="25">
        <v>0</v>
      </c>
      <c r="CK14" s="25">
        <v>0</v>
      </c>
      <c r="CL14" s="25">
        <v>0</v>
      </c>
      <c r="CM14" s="25">
        <v>0</v>
      </c>
      <c r="CN14" s="25">
        <v>0</v>
      </c>
      <c r="CO14" s="25">
        <v>11198185.736842105</v>
      </c>
      <c r="CP14" s="25">
        <v>5189897</v>
      </c>
      <c r="CQ14" s="25">
        <v>12306569</v>
      </c>
      <c r="CR14" s="25">
        <v>28694651.736842107</v>
      </c>
      <c r="CS14" s="25">
        <v>6947688.6847189805</v>
      </c>
    </row>
    <row r="15" spans="1:97" ht="24.9" customHeight="1">
      <c r="A15" s="17">
        <v>9</v>
      </c>
      <c r="B15" s="67" t="s">
        <v>92</v>
      </c>
      <c r="C15" s="25">
        <v>29136.275799999901</v>
      </c>
      <c r="D15" s="25">
        <v>15</v>
      </c>
      <c r="E15" s="25">
        <v>18782.627199999344</v>
      </c>
      <c r="F15" s="25">
        <v>47933.902999999249</v>
      </c>
      <c r="G15" s="25">
        <v>0</v>
      </c>
      <c r="H15" s="25">
        <v>25087.833200001762</v>
      </c>
      <c r="I15" s="25">
        <v>37865.744200000016</v>
      </c>
      <c r="J15" s="25">
        <v>11810.096399999342</v>
      </c>
      <c r="K15" s="25">
        <v>74763.673800001125</v>
      </c>
      <c r="L15" s="25">
        <v>0</v>
      </c>
      <c r="M15" s="25">
        <v>182290.92349451644</v>
      </c>
      <c r="N15" s="25">
        <v>234101.87583865496</v>
      </c>
      <c r="O15" s="25">
        <v>13823.956234247062</v>
      </c>
      <c r="P15" s="25">
        <v>430216.75556741847</v>
      </c>
      <c r="Q15" s="25">
        <v>0</v>
      </c>
      <c r="R15" s="25">
        <v>10995116.867599942</v>
      </c>
      <c r="S15" s="25">
        <v>9975.6211000000003</v>
      </c>
      <c r="T15" s="25">
        <v>4546849.1187000293</v>
      </c>
      <c r="U15" s="25">
        <v>15551941.60739997</v>
      </c>
      <c r="V15" s="25">
        <v>0</v>
      </c>
      <c r="W15" s="25">
        <v>1041352.4365904359</v>
      </c>
      <c r="X15" s="25">
        <v>5925406.2868389124</v>
      </c>
      <c r="Y15" s="25">
        <v>-78.815917808219183</v>
      </c>
      <c r="Z15" s="25">
        <v>6966679.9075115398</v>
      </c>
      <c r="AA15" s="25">
        <v>3479141.5756024765</v>
      </c>
      <c r="AB15" s="25">
        <v>130293.9134571738</v>
      </c>
      <c r="AC15" s="25">
        <v>1565252.779706876</v>
      </c>
      <c r="AD15" s="25">
        <v>-15.763506849315078</v>
      </c>
      <c r="AE15" s="25">
        <v>1695530.9296572006</v>
      </c>
      <c r="AF15" s="25">
        <v>307049.32541399379</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9225.1128339999996</v>
      </c>
      <c r="BG15" s="25">
        <v>0</v>
      </c>
      <c r="BH15" s="25">
        <v>0</v>
      </c>
      <c r="BI15" s="25">
        <v>9225.1128339999996</v>
      </c>
      <c r="BJ15" s="25">
        <v>7380.0902671999993</v>
      </c>
      <c r="BK15" s="25">
        <v>24336.16</v>
      </c>
      <c r="BL15" s="25">
        <v>0</v>
      </c>
      <c r="BM15" s="25">
        <v>0</v>
      </c>
      <c r="BN15" s="25">
        <v>24336.16</v>
      </c>
      <c r="BO15" s="25">
        <v>20807.626158357078</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12436839.522976071</v>
      </c>
      <c r="CP15" s="25">
        <v>7772617.307684443</v>
      </c>
      <c r="CQ15" s="25">
        <v>4591171.2191096172</v>
      </c>
      <c r="CR15" s="25">
        <v>24800628.049770132</v>
      </c>
      <c r="CS15" s="25">
        <v>3814378.6174420272</v>
      </c>
    </row>
    <row r="16" spans="1:97" ht="24.9" customHeight="1">
      <c r="A16" s="17">
        <v>10</v>
      </c>
      <c r="B16" s="67" t="s">
        <v>94</v>
      </c>
      <c r="C16" s="25">
        <v>0</v>
      </c>
      <c r="D16" s="25">
        <v>0</v>
      </c>
      <c r="E16" s="25">
        <v>0</v>
      </c>
      <c r="F16" s="25">
        <v>0</v>
      </c>
      <c r="G16" s="25">
        <v>0</v>
      </c>
      <c r="H16" s="25">
        <v>6.5</v>
      </c>
      <c r="I16" s="25">
        <v>3682.4</v>
      </c>
      <c r="J16" s="25">
        <v>908</v>
      </c>
      <c r="K16" s="25">
        <v>4596.8999999999996</v>
      </c>
      <c r="L16" s="25">
        <v>0</v>
      </c>
      <c r="M16" s="25">
        <v>7601.76</v>
      </c>
      <c r="N16" s="25">
        <v>7288.05</v>
      </c>
      <c r="O16" s="25">
        <v>402.81</v>
      </c>
      <c r="P16" s="25">
        <v>15292.62</v>
      </c>
      <c r="Q16" s="25">
        <v>6291.95</v>
      </c>
      <c r="R16" s="25">
        <v>108280.45</v>
      </c>
      <c r="S16" s="25">
        <v>24949.32</v>
      </c>
      <c r="T16" s="25">
        <v>14200677.23</v>
      </c>
      <c r="U16" s="25">
        <v>14333907</v>
      </c>
      <c r="V16" s="25">
        <v>0</v>
      </c>
      <c r="W16" s="25">
        <v>103935.31</v>
      </c>
      <c r="X16" s="25">
        <v>758157.51</v>
      </c>
      <c r="Y16" s="25">
        <v>41969.75</v>
      </c>
      <c r="Z16" s="25">
        <v>904062.57000000007</v>
      </c>
      <c r="AA16" s="25">
        <v>632843.80000000005</v>
      </c>
      <c r="AB16" s="25">
        <v>124032.11</v>
      </c>
      <c r="AC16" s="25">
        <v>1155426.3100000003</v>
      </c>
      <c r="AD16" s="25">
        <v>7560.38</v>
      </c>
      <c r="AE16" s="25">
        <v>1287018.8000000003</v>
      </c>
      <c r="AF16" s="25">
        <v>144365.94</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8220.5499999999993</v>
      </c>
      <c r="BL16" s="25">
        <v>360</v>
      </c>
      <c r="BM16" s="25">
        <v>0</v>
      </c>
      <c r="BN16" s="25">
        <v>8580.5499999999993</v>
      </c>
      <c r="BO16" s="25">
        <v>7293.47</v>
      </c>
      <c r="BP16" s="25">
        <v>0</v>
      </c>
      <c r="BQ16" s="25">
        <v>0</v>
      </c>
      <c r="BR16" s="25">
        <v>0</v>
      </c>
      <c r="BS16" s="25">
        <v>0</v>
      </c>
      <c r="BT16" s="25">
        <v>0</v>
      </c>
      <c r="BU16" s="25">
        <v>0</v>
      </c>
      <c r="BV16" s="25">
        <v>0</v>
      </c>
      <c r="BW16" s="25">
        <v>19382.370000000003</v>
      </c>
      <c r="BX16" s="25">
        <v>19382.370000000003</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352076.68</v>
      </c>
      <c r="CP16" s="25">
        <v>1949863.5900000003</v>
      </c>
      <c r="CQ16" s="25">
        <v>14270900.540000001</v>
      </c>
      <c r="CR16" s="25">
        <v>16572840.810000001</v>
      </c>
      <c r="CS16" s="25">
        <v>790795.15999999992</v>
      </c>
    </row>
    <row r="17" spans="1:97" ht="24.9" customHeight="1">
      <c r="A17" s="17">
        <v>11</v>
      </c>
      <c r="B17" s="67" t="s">
        <v>88</v>
      </c>
      <c r="C17" s="25">
        <v>1917.0200000000013</v>
      </c>
      <c r="D17" s="25">
        <v>0</v>
      </c>
      <c r="E17" s="25">
        <v>1782.3399999999997</v>
      </c>
      <c r="F17" s="25">
        <v>3699.360000000001</v>
      </c>
      <c r="G17" s="25">
        <v>0</v>
      </c>
      <c r="H17" s="25">
        <v>958.38000000001057</v>
      </c>
      <c r="I17" s="25">
        <v>13281.9692</v>
      </c>
      <c r="J17" s="25">
        <v>1269.0600000000229</v>
      </c>
      <c r="K17" s="25">
        <v>15509.409200000033</v>
      </c>
      <c r="L17" s="25">
        <v>0</v>
      </c>
      <c r="M17" s="25">
        <v>26411.760764999999</v>
      </c>
      <c r="N17" s="25">
        <v>63010.251081999944</v>
      </c>
      <c r="O17" s="25">
        <v>67910.760000000097</v>
      </c>
      <c r="P17" s="25">
        <v>157332.77184700005</v>
      </c>
      <c r="Q17" s="25">
        <v>0</v>
      </c>
      <c r="R17" s="25">
        <v>615864.97000000137</v>
      </c>
      <c r="S17" s="25">
        <v>595803.28000000806</v>
      </c>
      <c r="T17" s="25">
        <v>2066076.5100000328</v>
      </c>
      <c r="U17" s="25">
        <v>3277744.7600000422</v>
      </c>
      <c r="V17" s="25">
        <v>0</v>
      </c>
      <c r="W17" s="25">
        <v>179935.251598</v>
      </c>
      <c r="X17" s="25">
        <v>1448530.9207609994</v>
      </c>
      <c r="Y17" s="25">
        <v>7086331.1199999023</v>
      </c>
      <c r="Z17" s="25">
        <v>8714797.2923589014</v>
      </c>
      <c r="AA17" s="25">
        <v>166196.32859669995</v>
      </c>
      <c r="AB17" s="25">
        <v>85587.559363105247</v>
      </c>
      <c r="AC17" s="25">
        <v>1224646.8996140002</v>
      </c>
      <c r="AD17" s="25">
        <v>325195.36000000028</v>
      </c>
      <c r="AE17" s="25">
        <v>1635429.8189771059</v>
      </c>
      <c r="AF17" s="25">
        <v>22579.087384000024</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529.60362599999996</v>
      </c>
      <c r="BG17" s="25">
        <v>0</v>
      </c>
      <c r="BH17" s="25">
        <v>0</v>
      </c>
      <c r="BI17" s="25">
        <v>529.60362599999996</v>
      </c>
      <c r="BJ17" s="25">
        <v>423.67155600000001</v>
      </c>
      <c r="BK17" s="25">
        <v>38009.089344000007</v>
      </c>
      <c r="BL17" s="25">
        <v>73725.880000000019</v>
      </c>
      <c r="BM17" s="25">
        <v>7117.5</v>
      </c>
      <c r="BN17" s="25">
        <v>118852.46934400003</v>
      </c>
      <c r="BO17" s="25">
        <v>40251.12241199999</v>
      </c>
      <c r="BP17" s="25">
        <v>0</v>
      </c>
      <c r="BQ17" s="25">
        <v>0</v>
      </c>
      <c r="BR17" s="25">
        <v>0</v>
      </c>
      <c r="BS17" s="25">
        <v>0</v>
      </c>
      <c r="BT17" s="25">
        <v>0</v>
      </c>
      <c r="BU17" s="25">
        <v>105373.81</v>
      </c>
      <c r="BV17" s="25">
        <v>30873</v>
      </c>
      <c r="BW17" s="25">
        <v>0</v>
      </c>
      <c r="BX17" s="25">
        <v>136246.81</v>
      </c>
      <c r="BY17" s="25">
        <v>0</v>
      </c>
      <c r="BZ17" s="25">
        <v>0</v>
      </c>
      <c r="CA17" s="25">
        <v>0</v>
      </c>
      <c r="CB17" s="25">
        <v>0</v>
      </c>
      <c r="CC17" s="25">
        <v>0</v>
      </c>
      <c r="CD17" s="25">
        <v>0</v>
      </c>
      <c r="CE17" s="25">
        <v>8768.7530000000006</v>
      </c>
      <c r="CF17" s="25">
        <v>360</v>
      </c>
      <c r="CG17" s="25">
        <v>0</v>
      </c>
      <c r="CH17" s="25">
        <v>9128.7530000000006</v>
      </c>
      <c r="CI17" s="25">
        <v>5549.4023999999999</v>
      </c>
      <c r="CJ17" s="25">
        <v>0</v>
      </c>
      <c r="CK17" s="25">
        <v>0</v>
      </c>
      <c r="CL17" s="25">
        <v>0</v>
      </c>
      <c r="CM17" s="25">
        <v>0</v>
      </c>
      <c r="CN17" s="25">
        <v>0</v>
      </c>
      <c r="CO17" s="25">
        <v>1063356.1976961065</v>
      </c>
      <c r="CP17" s="25">
        <v>3450232.2006570078</v>
      </c>
      <c r="CQ17" s="25">
        <v>9555682.6499999352</v>
      </c>
      <c r="CR17" s="25">
        <v>14069271.04835305</v>
      </c>
      <c r="CS17" s="25">
        <v>234999.61234869994</v>
      </c>
    </row>
    <row r="18" spans="1:97" ht="24.9" customHeight="1">
      <c r="A18" s="17">
        <v>12</v>
      </c>
      <c r="B18" s="67" t="s">
        <v>31</v>
      </c>
      <c r="C18" s="25">
        <v>23540.1</v>
      </c>
      <c r="D18" s="25">
        <v>3070.3099999999995</v>
      </c>
      <c r="E18" s="25">
        <v>8996.02</v>
      </c>
      <c r="F18" s="25">
        <v>35606.429999999993</v>
      </c>
      <c r="G18" s="25">
        <v>14832.485499999997</v>
      </c>
      <c r="H18" s="25">
        <v>45607.569999999439</v>
      </c>
      <c r="I18" s="25">
        <v>82176.59</v>
      </c>
      <c r="J18" s="25">
        <v>2589.2800000000325</v>
      </c>
      <c r="K18" s="25">
        <v>130373.43999999946</v>
      </c>
      <c r="L18" s="25">
        <v>0</v>
      </c>
      <c r="M18" s="25">
        <v>82962.809999999081</v>
      </c>
      <c r="N18" s="25">
        <v>98526.850000000137</v>
      </c>
      <c r="O18" s="25">
        <v>241109.54999999265</v>
      </c>
      <c r="P18" s="25">
        <v>422599.20999999187</v>
      </c>
      <c r="Q18" s="25">
        <v>0</v>
      </c>
      <c r="R18" s="25">
        <v>2262089.3500000616</v>
      </c>
      <c r="S18" s="25">
        <v>0</v>
      </c>
      <c r="T18" s="25">
        <v>1865784.4599999962</v>
      </c>
      <c r="U18" s="25">
        <v>4127873.8100000578</v>
      </c>
      <c r="V18" s="25">
        <v>0</v>
      </c>
      <c r="W18" s="25">
        <v>831573.05</v>
      </c>
      <c r="X18" s="25">
        <v>3500351.5899999957</v>
      </c>
      <c r="Y18" s="25">
        <v>1508966.7800000005</v>
      </c>
      <c r="Z18" s="25">
        <v>5840891.4199999962</v>
      </c>
      <c r="AA18" s="25">
        <v>2880136.9039999694</v>
      </c>
      <c r="AB18" s="25">
        <v>134461.98684210534</v>
      </c>
      <c r="AC18" s="25">
        <v>1624130.5000000009</v>
      </c>
      <c r="AD18" s="25">
        <v>189041.29000000012</v>
      </c>
      <c r="AE18" s="25">
        <v>1947633.7768421064</v>
      </c>
      <c r="AF18" s="25">
        <v>1008.5</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117138.60999999987</v>
      </c>
      <c r="BG18" s="25">
        <v>0</v>
      </c>
      <c r="BH18" s="25">
        <v>0</v>
      </c>
      <c r="BI18" s="25">
        <v>117138.60999999987</v>
      </c>
      <c r="BJ18" s="25">
        <v>102497.05875000011</v>
      </c>
      <c r="BK18" s="25">
        <v>514522.99000000011</v>
      </c>
      <c r="BL18" s="25">
        <v>54722.020000000004</v>
      </c>
      <c r="BM18" s="25">
        <v>57903.48</v>
      </c>
      <c r="BN18" s="25">
        <v>627148.49000000011</v>
      </c>
      <c r="BO18" s="25">
        <v>498808.98388120031</v>
      </c>
      <c r="BP18" s="25">
        <v>5794.76</v>
      </c>
      <c r="BQ18" s="25">
        <v>0</v>
      </c>
      <c r="BR18" s="25">
        <v>5000</v>
      </c>
      <c r="BS18" s="25">
        <v>10794.76</v>
      </c>
      <c r="BT18" s="25">
        <v>7596.058</v>
      </c>
      <c r="BU18" s="25">
        <v>8000</v>
      </c>
      <c r="BV18" s="25">
        <v>0</v>
      </c>
      <c r="BW18" s="25">
        <v>0</v>
      </c>
      <c r="BX18" s="25">
        <v>8000</v>
      </c>
      <c r="BY18" s="25">
        <v>0</v>
      </c>
      <c r="BZ18" s="25">
        <v>0</v>
      </c>
      <c r="CA18" s="25">
        <v>0</v>
      </c>
      <c r="CB18" s="25">
        <v>0</v>
      </c>
      <c r="CC18" s="25">
        <v>0</v>
      </c>
      <c r="CD18" s="25">
        <v>0</v>
      </c>
      <c r="CE18" s="25">
        <v>234579.77000000002</v>
      </c>
      <c r="CF18" s="25">
        <v>136884.1</v>
      </c>
      <c r="CG18" s="25">
        <v>22797.370000000003</v>
      </c>
      <c r="CH18" s="25">
        <v>394261.24</v>
      </c>
      <c r="CI18" s="25">
        <v>99143.438500000004</v>
      </c>
      <c r="CJ18" s="25">
        <v>0</v>
      </c>
      <c r="CK18" s="25">
        <v>0</v>
      </c>
      <c r="CL18" s="25">
        <v>0</v>
      </c>
      <c r="CM18" s="25">
        <v>0</v>
      </c>
      <c r="CN18" s="25">
        <v>0</v>
      </c>
      <c r="CO18" s="25">
        <v>4260270.9968421655</v>
      </c>
      <c r="CP18" s="25">
        <v>5499861.9599999953</v>
      </c>
      <c r="CQ18" s="25">
        <v>3902188.2299999897</v>
      </c>
      <c r="CR18" s="25">
        <v>13662321.186842151</v>
      </c>
      <c r="CS18" s="25">
        <v>3604023.4286311702</v>
      </c>
    </row>
    <row r="19" spans="1:97" ht="24.9" customHeight="1">
      <c r="A19" s="17">
        <v>13</v>
      </c>
      <c r="B19" s="67" t="s">
        <v>89</v>
      </c>
      <c r="C19" s="25">
        <v>1527154.2842670027</v>
      </c>
      <c r="D19" s="25">
        <v>0</v>
      </c>
      <c r="E19" s="25">
        <v>0</v>
      </c>
      <c r="F19" s="25">
        <v>1527154.2842670027</v>
      </c>
      <c r="G19" s="25">
        <v>456176.08258025581</v>
      </c>
      <c r="H19" s="25">
        <v>0</v>
      </c>
      <c r="I19" s="25">
        <v>0</v>
      </c>
      <c r="J19" s="25">
        <v>0</v>
      </c>
      <c r="K19" s="25">
        <v>0</v>
      </c>
      <c r="L19" s="25">
        <v>0</v>
      </c>
      <c r="M19" s="25">
        <v>136021.50794299995</v>
      </c>
      <c r="N19" s="25">
        <v>12028.232496999975</v>
      </c>
      <c r="O19" s="25">
        <v>221699.04360000059</v>
      </c>
      <c r="P19" s="25">
        <v>369748.78404000052</v>
      </c>
      <c r="Q19" s="25">
        <v>120877.40934600006</v>
      </c>
      <c r="R19" s="25">
        <v>0</v>
      </c>
      <c r="S19" s="25">
        <v>0</v>
      </c>
      <c r="T19" s="25">
        <v>0</v>
      </c>
      <c r="U19" s="25">
        <v>0</v>
      </c>
      <c r="V19" s="25">
        <v>0</v>
      </c>
      <c r="W19" s="25">
        <v>1300505.5108949989</v>
      </c>
      <c r="X19" s="25">
        <v>986449.78640396893</v>
      </c>
      <c r="Y19" s="25">
        <v>1245960.4999999932</v>
      </c>
      <c r="Z19" s="25">
        <v>3532915.7972989613</v>
      </c>
      <c r="AA19" s="25">
        <v>2038528.7401990369</v>
      </c>
      <c r="AB19" s="25">
        <v>112988.2537951049</v>
      </c>
      <c r="AC19" s="25">
        <v>1150834.0425719987</v>
      </c>
      <c r="AD19" s="25">
        <v>670781.1400000042</v>
      </c>
      <c r="AE19" s="25">
        <v>1934603.4363671076</v>
      </c>
      <c r="AF19" s="25">
        <v>6024.369801599998</v>
      </c>
      <c r="AG19" s="25">
        <v>0</v>
      </c>
      <c r="AH19" s="25">
        <v>0</v>
      </c>
      <c r="AI19" s="25">
        <v>0</v>
      </c>
      <c r="AJ19" s="25">
        <v>0</v>
      </c>
      <c r="AK19" s="25">
        <v>0</v>
      </c>
      <c r="AL19" s="25">
        <v>1997014.3679323569</v>
      </c>
      <c r="AM19" s="25">
        <v>0</v>
      </c>
      <c r="AN19" s="25">
        <v>0</v>
      </c>
      <c r="AO19" s="25">
        <v>1997014.3679323569</v>
      </c>
      <c r="AP19" s="25">
        <v>1997014.3679323643</v>
      </c>
      <c r="AQ19" s="25">
        <v>770214.07058764622</v>
      </c>
      <c r="AR19" s="25">
        <v>0</v>
      </c>
      <c r="AS19" s="25">
        <v>0</v>
      </c>
      <c r="AT19" s="25">
        <v>770214.07058764622</v>
      </c>
      <c r="AU19" s="25">
        <v>770214.07058764622</v>
      </c>
      <c r="AV19" s="25">
        <v>0</v>
      </c>
      <c r="AW19" s="25">
        <v>0</v>
      </c>
      <c r="AX19" s="25">
        <v>0</v>
      </c>
      <c r="AY19" s="25">
        <v>0</v>
      </c>
      <c r="AZ19" s="25">
        <v>0</v>
      </c>
      <c r="BA19" s="25">
        <v>0</v>
      </c>
      <c r="BB19" s="25">
        <v>0</v>
      </c>
      <c r="BC19" s="25">
        <v>0</v>
      </c>
      <c r="BD19" s="25">
        <v>0</v>
      </c>
      <c r="BE19" s="25">
        <v>0</v>
      </c>
      <c r="BF19" s="25">
        <v>3353.186400000006</v>
      </c>
      <c r="BG19" s="25">
        <v>0</v>
      </c>
      <c r="BH19" s="25">
        <v>0</v>
      </c>
      <c r="BI19" s="25">
        <v>3353.186400000006</v>
      </c>
      <c r="BJ19" s="25">
        <v>2682.5491200000106</v>
      </c>
      <c r="BK19" s="25">
        <v>741411.10880399868</v>
      </c>
      <c r="BL19" s="25">
        <v>7415.4266600000556</v>
      </c>
      <c r="BM19" s="25">
        <v>767178.83999999869</v>
      </c>
      <c r="BN19" s="25">
        <v>1516005.3754639975</v>
      </c>
      <c r="BO19" s="25">
        <v>1060227.2684791032</v>
      </c>
      <c r="BP19" s="25">
        <v>21203.811194246635</v>
      </c>
      <c r="BQ19" s="25">
        <v>40535</v>
      </c>
      <c r="BR19" s="25">
        <v>0</v>
      </c>
      <c r="BS19" s="25">
        <v>61738.811194246635</v>
      </c>
      <c r="BT19" s="25">
        <v>9395.1103595001623</v>
      </c>
      <c r="BU19" s="25">
        <v>0</v>
      </c>
      <c r="BV19" s="25">
        <v>0</v>
      </c>
      <c r="BW19" s="25">
        <v>0</v>
      </c>
      <c r="BX19" s="25">
        <v>0</v>
      </c>
      <c r="BY19" s="25">
        <v>0</v>
      </c>
      <c r="BZ19" s="25">
        <v>0</v>
      </c>
      <c r="CA19" s="25">
        <v>0</v>
      </c>
      <c r="CB19" s="25">
        <v>0</v>
      </c>
      <c r="CC19" s="25">
        <v>0</v>
      </c>
      <c r="CD19" s="25">
        <v>0</v>
      </c>
      <c r="CE19" s="25">
        <v>181759.16700825025</v>
      </c>
      <c r="CF19" s="25">
        <v>2383.6053999999858</v>
      </c>
      <c r="CG19" s="25">
        <v>0</v>
      </c>
      <c r="CH19" s="25">
        <v>184142.77240825025</v>
      </c>
      <c r="CI19" s="25">
        <v>155840.0182000004</v>
      </c>
      <c r="CJ19" s="25">
        <v>0</v>
      </c>
      <c r="CK19" s="25">
        <v>0</v>
      </c>
      <c r="CL19" s="25">
        <v>0</v>
      </c>
      <c r="CM19" s="25">
        <v>0</v>
      </c>
      <c r="CN19" s="25">
        <v>0</v>
      </c>
      <c r="CO19" s="25">
        <v>6791625.2688266048</v>
      </c>
      <c r="CP19" s="25">
        <v>2199646.0935329674</v>
      </c>
      <c r="CQ19" s="25">
        <v>2905619.5235999972</v>
      </c>
      <c r="CR19" s="25">
        <v>11896890.885959569</v>
      </c>
      <c r="CS19" s="25">
        <v>6616979.9866055073</v>
      </c>
    </row>
    <row r="20" spans="1:97" ht="24.9" customHeight="1">
      <c r="A20" s="17">
        <v>14</v>
      </c>
      <c r="B20" s="67" t="s">
        <v>33</v>
      </c>
      <c r="C20" s="25">
        <v>112618.22581463943</v>
      </c>
      <c r="D20" s="25">
        <v>-388290.08812320331</v>
      </c>
      <c r="E20" s="25">
        <v>5627.1457832757442</v>
      </c>
      <c r="F20" s="25">
        <v>-270044.71652528818</v>
      </c>
      <c r="G20" s="25">
        <v>0</v>
      </c>
      <c r="H20" s="25">
        <v>19465.562984505683</v>
      </c>
      <c r="I20" s="25">
        <v>621536</v>
      </c>
      <c r="J20" s="25">
        <v>6705.2300742220223</v>
      </c>
      <c r="K20" s="25">
        <v>647706.79305872764</v>
      </c>
      <c r="L20" s="25">
        <v>0</v>
      </c>
      <c r="M20" s="25">
        <v>97151.655047364387</v>
      </c>
      <c r="N20" s="25">
        <v>14541.595974819891</v>
      </c>
      <c r="O20" s="25">
        <v>7491.8202363197797</v>
      </c>
      <c r="P20" s="25">
        <v>119185.07125850406</v>
      </c>
      <c r="Q20" s="25">
        <v>0</v>
      </c>
      <c r="R20" s="25">
        <v>4276689.5100274011</v>
      </c>
      <c r="S20" s="25">
        <v>17413</v>
      </c>
      <c r="T20" s="25">
        <v>977830.15734568716</v>
      </c>
      <c r="U20" s="25">
        <v>5271932.6673730882</v>
      </c>
      <c r="V20" s="25">
        <v>1186184.850158945</v>
      </c>
      <c r="W20" s="25">
        <v>1013194.9348547525</v>
      </c>
      <c r="X20" s="25">
        <v>618558.92530515813</v>
      </c>
      <c r="Y20" s="25">
        <v>0</v>
      </c>
      <c r="Z20" s="25">
        <v>1631753.8601599107</v>
      </c>
      <c r="AA20" s="25">
        <v>162348.21169880111</v>
      </c>
      <c r="AB20" s="25">
        <v>201292.79895251984</v>
      </c>
      <c r="AC20" s="25">
        <v>1109432.1531503773</v>
      </c>
      <c r="AD20" s="25">
        <v>0</v>
      </c>
      <c r="AE20" s="25">
        <v>1310724.9521028972</v>
      </c>
      <c r="AF20" s="25">
        <v>20762.676000000003</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-100144.64179622263</v>
      </c>
      <c r="AW20" s="25">
        <v>10580.310600000001</v>
      </c>
      <c r="AX20" s="25">
        <v>0</v>
      </c>
      <c r="AY20" s="25">
        <v>-89564.331196222629</v>
      </c>
      <c r="AZ20" s="25">
        <v>-59626.741763355836</v>
      </c>
      <c r="BA20" s="25">
        <v>0</v>
      </c>
      <c r="BB20" s="25">
        <v>937.14</v>
      </c>
      <c r="BC20" s="25">
        <v>0</v>
      </c>
      <c r="BD20" s="25">
        <v>937.14</v>
      </c>
      <c r="BE20" s="25">
        <v>927.76859999999999</v>
      </c>
      <c r="BF20" s="25">
        <v>706535.76987399976</v>
      </c>
      <c r="BG20" s="25">
        <v>10783.608484</v>
      </c>
      <c r="BH20" s="25">
        <v>0</v>
      </c>
      <c r="BI20" s="25">
        <v>717319.37835799973</v>
      </c>
      <c r="BJ20" s="25">
        <v>587729.46619910351</v>
      </c>
      <c r="BK20" s="25">
        <v>275388.54890749324</v>
      </c>
      <c r="BL20" s="25">
        <v>-260711.66684328511</v>
      </c>
      <c r="BM20" s="25">
        <v>0</v>
      </c>
      <c r="BN20" s="25">
        <v>14676.882064208126</v>
      </c>
      <c r="BO20" s="25">
        <v>226172.73805486874</v>
      </c>
      <c r="BP20" s="25">
        <v>45</v>
      </c>
      <c r="BQ20" s="25">
        <v>-587.76471067823957</v>
      </c>
      <c r="BR20" s="25">
        <v>0</v>
      </c>
      <c r="BS20" s="25">
        <v>-542.76471067823957</v>
      </c>
      <c r="BT20" s="25">
        <v>0</v>
      </c>
      <c r="BU20" s="25">
        <v>158648.41615023246</v>
      </c>
      <c r="BV20" s="25">
        <v>630</v>
      </c>
      <c r="BW20" s="25">
        <v>0</v>
      </c>
      <c r="BX20" s="25">
        <v>159278.41615023246</v>
      </c>
      <c r="BY20" s="25">
        <v>38631.383999999998</v>
      </c>
      <c r="BZ20" s="25">
        <v>0</v>
      </c>
      <c r="CA20" s="25">
        <v>0</v>
      </c>
      <c r="CB20" s="25">
        <v>0</v>
      </c>
      <c r="CC20" s="25">
        <v>0</v>
      </c>
      <c r="CD20" s="25">
        <v>0</v>
      </c>
      <c r="CE20" s="25">
        <v>75959.969199999992</v>
      </c>
      <c r="CF20" s="25">
        <v>6397.2640000000001</v>
      </c>
      <c r="CG20" s="25">
        <v>0</v>
      </c>
      <c r="CH20" s="25">
        <v>82357.233199999988</v>
      </c>
      <c r="CI20" s="25">
        <v>29980.585169499998</v>
      </c>
      <c r="CJ20" s="25">
        <v>0</v>
      </c>
      <c r="CK20" s="25">
        <v>0</v>
      </c>
      <c r="CL20" s="25">
        <v>0</v>
      </c>
      <c r="CM20" s="25">
        <v>0</v>
      </c>
      <c r="CN20" s="25">
        <v>0</v>
      </c>
      <c r="CO20" s="25">
        <v>6836845.7500166865</v>
      </c>
      <c r="CP20" s="25">
        <v>1761220.4778371886</v>
      </c>
      <c r="CQ20" s="25">
        <v>997654.35343950475</v>
      </c>
      <c r="CR20" s="25">
        <v>9595720.5812933818</v>
      </c>
      <c r="CS20" s="25">
        <v>2193110.9381178627</v>
      </c>
    </row>
    <row r="21" spans="1:97" ht="24.9" customHeight="1">
      <c r="A21" s="17">
        <v>15</v>
      </c>
      <c r="B21" s="67" t="s">
        <v>36</v>
      </c>
      <c r="C21" s="25">
        <v>1589.4</v>
      </c>
      <c r="D21" s="25">
        <v>0</v>
      </c>
      <c r="E21" s="25">
        <v>0</v>
      </c>
      <c r="F21" s="25">
        <v>1589.4</v>
      </c>
      <c r="G21" s="25">
        <v>0</v>
      </c>
      <c r="H21" s="25">
        <v>6298.7500000000027</v>
      </c>
      <c r="I21" s="25">
        <v>144857.33178000024</v>
      </c>
      <c r="J21" s="25">
        <v>66</v>
      </c>
      <c r="K21" s="25">
        <v>151222.08178000024</v>
      </c>
      <c r="L21" s="25">
        <v>0</v>
      </c>
      <c r="M21" s="25">
        <v>19224</v>
      </c>
      <c r="N21" s="25">
        <v>12129</v>
      </c>
      <c r="O21" s="25">
        <v>100</v>
      </c>
      <c r="P21" s="25">
        <v>31453</v>
      </c>
      <c r="Q21" s="25">
        <v>11196</v>
      </c>
      <c r="R21" s="25">
        <v>1461965</v>
      </c>
      <c r="S21" s="25">
        <v>0</v>
      </c>
      <c r="T21" s="25">
        <v>511081.93</v>
      </c>
      <c r="U21" s="25">
        <v>1973046.93</v>
      </c>
      <c r="V21" s="25">
        <v>0</v>
      </c>
      <c r="W21" s="25">
        <v>501484</v>
      </c>
      <c r="X21" s="25">
        <v>1122461</v>
      </c>
      <c r="Y21" s="25">
        <v>0</v>
      </c>
      <c r="Z21" s="25">
        <v>1623945</v>
      </c>
      <c r="AA21" s="25">
        <v>1110935</v>
      </c>
      <c r="AB21" s="25">
        <v>147744.32343114528</v>
      </c>
      <c r="AC21" s="25">
        <v>1184214.0000000002</v>
      </c>
      <c r="AD21" s="25">
        <v>0</v>
      </c>
      <c r="AE21" s="25">
        <v>1331958.3234311454</v>
      </c>
      <c r="AF21" s="25">
        <v>193531</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181546.98586799993</v>
      </c>
      <c r="BG21" s="25">
        <v>499.95</v>
      </c>
      <c r="BH21" s="25">
        <v>0</v>
      </c>
      <c r="BI21" s="25">
        <v>182046.93586799994</v>
      </c>
      <c r="BJ21" s="25">
        <v>145910</v>
      </c>
      <c r="BK21" s="25">
        <v>224595.564379708</v>
      </c>
      <c r="BL21" s="25">
        <v>10177</v>
      </c>
      <c r="BM21" s="25">
        <v>0</v>
      </c>
      <c r="BN21" s="25">
        <v>234772.564379708</v>
      </c>
      <c r="BO21" s="25">
        <v>123762</v>
      </c>
      <c r="BP21" s="25">
        <v>0</v>
      </c>
      <c r="BQ21" s="25">
        <v>0</v>
      </c>
      <c r="BR21" s="25">
        <v>0</v>
      </c>
      <c r="BS21" s="25">
        <v>0</v>
      </c>
      <c r="BT21" s="25">
        <v>0</v>
      </c>
      <c r="BU21" s="25">
        <v>155822.76800000001</v>
      </c>
      <c r="BV21" s="25">
        <v>0</v>
      </c>
      <c r="BW21" s="25">
        <v>1500</v>
      </c>
      <c r="BX21" s="25">
        <v>157322.76800000001</v>
      </c>
      <c r="BY21" s="25">
        <v>0</v>
      </c>
      <c r="BZ21" s="25">
        <v>0</v>
      </c>
      <c r="CA21" s="25">
        <v>0</v>
      </c>
      <c r="CB21" s="25">
        <v>0</v>
      </c>
      <c r="CC21" s="25">
        <v>0</v>
      </c>
      <c r="CD21" s="25">
        <v>0</v>
      </c>
      <c r="CE21" s="25">
        <v>209047</v>
      </c>
      <c r="CF21" s="25">
        <v>6257</v>
      </c>
      <c r="CG21" s="25">
        <v>500</v>
      </c>
      <c r="CH21" s="25">
        <v>215804</v>
      </c>
      <c r="CI21" s="25">
        <v>71608</v>
      </c>
      <c r="CJ21" s="25">
        <v>0</v>
      </c>
      <c r="CK21" s="25">
        <v>0</v>
      </c>
      <c r="CL21" s="25">
        <v>0</v>
      </c>
      <c r="CM21" s="25">
        <v>0</v>
      </c>
      <c r="CN21" s="25">
        <v>0</v>
      </c>
      <c r="CO21" s="25">
        <v>2909317.7916788533</v>
      </c>
      <c r="CP21" s="25">
        <v>2480595.2817800008</v>
      </c>
      <c r="CQ21" s="25">
        <v>513247.93</v>
      </c>
      <c r="CR21" s="25">
        <v>5903161.0034588529</v>
      </c>
      <c r="CS21" s="25">
        <v>1656942</v>
      </c>
    </row>
    <row r="22" spans="1:97" ht="24.9" customHeight="1">
      <c r="A22" s="17">
        <v>16</v>
      </c>
      <c r="B22" s="67" t="s">
        <v>38</v>
      </c>
      <c r="C22" s="25">
        <v>0</v>
      </c>
      <c r="D22" s="25">
        <v>0</v>
      </c>
      <c r="E22" s="25">
        <v>0</v>
      </c>
      <c r="F22" s="25">
        <v>0</v>
      </c>
      <c r="G22" s="25">
        <v>0</v>
      </c>
      <c r="H22" s="25">
        <v>40</v>
      </c>
      <c r="I22" s="25">
        <v>42.5</v>
      </c>
      <c r="J22" s="25">
        <v>0</v>
      </c>
      <c r="K22" s="25">
        <v>82.5</v>
      </c>
      <c r="L22" s="25">
        <v>0</v>
      </c>
      <c r="M22" s="25">
        <v>15429.76519295157</v>
      </c>
      <c r="N22" s="25">
        <v>261.08850000000001</v>
      </c>
      <c r="O22" s="25">
        <v>0</v>
      </c>
      <c r="P22" s="25">
        <v>15690.85369295157</v>
      </c>
      <c r="Q22" s="25">
        <v>1984.4814779999999</v>
      </c>
      <c r="R22" s="25">
        <v>1446634.9590115612</v>
      </c>
      <c r="S22" s="25">
        <v>444669.98657534248</v>
      </c>
      <c r="T22" s="25">
        <v>0</v>
      </c>
      <c r="U22" s="25">
        <v>1891304.9455869037</v>
      </c>
      <c r="V22" s="25">
        <v>0</v>
      </c>
      <c r="W22" s="25">
        <v>856434.61869000003</v>
      </c>
      <c r="X22" s="25">
        <v>20670.738000000001</v>
      </c>
      <c r="Y22" s="25">
        <v>0</v>
      </c>
      <c r="Z22" s="25">
        <v>877105.35669000004</v>
      </c>
      <c r="AA22" s="25">
        <v>35514.445999999989</v>
      </c>
      <c r="AB22" s="25">
        <v>84369.114842105249</v>
      </c>
      <c r="AC22" s="25">
        <v>1044134.4140000002</v>
      </c>
      <c r="AD22" s="25">
        <v>0</v>
      </c>
      <c r="AE22" s="25">
        <v>1128503.5288421055</v>
      </c>
      <c r="AF22" s="25">
        <v>4417.2408000000032</v>
      </c>
      <c r="AG22" s="25">
        <v>0</v>
      </c>
      <c r="AH22" s="25">
        <v>0</v>
      </c>
      <c r="AI22" s="25">
        <v>0</v>
      </c>
      <c r="AJ22" s="25">
        <v>0</v>
      </c>
      <c r="AK22" s="25">
        <v>0</v>
      </c>
      <c r="AL22" s="25">
        <v>428387.68</v>
      </c>
      <c r="AM22" s="25">
        <v>0</v>
      </c>
      <c r="AN22" s="25">
        <v>0</v>
      </c>
      <c r="AO22" s="25">
        <v>428387.68</v>
      </c>
      <c r="AP22" s="25">
        <v>319972.60176000005</v>
      </c>
      <c r="AQ22" s="25">
        <v>24746.400000000001</v>
      </c>
      <c r="AR22" s="25">
        <v>0</v>
      </c>
      <c r="AS22" s="25">
        <v>0</v>
      </c>
      <c r="AT22" s="25">
        <v>24746.400000000001</v>
      </c>
      <c r="AU22" s="25">
        <v>16289.510272</v>
      </c>
      <c r="AV22" s="25">
        <v>0</v>
      </c>
      <c r="AW22" s="25">
        <v>0</v>
      </c>
      <c r="AX22" s="25">
        <v>0</v>
      </c>
      <c r="AY22" s="25">
        <v>0</v>
      </c>
      <c r="AZ22" s="25">
        <v>0</v>
      </c>
      <c r="BA22" s="25">
        <v>0</v>
      </c>
      <c r="BB22" s="25">
        <v>0</v>
      </c>
      <c r="BC22" s="25">
        <v>0</v>
      </c>
      <c r="BD22" s="25">
        <v>0</v>
      </c>
      <c r="BE22" s="25">
        <v>0</v>
      </c>
      <c r="BF22" s="25">
        <v>132813.53544359992</v>
      </c>
      <c r="BG22" s="25">
        <v>0</v>
      </c>
      <c r="BH22" s="25">
        <v>521.0753416</v>
      </c>
      <c r="BI22" s="25">
        <v>133334.61078519991</v>
      </c>
      <c r="BJ22" s="25">
        <v>106667.68862815997</v>
      </c>
      <c r="BK22" s="25">
        <v>257778.05519599994</v>
      </c>
      <c r="BL22" s="25">
        <v>275.89940000000001</v>
      </c>
      <c r="BM22" s="25">
        <v>0</v>
      </c>
      <c r="BN22" s="25">
        <v>258053.95459599994</v>
      </c>
      <c r="BO22" s="25">
        <v>208135.56992107574</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7273.39</v>
      </c>
      <c r="CF22" s="25">
        <v>0</v>
      </c>
      <c r="CG22" s="25">
        <v>0</v>
      </c>
      <c r="CH22" s="25">
        <v>7273.39</v>
      </c>
      <c r="CI22" s="25">
        <v>4592.0985439999995</v>
      </c>
      <c r="CJ22" s="25">
        <v>0</v>
      </c>
      <c r="CK22" s="25">
        <v>0</v>
      </c>
      <c r="CL22" s="25">
        <v>0</v>
      </c>
      <c r="CM22" s="25">
        <v>0</v>
      </c>
      <c r="CN22" s="25">
        <v>0</v>
      </c>
      <c r="CO22" s="25">
        <v>3253907.5183762177</v>
      </c>
      <c r="CP22" s="25">
        <v>1510054.6264753428</v>
      </c>
      <c r="CQ22" s="25">
        <v>521.0753416</v>
      </c>
      <c r="CR22" s="25">
        <v>4764483.2201931607</v>
      </c>
      <c r="CS22" s="25">
        <v>697573.63740323577</v>
      </c>
    </row>
    <row r="23" spans="1:97" ht="24.9" customHeight="1">
      <c r="A23" s="17">
        <v>17</v>
      </c>
      <c r="B23" s="67" t="s">
        <v>87</v>
      </c>
      <c r="C23" s="25">
        <v>17469.999292237444</v>
      </c>
      <c r="D23" s="25">
        <v>0</v>
      </c>
      <c r="E23" s="25">
        <v>0</v>
      </c>
      <c r="F23" s="25">
        <v>17469.999292237444</v>
      </c>
      <c r="G23" s="25">
        <v>0</v>
      </c>
      <c r="H23" s="25">
        <v>0</v>
      </c>
      <c r="I23" s="25">
        <v>40</v>
      </c>
      <c r="J23" s="25">
        <v>0</v>
      </c>
      <c r="K23" s="25">
        <v>40</v>
      </c>
      <c r="L23" s="25">
        <v>0</v>
      </c>
      <c r="M23" s="25">
        <v>107570.11961526201</v>
      </c>
      <c r="N23" s="25">
        <v>913.51385009558908</v>
      </c>
      <c r="O23" s="25">
        <v>0</v>
      </c>
      <c r="P23" s="25">
        <v>108483.63346535761</v>
      </c>
      <c r="Q23" s="25">
        <v>4353.7923056672726</v>
      </c>
      <c r="R23" s="25">
        <v>0</v>
      </c>
      <c r="S23" s="25">
        <v>0</v>
      </c>
      <c r="T23" s="25">
        <v>0</v>
      </c>
      <c r="U23" s="25">
        <v>0</v>
      </c>
      <c r="V23" s="25">
        <v>0</v>
      </c>
      <c r="W23" s="25">
        <v>266787.94868729101</v>
      </c>
      <c r="X23" s="25">
        <v>84736.031751199611</v>
      </c>
      <c r="Y23" s="25">
        <v>0</v>
      </c>
      <c r="Z23" s="25">
        <v>351523.98043849063</v>
      </c>
      <c r="AA23" s="25">
        <v>107255.83154327006</v>
      </c>
      <c r="AB23" s="25">
        <v>70232.096652931272</v>
      </c>
      <c r="AC23" s="25">
        <v>1052384.7144701572</v>
      </c>
      <c r="AD23" s="25">
        <v>0</v>
      </c>
      <c r="AE23" s="25">
        <v>1122616.8111230885</v>
      </c>
      <c r="AF23" s="25">
        <v>15207.987651537915</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28645.849211619585</v>
      </c>
      <c r="BL23" s="25">
        <v>382.14400000000001</v>
      </c>
      <c r="BM23" s="25">
        <v>0</v>
      </c>
      <c r="BN23" s="25">
        <v>29027.993211619585</v>
      </c>
      <c r="BO23" s="25">
        <v>25081.766179375973</v>
      </c>
      <c r="BP23" s="25">
        <v>3739.7999999999997</v>
      </c>
      <c r="BQ23" s="25">
        <v>0</v>
      </c>
      <c r="BR23" s="25">
        <v>0</v>
      </c>
      <c r="BS23" s="25">
        <v>3739.7999999999997</v>
      </c>
      <c r="BT23" s="25">
        <v>2977.9487235900006</v>
      </c>
      <c r="BU23" s="25">
        <v>61406.222841294562</v>
      </c>
      <c r="BV23" s="25">
        <v>0</v>
      </c>
      <c r="BW23" s="25">
        <v>0</v>
      </c>
      <c r="BX23" s="25">
        <v>61406.222841294562</v>
      </c>
      <c r="BY23" s="25">
        <v>0</v>
      </c>
      <c r="BZ23" s="25">
        <v>0</v>
      </c>
      <c r="CA23" s="25">
        <v>0</v>
      </c>
      <c r="CB23" s="25">
        <v>0</v>
      </c>
      <c r="CC23" s="25">
        <v>0</v>
      </c>
      <c r="CD23" s="25">
        <v>0</v>
      </c>
      <c r="CE23" s="25">
        <v>185313.98698630137</v>
      </c>
      <c r="CF23" s="25">
        <v>8200</v>
      </c>
      <c r="CG23" s="25">
        <v>0</v>
      </c>
      <c r="CH23" s="25">
        <v>193513.98698630137</v>
      </c>
      <c r="CI23" s="25">
        <v>160211.29183909207</v>
      </c>
      <c r="CJ23" s="25">
        <v>0</v>
      </c>
      <c r="CK23" s="25">
        <v>0</v>
      </c>
      <c r="CL23" s="25">
        <v>0</v>
      </c>
      <c r="CM23" s="25">
        <v>0</v>
      </c>
      <c r="CN23" s="25">
        <v>0</v>
      </c>
      <c r="CO23" s="25">
        <v>741166.02328693727</v>
      </c>
      <c r="CP23" s="25">
        <v>1146656.4040714526</v>
      </c>
      <c r="CQ23" s="25">
        <v>0</v>
      </c>
      <c r="CR23" s="25">
        <v>1887822.4273583896</v>
      </c>
      <c r="CS23" s="25">
        <v>315088.6182425333</v>
      </c>
    </row>
    <row r="24" spans="1:97" ht="24.9" customHeight="1">
      <c r="A24" s="17">
        <v>18</v>
      </c>
      <c r="B24" s="67" t="s">
        <v>37</v>
      </c>
      <c r="C24" s="25">
        <v>0</v>
      </c>
      <c r="D24" s="25">
        <v>165</v>
      </c>
      <c r="E24" s="25">
        <v>0</v>
      </c>
      <c r="F24" s="25">
        <v>165</v>
      </c>
      <c r="G24" s="25">
        <v>0</v>
      </c>
      <c r="H24" s="25">
        <v>0</v>
      </c>
      <c r="I24" s="25">
        <v>0</v>
      </c>
      <c r="J24" s="25">
        <v>0</v>
      </c>
      <c r="K24" s="25">
        <v>0</v>
      </c>
      <c r="L24" s="25">
        <v>0</v>
      </c>
      <c r="M24" s="25">
        <v>3164.2999299999997</v>
      </c>
      <c r="N24" s="25">
        <v>0</v>
      </c>
      <c r="O24" s="25">
        <v>0</v>
      </c>
      <c r="P24" s="25">
        <v>3164.2999299999997</v>
      </c>
      <c r="Q24" s="25">
        <v>0</v>
      </c>
      <c r="R24" s="25">
        <v>0</v>
      </c>
      <c r="S24" s="25">
        <v>0</v>
      </c>
      <c r="T24" s="25">
        <v>0</v>
      </c>
      <c r="U24" s="25">
        <v>0</v>
      </c>
      <c r="V24" s="25">
        <v>0</v>
      </c>
      <c r="W24" s="25">
        <v>566520.2931510004</v>
      </c>
      <c r="X24" s="25">
        <v>0</v>
      </c>
      <c r="Y24" s="25">
        <v>15700</v>
      </c>
      <c r="Z24" s="25">
        <v>582220.2931510004</v>
      </c>
      <c r="AA24" s="25">
        <v>0</v>
      </c>
      <c r="AB24" s="25">
        <v>146293.48666510521</v>
      </c>
      <c r="AC24" s="25">
        <v>1041471.0000000002</v>
      </c>
      <c r="AD24" s="25">
        <v>0</v>
      </c>
      <c r="AE24" s="25">
        <v>1187764.4866651054</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6</v>
      </c>
      <c r="BM24" s="25">
        <v>0</v>
      </c>
      <c r="BN24" s="25">
        <v>6</v>
      </c>
      <c r="BO24" s="25">
        <v>0</v>
      </c>
      <c r="BP24" s="25">
        <v>0</v>
      </c>
      <c r="BQ24" s="25">
        <v>0</v>
      </c>
      <c r="BR24" s="25">
        <v>0</v>
      </c>
      <c r="BS24" s="25">
        <v>0</v>
      </c>
      <c r="BT24" s="25">
        <v>0</v>
      </c>
      <c r="BU24" s="25">
        <v>15651.119699999999</v>
      </c>
      <c r="BV24" s="25">
        <v>0</v>
      </c>
      <c r="BW24" s="25">
        <v>0</v>
      </c>
      <c r="BX24" s="25">
        <v>15651.119699999999</v>
      </c>
      <c r="BY24" s="25">
        <v>0</v>
      </c>
      <c r="BZ24" s="25">
        <v>0</v>
      </c>
      <c r="CA24" s="25">
        <v>27</v>
      </c>
      <c r="CB24" s="25">
        <v>0</v>
      </c>
      <c r="CC24" s="25">
        <v>27</v>
      </c>
      <c r="CD24" s="25">
        <v>0</v>
      </c>
      <c r="CE24" s="25">
        <v>0</v>
      </c>
      <c r="CF24" s="25">
        <v>0</v>
      </c>
      <c r="CG24" s="25">
        <v>0</v>
      </c>
      <c r="CH24" s="25">
        <v>0</v>
      </c>
      <c r="CI24" s="25">
        <v>0</v>
      </c>
      <c r="CJ24" s="25">
        <v>0</v>
      </c>
      <c r="CK24" s="25">
        <v>0</v>
      </c>
      <c r="CL24" s="25">
        <v>0</v>
      </c>
      <c r="CM24" s="25">
        <v>0</v>
      </c>
      <c r="CN24" s="25">
        <v>0</v>
      </c>
      <c r="CO24" s="25">
        <v>731629.19944610563</v>
      </c>
      <c r="CP24" s="25">
        <v>1041669.0000000002</v>
      </c>
      <c r="CQ24" s="25">
        <v>15700</v>
      </c>
      <c r="CR24" s="25">
        <v>1788998.1994461056</v>
      </c>
      <c r="CS24" s="25">
        <v>0</v>
      </c>
    </row>
    <row r="25" spans="1:97" ht="24.9" customHeight="1">
      <c r="A25" s="17">
        <v>19</v>
      </c>
      <c r="B25" s="67" t="s">
        <v>93</v>
      </c>
      <c r="C25" s="25">
        <v>0</v>
      </c>
      <c r="D25" s="25">
        <v>0</v>
      </c>
      <c r="E25" s="25">
        <v>0</v>
      </c>
      <c r="F25" s="25">
        <v>0</v>
      </c>
      <c r="G25" s="25">
        <v>0</v>
      </c>
      <c r="H25" s="25">
        <v>0</v>
      </c>
      <c r="I25" s="25">
        <v>0</v>
      </c>
      <c r="J25" s="25">
        <v>0</v>
      </c>
      <c r="K25" s="25">
        <v>0</v>
      </c>
      <c r="L25" s="25">
        <v>0</v>
      </c>
      <c r="M25" s="25">
        <v>123.87849999999999</v>
      </c>
      <c r="N25" s="25">
        <v>0</v>
      </c>
      <c r="O25" s="25">
        <v>0</v>
      </c>
      <c r="P25" s="25">
        <v>123.87849999999999</v>
      </c>
      <c r="Q25" s="25">
        <v>123.8785</v>
      </c>
      <c r="R25" s="25">
        <v>-12923.755179999984</v>
      </c>
      <c r="S25" s="25">
        <v>0</v>
      </c>
      <c r="T25" s="25">
        <v>0</v>
      </c>
      <c r="U25" s="25">
        <v>-12923.755179999984</v>
      </c>
      <c r="V25" s="25">
        <v>-12923.755179999984</v>
      </c>
      <c r="W25" s="25">
        <v>107208.74164799995</v>
      </c>
      <c r="X25" s="25">
        <v>0</v>
      </c>
      <c r="Y25" s="25">
        <v>0</v>
      </c>
      <c r="Z25" s="25">
        <v>107208.74164799995</v>
      </c>
      <c r="AA25" s="25">
        <v>107208.74174965751</v>
      </c>
      <c r="AB25" s="25">
        <v>56594.421290105267</v>
      </c>
      <c r="AC25" s="25">
        <v>1041351.0000000002</v>
      </c>
      <c r="AD25" s="25">
        <v>0</v>
      </c>
      <c r="AE25" s="25">
        <v>1097945.4212901054</v>
      </c>
      <c r="AF25" s="25">
        <v>17163.684613698624</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157.51403199999996</v>
      </c>
      <c r="BQ25" s="25">
        <v>0</v>
      </c>
      <c r="BR25" s="25">
        <v>0</v>
      </c>
      <c r="BS25" s="25">
        <v>157.51403199999996</v>
      </c>
      <c r="BT25" s="25">
        <v>157.51424109589041</v>
      </c>
      <c r="BU25" s="25">
        <v>144065</v>
      </c>
      <c r="BV25" s="25">
        <v>0</v>
      </c>
      <c r="BW25" s="25">
        <v>0</v>
      </c>
      <c r="BX25" s="25">
        <v>144065</v>
      </c>
      <c r="BY25" s="25">
        <v>72032.5</v>
      </c>
      <c r="BZ25" s="25">
        <v>0</v>
      </c>
      <c r="CA25" s="25">
        <v>0</v>
      </c>
      <c r="CB25" s="25">
        <v>0</v>
      </c>
      <c r="CC25" s="25">
        <v>0</v>
      </c>
      <c r="CD25" s="25">
        <v>0</v>
      </c>
      <c r="CE25" s="25">
        <v>39513.735368999995</v>
      </c>
      <c r="CF25" s="25">
        <v>0</v>
      </c>
      <c r="CG25" s="25">
        <v>0</v>
      </c>
      <c r="CH25" s="25">
        <v>39513.735368999995</v>
      </c>
      <c r="CI25" s="25">
        <v>26142.056639999999</v>
      </c>
      <c r="CJ25" s="25">
        <v>0</v>
      </c>
      <c r="CK25" s="25">
        <v>0</v>
      </c>
      <c r="CL25" s="25">
        <v>0</v>
      </c>
      <c r="CM25" s="25">
        <v>0</v>
      </c>
      <c r="CN25" s="25">
        <v>0</v>
      </c>
      <c r="CO25" s="25">
        <v>334739.53565910528</v>
      </c>
      <c r="CP25" s="25">
        <v>1041351.0000000002</v>
      </c>
      <c r="CQ25" s="25">
        <v>0</v>
      </c>
      <c r="CR25" s="25">
        <v>1376090.5356591053</v>
      </c>
      <c r="CS25" s="25">
        <v>209904.62056445205</v>
      </c>
    </row>
    <row r="26" spans="1:97" ht="13.8">
      <c r="A26" s="18"/>
      <c r="B26" s="65" t="s">
        <v>22</v>
      </c>
      <c r="C26" s="19">
        <v>15366493.93872454</v>
      </c>
      <c r="D26" s="19">
        <v>43262002.77840025</v>
      </c>
      <c r="E26" s="19">
        <v>3487309.6188460086</v>
      </c>
      <c r="F26" s="19">
        <v>62115806.335970782</v>
      </c>
      <c r="G26" s="19">
        <v>11805425.522833215</v>
      </c>
      <c r="H26" s="19">
        <v>1643423.7705225071</v>
      </c>
      <c r="I26" s="19">
        <v>5406918.2276394507</v>
      </c>
      <c r="J26" s="19">
        <v>23683.66647422142</v>
      </c>
      <c r="K26" s="19">
        <v>7074025.6646361789</v>
      </c>
      <c r="L26" s="19">
        <v>260420.03562479958</v>
      </c>
      <c r="M26" s="19">
        <v>5308780.7609396465</v>
      </c>
      <c r="N26" s="19">
        <v>4161324.6590246214</v>
      </c>
      <c r="O26" s="19">
        <v>846565.19718209002</v>
      </c>
      <c r="P26" s="19">
        <v>10316670.617146358</v>
      </c>
      <c r="Q26" s="19">
        <v>1071614.6445546572</v>
      </c>
      <c r="R26" s="19">
        <v>196499230.72205862</v>
      </c>
      <c r="S26" s="19">
        <v>32802727.981155373</v>
      </c>
      <c r="T26" s="19">
        <v>132962973.88509411</v>
      </c>
      <c r="U26" s="19">
        <v>362264932.58830822</v>
      </c>
      <c r="V26" s="19">
        <v>38347916.033790655</v>
      </c>
      <c r="W26" s="19">
        <v>42663339.704380162</v>
      </c>
      <c r="X26" s="19">
        <v>76143398.562129706</v>
      </c>
      <c r="Y26" s="19">
        <v>27279767.88402728</v>
      </c>
      <c r="Z26" s="19">
        <v>146086506.1505371</v>
      </c>
      <c r="AA26" s="19">
        <v>19940481.737035044</v>
      </c>
      <c r="AB26" s="19">
        <v>7300466.9849425573</v>
      </c>
      <c r="AC26" s="19">
        <v>30605194.806386914</v>
      </c>
      <c r="AD26" s="19">
        <v>3003041.50578016</v>
      </c>
      <c r="AE26" s="19">
        <v>40908703.297109649</v>
      </c>
      <c r="AF26" s="19">
        <v>1763222.9334125016</v>
      </c>
      <c r="AG26" s="19">
        <v>0</v>
      </c>
      <c r="AH26" s="19">
        <v>0</v>
      </c>
      <c r="AI26" s="19">
        <v>0</v>
      </c>
      <c r="AJ26" s="19">
        <v>0</v>
      </c>
      <c r="AK26" s="19">
        <v>2183.7280924032002</v>
      </c>
      <c r="AL26" s="19">
        <v>7433866.076676134</v>
      </c>
      <c r="AM26" s="19">
        <v>92629.256999999998</v>
      </c>
      <c r="AN26" s="19">
        <v>598425.91999999993</v>
      </c>
      <c r="AO26" s="19">
        <v>8124921.2536761342</v>
      </c>
      <c r="AP26" s="19">
        <v>7852619.7221292369</v>
      </c>
      <c r="AQ26" s="19">
        <v>3678394.953692331</v>
      </c>
      <c r="AR26" s="19">
        <v>0</v>
      </c>
      <c r="AS26" s="19">
        <v>2869078</v>
      </c>
      <c r="AT26" s="19">
        <v>6547472.9536923319</v>
      </c>
      <c r="AU26" s="19">
        <v>4797383.3246207554</v>
      </c>
      <c r="AV26" s="19">
        <v>169307.86254577737</v>
      </c>
      <c r="AW26" s="19">
        <v>10580.310600000001</v>
      </c>
      <c r="AX26" s="19">
        <v>47293</v>
      </c>
      <c r="AY26" s="19">
        <v>227181.17314577737</v>
      </c>
      <c r="AZ26" s="19">
        <v>104925.63253953234</v>
      </c>
      <c r="BA26" s="19">
        <v>15650</v>
      </c>
      <c r="BB26" s="19">
        <v>937.14</v>
      </c>
      <c r="BC26" s="19">
        <v>6401</v>
      </c>
      <c r="BD26" s="19">
        <v>22988.14</v>
      </c>
      <c r="BE26" s="19">
        <v>11953.223599999999</v>
      </c>
      <c r="BF26" s="19">
        <v>8793545.434427591</v>
      </c>
      <c r="BG26" s="19">
        <v>128329.98659499995</v>
      </c>
      <c r="BH26" s="19">
        <v>91025.075341599993</v>
      </c>
      <c r="BI26" s="19">
        <v>9012900.4963641912</v>
      </c>
      <c r="BJ26" s="19">
        <v>4209389.3843159666</v>
      </c>
      <c r="BK26" s="19">
        <v>65475646.48830732</v>
      </c>
      <c r="BL26" s="19">
        <v>27790025.843602017</v>
      </c>
      <c r="BM26" s="19">
        <v>1696809.2554789986</v>
      </c>
      <c r="BN26" s="19">
        <v>94962481.587388307</v>
      </c>
      <c r="BO26" s="19">
        <v>56477446.011506602</v>
      </c>
      <c r="BP26" s="19">
        <v>3254485.1261822465</v>
      </c>
      <c r="BQ26" s="19">
        <v>81876.47997032183</v>
      </c>
      <c r="BR26" s="19">
        <v>5008.2665399999996</v>
      </c>
      <c r="BS26" s="19">
        <v>3341369.8726925682</v>
      </c>
      <c r="BT26" s="19">
        <v>2869655.4224298708</v>
      </c>
      <c r="BU26" s="19">
        <v>6560539.8209904861</v>
      </c>
      <c r="BV26" s="19">
        <v>41031</v>
      </c>
      <c r="BW26" s="19">
        <v>26567.370000000003</v>
      </c>
      <c r="BX26" s="19">
        <v>6628138.1909904862</v>
      </c>
      <c r="BY26" s="19">
        <v>4435245.8277240545</v>
      </c>
      <c r="BZ26" s="19">
        <v>0</v>
      </c>
      <c r="CA26" s="19">
        <v>3690.4454600000008</v>
      </c>
      <c r="CB26" s="19">
        <v>0</v>
      </c>
      <c r="CC26" s="19">
        <v>3690.4454600000008</v>
      </c>
      <c r="CD26" s="19">
        <v>0</v>
      </c>
      <c r="CE26" s="19">
        <v>16802384.843537562</v>
      </c>
      <c r="CF26" s="19">
        <v>952983.23675600009</v>
      </c>
      <c r="CG26" s="19">
        <v>275238.21430699999</v>
      </c>
      <c r="CH26" s="19">
        <v>18030606.294600558</v>
      </c>
      <c r="CI26" s="19">
        <v>13888520.010736534</v>
      </c>
      <c r="CJ26" s="19">
        <v>0</v>
      </c>
      <c r="CK26" s="19">
        <v>0</v>
      </c>
      <c r="CL26" s="19">
        <v>0</v>
      </c>
      <c r="CM26" s="19">
        <v>0</v>
      </c>
      <c r="CN26" s="19">
        <v>0</v>
      </c>
      <c r="CO26" s="19">
        <v>380965556.4879275</v>
      </c>
      <c r="CP26" s="19">
        <v>221483650.71471968</v>
      </c>
      <c r="CQ26" s="19">
        <v>173219187.85907146</v>
      </c>
      <c r="CR26" s="19">
        <v>775668395.06171858</v>
      </c>
      <c r="CS26" s="19">
        <v>167838403.19494581</v>
      </c>
    </row>
    <row r="27" spans="1:97" s="36" customFormat="1" ht="14.4">
      <c r="B27" s="40" t="s">
        <v>46</v>
      </c>
    </row>
    <row r="28" spans="1:97" s="36" customFormat="1" ht="20.25" customHeight="1">
      <c r="B28" s="79" t="s">
        <v>48</v>
      </c>
      <c r="C28" s="79"/>
      <c r="D28" s="79"/>
      <c r="E28" s="79"/>
      <c r="F28" s="79"/>
      <c r="G28" s="79"/>
      <c r="H28" s="79"/>
      <c r="I28" s="79"/>
      <c r="J28" s="79"/>
      <c r="K28" s="79"/>
      <c r="L28" s="79"/>
      <c r="M28" s="79"/>
      <c r="N28" s="79"/>
    </row>
    <row r="29" spans="1:97" s="36" customFormat="1" ht="15" customHeight="1">
      <c r="B29" s="79"/>
      <c r="C29" s="79"/>
      <c r="D29" s="79"/>
      <c r="E29" s="79"/>
      <c r="F29" s="79"/>
      <c r="G29" s="79"/>
      <c r="H29" s="79"/>
      <c r="I29" s="79"/>
      <c r="J29" s="79"/>
      <c r="K29" s="79"/>
      <c r="L29" s="79"/>
      <c r="M29" s="79"/>
      <c r="N29" s="79"/>
    </row>
    <row r="30" spans="1:97" ht="12.75" customHeight="1"/>
    <row r="33" spans="2:2" ht="13.8">
      <c r="B33" s="24"/>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7"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2025 - 30 June 2025</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1" t="s">
        <v>17</v>
      </c>
      <c r="AD4" s="73"/>
      <c r="AE4" s="71" t="s">
        <v>18</v>
      </c>
      <c r="AF4" s="73"/>
      <c r="AG4" s="71" t="s">
        <v>19</v>
      </c>
      <c r="AH4" s="73"/>
      <c r="AI4" s="71" t="s">
        <v>20</v>
      </c>
      <c r="AJ4" s="73"/>
      <c r="AK4" s="71" t="s">
        <v>21</v>
      </c>
      <c r="AL4" s="73"/>
      <c r="AM4" s="71" t="s">
        <v>22</v>
      </c>
      <c r="AN4" s="73"/>
    </row>
    <row r="5" spans="1:40" s="36" customFormat="1" ht="43.2">
      <c r="A5" s="76"/>
      <c r="B5" s="76"/>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32</v>
      </c>
      <c r="C6" s="25">
        <v>27081075.572992962</v>
      </c>
      <c r="D6" s="25">
        <v>19926662.992992975</v>
      </c>
      <c r="E6" s="25">
        <v>1162230.9545994019</v>
      </c>
      <c r="F6" s="25">
        <v>1162230.9545994019</v>
      </c>
      <c r="G6" s="25">
        <v>1855844.9343741764</v>
      </c>
      <c r="H6" s="25">
        <v>1761124.6743741764</v>
      </c>
      <c r="I6" s="25">
        <v>27055973.31000312</v>
      </c>
      <c r="J6" s="25">
        <v>27055973.31000312</v>
      </c>
      <c r="K6" s="25">
        <v>33327466.184242245</v>
      </c>
      <c r="L6" s="25">
        <v>31447234.554242264</v>
      </c>
      <c r="M6" s="25">
        <v>4732268.4922609227</v>
      </c>
      <c r="N6" s="25">
        <v>4471836.6222609226</v>
      </c>
      <c r="O6" s="25">
        <v>0</v>
      </c>
      <c r="P6" s="25">
        <v>0</v>
      </c>
      <c r="Q6" s="25">
        <v>0</v>
      </c>
      <c r="R6" s="25">
        <v>0</v>
      </c>
      <c r="S6" s="25">
        <v>0</v>
      </c>
      <c r="T6" s="25">
        <v>0</v>
      </c>
      <c r="U6" s="25">
        <v>0</v>
      </c>
      <c r="V6" s="25">
        <v>0</v>
      </c>
      <c r="W6" s="25">
        <v>0</v>
      </c>
      <c r="X6" s="25">
        <v>0</v>
      </c>
      <c r="Y6" s="25">
        <v>1029608.1810659893</v>
      </c>
      <c r="Z6" s="25">
        <v>955135.37106598786</v>
      </c>
      <c r="AA6" s="25">
        <v>13191157.164016781</v>
      </c>
      <c r="AB6" s="25">
        <v>8489094.8790189661</v>
      </c>
      <c r="AC6" s="25">
        <v>481773.51307200012</v>
      </c>
      <c r="AD6" s="25">
        <v>5113.1800000004005</v>
      </c>
      <c r="AE6" s="25">
        <v>339517.06</v>
      </c>
      <c r="AF6" s="25">
        <v>71789.213999999993</v>
      </c>
      <c r="AG6" s="25">
        <v>3337.3854600000009</v>
      </c>
      <c r="AH6" s="25">
        <v>3337.3854600000009</v>
      </c>
      <c r="AI6" s="25">
        <v>1510291.4962220083</v>
      </c>
      <c r="AJ6" s="25">
        <v>447726.02929401002</v>
      </c>
      <c r="AK6" s="25">
        <v>0</v>
      </c>
      <c r="AL6" s="25">
        <v>0</v>
      </c>
      <c r="AM6" s="26">
        <v>111770544.24830961</v>
      </c>
      <c r="AN6" s="26">
        <v>95797259.167311847</v>
      </c>
    </row>
    <row r="7" spans="1:40" ht="24.9" customHeight="1">
      <c r="A7" s="17">
        <v>2</v>
      </c>
      <c r="B7" s="64" t="s">
        <v>30</v>
      </c>
      <c r="C7" s="25">
        <v>4278864.2489562612</v>
      </c>
      <c r="D7" s="25">
        <v>3044732.6604198157</v>
      </c>
      <c r="E7" s="25">
        <v>2055980.9682576198</v>
      </c>
      <c r="F7" s="25">
        <v>1926685.2474387195</v>
      </c>
      <c r="G7" s="25">
        <v>1064264.8348052958</v>
      </c>
      <c r="H7" s="25">
        <v>877852.58661821648</v>
      </c>
      <c r="I7" s="25">
        <v>63602109.692696765</v>
      </c>
      <c r="J7" s="25">
        <v>44663739.693944</v>
      </c>
      <c r="K7" s="25">
        <v>18458597.312986378</v>
      </c>
      <c r="L7" s="25">
        <v>18187031.075844198</v>
      </c>
      <c r="M7" s="25">
        <v>4163408.0489621847</v>
      </c>
      <c r="N7" s="25">
        <v>3920809.2142090825</v>
      </c>
      <c r="O7" s="25">
        <v>0</v>
      </c>
      <c r="P7" s="25">
        <v>0</v>
      </c>
      <c r="Q7" s="25">
        <v>0</v>
      </c>
      <c r="R7" s="25">
        <v>0</v>
      </c>
      <c r="S7" s="25">
        <v>0</v>
      </c>
      <c r="T7" s="25">
        <v>0</v>
      </c>
      <c r="U7" s="25">
        <v>137345.40569964843</v>
      </c>
      <c r="V7" s="25">
        <v>32482.919046742798</v>
      </c>
      <c r="W7" s="25">
        <v>0</v>
      </c>
      <c r="X7" s="25">
        <v>0</v>
      </c>
      <c r="Y7" s="25">
        <v>1776792.7893187595</v>
      </c>
      <c r="Z7" s="25">
        <v>454643.57303160243</v>
      </c>
      <c r="AA7" s="25">
        <v>8064520.6529877223</v>
      </c>
      <c r="AB7" s="25">
        <v>2225463.899461139</v>
      </c>
      <c r="AC7" s="25">
        <v>785168.73772892205</v>
      </c>
      <c r="AD7" s="25">
        <v>52426.234825438471</v>
      </c>
      <c r="AE7" s="25">
        <v>2600917.845796342</v>
      </c>
      <c r="AF7" s="25">
        <v>520183.56915926945</v>
      </c>
      <c r="AG7" s="25">
        <v>0</v>
      </c>
      <c r="AH7" s="25">
        <v>0</v>
      </c>
      <c r="AI7" s="25">
        <v>3479016.5982235549</v>
      </c>
      <c r="AJ7" s="25">
        <v>455763.46266393451</v>
      </c>
      <c r="AK7" s="25">
        <v>0</v>
      </c>
      <c r="AL7" s="25">
        <v>0</v>
      </c>
      <c r="AM7" s="26">
        <v>110466987.13641946</v>
      </c>
      <c r="AN7" s="26">
        <v>76361814.13666214</v>
      </c>
    </row>
    <row r="8" spans="1:40" ht="24.9" customHeight="1">
      <c r="A8" s="17">
        <v>3</v>
      </c>
      <c r="B8" s="64" t="s">
        <v>29</v>
      </c>
      <c r="C8" s="25">
        <v>18040408.00862297</v>
      </c>
      <c r="D8" s="25">
        <v>17439349.063613504</v>
      </c>
      <c r="E8" s="25">
        <v>550112.44475100597</v>
      </c>
      <c r="F8" s="25">
        <v>550111.87308400602</v>
      </c>
      <c r="G8" s="25">
        <v>1291408.2120400008</v>
      </c>
      <c r="H8" s="25">
        <v>1104088.8518595882</v>
      </c>
      <c r="I8" s="25">
        <v>237122.79395796053</v>
      </c>
      <c r="J8" s="25">
        <v>229838.68953427827</v>
      </c>
      <c r="K8" s="25">
        <v>29749050.469036814</v>
      </c>
      <c r="L8" s="25">
        <v>29022819.975598298</v>
      </c>
      <c r="M8" s="25">
        <v>6583163.8875988545</v>
      </c>
      <c r="N8" s="25">
        <v>6315435.5220153406</v>
      </c>
      <c r="O8" s="25">
        <v>0</v>
      </c>
      <c r="P8" s="25">
        <v>0</v>
      </c>
      <c r="Q8" s="25">
        <v>185066.91211</v>
      </c>
      <c r="R8" s="25">
        <v>21244.962469767139</v>
      </c>
      <c r="S8" s="25">
        <v>0</v>
      </c>
      <c r="T8" s="25">
        <v>0</v>
      </c>
      <c r="U8" s="25">
        <v>59999.833596000004</v>
      </c>
      <c r="V8" s="25">
        <v>43917.537032527136</v>
      </c>
      <c r="W8" s="25">
        <v>0</v>
      </c>
      <c r="X8" s="25">
        <v>0</v>
      </c>
      <c r="Y8" s="25">
        <v>2796176.5498110056</v>
      </c>
      <c r="Z8" s="25">
        <v>2184392.4617917314</v>
      </c>
      <c r="AA8" s="25">
        <v>30173420.384269252</v>
      </c>
      <c r="AB8" s="25">
        <v>10718718.74209529</v>
      </c>
      <c r="AC8" s="25">
        <v>348193.57261399995</v>
      </c>
      <c r="AD8" s="25">
        <v>20004.450944753364</v>
      </c>
      <c r="AE8" s="25">
        <v>1960983.0085790043</v>
      </c>
      <c r="AF8" s="25">
        <v>910659.03467767674</v>
      </c>
      <c r="AG8" s="25">
        <v>34568.032787000004</v>
      </c>
      <c r="AH8" s="25">
        <v>13827.214569071042</v>
      </c>
      <c r="AI8" s="25">
        <v>6352362.0676659998</v>
      </c>
      <c r="AJ8" s="25">
        <v>2125669.0562724089</v>
      </c>
      <c r="AK8" s="25">
        <v>0</v>
      </c>
      <c r="AL8" s="25">
        <v>0</v>
      </c>
      <c r="AM8" s="26">
        <v>98362036.177439854</v>
      </c>
      <c r="AN8" s="26">
        <v>70700077.43555823</v>
      </c>
    </row>
    <row r="9" spans="1:40" ht="24.9" customHeight="1">
      <c r="A9" s="17">
        <v>4</v>
      </c>
      <c r="B9" s="64" t="s">
        <v>28</v>
      </c>
      <c r="C9" s="25">
        <v>4725106.9755611354</v>
      </c>
      <c r="D9" s="25">
        <v>4624863.7684643613</v>
      </c>
      <c r="E9" s="25">
        <v>1027325.65451892</v>
      </c>
      <c r="F9" s="25">
        <v>1027325.65451892</v>
      </c>
      <c r="G9" s="25">
        <v>1777125.8325821501</v>
      </c>
      <c r="H9" s="25">
        <v>1776225.4133095474</v>
      </c>
      <c r="I9" s="25">
        <v>49688176.874202676</v>
      </c>
      <c r="J9" s="25">
        <v>49688176.874202676</v>
      </c>
      <c r="K9" s="25">
        <v>42248.303370333946</v>
      </c>
      <c r="L9" s="25">
        <v>18532.638193505249</v>
      </c>
      <c r="M9" s="25">
        <v>1092623.838667193</v>
      </c>
      <c r="N9" s="25">
        <v>1082626.5414945902</v>
      </c>
      <c r="O9" s="25">
        <v>0</v>
      </c>
      <c r="P9" s="25">
        <v>0</v>
      </c>
      <c r="Q9" s="25">
        <v>0</v>
      </c>
      <c r="R9" s="25">
        <v>0</v>
      </c>
      <c r="S9" s="25">
        <v>0</v>
      </c>
      <c r="T9" s="25">
        <v>0</v>
      </c>
      <c r="U9" s="25">
        <v>0</v>
      </c>
      <c r="V9" s="25">
        <v>0</v>
      </c>
      <c r="W9" s="25">
        <v>0</v>
      </c>
      <c r="X9" s="25">
        <v>0</v>
      </c>
      <c r="Y9" s="25">
        <v>2625.4838076524602</v>
      </c>
      <c r="Z9" s="25">
        <v>172.7659076524601</v>
      </c>
      <c r="AA9" s="25">
        <v>97662.369081522906</v>
      </c>
      <c r="AB9" s="25">
        <v>2354.1841090237199</v>
      </c>
      <c r="AC9" s="25">
        <v>0</v>
      </c>
      <c r="AD9" s="25">
        <v>0</v>
      </c>
      <c r="AE9" s="25">
        <v>0</v>
      </c>
      <c r="AF9" s="25">
        <v>0</v>
      </c>
      <c r="AG9" s="25">
        <v>0</v>
      </c>
      <c r="AH9" s="25">
        <v>0</v>
      </c>
      <c r="AI9" s="25">
        <v>410461.18503205612</v>
      </c>
      <c r="AJ9" s="25">
        <v>274.7945328767122</v>
      </c>
      <c r="AK9" s="25">
        <v>0</v>
      </c>
      <c r="AL9" s="25">
        <v>0</v>
      </c>
      <c r="AM9" s="26">
        <v>58863356.516823635</v>
      </c>
      <c r="AN9" s="26">
        <v>58220552.634733155</v>
      </c>
    </row>
    <row r="10" spans="1:40" ht="24.9" customHeight="1">
      <c r="A10" s="17">
        <v>5</v>
      </c>
      <c r="B10" s="64" t="s">
        <v>85</v>
      </c>
      <c r="C10" s="25">
        <v>290859.68354303157</v>
      </c>
      <c r="D10" s="25">
        <v>256831.35489371649</v>
      </c>
      <c r="E10" s="25">
        <v>496136.55797600042</v>
      </c>
      <c r="F10" s="25">
        <v>496136.55797600042</v>
      </c>
      <c r="G10" s="25">
        <v>356123.83139195142</v>
      </c>
      <c r="H10" s="25">
        <v>329910.72844724881</v>
      </c>
      <c r="I10" s="25">
        <v>40339631.260353424</v>
      </c>
      <c r="J10" s="25">
        <v>40339631.260353424</v>
      </c>
      <c r="K10" s="25">
        <v>3755599.5655749892</v>
      </c>
      <c r="L10" s="25">
        <v>1720644.6856312023</v>
      </c>
      <c r="M10" s="25">
        <v>1423676.4601652494</v>
      </c>
      <c r="N10" s="25">
        <v>1260890.1173658001</v>
      </c>
      <c r="O10" s="25">
        <v>0</v>
      </c>
      <c r="P10" s="25">
        <v>0</v>
      </c>
      <c r="Q10" s="25">
        <v>0</v>
      </c>
      <c r="R10" s="25">
        <v>0</v>
      </c>
      <c r="S10" s="25">
        <v>49407.569999999992</v>
      </c>
      <c r="T10" s="25">
        <v>3687.0586174530617</v>
      </c>
      <c r="U10" s="25">
        <v>0</v>
      </c>
      <c r="V10" s="25">
        <v>0</v>
      </c>
      <c r="W10" s="25">
        <v>0</v>
      </c>
      <c r="X10" s="25">
        <v>0</v>
      </c>
      <c r="Y10" s="25">
        <v>176868.81453300006</v>
      </c>
      <c r="Z10" s="25">
        <v>119372.70234393896</v>
      </c>
      <c r="AA10" s="25">
        <v>573577.31389200082</v>
      </c>
      <c r="AB10" s="25">
        <v>261101.46773042518</v>
      </c>
      <c r="AC10" s="25">
        <v>61098.92506500012</v>
      </c>
      <c r="AD10" s="25">
        <v>61098.92506500012</v>
      </c>
      <c r="AE10" s="25">
        <v>0</v>
      </c>
      <c r="AF10" s="25">
        <v>0</v>
      </c>
      <c r="AG10" s="25">
        <v>0</v>
      </c>
      <c r="AH10" s="25">
        <v>0</v>
      </c>
      <c r="AI10" s="25">
        <v>311803.45208200015</v>
      </c>
      <c r="AJ10" s="25">
        <v>194387.80776623604</v>
      </c>
      <c r="AK10" s="25">
        <v>0</v>
      </c>
      <c r="AL10" s="25">
        <v>0</v>
      </c>
      <c r="AM10" s="26">
        <v>47834783.434576653</v>
      </c>
      <c r="AN10" s="26">
        <v>45043692.666190445</v>
      </c>
    </row>
    <row r="11" spans="1:40" ht="24.9" customHeight="1">
      <c r="A11" s="17">
        <v>6</v>
      </c>
      <c r="B11" s="64" t="s">
        <v>34</v>
      </c>
      <c r="C11" s="25">
        <v>3090054.885267965</v>
      </c>
      <c r="D11" s="25">
        <v>1612961.6655603973</v>
      </c>
      <c r="E11" s="25">
        <v>376939.94133600575</v>
      </c>
      <c r="F11" s="25">
        <v>353255.22634190327</v>
      </c>
      <c r="G11" s="25">
        <v>549738.72391269438</v>
      </c>
      <c r="H11" s="25">
        <v>404111.27914436406</v>
      </c>
      <c r="I11" s="25">
        <v>17708894.156219568</v>
      </c>
      <c r="J11" s="25">
        <v>17708894.156219568</v>
      </c>
      <c r="K11" s="25">
        <v>7116052.7706389697</v>
      </c>
      <c r="L11" s="25">
        <v>6977609.0738297477</v>
      </c>
      <c r="M11" s="25">
        <v>2085921.3834509521</v>
      </c>
      <c r="N11" s="25">
        <v>2024312.1233144712</v>
      </c>
      <c r="O11" s="25">
        <v>11329.247472527473</v>
      </c>
      <c r="P11" s="25">
        <v>7732.68084701925</v>
      </c>
      <c r="Q11" s="25">
        <v>9924.563249999992</v>
      </c>
      <c r="R11" s="25">
        <v>919.01308744758717</v>
      </c>
      <c r="S11" s="25">
        <v>0</v>
      </c>
      <c r="T11" s="25">
        <v>0</v>
      </c>
      <c r="U11" s="25">
        <v>0</v>
      </c>
      <c r="V11" s="25">
        <v>0</v>
      </c>
      <c r="W11" s="25">
        <v>0</v>
      </c>
      <c r="X11" s="25">
        <v>0</v>
      </c>
      <c r="Y11" s="25">
        <v>1755865.2654974628</v>
      </c>
      <c r="Z11" s="25">
        <v>1279998.0060860724</v>
      </c>
      <c r="AA11" s="25">
        <v>7191530.1485575996</v>
      </c>
      <c r="AB11" s="25">
        <v>1314101.9177958223</v>
      </c>
      <c r="AC11" s="25">
        <v>755046.50611043104</v>
      </c>
      <c r="AD11" s="25">
        <v>4647.4308316758834</v>
      </c>
      <c r="AE11" s="25">
        <v>739182.02467700944</v>
      </c>
      <c r="AF11" s="25">
        <v>74129.487304178983</v>
      </c>
      <c r="AG11" s="25">
        <v>0</v>
      </c>
      <c r="AH11" s="25">
        <v>0</v>
      </c>
      <c r="AI11" s="25">
        <v>1255815.5809890358</v>
      </c>
      <c r="AJ11" s="25">
        <v>76812.808716568252</v>
      </c>
      <c r="AK11" s="25">
        <v>0</v>
      </c>
      <c r="AL11" s="25">
        <v>0</v>
      </c>
      <c r="AM11" s="26">
        <v>42646295.197380215</v>
      </c>
      <c r="AN11" s="26">
        <v>31839484.869079232</v>
      </c>
    </row>
    <row r="12" spans="1:40" ht="24.9" customHeight="1">
      <c r="A12" s="17">
        <v>7</v>
      </c>
      <c r="B12" s="64" t="s">
        <v>86</v>
      </c>
      <c r="C12" s="25">
        <v>322593.73278814473</v>
      </c>
      <c r="D12" s="25">
        <v>293431.3604004042</v>
      </c>
      <c r="E12" s="25">
        <v>205163.58156902684</v>
      </c>
      <c r="F12" s="25">
        <v>173574.10756902688</v>
      </c>
      <c r="G12" s="25">
        <v>258703.17048030108</v>
      </c>
      <c r="H12" s="25">
        <v>186701.50438011592</v>
      </c>
      <c r="I12" s="25">
        <v>21655905.955694173</v>
      </c>
      <c r="J12" s="25">
        <v>21560843.515605658</v>
      </c>
      <c r="K12" s="25">
        <v>7483780.8191724923</v>
      </c>
      <c r="L12" s="25">
        <v>5376955.4460090939</v>
      </c>
      <c r="M12" s="25">
        <v>2010880.3425216042</v>
      </c>
      <c r="N12" s="25">
        <v>1995000.3064000083</v>
      </c>
      <c r="O12" s="25">
        <v>0</v>
      </c>
      <c r="P12" s="25">
        <v>0</v>
      </c>
      <c r="Q12" s="25">
        <v>2549837.2517308053</v>
      </c>
      <c r="R12" s="25">
        <v>4848.4514941489324</v>
      </c>
      <c r="S12" s="25">
        <v>1652229.8937362931</v>
      </c>
      <c r="T12" s="25">
        <v>176.86676104203798</v>
      </c>
      <c r="U12" s="25">
        <v>0</v>
      </c>
      <c r="V12" s="25">
        <v>0</v>
      </c>
      <c r="W12" s="25">
        <v>10399.772054794519</v>
      </c>
      <c r="X12" s="25">
        <v>669.77595616438521</v>
      </c>
      <c r="Y12" s="25">
        <v>5126.5294731842105</v>
      </c>
      <c r="Z12" s="25">
        <v>1415.3196089629732</v>
      </c>
      <c r="AA12" s="25">
        <v>961158.03618222906</v>
      </c>
      <c r="AB12" s="25">
        <v>449350.12361857167</v>
      </c>
      <c r="AC12" s="25">
        <v>73553.426918043842</v>
      </c>
      <c r="AD12" s="25">
        <v>37129.330375109959</v>
      </c>
      <c r="AE12" s="25">
        <v>62498.733434027861</v>
      </c>
      <c r="AF12" s="25">
        <v>38551.200557315533</v>
      </c>
      <c r="AG12" s="25">
        <v>0</v>
      </c>
      <c r="AH12" s="25">
        <v>0</v>
      </c>
      <c r="AI12" s="25">
        <v>174423.17546140944</v>
      </c>
      <c r="AJ12" s="25">
        <v>79719.940097518513</v>
      </c>
      <c r="AK12" s="25">
        <v>0</v>
      </c>
      <c r="AL12" s="25">
        <v>0</v>
      </c>
      <c r="AM12" s="26">
        <v>37426254.421216533</v>
      </c>
      <c r="AN12" s="26">
        <v>30198367.248833142</v>
      </c>
    </row>
    <row r="13" spans="1:40" ht="24.9" customHeight="1">
      <c r="A13" s="17">
        <v>8</v>
      </c>
      <c r="B13" s="64" t="s">
        <v>35</v>
      </c>
      <c r="C13" s="25">
        <v>117731</v>
      </c>
      <c r="D13" s="25">
        <v>117731</v>
      </c>
      <c r="E13" s="25">
        <v>266575</v>
      </c>
      <c r="F13" s="25">
        <v>239838.45730087918</v>
      </c>
      <c r="G13" s="25">
        <v>225450</v>
      </c>
      <c r="H13" s="25">
        <v>215501.06917293151</v>
      </c>
      <c r="I13" s="25">
        <v>9089088</v>
      </c>
      <c r="J13" s="25">
        <v>9089088</v>
      </c>
      <c r="K13" s="25">
        <v>1975442</v>
      </c>
      <c r="L13" s="25">
        <v>1898690.4619396999</v>
      </c>
      <c r="M13" s="25">
        <v>1286851.9826730269</v>
      </c>
      <c r="N13" s="25">
        <v>1275877.7850409693</v>
      </c>
      <c r="O13" s="25">
        <v>0</v>
      </c>
      <c r="P13" s="25">
        <v>0</v>
      </c>
      <c r="Q13" s="25">
        <v>1155885</v>
      </c>
      <c r="R13" s="25">
        <v>75646.713023271179</v>
      </c>
      <c r="S13" s="25">
        <v>1900314</v>
      </c>
      <c r="T13" s="25">
        <v>805936.00314324675</v>
      </c>
      <c r="U13" s="25">
        <v>75721</v>
      </c>
      <c r="V13" s="25">
        <v>33758.224070291319</v>
      </c>
      <c r="W13" s="25">
        <v>73776</v>
      </c>
      <c r="X13" s="25">
        <v>8169.8625202429248</v>
      </c>
      <c r="Y13" s="25">
        <v>187671</v>
      </c>
      <c r="Z13" s="25">
        <v>66679.001302050194</v>
      </c>
      <c r="AA13" s="25">
        <v>5250648</v>
      </c>
      <c r="AB13" s="25">
        <v>1138601.0128212753</v>
      </c>
      <c r="AC13" s="25">
        <v>298684</v>
      </c>
      <c r="AD13" s="25">
        <v>47678.584287813879</v>
      </c>
      <c r="AE13" s="25">
        <v>750294</v>
      </c>
      <c r="AF13" s="25">
        <v>79690.080671364893</v>
      </c>
      <c r="AG13" s="25">
        <v>0</v>
      </c>
      <c r="AH13" s="25">
        <v>0</v>
      </c>
      <c r="AI13" s="25">
        <v>1159050</v>
      </c>
      <c r="AJ13" s="25">
        <v>385226.32236787787</v>
      </c>
      <c r="AK13" s="25">
        <v>0</v>
      </c>
      <c r="AL13" s="25">
        <v>0</v>
      </c>
      <c r="AM13" s="26">
        <v>23813180.982673027</v>
      </c>
      <c r="AN13" s="26">
        <v>15478112.577661917</v>
      </c>
    </row>
    <row r="14" spans="1:40" ht="24.9" customHeight="1">
      <c r="A14" s="17">
        <v>9</v>
      </c>
      <c r="B14" s="64" t="s">
        <v>92</v>
      </c>
      <c r="C14" s="25">
        <v>64744.093699983998</v>
      </c>
      <c r="D14" s="25">
        <v>64744.093699983998</v>
      </c>
      <c r="E14" s="25">
        <v>80113.879205309029</v>
      </c>
      <c r="F14" s="25">
        <v>80113.879205309029</v>
      </c>
      <c r="G14" s="25">
        <v>437390.11813968059</v>
      </c>
      <c r="H14" s="25">
        <v>437390.11813968059</v>
      </c>
      <c r="I14" s="25">
        <v>13818954.133485384</v>
      </c>
      <c r="J14" s="25">
        <v>13818853.740933359</v>
      </c>
      <c r="K14" s="25">
        <v>6217706.2450742945</v>
      </c>
      <c r="L14" s="25">
        <v>3021027.9507598258</v>
      </c>
      <c r="M14" s="25">
        <v>1656249.0889846315</v>
      </c>
      <c r="N14" s="25">
        <v>1354967.0634111734</v>
      </c>
      <c r="O14" s="25">
        <v>0</v>
      </c>
      <c r="P14" s="25">
        <v>0</v>
      </c>
      <c r="Q14" s="25">
        <v>0</v>
      </c>
      <c r="R14" s="25">
        <v>0</v>
      </c>
      <c r="S14" s="25">
        <v>0</v>
      </c>
      <c r="T14" s="25">
        <v>0</v>
      </c>
      <c r="U14" s="25">
        <v>0</v>
      </c>
      <c r="V14" s="25">
        <v>0</v>
      </c>
      <c r="W14" s="25">
        <v>0</v>
      </c>
      <c r="X14" s="25">
        <v>0</v>
      </c>
      <c r="Y14" s="25">
        <v>9638.1397153505295</v>
      </c>
      <c r="Z14" s="25">
        <v>1927.6279430700988</v>
      </c>
      <c r="AA14" s="25">
        <v>60365.52</v>
      </c>
      <c r="AB14" s="25">
        <v>11400.109999999993</v>
      </c>
      <c r="AC14" s="25">
        <v>0</v>
      </c>
      <c r="AD14" s="25">
        <v>0</v>
      </c>
      <c r="AE14" s="25">
        <v>0</v>
      </c>
      <c r="AF14" s="25">
        <v>0</v>
      </c>
      <c r="AG14" s="25">
        <v>0</v>
      </c>
      <c r="AH14" s="25">
        <v>0</v>
      </c>
      <c r="AI14" s="25">
        <v>954.59</v>
      </c>
      <c r="AJ14" s="25">
        <v>954.59</v>
      </c>
      <c r="AK14" s="25">
        <v>0</v>
      </c>
      <c r="AL14" s="25">
        <v>0</v>
      </c>
      <c r="AM14" s="26">
        <v>22346115.808304634</v>
      </c>
      <c r="AN14" s="26">
        <v>18791379.174092397</v>
      </c>
    </row>
    <row r="15" spans="1:40" ht="24.9" customHeight="1">
      <c r="A15" s="17">
        <v>10</v>
      </c>
      <c r="B15" s="64" t="s">
        <v>89</v>
      </c>
      <c r="C15" s="25">
        <v>1527154.2842670027</v>
      </c>
      <c r="D15" s="25">
        <v>1070978.2016867469</v>
      </c>
      <c r="E15" s="25">
        <v>0</v>
      </c>
      <c r="F15" s="25">
        <v>0</v>
      </c>
      <c r="G15" s="25">
        <v>252585.64360000083</v>
      </c>
      <c r="H15" s="25">
        <v>138494.59926009009</v>
      </c>
      <c r="I15" s="25">
        <v>0</v>
      </c>
      <c r="J15" s="25">
        <v>0</v>
      </c>
      <c r="K15" s="25">
        <v>2585509.8899999624</v>
      </c>
      <c r="L15" s="25">
        <v>1093909.989033391</v>
      </c>
      <c r="M15" s="25">
        <v>1560876.3426730263</v>
      </c>
      <c r="N15" s="25">
        <v>1546268.3856560839</v>
      </c>
      <c r="O15" s="25">
        <v>0</v>
      </c>
      <c r="P15" s="25">
        <v>0</v>
      </c>
      <c r="Q15" s="25">
        <v>5738944.6400000043</v>
      </c>
      <c r="R15" s="25">
        <v>0</v>
      </c>
      <c r="S15" s="25">
        <v>2391765.1799999885</v>
      </c>
      <c r="T15" s="25">
        <v>0</v>
      </c>
      <c r="U15" s="25">
        <v>0</v>
      </c>
      <c r="V15" s="25">
        <v>0</v>
      </c>
      <c r="W15" s="25">
        <v>0</v>
      </c>
      <c r="X15" s="25">
        <v>0</v>
      </c>
      <c r="Y15" s="25">
        <v>12117.460000000006</v>
      </c>
      <c r="Z15" s="25">
        <v>2423.4988565479416</v>
      </c>
      <c r="AA15" s="25">
        <v>1048948.929999995</v>
      </c>
      <c r="AB15" s="25">
        <v>233933.55821476213</v>
      </c>
      <c r="AC15" s="25">
        <v>339924.41000001307</v>
      </c>
      <c r="AD15" s="25">
        <v>82073.794099007617</v>
      </c>
      <c r="AE15" s="25">
        <v>0</v>
      </c>
      <c r="AF15" s="25">
        <v>0</v>
      </c>
      <c r="AG15" s="25">
        <v>0</v>
      </c>
      <c r="AH15" s="25">
        <v>0</v>
      </c>
      <c r="AI15" s="25">
        <v>101351.86000000016</v>
      </c>
      <c r="AJ15" s="25">
        <v>22344.74537340461</v>
      </c>
      <c r="AK15" s="25">
        <v>0</v>
      </c>
      <c r="AL15" s="25">
        <v>0</v>
      </c>
      <c r="AM15" s="26">
        <v>15559178.640539994</v>
      </c>
      <c r="AN15" s="26">
        <v>4190426.7721800343</v>
      </c>
    </row>
    <row r="16" spans="1:40" ht="24.9" customHeight="1">
      <c r="A16" s="17">
        <v>11</v>
      </c>
      <c r="B16" s="64" t="s">
        <v>31</v>
      </c>
      <c r="C16" s="25">
        <v>34384.240000000667</v>
      </c>
      <c r="D16" s="25">
        <v>24293.512500000666</v>
      </c>
      <c r="E16" s="25">
        <v>168533.97999999265</v>
      </c>
      <c r="F16" s="25">
        <v>168533.97999999265</v>
      </c>
      <c r="G16" s="25">
        <v>283172.38999999483</v>
      </c>
      <c r="H16" s="25">
        <v>283172.38999999483</v>
      </c>
      <c r="I16" s="25">
        <v>4008556.1560437772</v>
      </c>
      <c r="J16" s="25">
        <v>4008556.1560437772</v>
      </c>
      <c r="K16" s="25">
        <v>4576812.1799999708</v>
      </c>
      <c r="L16" s="25">
        <v>2334225.4957039952</v>
      </c>
      <c r="M16" s="25">
        <v>1769986.3827028144</v>
      </c>
      <c r="N16" s="25">
        <v>1769486.2827028143</v>
      </c>
      <c r="O16" s="25">
        <v>0</v>
      </c>
      <c r="P16" s="25">
        <v>0</v>
      </c>
      <c r="Q16" s="25">
        <v>0</v>
      </c>
      <c r="R16" s="25">
        <v>0</v>
      </c>
      <c r="S16" s="25">
        <v>0</v>
      </c>
      <c r="T16" s="25">
        <v>0</v>
      </c>
      <c r="U16" s="25">
        <v>0</v>
      </c>
      <c r="V16" s="25">
        <v>0</v>
      </c>
      <c r="W16" s="25">
        <v>0</v>
      </c>
      <c r="X16" s="25">
        <v>0</v>
      </c>
      <c r="Y16" s="25">
        <v>116078.57999999987</v>
      </c>
      <c r="Z16" s="25">
        <v>14500.409999999756</v>
      </c>
      <c r="AA16" s="25">
        <v>425092.99999999983</v>
      </c>
      <c r="AB16" s="25">
        <v>85515.392934859381</v>
      </c>
      <c r="AC16" s="25">
        <v>6474.6399999999994</v>
      </c>
      <c r="AD16" s="25">
        <v>1726.1257199999982</v>
      </c>
      <c r="AE16" s="25">
        <v>1981.3000000000002</v>
      </c>
      <c r="AF16" s="25">
        <v>1981.3000000000002</v>
      </c>
      <c r="AG16" s="25">
        <v>0</v>
      </c>
      <c r="AH16" s="25">
        <v>0</v>
      </c>
      <c r="AI16" s="25">
        <v>375813.46999999753</v>
      </c>
      <c r="AJ16" s="25">
        <v>252676.3556679975</v>
      </c>
      <c r="AK16" s="25">
        <v>0</v>
      </c>
      <c r="AL16" s="25">
        <v>0</v>
      </c>
      <c r="AM16" s="26">
        <v>11766886.31874655</v>
      </c>
      <c r="AN16" s="26">
        <v>8944667.4012734313</v>
      </c>
    </row>
    <row r="17" spans="1:40" ht="24.9" customHeight="1">
      <c r="A17" s="17">
        <v>12</v>
      </c>
      <c r="B17" s="64" t="s">
        <v>94</v>
      </c>
      <c r="C17" s="25">
        <v>0</v>
      </c>
      <c r="D17" s="25">
        <v>0</v>
      </c>
      <c r="E17" s="25">
        <v>5016.0499999999993</v>
      </c>
      <c r="F17" s="25">
        <v>5016.0499999999993</v>
      </c>
      <c r="G17" s="25">
        <v>15367.29</v>
      </c>
      <c r="H17" s="25">
        <v>9118.74</v>
      </c>
      <c r="I17" s="25">
        <v>8360928.7599999998</v>
      </c>
      <c r="J17" s="25">
        <v>8360928.7599999998</v>
      </c>
      <c r="K17" s="25">
        <v>768321.38000000012</v>
      </c>
      <c r="L17" s="25">
        <v>230496.77000000005</v>
      </c>
      <c r="M17" s="25">
        <v>1253342.1500000001</v>
      </c>
      <c r="N17" s="25">
        <v>1125266.5300000003</v>
      </c>
      <c r="O17" s="25">
        <v>0</v>
      </c>
      <c r="P17" s="25">
        <v>0</v>
      </c>
      <c r="Q17" s="25">
        <v>0</v>
      </c>
      <c r="R17" s="25">
        <v>0</v>
      </c>
      <c r="S17" s="25">
        <v>0</v>
      </c>
      <c r="T17" s="25">
        <v>0</v>
      </c>
      <c r="U17" s="25">
        <v>0</v>
      </c>
      <c r="V17" s="25">
        <v>0</v>
      </c>
      <c r="W17" s="25">
        <v>0</v>
      </c>
      <c r="X17" s="25">
        <v>0</v>
      </c>
      <c r="Y17" s="25">
        <v>1377.3</v>
      </c>
      <c r="Z17" s="25">
        <v>206.58999999999992</v>
      </c>
      <c r="AA17" s="25">
        <v>10578.5</v>
      </c>
      <c r="AB17" s="25">
        <v>1586.7699999999977</v>
      </c>
      <c r="AC17" s="25">
        <v>0</v>
      </c>
      <c r="AD17" s="25">
        <v>0</v>
      </c>
      <c r="AE17" s="25">
        <v>9771.7300000000032</v>
      </c>
      <c r="AF17" s="25">
        <v>9771.7300000000032</v>
      </c>
      <c r="AG17" s="25">
        <v>0</v>
      </c>
      <c r="AH17" s="25">
        <v>0</v>
      </c>
      <c r="AI17" s="25">
        <v>145.82</v>
      </c>
      <c r="AJ17" s="25">
        <v>21.870000000000005</v>
      </c>
      <c r="AK17" s="25">
        <v>0</v>
      </c>
      <c r="AL17" s="25">
        <v>0</v>
      </c>
      <c r="AM17" s="26">
        <v>10424848.980000002</v>
      </c>
      <c r="AN17" s="26">
        <v>9742413.8100000005</v>
      </c>
    </row>
    <row r="18" spans="1:40" ht="24.9" customHeight="1">
      <c r="A18" s="17">
        <v>13</v>
      </c>
      <c r="B18" s="64" t="s">
        <v>33</v>
      </c>
      <c r="C18" s="25">
        <v>135175.24798978888</v>
      </c>
      <c r="D18" s="25">
        <v>135175.24798978888</v>
      </c>
      <c r="E18" s="25">
        <v>691353.58434111951</v>
      </c>
      <c r="F18" s="25">
        <v>691353.58434111951</v>
      </c>
      <c r="G18" s="25">
        <v>86932.386014960517</v>
      </c>
      <c r="H18" s="25">
        <v>86932.386014960517</v>
      </c>
      <c r="I18" s="25">
        <v>4173730.2716785902</v>
      </c>
      <c r="J18" s="25">
        <v>2086406.7650715576</v>
      </c>
      <c r="K18" s="25">
        <v>1398325.6872255455</v>
      </c>
      <c r="L18" s="25">
        <v>746742.73855639983</v>
      </c>
      <c r="M18" s="25">
        <v>1258408.4348582388</v>
      </c>
      <c r="N18" s="25">
        <v>1245257.878251194</v>
      </c>
      <c r="O18" s="25">
        <v>0</v>
      </c>
      <c r="P18" s="25">
        <v>0</v>
      </c>
      <c r="Q18" s="25">
        <v>0</v>
      </c>
      <c r="R18" s="25">
        <v>0</v>
      </c>
      <c r="S18" s="25">
        <v>0</v>
      </c>
      <c r="T18" s="25">
        <v>0</v>
      </c>
      <c r="U18" s="25">
        <v>265095.71215482685</v>
      </c>
      <c r="V18" s="25">
        <v>78805.557880415086</v>
      </c>
      <c r="W18" s="25">
        <v>890.81568791208792</v>
      </c>
      <c r="X18" s="25">
        <v>8.908156879120952</v>
      </c>
      <c r="Y18" s="25">
        <v>614376.32164690713</v>
      </c>
      <c r="Z18" s="25">
        <v>109880.64039381727</v>
      </c>
      <c r="AA18" s="25">
        <v>273238.4931090863</v>
      </c>
      <c r="AB18" s="25">
        <v>76856.143449864088</v>
      </c>
      <c r="AC18" s="25">
        <v>188331.2760576765</v>
      </c>
      <c r="AD18" s="25">
        <v>2037.3989972369427</v>
      </c>
      <c r="AE18" s="25">
        <v>154367.80958278303</v>
      </c>
      <c r="AF18" s="25">
        <v>121757.13026265609</v>
      </c>
      <c r="AG18" s="25">
        <v>0</v>
      </c>
      <c r="AH18" s="25">
        <v>0</v>
      </c>
      <c r="AI18" s="25">
        <v>98205.822195918881</v>
      </c>
      <c r="AJ18" s="25">
        <v>62450.954425181721</v>
      </c>
      <c r="AK18" s="25">
        <v>0</v>
      </c>
      <c r="AL18" s="25">
        <v>0</v>
      </c>
      <c r="AM18" s="26">
        <v>9338431.8625433557</v>
      </c>
      <c r="AN18" s="26">
        <v>5443665.3337910697</v>
      </c>
    </row>
    <row r="19" spans="1:40" ht="24.9" customHeight="1">
      <c r="A19" s="17">
        <v>14</v>
      </c>
      <c r="B19" s="64" t="s">
        <v>88</v>
      </c>
      <c r="C19" s="25">
        <v>1922.0116426491725</v>
      </c>
      <c r="D19" s="25">
        <v>1922.0116426491725</v>
      </c>
      <c r="E19" s="25">
        <v>15652.436527896492</v>
      </c>
      <c r="F19" s="25">
        <v>15652.436527896492</v>
      </c>
      <c r="G19" s="25">
        <v>100760.93067989327</v>
      </c>
      <c r="H19" s="25">
        <v>100760.93067989327</v>
      </c>
      <c r="I19" s="25">
        <v>2454711.2833024338</v>
      </c>
      <c r="J19" s="25">
        <v>2454711.2833024338</v>
      </c>
      <c r="K19" s="25">
        <v>4653009.2741074488</v>
      </c>
      <c r="L19" s="25">
        <v>4612668.0354188485</v>
      </c>
      <c r="M19" s="25">
        <v>1437398.1482212893</v>
      </c>
      <c r="N19" s="25">
        <v>1424302.9220717894</v>
      </c>
      <c r="O19" s="25">
        <v>0</v>
      </c>
      <c r="P19" s="25">
        <v>0</v>
      </c>
      <c r="Q19" s="25">
        <v>0</v>
      </c>
      <c r="R19" s="25">
        <v>0</v>
      </c>
      <c r="S19" s="25">
        <v>0</v>
      </c>
      <c r="T19" s="25">
        <v>0</v>
      </c>
      <c r="U19" s="25">
        <v>0</v>
      </c>
      <c r="V19" s="25">
        <v>0</v>
      </c>
      <c r="W19" s="25">
        <v>0</v>
      </c>
      <c r="X19" s="25">
        <v>0</v>
      </c>
      <c r="Y19" s="25">
        <v>529.60362599550001</v>
      </c>
      <c r="Z19" s="25">
        <v>105.9320699955</v>
      </c>
      <c r="AA19" s="25">
        <v>33212.813922286266</v>
      </c>
      <c r="AB19" s="25">
        <v>22917.315384786285</v>
      </c>
      <c r="AC19" s="25">
        <v>0</v>
      </c>
      <c r="AD19" s="25">
        <v>0</v>
      </c>
      <c r="AE19" s="25">
        <v>179272.7750294318</v>
      </c>
      <c r="AF19" s="25">
        <v>179272.7750294318</v>
      </c>
      <c r="AG19" s="25">
        <v>0</v>
      </c>
      <c r="AH19" s="25">
        <v>0</v>
      </c>
      <c r="AI19" s="25">
        <v>9246.3121344122028</v>
      </c>
      <c r="AJ19" s="25">
        <v>3730.8108237121987</v>
      </c>
      <c r="AK19" s="25">
        <v>0</v>
      </c>
      <c r="AL19" s="25">
        <v>0</v>
      </c>
      <c r="AM19" s="26">
        <v>8885715.589193739</v>
      </c>
      <c r="AN19" s="26">
        <v>8816044.4529514369</v>
      </c>
    </row>
    <row r="20" spans="1:40" ht="24.9" customHeight="1">
      <c r="A20" s="17">
        <v>15</v>
      </c>
      <c r="B20" s="64" t="s">
        <v>36</v>
      </c>
      <c r="C20" s="25">
        <v>27103.395310017771</v>
      </c>
      <c r="D20" s="25">
        <v>1412.0983237164023</v>
      </c>
      <c r="E20" s="25">
        <v>163572.15043397024</v>
      </c>
      <c r="F20" s="25">
        <v>163572.15043397024</v>
      </c>
      <c r="G20" s="25">
        <v>54809.71328008092</v>
      </c>
      <c r="H20" s="25">
        <v>18526.987252683684</v>
      </c>
      <c r="I20" s="25">
        <v>1199869.6751306625</v>
      </c>
      <c r="J20" s="25">
        <v>1199869.6751306625</v>
      </c>
      <c r="K20" s="25">
        <v>1988389.3388396713</v>
      </c>
      <c r="L20" s="25">
        <v>734567.33883967134</v>
      </c>
      <c r="M20" s="25">
        <v>1392912.2058877493</v>
      </c>
      <c r="N20" s="25">
        <v>1209733.2058877493</v>
      </c>
      <c r="O20" s="25">
        <v>0</v>
      </c>
      <c r="P20" s="25">
        <v>0</v>
      </c>
      <c r="Q20" s="25">
        <v>0</v>
      </c>
      <c r="R20" s="25">
        <v>0</v>
      </c>
      <c r="S20" s="25">
        <v>0</v>
      </c>
      <c r="T20" s="25">
        <v>0</v>
      </c>
      <c r="U20" s="25">
        <v>35718.167060439999</v>
      </c>
      <c r="V20" s="25">
        <v>15859.167060440002</v>
      </c>
      <c r="W20" s="25">
        <v>0</v>
      </c>
      <c r="X20" s="25">
        <v>0</v>
      </c>
      <c r="Y20" s="25">
        <v>151788.92261732998</v>
      </c>
      <c r="Z20" s="25">
        <v>49081.922617329998</v>
      </c>
      <c r="AA20" s="25">
        <v>210446.46928277292</v>
      </c>
      <c r="AB20" s="25">
        <v>138540.46928277292</v>
      </c>
      <c r="AC20" s="25">
        <v>0</v>
      </c>
      <c r="AD20" s="25">
        <v>0</v>
      </c>
      <c r="AE20" s="25">
        <v>199610.97844545016</v>
      </c>
      <c r="AF20" s="25">
        <v>199610.97844545016</v>
      </c>
      <c r="AG20" s="25">
        <v>0</v>
      </c>
      <c r="AH20" s="25">
        <v>0</v>
      </c>
      <c r="AI20" s="25">
        <v>213688.73745744501</v>
      </c>
      <c r="AJ20" s="25">
        <v>145917.73745744501</v>
      </c>
      <c r="AK20" s="25">
        <v>0</v>
      </c>
      <c r="AL20" s="25">
        <v>0</v>
      </c>
      <c r="AM20" s="26">
        <v>5637909.7537455913</v>
      </c>
      <c r="AN20" s="26">
        <v>3876691.7307318915</v>
      </c>
    </row>
    <row r="21" spans="1:40" ht="24.9" customHeight="1">
      <c r="A21" s="17">
        <v>16</v>
      </c>
      <c r="B21" s="64" t="s">
        <v>38</v>
      </c>
      <c r="C21" s="25">
        <v>0</v>
      </c>
      <c r="D21" s="25">
        <v>0</v>
      </c>
      <c r="E21" s="25">
        <v>82.125</v>
      </c>
      <c r="F21" s="25">
        <v>82.125</v>
      </c>
      <c r="G21" s="25">
        <v>8465.4090213706295</v>
      </c>
      <c r="H21" s="25">
        <v>7113.220911315836</v>
      </c>
      <c r="I21" s="25">
        <v>1300426.2308303055</v>
      </c>
      <c r="J21" s="25">
        <v>1300426.2308303055</v>
      </c>
      <c r="K21" s="25">
        <v>460153.86484155594</v>
      </c>
      <c r="L21" s="25">
        <v>426038.07160045154</v>
      </c>
      <c r="M21" s="25">
        <v>1095752.0407369318</v>
      </c>
      <c r="N21" s="25">
        <v>1092214.5242922911</v>
      </c>
      <c r="O21" s="25">
        <v>0</v>
      </c>
      <c r="P21" s="25">
        <v>0</v>
      </c>
      <c r="Q21" s="25">
        <v>219079.57698630134</v>
      </c>
      <c r="R21" s="25">
        <v>54098.900398904021</v>
      </c>
      <c r="S21" s="25">
        <v>12915.472325398607</v>
      </c>
      <c r="T21" s="25">
        <v>4541.626371206823</v>
      </c>
      <c r="U21" s="25">
        <v>0</v>
      </c>
      <c r="V21" s="25">
        <v>0</v>
      </c>
      <c r="W21" s="25">
        <v>0</v>
      </c>
      <c r="X21" s="25">
        <v>0</v>
      </c>
      <c r="Y21" s="25">
        <v>127117.81614875745</v>
      </c>
      <c r="Z21" s="25">
        <v>25423.563229751468</v>
      </c>
      <c r="AA21" s="25">
        <v>402677.61398604832</v>
      </c>
      <c r="AB21" s="25">
        <v>72740.750772482686</v>
      </c>
      <c r="AC21" s="25">
        <v>17298.928712328769</v>
      </c>
      <c r="AD21" s="25">
        <v>2842.4930653640713</v>
      </c>
      <c r="AE21" s="25">
        <v>0</v>
      </c>
      <c r="AF21" s="25">
        <v>0</v>
      </c>
      <c r="AG21" s="25">
        <v>0</v>
      </c>
      <c r="AH21" s="25">
        <v>0</v>
      </c>
      <c r="AI21" s="25">
        <v>84485.740296803662</v>
      </c>
      <c r="AJ21" s="25">
        <v>23086.037260405486</v>
      </c>
      <c r="AK21" s="25">
        <v>0</v>
      </c>
      <c r="AL21" s="25">
        <v>0</v>
      </c>
      <c r="AM21" s="26">
        <v>3728454.8188858023</v>
      </c>
      <c r="AN21" s="26">
        <v>3008607.5437324783</v>
      </c>
    </row>
    <row r="22" spans="1:40" ht="24.9" customHeight="1">
      <c r="A22" s="17">
        <v>17</v>
      </c>
      <c r="B22" s="64" t="s">
        <v>87</v>
      </c>
      <c r="C22" s="25">
        <v>6290.3018792864441</v>
      </c>
      <c r="D22" s="25">
        <v>6290.3018792864441</v>
      </c>
      <c r="E22" s="25">
        <v>40</v>
      </c>
      <c r="F22" s="25">
        <v>40</v>
      </c>
      <c r="G22" s="25">
        <v>48449.839934707743</v>
      </c>
      <c r="H22" s="25">
        <v>43828.986604573845</v>
      </c>
      <c r="I22" s="25">
        <v>0</v>
      </c>
      <c r="J22" s="25">
        <v>0</v>
      </c>
      <c r="K22" s="25">
        <v>415571.91974137246</v>
      </c>
      <c r="L22" s="25">
        <v>276405.26631042419</v>
      </c>
      <c r="M22" s="25">
        <v>1108968.3640373081</v>
      </c>
      <c r="N22" s="25">
        <v>1093064.9644753705</v>
      </c>
      <c r="O22" s="25">
        <v>0</v>
      </c>
      <c r="P22" s="25">
        <v>0</v>
      </c>
      <c r="Q22" s="25">
        <v>0</v>
      </c>
      <c r="R22" s="25">
        <v>0</v>
      </c>
      <c r="S22" s="25">
        <v>0</v>
      </c>
      <c r="T22" s="25">
        <v>0</v>
      </c>
      <c r="U22" s="25">
        <v>0</v>
      </c>
      <c r="V22" s="25">
        <v>0</v>
      </c>
      <c r="W22" s="25">
        <v>0</v>
      </c>
      <c r="X22" s="25">
        <v>0</v>
      </c>
      <c r="Y22" s="25">
        <v>0</v>
      </c>
      <c r="Z22" s="25">
        <v>0</v>
      </c>
      <c r="AA22" s="25">
        <v>40596.632771100827</v>
      </c>
      <c r="AB22" s="25">
        <v>3449.5491872402636</v>
      </c>
      <c r="AC22" s="25">
        <v>1076.5478356164385</v>
      </c>
      <c r="AD22" s="25">
        <v>216.04620875019179</v>
      </c>
      <c r="AE22" s="25">
        <v>64319.904625036019</v>
      </c>
      <c r="AF22" s="25">
        <v>64319.904625036019</v>
      </c>
      <c r="AG22" s="25">
        <v>0</v>
      </c>
      <c r="AH22" s="25">
        <v>0</v>
      </c>
      <c r="AI22" s="25">
        <v>95387.324789669787</v>
      </c>
      <c r="AJ22" s="25">
        <v>8812.2648022916728</v>
      </c>
      <c r="AK22" s="25">
        <v>0</v>
      </c>
      <c r="AL22" s="25">
        <v>0</v>
      </c>
      <c r="AM22" s="26">
        <v>1780700.835614098</v>
      </c>
      <c r="AN22" s="26">
        <v>1496427.2840929732</v>
      </c>
    </row>
    <row r="23" spans="1:40" ht="24.9" customHeight="1">
      <c r="A23" s="17">
        <v>18</v>
      </c>
      <c r="B23" s="64" t="s">
        <v>37</v>
      </c>
      <c r="C23" s="25">
        <v>163.419354</v>
      </c>
      <c r="D23" s="25">
        <v>163.419354</v>
      </c>
      <c r="E23" s="25">
        <v>0</v>
      </c>
      <c r="F23" s="25">
        <v>0</v>
      </c>
      <c r="G23" s="25">
        <v>5217.7201079999813</v>
      </c>
      <c r="H23" s="25">
        <v>5217.7201079999813</v>
      </c>
      <c r="I23" s="25">
        <v>0</v>
      </c>
      <c r="J23" s="25">
        <v>0</v>
      </c>
      <c r="K23" s="25">
        <v>547795.5452390007</v>
      </c>
      <c r="L23" s="25">
        <v>547795.5452390007</v>
      </c>
      <c r="M23" s="25">
        <v>1167714.8361240267</v>
      </c>
      <c r="N23" s="25">
        <v>1167714.8361240267</v>
      </c>
      <c r="O23" s="25">
        <v>0</v>
      </c>
      <c r="P23" s="25">
        <v>0</v>
      </c>
      <c r="Q23" s="25">
        <v>0</v>
      </c>
      <c r="R23" s="25">
        <v>0</v>
      </c>
      <c r="S23" s="25">
        <v>0</v>
      </c>
      <c r="T23" s="25">
        <v>0</v>
      </c>
      <c r="U23" s="25">
        <v>0</v>
      </c>
      <c r="V23" s="25">
        <v>0</v>
      </c>
      <c r="W23" s="25">
        <v>0</v>
      </c>
      <c r="X23" s="25">
        <v>0</v>
      </c>
      <c r="Y23" s="25">
        <v>0</v>
      </c>
      <c r="Z23" s="25">
        <v>0</v>
      </c>
      <c r="AA23" s="25">
        <v>5.6</v>
      </c>
      <c r="AB23" s="25">
        <v>5.6</v>
      </c>
      <c r="AC23" s="25">
        <v>0</v>
      </c>
      <c r="AD23" s="25">
        <v>0</v>
      </c>
      <c r="AE23" s="25">
        <v>10373.074203</v>
      </c>
      <c r="AF23" s="25">
        <v>10373.074203</v>
      </c>
      <c r="AG23" s="25">
        <v>27.308602999999998</v>
      </c>
      <c r="AH23" s="25">
        <v>27.308602999999998</v>
      </c>
      <c r="AI23" s="25">
        <v>0</v>
      </c>
      <c r="AJ23" s="25">
        <v>0</v>
      </c>
      <c r="AK23" s="25">
        <v>0</v>
      </c>
      <c r="AL23" s="25">
        <v>0</v>
      </c>
      <c r="AM23" s="26">
        <v>1731297.5036310274</v>
      </c>
      <c r="AN23" s="26">
        <v>1731297.5036310274</v>
      </c>
    </row>
    <row r="24" spans="1:40" ht="24.9" customHeight="1">
      <c r="A24" s="17">
        <v>19</v>
      </c>
      <c r="B24" s="64" t="s">
        <v>93</v>
      </c>
      <c r="C24" s="25">
        <v>0</v>
      </c>
      <c r="D24" s="25">
        <v>0</v>
      </c>
      <c r="E24" s="25">
        <v>0</v>
      </c>
      <c r="F24" s="25">
        <v>0</v>
      </c>
      <c r="G24" s="25">
        <v>22.550650684931497</v>
      </c>
      <c r="H24" s="25">
        <v>0</v>
      </c>
      <c r="I24" s="25">
        <v>90069.072341989639</v>
      </c>
      <c r="J24" s="25">
        <v>0</v>
      </c>
      <c r="K24" s="25">
        <v>44713.972973273951</v>
      </c>
      <c r="L24" s="25">
        <v>0</v>
      </c>
      <c r="M24" s="25">
        <v>1075129.6007078006</v>
      </c>
      <c r="N24" s="25">
        <v>1070376.9827028143</v>
      </c>
      <c r="O24" s="25">
        <v>0</v>
      </c>
      <c r="P24" s="25">
        <v>0</v>
      </c>
      <c r="Q24" s="25">
        <v>0</v>
      </c>
      <c r="R24" s="25">
        <v>0</v>
      </c>
      <c r="S24" s="25">
        <v>0</v>
      </c>
      <c r="T24" s="25">
        <v>0</v>
      </c>
      <c r="U24" s="25">
        <v>0</v>
      </c>
      <c r="V24" s="25">
        <v>0</v>
      </c>
      <c r="W24" s="25">
        <v>0</v>
      </c>
      <c r="X24" s="25">
        <v>0</v>
      </c>
      <c r="Y24" s="25">
        <v>0</v>
      </c>
      <c r="Z24" s="25">
        <v>0</v>
      </c>
      <c r="AA24" s="25">
        <v>0</v>
      </c>
      <c r="AB24" s="25">
        <v>0</v>
      </c>
      <c r="AC24" s="25">
        <v>54.685202136986206</v>
      </c>
      <c r="AD24" s="25">
        <v>0</v>
      </c>
      <c r="AE24" s="25">
        <v>147929.27571360071</v>
      </c>
      <c r="AF24" s="25">
        <v>73964.637856800357</v>
      </c>
      <c r="AG24" s="25">
        <v>0</v>
      </c>
      <c r="AH24" s="25">
        <v>0</v>
      </c>
      <c r="AI24" s="25">
        <v>1514.684221371791</v>
      </c>
      <c r="AJ24" s="25">
        <v>550.30931934593809</v>
      </c>
      <c r="AK24" s="25">
        <v>0</v>
      </c>
      <c r="AL24" s="25">
        <v>0</v>
      </c>
      <c r="AM24" s="26">
        <v>1359433.8418108586</v>
      </c>
      <c r="AN24" s="26">
        <v>1144891.9298789606</v>
      </c>
    </row>
    <row r="25" spans="1:40" ht="13.8">
      <c r="A25" s="11"/>
      <c r="B25" s="66" t="s">
        <v>22</v>
      </c>
      <c r="C25" s="27">
        <v>59743631.101875193</v>
      </c>
      <c r="D25" s="27">
        <v>48621542.753421344</v>
      </c>
      <c r="E25" s="27">
        <v>7264829.3085162695</v>
      </c>
      <c r="F25" s="27">
        <v>7053522.2843371443</v>
      </c>
      <c r="G25" s="27">
        <v>8671833.5310159456</v>
      </c>
      <c r="H25" s="27">
        <v>7786072.1862773821</v>
      </c>
      <c r="I25" s="27">
        <v>264784147.6259408</v>
      </c>
      <c r="J25" s="27">
        <v>243565938.11117482</v>
      </c>
      <c r="K25" s="27">
        <v>125564546.72306432</v>
      </c>
      <c r="L25" s="27">
        <v>108673395.11274999</v>
      </c>
      <c r="M25" s="27">
        <v>38155532.031233788</v>
      </c>
      <c r="N25" s="27">
        <v>36445441.807676487</v>
      </c>
      <c r="O25" s="27">
        <v>11329.247472527473</v>
      </c>
      <c r="P25" s="27">
        <v>7732.68084701925</v>
      </c>
      <c r="Q25" s="27">
        <v>9858737.9440771118</v>
      </c>
      <c r="R25" s="27">
        <v>156758.04047353886</v>
      </c>
      <c r="S25" s="27">
        <v>6006632.11606168</v>
      </c>
      <c r="T25" s="27">
        <v>814341.55489294871</v>
      </c>
      <c r="U25" s="27">
        <v>573880.1185109152</v>
      </c>
      <c r="V25" s="27">
        <v>204823.40509041635</v>
      </c>
      <c r="W25" s="27">
        <v>85066.587742706615</v>
      </c>
      <c r="X25" s="27">
        <v>8848.5466332864307</v>
      </c>
      <c r="Y25" s="27">
        <v>8763758.7572613936</v>
      </c>
      <c r="Z25" s="27">
        <v>5265359.3862485113</v>
      </c>
      <c r="AA25" s="27">
        <v>68008837.642058402</v>
      </c>
      <c r="AB25" s="27">
        <v>25245731.885877285</v>
      </c>
      <c r="AC25" s="27">
        <v>3356679.1693161689</v>
      </c>
      <c r="AD25" s="27">
        <v>316993.99442015088</v>
      </c>
      <c r="AE25" s="27">
        <v>7221019.5200856859</v>
      </c>
      <c r="AF25" s="27">
        <v>2356054.1167921801</v>
      </c>
      <c r="AG25" s="27">
        <v>37932.726849999999</v>
      </c>
      <c r="AH25" s="27">
        <v>17191.908632071045</v>
      </c>
      <c r="AI25" s="27">
        <v>15634017.916771682</v>
      </c>
      <c r="AJ25" s="27">
        <v>4286125.8968412159</v>
      </c>
      <c r="AK25" s="27">
        <v>0</v>
      </c>
      <c r="AL25" s="27">
        <v>0</v>
      </c>
      <c r="AM25" s="27">
        <v>623742412.06785452</v>
      </c>
      <c r="AN25" s="27">
        <v>490825873.67238581</v>
      </c>
    </row>
    <row r="26" spans="1:40" s="36" customFormat="1" ht="14.4">
      <c r="B26" s="40" t="s">
        <v>46</v>
      </c>
      <c r="AM26" s="44"/>
      <c r="AN26" s="44"/>
    </row>
    <row r="27" spans="1:40" s="36" customFormat="1" ht="12.75" customHeight="1">
      <c r="B27" s="79" t="s">
        <v>52</v>
      </c>
      <c r="C27" s="79"/>
      <c r="D27" s="79"/>
      <c r="E27" s="79"/>
      <c r="F27" s="79"/>
      <c r="G27" s="79"/>
      <c r="H27" s="79"/>
      <c r="I27" s="79"/>
      <c r="J27" s="79"/>
      <c r="K27" s="79"/>
      <c r="L27" s="79"/>
      <c r="M27" s="79"/>
      <c r="N27" s="79"/>
      <c r="AM27" s="44"/>
      <c r="AN27" s="44"/>
    </row>
    <row r="28" spans="1:40" s="36" customFormat="1" ht="14.4">
      <c r="B28" s="79"/>
      <c r="C28" s="79"/>
      <c r="D28" s="79"/>
      <c r="E28" s="79"/>
      <c r="F28" s="79"/>
      <c r="G28" s="79"/>
      <c r="H28" s="79"/>
      <c r="I28" s="79"/>
      <c r="J28" s="79"/>
      <c r="K28" s="79"/>
      <c r="L28" s="79"/>
      <c r="M28" s="79"/>
      <c r="N28" s="79"/>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5" activePane="bottomRight" state="frozen"/>
      <selection activeCell="A4" sqref="A4"/>
      <selection pane="topRight" activeCell="A4" sqref="A4"/>
      <selection pane="bottomLeft" activeCell="A4" sqref="A4"/>
      <selection pane="bottomRight" activeCell="A8" sqref="A8:XFD2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2025 - 30 June 2025</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4" t="s">
        <v>0</v>
      </c>
      <c r="B5" s="74" t="s">
        <v>3</v>
      </c>
      <c r="C5" s="71" t="s">
        <v>4</v>
      </c>
      <c r="D5" s="72"/>
      <c r="E5" s="72"/>
      <c r="F5" s="72"/>
      <c r="G5" s="72"/>
      <c r="H5" s="72"/>
      <c r="I5" s="72"/>
      <c r="J5" s="73"/>
      <c r="K5" s="71" t="s">
        <v>5</v>
      </c>
      <c r="L5" s="72"/>
      <c r="M5" s="72"/>
      <c r="N5" s="72"/>
      <c r="O5" s="72"/>
      <c r="P5" s="72"/>
      <c r="Q5" s="72"/>
      <c r="R5" s="73"/>
      <c r="S5" s="71" t="s">
        <v>6</v>
      </c>
      <c r="T5" s="72"/>
      <c r="U5" s="72"/>
      <c r="V5" s="72"/>
      <c r="W5" s="72"/>
      <c r="X5" s="72"/>
      <c r="Y5" s="72"/>
      <c r="Z5" s="73"/>
      <c r="AA5" s="71" t="s">
        <v>7</v>
      </c>
      <c r="AB5" s="72"/>
      <c r="AC5" s="72"/>
      <c r="AD5" s="72"/>
      <c r="AE5" s="72"/>
      <c r="AF5" s="72"/>
      <c r="AG5" s="72"/>
      <c r="AH5" s="73"/>
      <c r="AI5" s="71" t="s">
        <v>8</v>
      </c>
      <c r="AJ5" s="72"/>
      <c r="AK5" s="72"/>
      <c r="AL5" s="72"/>
      <c r="AM5" s="72"/>
      <c r="AN5" s="72"/>
      <c r="AO5" s="72"/>
      <c r="AP5" s="73"/>
      <c r="AQ5" s="71" t="s">
        <v>9</v>
      </c>
      <c r="AR5" s="72"/>
      <c r="AS5" s="72"/>
      <c r="AT5" s="72"/>
      <c r="AU5" s="72"/>
      <c r="AV5" s="72"/>
      <c r="AW5" s="72"/>
      <c r="AX5" s="73"/>
      <c r="AY5" s="71" t="s">
        <v>10</v>
      </c>
      <c r="AZ5" s="72"/>
      <c r="BA5" s="72"/>
      <c r="BB5" s="72"/>
      <c r="BC5" s="72"/>
      <c r="BD5" s="72"/>
      <c r="BE5" s="72"/>
      <c r="BF5" s="73"/>
      <c r="BG5" s="71" t="s">
        <v>11</v>
      </c>
      <c r="BH5" s="72"/>
      <c r="BI5" s="72"/>
      <c r="BJ5" s="72"/>
      <c r="BK5" s="72"/>
      <c r="BL5" s="72"/>
      <c r="BM5" s="72"/>
      <c r="BN5" s="73"/>
      <c r="BO5" s="71" t="s">
        <v>12</v>
      </c>
      <c r="BP5" s="72"/>
      <c r="BQ5" s="72"/>
      <c r="BR5" s="72"/>
      <c r="BS5" s="72"/>
      <c r="BT5" s="72"/>
      <c r="BU5" s="72"/>
      <c r="BV5" s="73"/>
      <c r="BW5" s="71" t="s">
        <v>13</v>
      </c>
      <c r="BX5" s="72"/>
      <c r="BY5" s="72"/>
      <c r="BZ5" s="72"/>
      <c r="CA5" s="72"/>
      <c r="CB5" s="72"/>
      <c r="CC5" s="72"/>
      <c r="CD5" s="73"/>
      <c r="CE5" s="71" t="s">
        <v>14</v>
      </c>
      <c r="CF5" s="72"/>
      <c r="CG5" s="72"/>
      <c r="CH5" s="72"/>
      <c r="CI5" s="72"/>
      <c r="CJ5" s="72"/>
      <c r="CK5" s="72"/>
      <c r="CL5" s="73"/>
      <c r="CM5" s="71" t="s">
        <v>15</v>
      </c>
      <c r="CN5" s="72"/>
      <c r="CO5" s="72"/>
      <c r="CP5" s="72"/>
      <c r="CQ5" s="72"/>
      <c r="CR5" s="72"/>
      <c r="CS5" s="72"/>
      <c r="CT5" s="73"/>
      <c r="CU5" s="71" t="s">
        <v>16</v>
      </c>
      <c r="CV5" s="72"/>
      <c r="CW5" s="72"/>
      <c r="CX5" s="72"/>
      <c r="CY5" s="72"/>
      <c r="CZ5" s="72"/>
      <c r="DA5" s="72"/>
      <c r="DB5" s="73"/>
      <c r="DC5" s="71" t="s">
        <v>17</v>
      </c>
      <c r="DD5" s="72"/>
      <c r="DE5" s="72"/>
      <c r="DF5" s="72"/>
      <c r="DG5" s="72"/>
      <c r="DH5" s="72"/>
      <c r="DI5" s="72"/>
      <c r="DJ5" s="73"/>
      <c r="DK5" s="71" t="s">
        <v>18</v>
      </c>
      <c r="DL5" s="72"/>
      <c r="DM5" s="72"/>
      <c r="DN5" s="72"/>
      <c r="DO5" s="72"/>
      <c r="DP5" s="72"/>
      <c r="DQ5" s="72"/>
      <c r="DR5" s="73"/>
      <c r="DS5" s="71" t="s">
        <v>19</v>
      </c>
      <c r="DT5" s="72"/>
      <c r="DU5" s="72"/>
      <c r="DV5" s="72"/>
      <c r="DW5" s="72"/>
      <c r="DX5" s="72"/>
      <c r="DY5" s="72"/>
      <c r="DZ5" s="73"/>
      <c r="EA5" s="71" t="s">
        <v>20</v>
      </c>
      <c r="EB5" s="72"/>
      <c r="EC5" s="72"/>
      <c r="ED5" s="72"/>
      <c r="EE5" s="72"/>
      <c r="EF5" s="72"/>
      <c r="EG5" s="72"/>
      <c r="EH5" s="73"/>
      <c r="EI5" s="71" t="s">
        <v>21</v>
      </c>
      <c r="EJ5" s="72"/>
      <c r="EK5" s="72"/>
      <c r="EL5" s="72"/>
      <c r="EM5" s="72"/>
      <c r="EN5" s="72"/>
      <c r="EO5" s="72"/>
      <c r="EP5" s="73"/>
      <c r="EQ5" s="71" t="s">
        <v>22</v>
      </c>
      <c r="ER5" s="72"/>
      <c r="ES5" s="72"/>
      <c r="ET5" s="72"/>
      <c r="EU5" s="72"/>
      <c r="EV5" s="72"/>
      <c r="EW5" s="72"/>
      <c r="EX5" s="73"/>
    </row>
    <row r="6" spans="1:154" s="36" customFormat="1" ht="42" customHeight="1">
      <c r="A6" s="75"/>
      <c r="B6" s="75"/>
      <c r="C6" s="71" t="s">
        <v>56</v>
      </c>
      <c r="D6" s="72"/>
      <c r="E6" s="72"/>
      <c r="F6" s="73"/>
      <c r="G6" s="71" t="s">
        <v>57</v>
      </c>
      <c r="H6" s="72"/>
      <c r="I6" s="72"/>
      <c r="J6" s="73"/>
      <c r="K6" s="71" t="s">
        <v>56</v>
      </c>
      <c r="L6" s="72"/>
      <c r="M6" s="72"/>
      <c r="N6" s="73"/>
      <c r="O6" s="71" t="s">
        <v>57</v>
      </c>
      <c r="P6" s="72"/>
      <c r="Q6" s="72"/>
      <c r="R6" s="73"/>
      <c r="S6" s="71" t="s">
        <v>56</v>
      </c>
      <c r="T6" s="72"/>
      <c r="U6" s="72"/>
      <c r="V6" s="73"/>
      <c r="W6" s="71" t="s">
        <v>57</v>
      </c>
      <c r="X6" s="72"/>
      <c r="Y6" s="72"/>
      <c r="Z6" s="73"/>
      <c r="AA6" s="71" t="s">
        <v>56</v>
      </c>
      <c r="AB6" s="72"/>
      <c r="AC6" s="72"/>
      <c r="AD6" s="73"/>
      <c r="AE6" s="71" t="s">
        <v>57</v>
      </c>
      <c r="AF6" s="72"/>
      <c r="AG6" s="72"/>
      <c r="AH6" s="73"/>
      <c r="AI6" s="71" t="s">
        <v>56</v>
      </c>
      <c r="AJ6" s="72"/>
      <c r="AK6" s="72"/>
      <c r="AL6" s="73"/>
      <c r="AM6" s="71" t="s">
        <v>57</v>
      </c>
      <c r="AN6" s="72"/>
      <c r="AO6" s="72"/>
      <c r="AP6" s="73"/>
      <c r="AQ6" s="71" t="s">
        <v>56</v>
      </c>
      <c r="AR6" s="72"/>
      <c r="AS6" s="72"/>
      <c r="AT6" s="73"/>
      <c r="AU6" s="71" t="s">
        <v>57</v>
      </c>
      <c r="AV6" s="72"/>
      <c r="AW6" s="72"/>
      <c r="AX6" s="73"/>
      <c r="AY6" s="71" t="s">
        <v>56</v>
      </c>
      <c r="AZ6" s="72"/>
      <c r="BA6" s="72"/>
      <c r="BB6" s="73"/>
      <c r="BC6" s="71" t="s">
        <v>57</v>
      </c>
      <c r="BD6" s="72"/>
      <c r="BE6" s="72"/>
      <c r="BF6" s="73"/>
      <c r="BG6" s="71" t="s">
        <v>56</v>
      </c>
      <c r="BH6" s="72"/>
      <c r="BI6" s="72"/>
      <c r="BJ6" s="73"/>
      <c r="BK6" s="71" t="s">
        <v>57</v>
      </c>
      <c r="BL6" s="72"/>
      <c r="BM6" s="72"/>
      <c r="BN6" s="73"/>
      <c r="BO6" s="71" t="s">
        <v>56</v>
      </c>
      <c r="BP6" s="72"/>
      <c r="BQ6" s="72"/>
      <c r="BR6" s="73"/>
      <c r="BS6" s="71" t="s">
        <v>57</v>
      </c>
      <c r="BT6" s="72"/>
      <c r="BU6" s="72"/>
      <c r="BV6" s="73"/>
      <c r="BW6" s="71" t="s">
        <v>56</v>
      </c>
      <c r="BX6" s="72"/>
      <c r="BY6" s="72"/>
      <c r="BZ6" s="73"/>
      <c r="CA6" s="71" t="s">
        <v>57</v>
      </c>
      <c r="CB6" s="72"/>
      <c r="CC6" s="72"/>
      <c r="CD6" s="73"/>
      <c r="CE6" s="71" t="s">
        <v>56</v>
      </c>
      <c r="CF6" s="72"/>
      <c r="CG6" s="72"/>
      <c r="CH6" s="73"/>
      <c r="CI6" s="71" t="s">
        <v>57</v>
      </c>
      <c r="CJ6" s="72"/>
      <c r="CK6" s="72"/>
      <c r="CL6" s="73"/>
      <c r="CM6" s="71" t="s">
        <v>56</v>
      </c>
      <c r="CN6" s="72"/>
      <c r="CO6" s="72"/>
      <c r="CP6" s="73"/>
      <c r="CQ6" s="71" t="s">
        <v>57</v>
      </c>
      <c r="CR6" s="72"/>
      <c r="CS6" s="72"/>
      <c r="CT6" s="73"/>
      <c r="CU6" s="71" t="s">
        <v>56</v>
      </c>
      <c r="CV6" s="72"/>
      <c r="CW6" s="72"/>
      <c r="CX6" s="73"/>
      <c r="CY6" s="71" t="s">
        <v>57</v>
      </c>
      <c r="CZ6" s="72"/>
      <c r="DA6" s="72"/>
      <c r="DB6" s="73"/>
      <c r="DC6" s="71" t="s">
        <v>56</v>
      </c>
      <c r="DD6" s="72"/>
      <c r="DE6" s="72"/>
      <c r="DF6" s="73"/>
      <c r="DG6" s="71" t="s">
        <v>57</v>
      </c>
      <c r="DH6" s="72"/>
      <c r="DI6" s="72"/>
      <c r="DJ6" s="73"/>
      <c r="DK6" s="71" t="s">
        <v>56</v>
      </c>
      <c r="DL6" s="72"/>
      <c r="DM6" s="72"/>
      <c r="DN6" s="73"/>
      <c r="DO6" s="71" t="s">
        <v>57</v>
      </c>
      <c r="DP6" s="72"/>
      <c r="DQ6" s="72"/>
      <c r="DR6" s="73"/>
      <c r="DS6" s="71" t="s">
        <v>56</v>
      </c>
      <c r="DT6" s="72"/>
      <c r="DU6" s="72"/>
      <c r="DV6" s="73"/>
      <c r="DW6" s="71" t="s">
        <v>57</v>
      </c>
      <c r="DX6" s="72"/>
      <c r="DY6" s="72"/>
      <c r="DZ6" s="73"/>
      <c r="EA6" s="71" t="s">
        <v>56</v>
      </c>
      <c r="EB6" s="72"/>
      <c r="EC6" s="72"/>
      <c r="ED6" s="73"/>
      <c r="EE6" s="71" t="s">
        <v>57</v>
      </c>
      <c r="EF6" s="72"/>
      <c r="EG6" s="72"/>
      <c r="EH6" s="73"/>
      <c r="EI6" s="71" t="s">
        <v>56</v>
      </c>
      <c r="EJ6" s="72"/>
      <c r="EK6" s="72"/>
      <c r="EL6" s="73"/>
      <c r="EM6" s="71" t="s">
        <v>57</v>
      </c>
      <c r="EN6" s="72"/>
      <c r="EO6" s="72"/>
      <c r="EP6" s="73"/>
      <c r="EQ6" s="71" t="s">
        <v>56</v>
      </c>
      <c r="ER6" s="72"/>
      <c r="ES6" s="72"/>
      <c r="ET6" s="73"/>
      <c r="EU6" s="71" t="s">
        <v>57</v>
      </c>
      <c r="EV6" s="72"/>
      <c r="EW6" s="72"/>
      <c r="EX6" s="73"/>
    </row>
    <row r="7" spans="1:154" s="36" customFormat="1" ht="60" customHeight="1">
      <c r="A7" s="76"/>
      <c r="B7" s="76"/>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868557.8600000001</v>
      </c>
      <c r="D8" s="25">
        <v>355044</v>
      </c>
      <c r="E8" s="25">
        <v>82000</v>
      </c>
      <c r="F8" s="25">
        <v>1305601.8600000001</v>
      </c>
      <c r="G8" s="25">
        <v>500584.83893190022</v>
      </c>
      <c r="H8" s="25">
        <v>195915.8699494419</v>
      </c>
      <c r="I8" s="25">
        <v>47620.681118658053</v>
      </c>
      <c r="J8" s="25">
        <v>744121.39000000013</v>
      </c>
      <c r="K8" s="25">
        <v>169567.56</v>
      </c>
      <c r="L8" s="25">
        <v>54362.05</v>
      </c>
      <c r="M8" s="25">
        <v>880.49</v>
      </c>
      <c r="N8" s="25">
        <v>224810.09999999998</v>
      </c>
      <c r="O8" s="25">
        <v>162933.90440940153</v>
      </c>
      <c r="P8" s="25">
        <v>52235.351255859947</v>
      </c>
      <c r="Q8" s="25">
        <v>846.0443347385193</v>
      </c>
      <c r="R8" s="25">
        <v>216015.3</v>
      </c>
      <c r="S8" s="25">
        <v>111416.89162900001</v>
      </c>
      <c r="T8" s="25">
        <v>256.00837099999507</v>
      </c>
      <c r="U8" s="25">
        <v>0</v>
      </c>
      <c r="V8" s="25">
        <v>111672.9</v>
      </c>
      <c r="W8" s="25">
        <v>50273.761628990462</v>
      </c>
      <c r="X8" s="25">
        <v>256.00837099999507</v>
      </c>
      <c r="Y8" s="25">
        <v>0</v>
      </c>
      <c r="Z8" s="25">
        <v>50529.769999990458</v>
      </c>
      <c r="AA8" s="25">
        <v>20847263.242899999</v>
      </c>
      <c r="AB8" s="25">
        <v>9777868.2647999991</v>
      </c>
      <c r="AC8" s="25">
        <v>14716389.2223</v>
      </c>
      <c r="AD8" s="25">
        <v>45341520.729999997</v>
      </c>
      <c r="AE8" s="25">
        <v>13442664.343468506</v>
      </c>
      <c r="AF8" s="25">
        <v>6304933.148629196</v>
      </c>
      <c r="AG8" s="25">
        <v>9489374.1379022971</v>
      </c>
      <c r="AH8" s="25">
        <v>29236971.629999999</v>
      </c>
      <c r="AI8" s="25">
        <v>4528822.5738380002</v>
      </c>
      <c r="AJ8" s="25">
        <v>7836180.0061619999</v>
      </c>
      <c r="AK8" s="25">
        <v>0</v>
      </c>
      <c r="AL8" s="25">
        <v>12365002.58</v>
      </c>
      <c r="AM8" s="25">
        <v>4382525.5602805875</v>
      </c>
      <c r="AN8" s="25">
        <v>7583032.4497194123</v>
      </c>
      <c r="AO8" s="25">
        <v>0</v>
      </c>
      <c r="AP8" s="25">
        <v>11965558.01</v>
      </c>
      <c r="AQ8" s="25">
        <v>1102332.3964728657</v>
      </c>
      <c r="AR8" s="25">
        <v>1383245.8335271345</v>
      </c>
      <c r="AS8" s="25">
        <v>0</v>
      </c>
      <c r="AT8" s="25">
        <v>2485578.2300000004</v>
      </c>
      <c r="AU8" s="25">
        <v>1011332.9022329323</v>
      </c>
      <c r="AV8" s="25">
        <v>1383245.8277670678</v>
      </c>
      <c r="AW8" s="25">
        <v>0</v>
      </c>
      <c r="AX8" s="25">
        <v>2394578.73</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3.637978807091713E-12</v>
      </c>
      <c r="BX8" s="25">
        <v>0</v>
      </c>
      <c r="BY8" s="25">
        <v>0</v>
      </c>
      <c r="BZ8" s="25">
        <v>3.637978807091713E-12</v>
      </c>
      <c r="CA8" s="25">
        <v>3.637978807091713E-12</v>
      </c>
      <c r="CB8" s="25">
        <v>0</v>
      </c>
      <c r="CC8" s="25">
        <v>0</v>
      </c>
      <c r="CD8" s="25">
        <v>3.637978807091713E-12</v>
      </c>
      <c r="CE8" s="25">
        <v>0</v>
      </c>
      <c r="CF8" s="25">
        <v>0</v>
      </c>
      <c r="CG8" s="25">
        <v>0</v>
      </c>
      <c r="CH8" s="25">
        <v>0</v>
      </c>
      <c r="CI8" s="25">
        <v>0</v>
      </c>
      <c r="CJ8" s="25">
        <v>0</v>
      </c>
      <c r="CK8" s="25">
        <v>0</v>
      </c>
      <c r="CL8" s="25">
        <v>0</v>
      </c>
      <c r="CM8" s="25">
        <v>448397.01530699997</v>
      </c>
      <c r="CN8" s="25">
        <v>7150.9746930000001</v>
      </c>
      <c r="CO8" s="25">
        <v>0</v>
      </c>
      <c r="CP8" s="25">
        <v>455547.99</v>
      </c>
      <c r="CQ8" s="25">
        <v>61844.956338150543</v>
      </c>
      <c r="CR8" s="25">
        <v>1264.9836618494655</v>
      </c>
      <c r="CS8" s="25">
        <v>0</v>
      </c>
      <c r="CT8" s="25">
        <v>63109.94000000001</v>
      </c>
      <c r="CU8" s="25">
        <v>7697480.3494090019</v>
      </c>
      <c r="CV8" s="25">
        <v>749455.9005910001</v>
      </c>
      <c r="CW8" s="25">
        <v>0</v>
      </c>
      <c r="CX8" s="25">
        <v>8446936.2500000019</v>
      </c>
      <c r="CY8" s="25">
        <v>1586155.0390137471</v>
      </c>
      <c r="CZ8" s="25">
        <v>146316.4509862531</v>
      </c>
      <c r="DA8" s="25">
        <v>0</v>
      </c>
      <c r="DB8" s="25">
        <v>1732471.4900000002</v>
      </c>
      <c r="DC8" s="25">
        <v>0</v>
      </c>
      <c r="DD8" s="25">
        <v>0</v>
      </c>
      <c r="DE8" s="25">
        <v>0</v>
      </c>
      <c r="DF8" s="25">
        <v>0</v>
      </c>
      <c r="DG8" s="25">
        <v>0</v>
      </c>
      <c r="DH8" s="25">
        <v>0</v>
      </c>
      <c r="DI8" s="25">
        <v>0</v>
      </c>
      <c r="DJ8" s="25">
        <v>0</v>
      </c>
      <c r="DK8" s="25">
        <v>1356214.9200000002</v>
      </c>
      <c r="DL8" s="25">
        <v>0</v>
      </c>
      <c r="DM8" s="25">
        <v>0</v>
      </c>
      <c r="DN8" s="25">
        <v>1356214.9200000002</v>
      </c>
      <c r="DO8" s="25">
        <v>271242.98</v>
      </c>
      <c r="DP8" s="25">
        <v>0</v>
      </c>
      <c r="DQ8" s="25">
        <v>0</v>
      </c>
      <c r="DR8" s="25">
        <v>271242.98</v>
      </c>
      <c r="DS8" s="25">
        <v>0</v>
      </c>
      <c r="DT8" s="25">
        <v>0</v>
      </c>
      <c r="DU8" s="25">
        <v>0</v>
      </c>
      <c r="DV8" s="25">
        <v>0</v>
      </c>
      <c r="DW8" s="25">
        <v>0</v>
      </c>
      <c r="DX8" s="25">
        <v>0</v>
      </c>
      <c r="DY8" s="25">
        <v>0</v>
      </c>
      <c r="DZ8" s="25">
        <v>0</v>
      </c>
      <c r="EA8" s="25">
        <v>431298.10913000006</v>
      </c>
      <c r="EB8" s="25">
        <v>506.18087000000003</v>
      </c>
      <c r="EC8" s="25">
        <v>0</v>
      </c>
      <c r="ED8" s="25">
        <v>431804.29000000004</v>
      </c>
      <c r="EE8" s="25">
        <v>93970.238586274034</v>
      </c>
      <c r="EF8" s="25">
        <v>151.85141372601294</v>
      </c>
      <c r="EG8" s="25">
        <v>0</v>
      </c>
      <c r="EH8" s="25">
        <v>94122.09000000004</v>
      </c>
      <c r="EI8" s="25">
        <v>0</v>
      </c>
      <c r="EJ8" s="25">
        <v>0</v>
      </c>
      <c r="EK8" s="25">
        <v>0</v>
      </c>
      <c r="EL8" s="25">
        <v>0</v>
      </c>
      <c r="EM8" s="25">
        <v>0</v>
      </c>
      <c r="EN8" s="25">
        <v>0</v>
      </c>
      <c r="EO8" s="25">
        <v>0</v>
      </c>
      <c r="EP8" s="25">
        <v>0</v>
      </c>
      <c r="EQ8" s="25">
        <v>37561350.918685868</v>
      </c>
      <c r="ER8" s="25">
        <v>20164069.219014134</v>
      </c>
      <c r="ES8" s="25">
        <v>14799269.712300001</v>
      </c>
      <c r="ET8" s="25">
        <v>72524689.850000009</v>
      </c>
      <c r="EU8" s="25">
        <v>21563528.52489049</v>
      </c>
      <c r="EV8" s="25">
        <v>15667351.941753808</v>
      </c>
      <c r="EW8" s="25">
        <v>9537840.8633556943</v>
      </c>
      <c r="EX8" s="25">
        <v>46768721.329999983</v>
      </c>
    </row>
    <row r="9" spans="1:154" s="9" customFormat="1" ht="24.9" customHeight="1">
      <c r="A9" s="17">
        <v>2</v>
      </c>
      <c r="B9" s="64" t="s">
        <v>32</v>
      </c>
      <c r="C9" s="25">
        <v>486951.33</v>
      </c>
      <c r="D9" s="25">
        <v>4777166.8599999994</v>
      </c>
      <c r="E9" s="25">
        <v>0</v>
      </c>
      <c r="F9" s="25">
        <v>5264118.1899999995</v>
      </c>
      <c r="G9" s="25">
        <v>68695.133000000031</v>
      </c>
      <c r="H9" s="25">
        <v>524305.31399999931</v>
      </c>
      <c r="I9" s="25">
        <v>0</v>
      </c>
      <c r="J9" s="25">
        <v>593000.44699999935</v>
      </c>
      <c r="K9" s="25">
        <v>0</v>
      </c>
      <c r="L9" s="25">
        <v>118257.70040299997</v>
      </c>
      <c r="M9" s="25">
        <v>0</v>
      </c>
      <c r="N9" s="25">
        <v>118257.70040299997</v>
      </c>
      <c r="O9" s="25">
        <v>0</v>
      </c>
      <c r="P9" s="25">
        <v>118257.70040299997</v>
      </c>
      <c r="Q9" s="25">
        <v>0</v>
      </c>
      <c r="R9" s="25">
        <v>118257.70040299997</v>
      </c>
      <c r="S9" s="25">
        <v>5316.55</v>
      </c>
      <c r="T9" s="25">
        <v>2775</v>
      </c>
      <c r="U9" s="25">
        <v>0</v>
      </c>
      <c r="V9" s="25">
        <v>8091.55</v>
      </c>
      <c r="W9" s="25">
        <v>5316.55</v>
      </c>
      <c r="X9" s="25">
        <v>2775</v>
      </c>
      <c r="Y9" s="25">
        <v>0</v>
      </c>
      <c r="Z9" s="25">
        <v>8091.55</v>
      </c>
      <c r="AA9" s="25">
        <v>20077708.890000314</v>
      </c>
      <c r="AB9" s="25">
        <v>3365.9800000000032</v>
      </c>
      <c r="AC9" s="25">
        <v>0</v>
      </c>
      <c r="AD9" s="25">
        <v>20081074.870000314</v>
      </c>
      <c r="AE9" s="25">
        <v>20077708.890000314</v>
      </c>
      <c r="AF9" s="25">
        <v>3365.9800000000032</v>
      </c>
      <c r="AG9" s="25">
        <v>0</v>
      </c>
      <c r="AH9" s="25">
        <v>20081074.870000314</v>
      </c>
      <c r="AI9" s="25">
        <v>6387815.3300000001</v>
      </c>
      <c r="AJ9" s="25">
        <v>15162257.740000002</v>
      </c>
      <c r="AK9" s="25">
        <v>1901144.0100000002</v>
      </c>
      <c r="AL9" s="25">
        <v>23451217.080000002</v>
      </c>
      <c r="AM9" s="25">
        <v>5858828.7300000004</v>
      </c>
      <c r="AN9" s="25">
        <v>15162257.740000002</v>
      </c>
      <c r="AO9" s="25">
        <v>1161971.8000000003</v>
      </c>
      <c r="AP9" s="25">
        <v>22183058.270000003</v>
      </c>
      <c r="AQ9" s="25">
        <v>1208453.0309356726</v>
      </c>
      <c r="AR9" s="25">
        <v>2081015.1231871347</v>
      </c>
      <c r="AS9" s="25">
        <v>163462.25000000003</v>
      </c>
      <c r="AT9" s="25">
        <v>3452930.4041228071</v>
      </c>
      <c r="AU9" s="25">
        <v>1064793.7869356726</v>
      </c>
      <c r="AV9" s="25">
        <v>2081015.1231871347</v>
      </c>
      <c r="AW9" s="25">
        <v>111481.11500000002</v>
      </c>
      <c r="AX9" s="25">
        <v>3257290.0251228074</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215680.76</v>
      </c>
      <c r="CN9" s="25">
        <v>0</v>
      </c>
      <c r="CO9" s="25">
        <v>0</v>
      </c>
      <c r="CP9" s="25">
        <v>215680.76</v>
      </c>
      <c r="CQ9" s="25">
        <v>215680.76</v>
      </c>
      <c r="CR9" s="25">
        <v>0</v>
      </c>
      <c r="CS9" s="25">
        <v>0</v>
      </c>
      <c r="CT9" s="25">
        <v>215680.76</v>
      </c>
      <c r="CU9" s="25">
        <v>1234040.6800000002</v>
      </c>
      <c r="CV9" s="25">
        <v>501581.10999999993</v>
      </c>
      <c r="CW9" s="25">
        <v>0</v>
      </c>
      <c r="CX9" s="25">
        <v>1735621.79</v>
      </c>
      <c r="CY9" s="25">
        <v>1186340.2430420001</v>
      </c>
      <c r="CZ9" s="25">
        <v>480455.85999999993</v>
      </c>
      <c r="DA9" s="25">
        <v>0</v>
      </c>
      <c r="DB9" s="25">
        <v>1666796.103042</v>
      </c>
      <c r="DC9" s="25">
        <v>0</v>
      </c>
      <c r="DD9" s="25">
        <v>0</v>
      </c>
      <c r="DE9" s="25">
        <v>0</v>
      </c>
      <c r="DF9" s="25">
        <v>0</v>
      </c>
      <c r="DG9" s="25">
        <v>0</v>
      </c>
      <c r="DH9" s="25">
        <v>0</v>
      </c>
      <c r="DI9" s="25">
        <v>0</v>
      </c>
      <c r="DJ9" s="25">
        <v>0</v>
      </c>
      <c r="DK9" s="25">
        <v>624693</v>
      </c>
      <c r="DL9" s="25">
        <v>0</v>
      </c>
      <c r="DM9" s="25">
        <v>0</v>
      </c>
      <c r="DN9" s="25">
        <v>624693</v>
      </c>
      <c r="DO9" s="25">
        <v>124938.59999999998</v>
      </c>
      <c r="DP9" s="25">
        <v>0</v>
      </c>
      <c r="DQ9" s="25">
        <v>0</v>
      </c>
      <c r="DR9" s="25">
        <v>124938.59999999998</v>
      </c>
      <c r="DS9" s="25">
        <v>0</v>
      </c>
      <c r="DT9" s="25">
        <v>0</v>
      </c>
      <c r="DU9" s="25">
        <v>0</v>
      </c>
      <c r="DV9" s="25">
        <v>0</v>
      </c>
      <c r="DW9" s="25">
        <v>0</v>
      </c>
      <c r="DX9" s="25">
        <v>0</v>
      </c>
      <c r="DY9" s="25">
        <v>0</v>
      </c>
      <c r="DZ9" s="25">
        <v>0</v>
      </c>
      <c r="EA9" s="25">
        <v>13271.23</v>
      </c>
      <c r="EB9" s="25">
        <v>0</v>
      </c>
      <c r="EC9" s="25">
        <v>0</v>
      </c>
      <c r="ED9" s="25">
        <v>13271.23</v>
      </c>
      <c r="EE9" s="25">
        <v>13271.23</v>
      </c>
      <c r="EF9" s="25">
        <v>0</v>
      </c>
      <c r="EG9" s="25">
        <v>0</v>
      </c>
      <c r="EH9" s="25">
        <v>13271.23</v>
      </c>
      <c r="EI9" s="25">
        <v>0</v>
      </c>
      <c r="EJ9" s="25">
        <v>0</v>
      </c>
      <c r="EK9" s="25">
        <v>0</v>
      </c>
      <c r="EL9" s="25">
        <v>0</v>
      </c>
      <c r="EM9" s="25">
        <v>0</v>
      </c>
      <c r="EN9" s="25">
        <v>0</v>
      </c>
      <c r="EO9" s="25">
        <v>0</v>
      </c>
      <c r="EP9" s="25">
        <v>0</v>
      </c>
      <c r="EQ9" s="25">
        <v>30253930.800935987</v>
      </c>
      <c r="ER9" s="25">
        <v>22646419.513590138</v>
      </c>
      <c r="ES9" s="25">
        <v>2064606.2600000002</v>
      </c>
      <c r="ET9" s="25">
        <v>54964956.574526116</v>
      </c>
      <c r="EU9" s="25">
        <v>28615573.922977988</v>
      </c>
      <c r="EV9" s="25">
        <v>18372432.717590135</v>
      </c>
      <c r="EW9" s="25">
        <v>1273452.9150000003</v>
      </c>
      <c r="EX9" s="25">
        <v>48261459.555568114</v>
      </c>
    </row>
    <row r="10" spans="1:154" ht="24.9" customHeight="1">
      <c r="A10" s="17">
        <v>3</v>
      </c>
      <c r="B10" s="64" t="s">
        <v>29</v>
      </c>
      <c r="C10" s="25">
        <v>3131064.0799999982</v>
      </c>
      <c r="D10" s="25">
        <v>7229758.0000000093</v>
      </c>
      <c r="E10" s="25">
        <v>0</v>
      </c>
      <c r="F10" s="25">
        <v>10360822.080000008</v>
      </c>
      <c r="G10" s="25">
        <v>3017654.899999998</v>
      </c>
      <c r="H10" s="25">
        <v>6878699.5500000091</v>
      </c>
      <c r="I10" s="25">
        <v>0</v>
      </c>
      <c r="J10" s="25">
        <v>9896354.4500000067</v>
      </c>
      <c r="K10" s="25">
        <v>13173.52</v>
      </c>
      <c r="L10" s="25">
        <v>39091.479999999996</v>
      </c>
      <c r="M10" s="25">
        <v>0</v>
      </c>
      <c r="N10" s="25">
        <v>52265</v>
      </c>
      <c r="O10" s="25">
        <v>13173.52</v>
      </c>
      <c r="P10" s="25">
        <v>39091.479999999996</v>
      </c>
      <c r="Q10" s="25">
        <v>0</v>
      </c>
      <c r="R10" s="25">
        <v>52265</v>
      </c>
      <c r="S10" s="25">
        <v>25051.48</v>
      </c>
      <c r="T10" s="25">
        <v>122227.06999999999</v>
      </c>
      <c r="U10" s="25">
        <v>0</v>
      </c>
      <c r="V10" s="25">
        <v>147278.54999999999</v>
      </c>
      <c r="W10" s="25">
        <v>466.51000000000204</v>
      </c>
      <c r="X10" s="25">
        <v>117115.48999999999</v>
      </c>
      <c r="Y10" s="25">
        <v>0</v>
      </c>
      <c r="Z10" s="25">
        <v>117582</v>
      </c>
      <c r="AA10" s="25">
        <v>0</v>
      </c>
      <c r="AB10" s="25">
        <v>0</v>
      </c>
      <c r="AC10" s="25">
        <v>0</v>
      </c>
      <c r="AD10" s="25">
        <v>0</v>
      </c>
      <c r="AE10" s="25">
        <v>0</v>
      </c>
      <c r="AF10" s="25">
        <v>0</v>
      </c>
      <c r="AG10" s="25">
        <v>0</v>
      </c>
      <c r="AH10" s="25">
        <v>0</v>
      </c>
      <c r="AI10" s="25">
        <v>9826587.3300000038</v>
      </c>
      <c r="AJ10" s="25">
        <v>12098771.709999997</v>
      </c>
      <c r="AK10" s="25">
        <v>32051</v>
      </c>
      <c r="AL10" s="25">
        <v>21957410.039999999</v>
      </c>
      <c r="AM10" s="25">
        <v>9719987.110000005</v>
      </c>
      <c r="AN10" s="25">
        <v>12045308.189999998</v>
      </c>
      <c r="AO10" s="25">
        <v>32051</v>
      </c>
      <c r="AP10" s="25">
        <v>21797346.300000004</v>
      </c>
      <c r="AQ10" s="25">
        <v>1835759.2909356728</v>
      </c>
      <c r="AR10" s="25">
        <v>1703206.4431871341</v>
      </c>
      <c r="AS10" s="25">
        <v>0</v>
      </c>
      <c r="AT10" s="25">
        <v>3538965.7341228072</v>
      </c>
      <c r="AU10" s="25">
        <v>1835759.2909356728</v>
      </c>
      <c r="AV10" s="25">
        <v>1703206.4431871341</v>
      </c>
      <c r="AW10" s="25">
        <v>0</v>
      </c>
      <c r="AX10" s="25">
        <v>3538965.7341228072</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3412.45</v>
      </c>
      <c r="BY10" s="25">
        <v>0</v>
      </c>
      <c r="BZ10" s="25">
        <v>3412.45</v>
      </c>
      <c r="CA10" s="25">
        <v>0</v>
      </c>
      <c r="CB10" s="25">
        <v>3412.45</v>
      </c>
      <c r="CC10" s="25">
        <v>0</v>
      </c>
      <c r="CD10" s="25">
        <v>3412.45</v>
      </c>
      <c r="CE10" s="25">
        <v>0</v>
      </c>
      <c r="CF10" s="25">
        <v>0</v>
      </c>
      <c r="CG10" s="25">
        <v>0</v>
      </c>
      <c r="CH10" s="25">
        <v>0</v>
      </c>
      <c r="CI10" s="25">
        <v>0</v>
      </c>
      <c r="CJ10" s="25">
        <v>0</v>
      </c>
      <c r="CK10" s="25">
        <v>0</v>
      </c>
      <c r="CL10" s="25">
        <v>0</v>
      </c>
      <c r="CM10" s="25">
        <v>758446.01000000013</v>
      </c>
      <c r="CN10" s="25">
        <v>343155.06999999995</v>
      </c>
      <c r="CO10" s="25">
        <v>0</v>
      </c>
      <c r="CP10" s="25">
        <v>1101601.08</v>
      </c>
      <c r="CQ10" s="25">
        <v>202299.65000000026</v>
      </c>
      <c r="CR10" s="25">
        <v>192673.08999999994</v>
      </c>
      <c r="CS10" s="25">
        <v>0</v>
      </c>
      <c r="CT10" s="25">
        <v>394972.74000000022</v>
      </c>
      <c r="CU10" s="25">
        <v>3089622.8200000003</v>
      </c>
      <c r="CV10" s="25">
        <v>1077150.1500000004</v>
      </c>
      <c r="CW10" s="25">
        <v>0</v>
      </c>
      <c r="CX10" s="25">
        <v>4166772.9700000007</v>
      </c>
      <c r="CY10" s="25">
        <v>1930537.4100000001</v>
      </c>
      <c r="CZ10" s="25">
        <v>699683.48000000045</v>
      </c>
      <c r="DA10" s="25">
        <v>0</v>
      </c>
      <c r="DB10" s="25">
        <v>2630220.8900000006</v>
      </c>
      <c r="DC10" s="25">
        <v>0</v>
      </c>
      <c r="DD10" s="25">
        <v>0</v>
      </c>
      <c r="DE10" s="25">
        <v>0</v>
      </c>
      <c r="DF10" s="25">
        <v>0</v>
      </c>
      <c r="DG10" s="25">
        <v>0</v>
      </c>
      <c r="DH10" s="25">
        <v>0</v>
      </c>
      <c r="DI10" s="25">
        <v>0</v>
      </c>
      <c r="DJ10" s="25">
        <v>0</v>
      </c>
      <c r="DK10" s="25">
        <v>104454.45</v>
      </c>
      <c r="DL10" s="25">
        <v>0</v>
      </c>
      <c r="DM10" s="25">
        <v>0</v>
      </c>
      <c r="DN10" s="25">
        <v>104454.45</v>
      </c>
      <c r="DO10" s="25">
        <v>43539.049999999996</v>
      </c>
      <c r="DP10" s="25">
        <v>0</v>
      </c>
      <c r="DQ10" s="25">
        <v>0</v>
      </c>
      <c r="DR10" s="25">
        <v>43539.049999999996</v>
      </c>
      <c r="DS10" s="25">
        <v>0</v>
      </c>
      <c r="DT10" s="25">
        <v>0</v>
      </c>
      <c r="DU10" s="25">
        <v>0</v>
      </c>
      <c r="DV10" s="25">
        <v>0</v>
      </c>
      <c r="DW10" s="25">
        <v>0</v>
      </c>
      <c r="DX10" s="25">
        <v>0</v>
      </c>
      <c r="DY10" s="25">
        <v>0</v>
      </c>
      <c r="DZ10" s="25">
        <v>0</v>
      </c>
      <c r="EA10" s="25">
        <v>2996851.23</v>
      </c>
      <c r="EB10" s="25">
        <v>129519.58999999997</v>
      </c>
      <c r="EC10" s="25">
        <v>0</v>
      </c>
      <c r="ED10" s="25">
        <v>3126370.82</v>
      </c>
      <c r="EE10" s="25">
        <v>1323772.19</v>
      </c>
      <c r="EF10" s="25">
        <v>129519.58999999997</v>
      </c>
      <c r="EG10" s="25">
        <v>0</v>
      </c>
      <c r="EH10" s="25">
        <v>1453291.7799999998</v>
      </c>
      <c r="EI10" s="25">
        <v>0</v>
      </c>
      <c r="EJ10" s="25">
        <v>0</v>
      </c>
      <c r="EK10" s="25">
        <v>0</v>
      </c>
      <c r="EL10" s="25">
        <v>0</v>
      </c>
      <c r="EM10" s="25">
        <v>0</v>
      </c>
      <c r="EN10" s="25">
        <v>0</v>
      </c>
      <c r="EO10" s="25">
        <v>0</v>
      </c>
      <c r="EP10" s="25">
        <v>0</v>
      </c>
      <c r="EQ10" s="25">
        <v>21781010.210935675</v>
      </c>
      <c r="ER10" s="25">
        <v>22746291.963187139</v>
      </c>
      <c r="ES10" s="25">
        <v>32051</v>
      </c>
      <c r="ET10" s="25">
        <v>44559353.174122818</v>
      </c>
      <c r="EU10" s="25">
        <v>18087189.630935676</v>
      </c>
      <c r="EV10" s="25">
        <v>21808709.76318714</v>
      </c>
      <c r="EW10" s="25">
        <v>32051</v>
      </c>
      <c r="EX10" s="25">
        <v>39927950.394122824</v>
      </c>
    </row>
    <row r="11" spans="1:154" ht="24.9" customHeight="1">
      <c r="A11" s="17">
        <v>4</v>
      </c>
      <c r="B11" s="64" t="s">
        <v>28</v>
      </c>
      <c r="C11" s="25">
        <v>1152974.3599999999</v>
      </c>
      <c r="D11" s="25">
        <v>0</v>
      </c>
      <c r="E11" s="25">
        <v>139333.34</v>
      </c>
      <c r="F11" s="25">
        <v>1292307.7</v>
      </c>
      <c r="G11" s="25">
        <v>1138198.8699999999</v>
      </c>
      <c r="H11" s="25">
        <v>0</v>
      </c>
      <c r="I11" s="25">
        <v>139333.34</v>
      </c>
      <c r="J11" s="25">
        <v>1277532.21</v>
      </c>
      <c r="K11" s="25">
        <v>1575.94</v>
      </c>
      <c r="L11" s="25">
        <v>36711.99</v>
      </c>
      <c r="M11" s="25">
        <v>0</v>
      </c>
      <c r="N11" s="25">
        <v>38287.93</v>
      </c>
      <c r="O11" s="25">
        <v>1575.94</v>
      </c>
      <c r="P11" s="25">
        <v>36711.99</v>
      </c>
      <c r="Q11" s="25">
        <v>0</v>
      </c>
      <c r="R11" s="25">
        <v>38287.93</v>
      </c>
      <c r="S11" s="25">
        <v>2500</v>
      </c>
      <c r="T11" s="25">
        <v>0</v>
      </c>
      <c r="U11" s="25">
        <v>0</v>
      </c>
      <c r="V11" s="25">
        <v>2500</v>
      </c>
      <c r="W11" s="25">
        <v>2500</v>
      </c>
      <c r="X11" s="25">
        <v>0</v>
      </c>
      <c r="Y11" s="25">
        <v>0</v>
      </c>
      <c r="Z11" s="25">
        <v>2500</v>
      </c>
      <c r="AA11" s="25">
        <v>23548347.370183367</v>
      </c>
      <c r="AB11" s="25">
        <v>564768.18323753914</v>
      </c>
      <c r="AC11" s="25">
        <v>17320534.63657929</v>
      </c>
      <c r="AD11" s="25">
        <v>41433650.190000191</v>
      </c>
      <c r="AE11" s="25">
        <v>23548347.370183367</v>
      </c>
      <c r="AF11" s="25">
        <v>564768.18323753914</v>
      </c>
      <c r="AG11" s="25">
        <v>17320534.63657929</v>
      </c>
      <c r="AH11" s="25">
        <v>41433650.190000191</v>
      </c>
      <c r="AI11" s="25">
        <v>250</v>
      </c>
      <c r="AJ11" s="25">
        <v>86650.08</v>
      </c>
      <c r="AK11" s="25">
        <v>0</v>
      </c>
      <c r="AL11" s="25">
        <v>86900.08</v>
      </c>
      <c r="AM11" s="25">
        <v>125</v>
      </c>
      <c r="AN11" s="25">
        <v>36803.118000000002</v>
      </c>
      <c r="AO11" s="25">
        <v>0</v>
      </c>
      <c r="AP11" s="25">
        <v>36928.118000000002</v>
      </c>
      <c r="AQ11" s="25">
        <v>5142.1809356725162</v>
      </c>
      <c r="AR11" s="25">
        <v>138578.20318713455</v>
      </c>
      <c r="AS11" s="25">
        <v>0</v>
      </c>
      <c r="AT11" s="25">
        <v>143720.38412280707</v>
      </c>
      <c r="AU11" s="25">
        <v>5142.1809356725162</v>
      </c>
      <c r="AV11" s="25">
        <v>136812.20318713455</v>
      </c>
      <c r="AW11" s="25">
        <v>0</v>
      </c>
      <c r="AX11" s="25">
        <v>141954.38412280707</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c r="CQ11" s="25">
        <v>0</v>
      </c>
      <c r="CR11" s="25">
        <v>0</v>
      </c>
      <c r="CS11" s="25">
        <v>0</v>
      </c>
      <c r="CT11" s="25">
        <v>0</v>
      </c>
      <c r="CU11" s="25">
        <v>616.62</v>
      </c>
      <c r="CV11" s="25">
        <v>0</v>
      </c>
      <c r="CW11" s="25">
        <v>0</v>
      </c>
      <c r="CX11" s="25">
        <v>616.62</v>
      </c>
      <c r="CY11" s="25">
        <v>0</v>
      </c>
      <c r="CZ11" s="25">
        <v>0</v>
      </c>
      <c r="DA11" s="25">
        <v>0</v>
      </c>
      <c r="DB11" s="25">
        <v>0</v>
      </c>
      <c r="DC11" s="25">
        <v>0</v>
      </c>
      <c r="DD11" s="25">
        <v>0</v>
      </c>
      <c r="DE11" s="25">
        <v>0</v>
      </c>
      <c r="DF11" s="25">
        <v>0</v>
      </c>
      <c r="DG11" s="25">
        <v>0</v>
      </c>
      <c r="DH11" s="25">
        <v>0</v>
      </c>
      <c r="DI11" s="25">
        <v>0</v>
      </c>
      <c r="DJ11" s="25">
        <v>0</v>
      </c>
      <c r="DK11" s="25">
        <v>0</v>
      </c>
      <c r="DL11" s="25">
        <v>0</v>
      </c>
      <c r="DM11" s="25">
        <v>0</v>
      </c>
      <c r="DN11" s="25">
        <v>0</v>
      </c>
      <c r="DO11" s="25">
        <v>0</v>
      </c>
      <c r="DP11" s="25">
        <v>0</v>
      </c>
      <c r="DQ11" s="25">
        <v>0</v>
      </c>
      <c r="DR11" s="25">
        <v>0</v>
      </c>
      <c r="DS11" s="25">
        <v>0</v>
      </c>
      <c r="DT11" s="25">
        <v>0</v>
      </c>
      <c r="DU11" s="25">
        <v>0</v>
      </c>
      <c r="DV11" s="25">
        <v>0</v>
      </c>
      <c r="DW11" s="25">
        <v>0</v>
      </c>
      <c r="DX11" s="25">
        <v>0</v>
      </c>
      <c r="DY11" s="25">
        <v>0</v>
      </c>
      <c r="DZ11" s="25">
        <v>0</v>
      </c>
      <c r="EA11" s="25">
        <v>13013.1</v>
      </c>
      <c r="EB11" s="25">
        <v>0</v>
      </c>
      <c r="EC11" s="25">
        <v>0</v>
      </c>
      <c r="ED11" s="25">
        <v>13013.1</v>
      </c>
      <c r="EE11" s="25">
        <v>1745.2800000000007</v>
      </c>
      <c r="EF11" s="25">
        <v>0</v>
      </c>
      <c r="EG11" s="25">
        <v>0</v>
      </c>
      <c r="EH11" s="25">
        <v>1745.2800000000007</v>
      </c>
      <c r="EI11" s="25">
        <v>0</v>
      </c>
      <c r="EJ11" s="25">
        <v>0</v>
      </c>
      <c r="EK11" s="25">
        <v>0</v>
      </c>
      <c r="EL11" s="25">
        <v>0</v>
      </c>
      <c r="EM11" s="25">
        <v>0</v>
      </c>
      <c r="EN11" s="25">
        <v>0</v>
      </c>
      <c r="EO11" s="25">
        <v>0</v>
      </c>
      <c r="EP11" s="25">
        <v>0</v>
      </c>
      <c r="EQ11" s="25">
        <v>24724419.571119044</v>
      </c>
      <c r="ER11" s="25">
        <v>826708.45642467367</v>
      </c>
      <c r="ES11" s="25">
        <v>17459867.97657929</v>
      </c>
      <c r="ET11" s="25">
        <v>43010996.004122995</v>
      </c>
      <c r="EU11" s="25">
        <v>24697634.641119041</v>
      </c>
      <c r="EV11" s="25">
        <v>775095.49442467373</v>
      </c>
      <c r="EW11" s="25">
        <v>17459867.97657929</v>
      </c>
      <c r="EX11" s="25">
        <v>42932598.112122998</v>
      </c>
    </row>
    <row r="12" spans="1:154" ht="24.9" customHeight="1">
      <c r="A12" s="17">
        <v>5</v>
      </c>
      <c r="B12" s="64" t="s">
        <v>85</v>
      </c>
      <c r="C12" s="25">
        <v>196033.65000000005</v>
      </c>
      <c r="D12" s="25">
        <v>0</v>
      </c>
      <c r="E12" s="25">
        <v>0</v>
      </c>
      <c r="F12" s="25">
        <v>196033.65000000005</v>
      </c>
      <c r="G12" s="25">
        <v>196033.65000000005</v>
      </c>
      <c r="H12" s="25">
        <v>0</v>
      </c>
      <c r="I12" s="25">
        <v>0</v>
      </c>
      <c r="J12" s="25">
        <v>196033.65000000005</v>
      </c>
      <c r="K12" s="25">
        <v>1751.52</v>
      </c>
      <c r="L12" s="25">
        <v>70081.960000000021</v>
      </c>
      <c r="M12" s="25">
        <v>0</v>
      </c>
      <c r="N12" s="25">
        <v>71833.480000000025</v>
      </c>
      <c r="O12" s="25">
        <v>1751.52</v>
      </c>
      <c r="P12" s="25">
        <v>70081.960000000021</v>
      </c>
      <c r="Q12" s="25">
        <v>0</v>
      </c>
      <c r="R12" s="25">
        <v>71833.480000000025</v>
      </c>
      <c r="S12" s="25">
        <v>7969.68</v>
      </c>
      <c r="T12" s="25">
        <v>905</v>
      </c>
      <c r="U12" s="25">
        <v>0</v>
      </c>
      <c r="V12" s="25">
        <v>8874.68</v>
      </c>
      <c r="W12" s="25">
        <v>7969.68</v>
      </c>
      <c r="X12" s="25">
        <v>452.5</v>
      </c>
      <c r="Y12" s="25">
        <v>0</v>
      </c>
      <c r="Z12" s="25">
        <v>8422.18</v>
      </c>
      <c r="AA12" s="25">
        <v>22777382.874301519</v>
      </c>
      <c r="AB12" s="25">
        <v>4301944.9499341594</v>
      </c>
      <c r="AC12" s="25">
        <v>2437757.040115884</v>
      </c>
      <c r="AD12" s="25">
        <v>29517084.864351563</v>
      </c>
      <c r="AE12" s="25">
        <v>22777382.874301519</v>
      </c>
      <c r="AF12" s="25">
        <v>4301944.9499341594</v>
      </c>
      <c r="AG12" s="25">
        <v>2437757.040115884</v>
      </c>
      <c r="AH12" s="25">
        <v>29517084.864351563</v>
      </c>
      <c r="AI12" s="25">
        <v>959580.25</v>
      </c>
      <c r="AJ12" s="25">
        <v>1241696.54</v>
      </c>
      <c r="AK12" s="25">
        <v>0</v>
      </c>
      <c r="AL12" s="25">
        <v>2201276.79</v>
      </c>
      <c r="AM12" s="25">
        <v>420236.25</v>
      </c>
      <c r="AN12" s="25">
        <v>614942.47000000009</v>
      </c>
      <c r="AO12" s="25">
        <v>0</v>
      </c>
      <c r="AP12" s="25">
        <v>1035178.7200000001</v>
      </c>
      <c r="AQ12" s="25">
        <v>179460.15315789473</v>
      </c>
      <c r="AR12" s="25">
        <v>351275.36263157893</v>
      </c>
      <c r="AS12" s="25">
        <v>0</v>
      </c>
      <c r="AT12" s="25">
        <v>530735.51578947366</v>
      </c>
      <c r="AU12" s="25">
        <v>101676.42315789474</v>
      </c>
      <c r="AV12" s="25">
        <v>248845.75263157894</v>
      </c>
      <c r="AW12" s="25">
        <v>0</v>
      </c>
      <c r="AX12" s="25">
        <v>350522.17578947369</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365065.24000000011</v>
      </c>
      <c r="CV12" s="25">
        <v>18991.339999999997</v>
      </c>
      <c r="CW12" s="25">
        <v>0</v>
      </c>
      <c r="CX12" s="25">
        <v>384056.58000000007</v>
      </c>
      <c r="CY12" s="25">
        <v>342659.24000000011</v>
      </c>
      <c r="CZ12" s="25">
        <v>13587.339999999997</v>
      </c>
      <c r="DA12" s="25">
        <v>0</v>
      </c>
      <c r="DB12" s="25">
        <v>356246.58000000007</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v>0</v>
      </c>
      <c r="ED12" s="25">
        <v>0</v>
      </c>
      <c r="EE12" s="25">
        <v>0</v>
      </c>
      <c r="EF12" s="25">
        <v>0</v>
      </c>
      <c r="EG12" s="25">
        <v>0</v>
      </c>
      <c r="EH12" s="25">
        <v>0</v>
      </c>
      <c r="EI12" s="25">
        <v>0</v>
      </c>
      <c r="EJ12" s="25">
        <v>0</v>
      </c>
      <c r="EK12" s="25">
        <v>0</v>
      </c>
      <c r="EL12" s="25">
        <v>0</v>
      </c>
      <c r="EM12" s="25">
        <v>0</v>
      </c>
      <c r="EN12" s="25">
        <v>0</v>
      </c>
      <c r="EO12" s="25">
        <v>0</v>
      </c>
      <c r="EP12" s="25">
        <v>0</v>
      </c>
      <c r="EQ12" s="25">
        <v>24487243.367459413</v>
      </c>
      <c r="ER12" s="25">
        <v>5984895.1525657382</v>
      </c>
      <c r="ES12" s="25">
        <v>2437757.040115884</v>
      </c>
      <c r="ET12" s="25">
        <v>32909895.560141034</v>
      </c>
      <c r="EU12" s="25">
        <v>23847709.637459412</v>
      </c>
      <c r="EV12" s="25">
        <v>5249854.9725657376</v>
      </c>
      <c r="EW12" s="25">
        <v>2437757.040115884</v>
      </c>
      <c r="EX12" s="25">
        <v>31535321.650141038</v>
      </c>
    </row>
    <row r="13" spans="1:154" ht="24.9" customHeight="1">
      <c r="A13" s="17">
        <v>6</v>
      </c>
      <c r="B13" s="64" t="s">
        <v>86</v>
      </c>
      <c r="C13" s="25">
        <v>24000</v>
      </c>
      <c r="D13" s="25">
        <v>0</v>
      </c>
      <c r="E13" s="25">
        <v>36000</v>
      </c>
      <c r="F13" s="25">
        <v>60000</v>
      </c>
      <c r="G13" s="25">
        <v>24000</v>
      </c>
      <c r="H13" s="25">
        <v>0</v>
      </c>
      <c r="I13" s="25">
        <v>36000</v>
      </c>
      <c r="J13" s="25">
        <v>60000</v>
      </c>
      <c r="K13" s="25">
        <v>0</v>
      </c>
      <c r="L13" s="25">
        <v>4236</v>
      </c>
      <c r="M13" s="25">
        <v>0</v>
      </c>
      <c r="N13" s="25">
        <v>4236</v>
      </c>
      <c r="O13" s="25">
        <v>0</v>
      </c>
      <c r="P13" s="25">
        <v>4236</v>
      </c>
      <c r="Q13" s="25">
        <v>0</v>
      </c>
      <c r="R13" s="25">
        <v>4236</v>
      </c>
      <c r="S13" s="25">
        <v>0</v>
      </c>
      <c r="T13" s="25">
        <v>0</v>
      </c>
      <c r="U13" s="25">
        <v>0</v>
      </c>
      <c r="V13" s="25">
        <v>0</v>
      </c>
      <c r="W13" s="25">
        <v>0</v>
      </c>
      <c r="X13" s="25">
        <v>0</v>
      </c>
      <c r="Y13" s="25">
        <v>0</v>
      </c>
      <c r="Z13" s="25">
        <v>0</v>
      </c>
      <c r="AA13" s="25">
        <v>7020812.5974282306</v>
      </c>
      <c r="AB13" s="25">
        <v>102180.24645238095</v>
      </c>
      <c r="AC13" s="25">
        <v>10206380.161653452</v>
      </c>
      <c r="AD13" s="25">
        <v>17329373.005534064</v>
      </c>
      <c r="AE13" s="25">
        <v>7020812.5974282306</v>
      </c>
      <c r="AF13" s="25">
        <v>91516.197052380943</v>
      </c>
      <c r="AG13" s="25">
        <v>10206380.161653452</v>
      </c>
      <c r="AH13" s="25">
        <v>17318708.956134062</v>
      </c>
      <c r="AI13" s="25">
        <v>880969.74</v>
      </c>
      <c r="AJ13" s="25">
        <v>464418.96</v>
      </c>
      <c r="AK13" s="25">
        <v>3703831.8900000006</v>
      </c>
      <c r="AL13" s="25">
        <v>5049220.5900000008</v>
      </c>
      <c r="AM13" s="25">
        <v>670588.94396851363</v>
      </c>
      <c r="AN13" s="25">
        <v>356958.9702296466</v>
      </c>
      <c r="AO13" s="25">
        <v>3092796.6880470151</v>
      </c>
      <c r="AP13" s="25">
        <v>4120344.6022451753</v>
      </c>
      <c r="AQ13" s="25">
        <v>141272.71093567251</v>
      </c>
      <c r="AR13" s="25">
        <v>249848.75318713457</v>
      </c>
      <c r="AS13" s="25">
        <v>317830.40000000002</v>
      </c>
      <c r="AT13" s="25">
        <v>708951.86412280705</v>
      </c>
      <c r="AU13" s="25">
        <v>141032.70760233919</v>
      </c>
      <c r="AV13" s="25">
        <v>245650.7485204679</v>
      </c>
      <c r="AW13" s="25">
        <v>317830.40000000002</v>
      </c>
      <c r="AX13" s="25">
        <v>704513.85612280713</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35566.699999999997</v>
      </c>
      <c r="CV13" s="25">
        <v>975</v>
      </c>
      <c r="CW13" s="25">
        <v>0</v>
      </c>
      <c r="CX13" s="25">
        <v>36541.699999999997</v>
      </c>
      <c r="CY13" s="25">
        <v>4172.0930021837958</v>
      </c>
      <c r="CZ13" s="25">
        <v>975</v>
      </c>
      <c r="DA13" s="25">
        <v>0</v>
      </c>
      <c r="DB13" s="25">
        <v>5147.0930021837958</v>
      </c>
      <c r="DC13" s="25">
        <v>0</v>
      </c>
      <c r="DD13" s="25">
        <v>0</v>
      </c>
      <c r="DE13" s="25">
        <v>0</v>
      </c>
      <c r="DF13" s="25">
        <v>0</v>
      </c>
      <c r="DG13" s="25">
        <v>0</v>
      </c>
      <c r="DH13" s="25">
        <v>0</v>
      </c>
      <c r="DI13" s="25">
        <v>0</v>
      </c>
      <c r="DJ13" s="25">
        <v>0</v>
      </c>
      <c r="DK13" s="25">
        <v>0</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8185</v>
      </c>
      <c r="EB13" s="25">
        <v>0</v>
      </c>
      <c r="EC13" s="25">
        <v>600</v>
      </c>
      <c r="ED13" s="25">
        <v>8785</v>
      </c>
      <c r="EE13" s="25">
        <v>5583.1931249999998</v>
      </c>
      <c r="EF13" s="25">
        <v>0</v>
      </c>
      <c r="EG13" s="25">
        <v>600</v>
      </c>
      <c r="EH13" s="25">
        <v>6183.1931249999998</v>
      </c>
      <c r="EI13" s="25">
        <v>0</v>
      </c>
      <c r="EJ13" s="25">
        <v>0</v>
      </c>
      <c r="EK13" s="25">
        <v>0</v>
      </c>
      <c r="EL13" s="25">
        <v>0</v>
      </c>
      <c r="EM13" s="25">
        <v>0</v>
      </c>
      <c r="EN13" s="25">
        <v>0</v>
      </c>
      <c r="EO13" s="25">
        <v>0</v>
      </c>
      <c r="EP13" s="25">
        <v>0</v>
      </c>
      <c r="EQ13" s="25">
        <v>8110806.7483639037</v>
      </c>
      <c r="ER13" s="25">
        <v>821658.95963951549</v>
      </c>
      <c r="ES13" s="25">
        <v>14264642.451653453</v>
      </c>
      <c r="ET13" s="25">
        <v>23197108.159656871</v>
      </c>
      <c r="EU13" s="25">
        <v>7866189.535126267</v>
      </c>
      <c r="EV13" s="25">
        <v>699336.91580249544</v>
      </c>
      <c r="EW13" s="25">
        <v>13653607.249700466</v>
      </c>
      <c r="EX13" s="25">
        <v>22219133.700629227</v>
      </c>
    </row>
    <row r="14" spans="1:154" ht="24.9" customHeight="1">
      <c r="A14" s="17">
        <v>7</v>
      </c>
      <c r="B14" s="64" t="s">
        <v>34</v>
      </c>
      <c r="C14" s="25">
        <v>640290.21000000008</v>
      </c>
      <c r="D14" s="25">
        <v>0</v>
      </c>
      <c r="E14" s="25">
        <v>0</v>
      </c>
      <c r="F14" s="25">
        <v>640290.21000000008</v>
      </c>
      <c r="G14" s="25">
        <v>85000.010000000009</v>
      </c>
      <c r="H14" s="25">
        <v>0</v>
      </c>
      <c r="I14" s="25">
        <v>0</v>
      </c>
      <c r="J14" s="25">
        <v>85000.010000000009</v>
      </c>
      <c r="K14" s="25">
        <v>0</v>
      </c>
      <c r="L14" s="25">
        <v>39913.9</v>
      </c>
      <c r="M14" s="25">
        <v>0</v>
      </c>
      <c r="N14" s="25">
        <v>39913.9</v>
      </c>
      <c r="O14" s="25">
        <v>0</v>
      </c>
      <c r="P14" s="25">
        <v>39913.9</v>
      </c>
      <c r="Q14" s="25">
        <v>0</v>
      </c>
      <c r="R14" s="25">
        <v>39913.9</v>
      </c>
      <c r="S14" s="25">
        <v>6500</v>
      </c>
      <c r="T14" s="25">
        <v>2762.3</v>
      </c>
      <c r="U14" s="25">
        <v>0</v>
      </c>
      <c r="V14" s="25">
        <v>9262.2999999999993</v>
      </c>
      <c r="W14" s="25">
        <v>6500</v>
      </c>
      <c r="X14" s="25">
        <v>2762.3</v>
      </c>
      <c r="Y14" s="25">
        <v>0</v>
      </c>
      <c r="Z14" s="25">
        <v>9262.2999999999993</v>
      </c>
      <c r="AA14" s="25">
        <v>11364219.83140002</v>
      </c>
      <c r="AB14" s="25">
        <v>1868278.8127999809</v>
      </c>
      <c r="AC14" s="25">
        <v>430197.55579999916</v>
      </c>
      <c r="AD14" s="25">
        <v>13662696.199999999</v>
      </c>
      <c r="AE14" s="25">
        <v>11364219.83140002</v>
      </c>
      <c r="AF14" s="25">
        <v>1868278.8127999809</v>
      </c>
      <c r="AG14" s="25">
        <v>430197.55579999916</v>
      </c>
      <c r="AH14" s="25">
        <v>13662696.199999999</v>
      </c>
      <c r="AI14" s="25">
        <v>1629258.630415004</v>
      </c>
      <c r="AJ14" s="25">
        <v>2753434.1488579968</v>
      </c>
      <c r="AK14" s="25">
        <v>25620.310727</v>
      </c>
      <c r="AL14" s="25">
        <v>4408313.0900000008</v>
      </c>
      <c r="AM14" s="25">
        <v>1629258.630415004</v>
      </c>
      <c r="AN14" s="25">
        <v>2753434.1488579968</v>
      </c>
      <c r="AO14" s="25">
        <v>25620.310727</v>
      </c>
      <c r="AP14" s="25">
        <v>4408313.0900000008</v>
      </c>
      <c r="AQ14" s="25">
        <v>264423.8457958654</v>
      </c>
      <c r="AR14" s="25">
        <v>610650.96589213458</v>
      </c>
      <c r="AS14" s="25">
        <v>6190.0023120000005</v>
      </c>
      <c r="AT14" s="25">
        <v>881264.81400000001</v>
      </c>
      <c r="AU14" s="25">
        <v>262821.9657958654</v>
      </c>
      <c r="AV14" s="25">
        <v>610650.96589213458</v>
      </c>
      <c r="AW14" s="25">
        <v>6190.0023120000005</v>
      </c>
      <c r="AX14" s="25">
        <v>879662.93400000001</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724344.55488100008</v>
      </c>
      <c r="CN14" s="25">
        <v>4081.5051189999999</v>
      </c>
      <c r="CO14" s="25">
        <v>0</v>
      </c>
      <c r="CP14" s="25">
        <v>728426.06</v>
      </c>
      <c r="CQ14" s="25">
        <v>371063.48488100013</v>
      </c>
      <c r="CR14" s="25">
        <v>4081.5051189999999</v>
      </c>
      <c r="CS14" s="25">
        <v>0</v>
      </c>
      <c r="CT14" s="25">
        <v>375144.99000000011</v>
      </c>
      <c r="CU14" s="25">
        <v>289247.72497500066</v>
      </c>
      <c r="CV14" s="25">
        <v>153624.72502499999</v>
      </c>
      <c r="CW14" s="25">
        <v>0</v>
      </c>
      <c r="CX14" s="25">
        <v>442872.45000000065</v>
      </c>
      <c r="CY14" s="25">
        <v>171108.85617000089</v>
      </c>
      <c r="CZ14" s="25">
        <v>105789.58382999999</v>
      </c>
      <c r="DA14" s="25">
        <v>0</v>
      </c>
      <c r="DB14" s="25">
        <v>276898.44000000088</v>
      </c>
      <c r="DC14" s="25">
        <v>0</v>
      </c>
      <c r="DD14" s="25">
        <v>0</v>
      </c>
      <c r="DE14" s="25">
        <v>0</v>
      </c>
      <c r="DF14" s="25">
        <v>0</v>
      </c>
      <c r="DG14" s="25">
        <v>0</v>
      </c>
      <c r="DH14" s="25">
        <v>0</v>
      </c>
      <c r="DI14" s="25">
        <v>0</v>
      </c>
      <c r="DJ14" s="25">
        <v>0</v>
      </c>
      <c r="DK14" s="25">
        <v>6450.4400000000005</v>
      </c>
      <c r="DL14" s="25">
        <v>0</v>
      </c>
      <c r="DM14" s="25">
        <v>0</v>
      </c>
      <c r="DN14" s="25">
        <v>6450.4400000000005</v>
      </c>
      <c r="DO14" s="25">
        <v>645.0600000000004</v>
      </c>
      <c r="DP14" s="25">
        <v>0</v>
      </c>
      <c r="DQ14" s="25">
        <v>0</v>
      </c>
      <c r="DR14" s="25">
        <v>645.0600000000004</v>
      </c>
      <c r="DS14" s="25">
        <v>0</v>
      </c>
      <c r="DT14" s="25">
        <v>0</v>
      </c>
      <c r="DU14" s="25">
        <v>0</v>
      </c>
      <c r="DV14" s="25">
        <v>0</v>
      </c>
      <c r="DW14" s="25">
        <v>0</v>
      </c>
      <c r="DX14" s="25">
        <v>0</v>
      </c>
      <c r="DY14" s="25">
        <v>0</v>
      </c>
      <c r="DZ14" s="25">
        <v>0</v>
      </c>
      <c r="EA14" s="25">
        <v>30304.196312000218</v>
      </c>
      <c r="EB14" s="25">
        <v>0</v>
      </c>
      <c r="EC14" s="25">
        <v>420647.42368799995</v>
      </c>
      <c r="ED14" s="25">
        <v>450951.62000000017</v>
      </c>
      <c r="EE14" s="25">
        <v>4354.9119259998552</v>
      </c>
      <c r="EF14" s="25">
        <v>0</v>
      </c>
      <c r="EG14" s="25">
        <v>105161.87807400001</v>
      </c>
      <c r="EH14" s="25">
        <v>109516.78999999986</v>
      </c>
      <c r="EI14" s="25">
        <v>0</v>
      </c>
      <c r="EJ14" s="25">
        <v>0</v>
      </c>
      <c r="EK14" s="25">
        <v>0</v>
      </c>
      <c r="EL14" s="25">
        <v>0</v>
      </c>
      <c r="EM14" s="25">
        <v>0</v>
      </c>
      <c r="EN14" s="25">
        <v>0</v>
      </c>
      <c r="EO14" s="25">
        <v>0</v>
      </c>
      <c r="EP14" s="25">
        <v>0</v>
      </c>
      <c r="EQ14" s="25">
        <v>14955039.433778893</v>
      </c>
      <c r="ER14" s="25">
        <v>5432746.3576941118</v>
      </c>
      <c r="ES14" s="25">
        <v>882655.29252699914</v>
      </c>
      <c r="ET14" s="25">
        <v>21270441.083999999</v>
      </c>
      <c r="EU14" s="25">
        <v>13894972.75058789</v>
      </c>
      <c r="EV14" s="25">
        <v>5384911.2164991116</v>
      </c>
      <c r="EW14" s="25">
        <v>567169.7469129992</v>
      </c>
      <c r="EX14" s="25">
        <v>19847053.713999998</v>
      </c>
    </row>
    <row r="15" spans="1:154" ht="24.9" customHeight="1">
      <c r="A15" s="17">
        <v>8</v>
      </c>
      <c r="B15" s="64" t="s">
        <v>92</v>
      </c>
      <c r="C15" s="25">
        <v>7000</v>
      </c>
      <c r="D15" s="25">
        <v>0</v>
      </c>
      <c r="E15" s="25">
        <v>6000</v>
      </c>
      <c r="F15" s="25">
        <v>13000</v>
      </c>
      <c r="G15" s="25">
        <v>7000</v>
      </c>
      <c r="H15" s="25">
        <v>0</v>
      </c>
      <c r="I15" s="25">
        <v>6000</v>
      </c>
      <c r="J15" s="25">
        <v>13000</v>
      </c>
      <c r="K15" s="25">
        <v>100</v>
      </c>
      <c r="L15" s="25">
        <v>0</v>
      </c>
      <c r="M15" s="25">
        <v>0</v>
      </c>
      <c r="N15" s="25">
        <v>100</v>
      </c>
      <c r="O15" s="25">
        <v>100</v>
      </c>
      <c r="P15" s="25">
        <v>0</v>
      </c>
      <c r="Q15" s="25">
        <v>0</v>
      </c>
      <c r="R15" s="25">
        <v>100</v>
      </c>
      <c r="S15" s="25">
        <v>0</v>
      </c>
      <c r="T15" s="25">
        <v>0</v>
      </c>
      <c r="U15" s="25">
        <v>0</v>
      </c>
      <c r="V15" s="25">
        <v>0</v>
      </c>
      <c r="W15" s="25">
        <v>0</v>
      </c>
      <c r="X15" s="25">
        <v>0</v>
      </c>
      <c r="Y15" s="25">
        <v>0</v>
      </c>
      <c r="Z15" s="25">
        <v>0</v>
      </c>
      <c r="AA15" s="25">
        <v>7001698.8428366287</v>
      </c>
      <c r="AB15" s="25">
        <v>126044.79224216026</v>
      </c>
      <c r="AC15" s="25">
        <v>5046041.8709212216</v>
      </c>
      <c r="AD15" s="25">
        <v>12173785.50600001</v>
      </c>
      <c r="AE15" s="25">
        <v>7001698.8428366287</v>
      </c>
      <c r="AF15" s="25">
        <v>126044.79224216026</v>
      </c>
      <c r="AG15" s="25">
        <v>5046041.8709212216</v>
      </c>
      <c r="AH15" s="25">
        <v>12173785.50600001</v>
      </c>
      <c r="AI15" s="25">
        <v>452060.34766940936</v>
      </c>
      <c r="AJ15" s="25">
        <v>4091333.8347840961</v>
      </c>
      <c r="AK15" s="25">
        <v>270749.62754649465</v>
      </c>
      <c r="AL15" s="25">
        <v>4814143.8100000005</v>
      </c>
      <c r="AM15" s="25">
        <v>224483.46766940935</v>
      </c>
      <c r="AN15" s="25">
        <v>1993597.3147840961</v>
      </c>
      <c r="AO15" s="25">
        <v>74517.18754649465</v>
      </c>
      <c r="AP15" s="25">
        <v>2292597.9699999997</v>
      </c>
      <c r="AQ15" s="25">
        <v>115743.33093567251</v>
      </c>
      <c r="AR15" s="25">
        <v>1048314.9131871345</v>
      </c>
      <c r="AS15" s="25">
        <v>10318.57</v>
      </c>
      <c r="AT15" s="25">
        <v>1174376.814122807</v>
      </c>
      <c r="AU15" s="25">
        <v>56997.860935672506</v>
      </c>
      <c r="AV15" s="25">
        <v>558335.01318713452</v>
      </c>
      <c r="AW15" s="25">
        <v>2317.5199999999995</v>
      </c>
      <c r="AX15" s="25">
        <v>617650.39412280708</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7576602.5214417111</v>
      </c>
      <c r="ER15" s="25">
        <v>5265693.5402133912</v>
      </c>
      <c r="ES15" s="25">
        <v>5333110.0684677167</v>
      </c>
      <c r="ET15" s="25">
        <v>18175406.130122818</v>
      </c>
      <c r="EU15" s="25">
        <v>7290280.1714417106</v>
      </c>
      <c r="EV15" s="25">
        <v>2677977.1202133908</v>
      </c>
      <c r="EW15" s="25">
        <v>5128876.5784677155</v>
      </c>
      <c r="EX15" s="25">
        <v>15097133.870122818</v>
      </c>
    </row>
    <row r="16" spans="1:154" ht="24.9" customHeight="1">
      <c r="A16" s="17">
        <v>9</v>
      </c>
      <c r="B16" s="64" t="s">
        <v>35</v>
      </c>
      <c r="C16" s="25">
        <v>15000</v>
      </c>
      <c r="D16" s="25">
        <v>0</v>
      </c>
      <c r="E16" s="25">
        <v>67000</v>
      </c>
      <c r="F16" s="25">
        <v>82000</v>
      </c>
      <c r="G16" s="25">
        <v>15000</v>
      </c>
      <c r="H16" s="25">
        <v>0</v>
      </c>
      <c r="I16" s="25">
        <v>67000</v>
      </c>
      <c r="J16" s="25">
        <v>82000</v>
      </c>
      <c r="K16" s="25">
        <v>0</v>
      </c>
      <c r="L16" s="25">
        <v>14010</v>
      </c>
      <c r="M16" s="25">
        <v>0</v>
      </c>
      <c r="N16" s="25">
        <v>14010</v>
      </c>
      <c r="O16" s="25">
        <v>0</v>
      </c>
      <c r="P16" s="25">
        <v>14010</v>
      </c>
      <c r="Q16" s="25">
        <v>0</v>
      </c>
      <c r="R16" s="25">
        <v>14010</v>
      </c>
      <c r="S16" s="25">
        <v>0</v>
      </c>
      <c r="T16" s="25">
        <v>0</v>
      </c>
      <c r="U16" s="25">
        <v>10000</v>
      </c>
      <c r="V16" s="25">
        <v>10000</v>
      </c>
      <c r="W16" s="25">
        <v>0</v>
      </c>
      <c r="X16" s="25">
        <v>0</v>
      </c>
      <c r="Y16" s="25">
        <v>10000</v>
      </c>
      <c r="Z16" s="25">
        <v>10000</v>
      </c>
      <c r="AA16" s="25">
        <v>2808149</v>
      </c>
      <c r="AB16" s="25">
        <v>738052</v>
      </c>
      <c r="AC16" s="25">
        <v>3736370</v>
      </c>
      <c r="AD16" s="25">
        <v>7282571</v>
      </c>
      <c r="AE16" s="25">
        <v>2808149</v>
      </c>
      <c r="AF16" s="25">
        <v>738052</v>
      </c>
      <c r="AG16" s="25">
        <v>3736370</v>
      </c>
      <c r="AH16" s="25">
        <v>7282571</v>
      </c>
      <c r="AI16" s="25">
        <v>169704</v>
      </c>
      <c r="AJ16" s="25">
        <v>1027325</v>
      </c>
      <c r="AK16" s="25">
        <v>92917</v>
      </c>
      <c r="AL16" s="25">
        <v>1289946</v>
      </c>
      <c r="AM16" s="25">
        <v>169704</v>
      </c>
      <c r="AN16" s="25">
        <v>1026029</v>
      </c>
      <c r="AO16" s="25">
        <v>92917</v>
      </c>
      <c r="AP16" s="25">
        <v>1288650</v>
      </c>
      <c r="AQ16" s="25">
        <v>25162.180935672517</v>
      </c>
      <c r="AR16" s="25">
        <v>256306.20318713455</v>
      </c>
      <c r="AS16" s="25">
        <v>8715</v>
      </c>
      <c r="AT16" s="25">
        <v>290183.38412280707</v>
      </c>
      <c r="AU16" s="25">
        <v>25162.180935672517</v>
      </c>
      <c r="AV16" s="25">
        <v>256306.20318713455</v>
      </c>
      <c r="AW16" s="25">
        <v>8715</v>
      </c>
      <c r="AX16" s="25">
        <v>290183.38412280707</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361275</v>
      </c>
      <c r="CN16" s="25">
        <v>0</v>
      </c>
      <c r="CO16" s="25">
        <v>0</v>
      </c>
      <c r="CP16" s="25">
        <v>361275</v>
      </c>
      <c r="CQ16" s="25">
        <v>82128.5</v>
      </c>
      <c r="CR16" s="25">
        <v>0</v>
      </c>
      <c r="CS16" s="25">
        <v>0</v>
      </c>
      <c r="CT16" s="25">
        <v>82128.5</v>
      </c>
      <c r="CU16" s="25">
        <v>364449</v>
      </c>
      <c r="CV16" s="25">
        <v>15074</v>
      </c>
      <c r="CW16" s="25">
        <v>4035</v>
      </c>
      <c r="CX16" s="25">
        <v>383558</v>
      </c>
      <c r="CY16" s="25">
        <v>167643.71249999999</v>
      </c>
      <c r="CZ16" s="25">
        <v>7537</v>
      </c>
      <c r="DA16" s="25">
        <v>2017.635</v>
      </c>
      <c r="DB16" s="25">
        <v>177198.3475</v>
      </c>
      <c r="DC16" s="25">
        <v>0</v>
      </c>
      <c r="DD16" s="25">
        <v>0</v>
      </c>
      <c r="DE16" s="25">
        <v>0</v>
      </c>
      <c r="DF16" s="25">
        <v>0</v>
      </c>
      <c r="DG16" s="25">
        <v>0</v>
      </c>
      <c r="DH16" s="25">
        <v>0</v>
      </c>
      <c r="DI16" s="25">
        <v>0</v>
      </c>
      <c r="DJ16" s="25">
        <v>0</v>
      </c>
      <c r="DK16" s="25">
        <v>388745</v>
      </c>
      <c r="DL16" s="25">
        <v>0</v>
      </c>
      <c r="DM16" s="25">
        <v>0</v>
      </c>
      <c r="DN16" s="25">
        <v>388745</v>
      </c>
      <c r="DO16" s="25">
        <v>155497.946</v>
      </c>
      <c r="DP16" s="25">
        <v>0</v>
      </c>
      <c r="DQ16" s="25">
        <v>0</v>
      </c>
      <c r="DR16" s="25">
        <v>155497.946</v>
      </c>
      <c r="DS16" s="25">
        <v>0</v>
      </c>
      <c r="DT16" s="25">
        <v>0</v>
      </c>
      <c r="DU16" s="25">
        <v>0</v>
      </c>
      <c r="DV16" s="25">
        <v>0</v>
      </c>
      <c r="DW16" s="25">
        <v>0</v>
      </c>
      <c r="DX16" s="25">
        <v>0</v>
      </c>
      <c r="DY16" s="25">
        <v>0</v>
      </c>
      <c r="DZ16" s="25">
        <v>0</v>
      </c>
      <c r="EA16" s="25">
        <v>34507</v>
      </c>
      <c r="EB16" s="25">
        <v>0</v>
      </c>
      <c r="EC16" s="25">
        <v>95822</v>
      </c>
      <c r="ED16" s="25">
        <v>130329</v>
      </c>
      <c r="EE16" s="25">
        <v>-30657.61</v>
      </c>
      <c r="EF16" s="25">
        <v>0</v>
      </c>
      <c r="EG16" s="25">
        <v>95822</v>
      </c>
      <c r="EH16" s="25">
        <v>65164.39</v>
      </c>
      <c r="EI16" s="25">
        <v>0</v>
      </c>
      <c r="EJ16" s="25">
        <v>0</v>
      </c>
      <c r="EK16" s="25">
        <v>0</v>
      </c>
      <c r="EL16" s="25">
        <v>0</v>
      </c>
      <c r="EM16" s="25">
        <v>0</v>
      </c>
      <c r="EN16" s="25">
        <v>0</v>
      </c>
      <c r="EO16" s="25">
        <v>0</v>
      </c>
      <c r="EP16" s="25">
        <v>0</v>
      </c>
      <c r="EQ16" s="25">
        <v>4166991.1809356725</v>
      </c>
      <c r="ER16" s="25">
        <v>2050767.2031871346</v>
      </c>
      <c r="ES16" s="25">
        <v>4014859</v>
      </c>
      <c r="ET16" s="25">
        <v>10232617.384122808</v>
      </c>
      <c r="EU16" s="25">
        <v>3392627.7294356725</v>
      </c>
      <c r="EV16" s="25">
        <v>2041934.2031871346</v>
      </c>
      <c r="EW16" s="25">
        <v>4012841.6349999998</v>
      </c>
      <c r="EX16" s="25">
        <v>9447403.5676228087</v>
      </c>
    </row>
    <row r="17" spans="1:154" ht="24.9" customHeight="1">
      <c r="A17" s="17">
        <v>10</v>
      </c>
      <c r="B17" s="64" t="s">
        <v>31</v>
      </c>
      <c r="C17" s="25">
        <v>5000</v>
      </c>
      <c r="D17" s="25">
        <v>0</v>
      </c>
      <c r="E17" s="25">
        <v>0</v>
      </c>
      <c r="F17" s="25">
        <v>5000</v>
      </c>
      <c r="G17" s="25">
        <v>5000</v>
      </c>
      <c r="H17" s="25">
        <v>0</v>
      </c>
      <c r="I17" s="25">
        <v>0</v>
      </c>
      <c r="J17" s="25">
        <v>5000</v>
      </c>
      <c r="K17" s="25">
        <v>0</v>
      </c>
      <c r="L17" s="25">
        <v>0</v>
      </c>
      <c r="M17" s="25">
        <v>0</v>
      </c>
      <c r="N17" s="25">
        <v>0</v>
      </c>
      <c r="O17" s="25">
        <v>0</v>
      </c>
      <c r="P17" s="25">
        <v>0</v>
      </c>
      <c r="Q17" s="25">
        <v>0</v>
      </c>
      <c r="R17" s="25">
        <v>0</v>
      </c>
      <c r="S17" s="25">
        <v>17755.32</v>
      </c>
      <c r="T17" s="25">
        <v>10876</v>
      </c>
      <c r="U17" s="25">
        <v>11784.01</v>
      </c>
      <c r="V17" s="25">
        <v>40415.33</v>
      </c>
      <c r="W17" s="25">
        <v>17755.32</v>
      </c>
      <c r="X17" s="25">
        <v>10876</v>
      </c>
      <c r="Y17" s="25">
        <v>11784.01</v>
      </c>
      <c r="Z17" s="25">
        <v>40415.33</v>
      </c>
      <c r="AA17" s="25">
        <v>2387170.2900000066</v>
      </c>
      <c r="AB17" s="25">
        <v>0</v>
      </c>
      <c r="AC17" s="25">
        <v>670671.10999999661</v>
      </c>
      <c r="AD17" s="25">
        <v>3057841.4000000032</v>
      </c>
      <c r="AE17" s="25">
        <v>2387170.2900000066</v>
      </c>
      <c r="AF17" s="25">
        <v>0</v>
      </c>
      <c r="AG17" s="25">
        <v>670671.10999999661</v>
      </c>
      <c r="AH17" s="25">
        <v>3057841.4000000032</v>
      </c>
      <c r="AI17" s="25">
        <v>509231.50999999995</v>
      </c>
      <c r="AJ17" s="25">
        <v>2713637.32</v>
      </c>
      <c r="AK17" s="25">
        <v>1349856.93</v>
      </c>
      <c r="AL17" s="25">
        <v>4572725.76</v>
      </c>
      <c r="AM17" s="25">
        <v>293418.86800000002</v>
      </c>
      <c r="AN17" s="25">
        <v>1395325.682000001</v>
      </c>
      <c r="AO17" s="25">
        <v>886050.56799999997</v>
      </c>
      <c r="AP17" s="25">
        <v>2574795.1180000007</v>
      </c>
      <c r="AQ17" s="25">
        <v>149765.2909356725</v>
      </c>
      <c r="AR17" s="25">
        <v>494421.12318713462</v>
      </c>
      <c r="AS17" s="25">
        <v>164432.84</v>
      </c>
      <c r="AT17" s="25">
        <v>808619.25412280706</v>
      </c>
      <c r="AU17" s="25">
        <v>142445.86093567251</v>
      </c>
      <c r="AV17" s="25">
        <v>491381.94718713465</v>
      </c>
      <c r="AW17" s="25">
        <v>162732.84</v>
      </c>
      <c r="AX17" s="25">
        <v>796560.64812280715</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5936.5</v>
      </c>
      <c r="CN17" s="25">
        <v>0</v>
      </c>
      <c r="CO17" s="25">
        <v>0</v>
      </c>
      <c r="CP17" s="25">
        <v>5936.5</v>
      </c>
      <c r="CQ17" s="25">
        <v>742.0625</v>
      </c>
      <c r="CR17" s="25">
        <v>0</v>
      </c>
      <c r="CS17" s="25">
        <v>0</v>
      </c>
      <c r="CT17" s="25">
        <v>742.0625</v>
      </c>
      <c r="CU17" s="25">
        <v>185707.07</v>
      </c>
      <c r="CV17" s="25">
        <v>27004</v>
      </c>
      <c r="CW17" s="25">
        <v>1200</v>
      </c>
      <c r="CX17" s="25">
        <v>213911.07</v>
      </c>
      <c r="CY17" s="25">
        <v>7722.219848000037</v>
      </c>
      <c r="CZ17" s="25">
        <v>9641.1999999999971</v>
      </c>
      <c r="DA17" s="25">
        <v>360</v>
      </c>
      <c r="DB17" s="25">
        <v>17723.419848000034</v>
      </c>
      <c r="DC17" s="25">
        <v>0</v>
      </c>
      <c r="DD17" s="25">
        <v>0</v>
      </c>
      <c r="DE17" s="25">
        <v>0</v>
      </c>
      <c r="DF17" s="25">
        <v>0</v>
      </c>
      <c r="DG17" s="25">
        <v>0</v>
      </c>
      <c r="DH17" s="25">
        <v>0</v>
      </c>
      <c r="DI17" s="25">
        <v>0</v>
      </c>
      <c r="DJ17" s="25">
        <v>0</v>
      </c>
      <c r="DK17" s="25">
        <v>0</v>
      </c>
      <c r="DL17" s="25">
        <v>0</v>
      </c>
      <c r="DM17" s="25">
        <v>0</v>
      </c>
      <c r="DN17" s="25">
        <v>0</v>
      </c>
      <c r="DO17" s="25">
        <v>0</v>
      </c>
      <c r="DP17" s="25">
        <v>0</v>
      </c>
      <c r="DQ17" s="25">
        <v>0</v>
      </c>
      <c r="DR17" s="25">
        <v>0</v>
      </c>
      <c r="DS17" s="25">
        <v>0</v>
      </c>
      <c r="DT17" s="25">
        <v>0</v>
      </c>
      <c r="DU17" s="25">
        <v>0</v>
      </c>
      <c r="DV17" s="25">
        <v>0</v>
      </c>
      <c r="DW17" s="25">
        <v>0</v>
      </c>
      <c r="DX17" s="25">
        <v>0</v>
      </c>
      <c r="DY17" s="25">
        <v>0</v>
      </c>
      <c r="DZ17" s="25">
        <v>0</v>
      </c>
      <c r="EA17" s="25">
        <v>9927.4</v>
      </c>
      <c r="EB17" s="25">
        <v>950</v>
      </c>
      <c r="EC17" s="25">
        <v>0</v>
      </c>
      <c r="ED17" s="25">
        <v>10877.4</v>
      </c>
      <c r="EE17" s="25">
        <v>5207.3999999999996</v>
      </c>
      <c r="EF17" s="25">
        <v>950</v>
      </c>
      <c r="EG17" s="25">
        <v>0</v>
      </c>
      <c r="EH17" s="25">
        <v>6157.4</v>
      </c>
      <c r="EI17" s="25">
        <v>0</v>
      </c>
      <c r="EJ17" s="25">
        <v>0</v>
      </c>
      <c r="EK17" s="25">
        <v>0</v>
      </c>
      <c r="EL17" s="25">
        <v>0</v>
      </c>
      <c r="EM17" s="25">
        <v>0</v>
      </c>
      <c r="EN17" s="25">
        <v>0</v>
      </c>
      <c r="EO17" s="25">
        <v>0</v>
      </c>
      <c r="EP17" s="25">
        <v>0</v>
      </c>
      <c r="EQ17" s="25">
        <v>3270493.3809356783</v>
      </c>
      <c r="ER17" s="25">
        <v>3246888.4431871343</v>
      </c>
      <c r="ES17" s="25">
        <v>2197944.8899999964</v>
      </c>
      <c r="ET17" s="25">
        <v>8715326.7141228113</v>
      </c>
      <c r="EU17" s="25">
        <v>2859462.0212836792</v>
      </c>
      <c r="EV17" s="25">
        <v>1908174.8291871354</v>
      </c>
      <c r="EW17" s="25">
        <v>1731598.5279999967</v>
      </c>
      <c r="EX17" s="25">
        <v>6499235.3784708111</v>
      </c>
    </row>
    <row r="18" spans="1:154" ht="24.9" customHeight="1">
      <c r="A18" s="17">
        <v>11</v>
      </c>
      <c r="B18" s="64" t="s">
        <v>88</v>
      </c>
      <c r="C18" s="25">
        <v>0</v>
      </c>
      <c r="D18" s="25">
        <v>0</v>
      </c>
      <c r="E18" s="25">
        <v>0</v>
      </c>
      <c r="F18" s="25">
        <v>0</v>
      </c>
      <c r="G18" s="25">
        <v>0</v>
      </c>
      <c r="H18" s="25">
        <v>0</v>
      </c>
      <c r="I18" s="25">
        <v>0</v>
      </c>
      <c r="J18" s="25">
        <v>0</v>
      </c>
      <c r="K18" s="25">
        <v>0</v>
      </c>
      <c r="L18" s="25">
        <v>248</v>
      </c>
      <c r="M18" s="25">
        <v>0</v>
      </c>
      <c r="N18" s="25">
        <v>248</v>
      </c>
      <c r="O18" s="25">
        <v>0</v>
      </c>
      <c r="P18" s="25">
        <v>248</v>
      </c>
      <c r="Q18" s="25">
        <v>0</v>
      </c>
      <c r="R18" s="25">
        <v>248</v>
      </c>
      <c r="S18" s="25">
        <v>0</v>
      </c>
      <c r="T18" s="25">
        <v>0</v>
      </c>
      <c r="U18" s="25">
        <v>0</v>
      </c>
      <c r="V18" s="25">
        <v>0</v>
      </c>
      <c r="W18" s="25">
        <v>0</v>
      </c>
      <c r="X18" s="25">
        <v>0</v>
      </c>
      <c r="Y18" s="25">
        <v>0</v>
      </c>
      <c r="Z18" s="25">
        <v>0</v>
      </c>
      <c r="AA18" s="25">
        <v>728838.32999999821</v>
      </c>
      <c r="AB18" s="25">
        <v>292000</v>
      </c>
      <c r="AC18" s="25">
        <v>539140.34000000032</v>
      </c>
      <c r="AD18" s="25">
        <v>1559978.6699999985</v>
      </c>
      <c r="AE18" s="25">
        <v>728838.32999999821</v>
      </c>
      <c r="AF18" s="25">
        <v>292000</v>
      </c>
      <c r="AG18" s="25">
        <v>539140.34000000032</v>
      </c>
      <c r="AH18" s="25">
        <v>1559978.6699999985</v>
      </c>
      <c r="AI18" s="25">
        <v>35353.35</v>
      </c>
      <c r="AJ18" s="25">
        <v>1259459.5900000003</v>
      </c>
      <c r="AK18" s="25">
        <v>3797209.52</v>
      </c>
      <c r="AL18" s="25">
        <v>5092022.4600000009</v>
      </c>
      <c r="AM18" s="25">
        <v>33813.35</v>
      </c>
      <c r="AN18" s="25">
        <v>1238102.9400000004</v>
      </c>
      <c r="AO18" s="25">
        <v>3797209.52</v>
      </c>
      <c r="AP18" s="25">
        <v>5069125.8100000005</v>
      </c>
      <c r="AQ18" s="25">
        <v>14090.580935672515</v>
      </c>
      <c r="AR18" s="25">
        <v>530007.71318713459</v>
      </c>
      <c r="AS18" s="25">
        <v>311332.94999999995</v>
      </c>
      <c r="AT18" s="25">
        <v>855431.24412280705</v>
      </c>
      <c r="AU18" s="25">
        <v>14090.580935672515</v>
      </c>
      <c r="AV18" s="25">
        <v>530007.71318713459</v>
      </c>
      <c r="AW18" s="25">
        <v>311332.94999999995</v>
      </c>
      <c r="AX18" s="25">
        <v>855431.24412280705</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15800</v>
      </c>
      <c r="CW18" s="25">
        <v>0</v>
      </c>
      <c r="CX18" s="25">
        <v>15800</v>
      </c>
      <c r="CY18" s="25">
        <v>0</v>
      </c>
      <c r="CZ18" s="25">
        <v>15800</v>
      </c>
      <c r="DA18" s="25">
        <v>0</v>
      </c>
      <c r="DB18" s="25">
        <v>15800</v>
      </c>
      <c r="DC18" s="25">
        <v>0</v>
      </c>
      <c r="DD18" s="25">
        <v>0</v>
      </c>
      <c r="DE18" s="25">
        <v>0</v>
      </c>
      <c r="DF18" s="25">
        <v>0</v>
      </c>
      <c r="DG18" s="25">
        <v>0</v>
      </c>
      <c r="DH18" s="25">
        <v>0</v>
      </c>
      <c r="DI18" s="25">
        <v>0</v>
      </c>
      <c r="DJ18" s="25">
        <v>0</v>
      </c>
      <c r="DK18" s="25">
        <v>564096.38</v>
      </c>
      <c r="DL18" s="25">
        <v>0</v>
      </c>
      <c r="DM18" s="25">
        <v>0</v>
      </c>
      <c r="DN18" s="25">
        <v>564096.38</v>
      </c>
      <c r="DO18" s="25">
        <v>564096.38</v>
      </c>
      <c r="DP18" s="25">
        <v>0</v>
      </c>
      <c r="DQ18" s="25">
        <v>0</v>
      </c>
      <c r="DR18" s="25">
        <v>564096.38</v>
      </c>
      <c r="DS18" s="25">
        <v>0</v>
      </c>
      <c r="DT18" s="25">
        <v>0</v>
      </c>
      <c r="DU18" s="25">
        <v>0</v>
      </c>
      <c r="DV18" s="25">
        <v>0</v>
      </c>
      <c r="DW18" s="25">
        <v>0</v>
      </c>
      <c r="DX18" s="25">
        <v>0</v>
      </c>
      <c r="DY18" s="25">
        <v>0</v>
      </c>
      <c r="DZ18" s="25">
        <v>0</v>
      </c>
      <c r="EA18" s="25">
        <v>0</v>
      </c>
      <c r="EB18" s="25">
        <v>0</v>
      </c>
      <c r="EC18" s="25">
        <v>0</v>
      </c>
      <c r="ED18" s="25">
        <v>0</v>
      </c>
      <c r="EE18" s="25">
        <v>0</v>
      </c>
      <c r="EF18" s="25">
        <v>0</v>
      </c>
      <c r="EG18" s="25">
        <v>0</v>
      </c>
      <c r="EH18" s="25">
        <v>0</v>
      </c>
      <c r="EI18" s="25">
        <v>0</v>
      </c>
      <c r="EJ18" s="25">
        <v>0</v>
      </c>
      <c r="EK18" s="25">
        <v>0</v>
      </c>
      <c r="EL18" s="25">
        <v>0</v>
      </c>
      <c r="EM18" s="25">
        <v>0</v>
      </c>
      <c r="EN18" s="25">
        <v>0</v>
      </c>
      <c r="EO18" s="25">
        <v>0</v>
      </c>
      <c r="EP18" s="25">
        <v>0</v>
      </c>
      <c r="EQ18" s="25">
        <v>1342378.6409356706</v>
      </c>
      <c r="ER18" s="25">
        <v>2097515.3031871347</v>
      </c>
      <c r="ES18" s="25">
        <v>4647682.8100000005</v>
      </c>
      <c r="ET18" s="25">
        <v>8087576.7541228058</v>
      </c>
      <c r="EU18" s="25">
        <v>1340838.6409356706</v>
      </c>
      <c r="EV18" s="25">
        <v>2076158.653187135</v>
      </c>
      <c r="EW18" s="25">
        <v>4647682.8100000005</v>
      </c>
      <c r="EX18" s="25">
        <v>8064680.1041228054</v>
      </c>
    </row>
    <row r="19" spans="1:154" ht="24.9" customHeight="1">
      <c r="A19" s="17">
        <v>12</v>
      </c>
      <c r="B19" s="64" t="s">
        <v>94</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14258.46</v>
      </c>
      <c r="AB19" s="25">
        <v>5875.73</v>
      </c>
      <c r="AC19" s="25">
        <v>6563592.75</v>
      </c>
      <c r="AD19" s="25">
        <v>6583726.9400000004</v>
      </c>
      <c r="AE19" s="25">
        <v>14258.46</v>
      </c>
      <c r="AF19" s="25">
        <v>5875.73</v>
      </c>
      <c r="AG19" s="25">
        <v>6563592.75</v>
      </c>
      <c r="AH19" s="25">
        <v>6583726.9400000004</v>
      </c>
      <c r="AI19" s="25">
        <v>12829.68</v>
      </c>
      <c r="AJ19" s="25">
        <v>479087.23999999993</v>
      </c>
      <c r="AK19" s="25">
        <v>35175</v>
      </c>
      <c r="AL19" s="25">
        <v>527091.91999999993</v>
      </c>
      <c r="AM19" s="25">
        <v>3848.8999999999996</v>
      </c>
      <c r="AN19" s="25">
        <v>143726.16999999993</v>
      </c>
      <c r="AO19" s="25">
        <v>10552.5</v>
      </c>
      <c r="AP19" s="25">
        <v>158127.56999999992</v>
      </c>
      <c r="AQ19" s="25">
        <v>22476.560000000001</v>
      </c>
      <c r="AR19" s="25">
        <v>202529</v>
      </c>
      <c r="AS19" s="25">
        <v>3560</v>
      </c>
      <c r="AT19" s="25">
        <v>228565.56</v>
      </c>
      <c r="AU19" s="25">
        <v>10342.490000000002</v>
      </c>
      <c r="AV19" s="25">
        <v>155341.44</v>
      </c>
      <c r="AW19" s="25">
        <v>1068</v>
      </c>
      <c r="AX19" s="25">
        <v>166751.93</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0</v>
      </c>
      <c r="DY19" s="25">
        <v>0</v>
      </c>
      <c r="DZ19" s="25">
        <v>0</v>
      </c>
      <c r="EA19" s="25">
        <v>0</v>
      </c>
      <c r="EB19" s="25">
        <v>0</v>
      </c>
      <c r="EC19" s="25">
        <v>0</v>
      </c>
      <c r="ED19" s="25">
        <v>0</v>
      </c>
      <c r="EE19" s="25">
        <v>0</v>
      </c>
      <c r="EF19" s="25">
        <v>0</v>
      </c>
      <c r="EG19" s="25">
        <v>0</v>
      </c>
      <c r="EH19" s="25">
        <v>0</v>
      </c>
      <c r="EI19" s="25">
        <v>0</v>
      </c>
      <c r="EJ19" s="25">
        <v>0</v>
      </c>
      <c r="EK19" s="25">
        <v>0</v>
      </c>
      <c r="EL19" s="25">
        <v>0</v>
      </c>
      <c r="EM19" s="25">
        <v>0</v>
      </c>
      <c r="EN19" s="25">
        <v>0</v>
      </c>
      <c r="EO19" s="25">
        <v>0</v>
      </c>
      <c r="EP19" s="25">
        <v>0</v>
      </c>
      <c r="EQ19" s="25">
        <v>49564.7</v>
      </c>
      <c r="ER19" s="25">
        <v>687491.97</v>
      </c>
      <c r="ES19" s="25">
        <v>6602327.75</v>
      </c>
      <c r="ET19" s="25">
        <v>7339384.4199999999</v>
      </c>
      <c r="EU19" s="25">
        <v>28449.850000000002</v>
      </c>
      <c r="EV19" s="25">
        <v>304943.33999999997</v>
      </c>
      <c r="EW19" s="25">
        <v>6575213.25</v>
      </c>
      <c r="EX19" s="25">
        <v>6908606.4400000004</v>
      </c>
    </row>
    <row r="20" spans="1:154" ht="24.9" customHeight="1">
      <c r="A20" s="17">
        <v>13</v>
      </c>
      <c r="B20" s="64" t="s">
        <v>33</v>
      </c>
      <c r="C20" s="25">
        <v>1365.99</v>
      </c>
      <c r="D20" s="25">
        <v>21766.33</v>
      </c>
      <c r="E20" s="25">
        <v>0</v>
      </c>
      <c r="F20" s="25">
        <v>23132.320000000003</v>
      </c>
      <c r="G20" s="25">
        <v>1365.99</v>
      </c>
      <c r="H20" s="25">
        <v>21766.33</v>
      </c>
      <c r="I20" s="25">
        <v>0</v>
      </c>
      <c r="J20" s="25">
        <v>23132.320000000003</v>
      </c>
      <c r="K20" s="25">
        <v>0</v>
      </c>
      <c r="L20" s="25">
        <v>37288.86</v>
      </c>
      <c r="M20" s="25">
        <v>0</v>
      </c>
      <c r="N20" s="25">
        <v>37288.86</v>
      </c>
      <c r="O20" s="25">
        <v>0</v>
      </c>
      <c r="P20" s="25">
        <v>37288.86</v>
      </c>
      <c r="Q20" s="25">
        <v>0</v>
      </c>
      <c r="R20" s="25">
        <v>37288.86</v>
      </c>
      <c r="S20" s="25">
        <v>0</v>
      </c>
      <c r="T20" s="25">
        <v>0</v>
      </c>
      <c r="U20" s="25">
        <v>0</v>
      </c>
      <c r="V20" s="25">
        <v>0</v>
      </c>
      <c r="W20" s="25">
        <v>0</v>
      </c>
      <c r="X20" s="25">
        <v>0</v>
      </c>
      <c r="Y20" s="25">
        <v>0</v>
      </c>
      <c r="Z20" s="25">
        <v>0</v>
      </c>
      <c r="AA20" s="25">
        <v>2185635.6099999691</v>
      </c>
      <c r="AB20" s="25">
        <v>13571.589999999997</v>
      </c>
      <c r="AC20" s="25">
        <v>1255857.9199999894</v>
      </c>
      <c r="AD20" s="25">
        <v>3455065.1199999582</v>
      </c>
      <c r="AE20" s="25">
        <v>1224505.2079999549</v>
      </c>
      <c r="AF20" s="25">
        <v>7450.3194999999969</v>
      </c>
      <c r="AG20" s="25">
        <v>684897.34949998895</v>
      </c>
      <c r="AH20" s="25">
        <v>1916852.876999944</v>
      </c>
      <c r="AI20" s="25">
        <v>403580.47965217679</v>
      </c>
      <c r="AJ20" s="25">
        <v>457179.82838960155</v>
      </c>
      <c r="AK20" s="25">
        <v>390054.15195822163</v>
      </c>
      <c r="AL20" s="25">
        <v>1250814.46</v>
      </c>
      <c r="AM20" s="25">
        <v>226474.32179023803</v>
      </c>
      <c r="AN20" s="25">
        <v>255716.36574201423</v>
      </c>
      <c r="AO20" s="25">
        <v>221045.95995822162</v>
      </c>
      <c r="AP20" s="25">
        <v>703236.64749047393</v>
      </c>
      <c r="AQ20" s="25">
        <v>121087.55093567251</v>
      </c>
      <c r="AR20" s="25">
        <v>174657.43318713456</v>
      </c>
      <c r="AS20" s="25">
        <v>24451.8</v>
      </c>
      <c r="AT20" s="25">
        <v>320196.78412280703</v>
      </c>
      <c r="AU20" s="25">
        <v>121087.55093567251</v>
      </c>
      <c r="AV20" s="25">
        <v>174657.43318713456</v>
      </c>
      <c r="AW20" s="25">
        <v>24451.8</v>
      </c>
      <c r="AX20" s="25">
        <v>320196.78412280703</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57952.31</v>
      </c>
      <c r="CN20" s="25">
        <v>3813.6499999999996</v>
      </c>
      <c r="CO20" s="25">
        <v>0</v>
      </c>
      <c r="CP20" s="25">
        <v>61765.96</v>
      </c>
      <c r="CQ20" s="25">
        <v>48037.399999999994</v>
      </c>
      <c r="CR20" s="25">
        <v>1906.8249999999998</v>
      </c>
      <c r="CS20" s="25">
        <v>0</v>
      </c>
      <c r="CT20" s="25">
        <v>49944.224999999991</v>
      </c>
      <c r="CU20" s="25">
        <v>46148.18</v>
      </c>
      <c r="CV20" s="25">
        <v>6265.15</v>
      </c>
      <c r="CW20" s="25">
        <v>0</v>
      </c>
      <c r="CX20" s="25">
        <v>52413.33</v>
      </c>
      <c r="CY20" s="25">
        <v>23074.09</v>
      </c>
      <c r="CZ20" s="25">
        <v>3132.5749999999998</v>
      </c>
      <c r="DA20" s="25">
        <v>0</v>
      </c>
      <c r="DB20" s="25">
        <v>26206.665000000001</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200</v>
      </c>
      <c r="EB20" s="25">
        <v>0</v>
      </c>
      <c r="EC20" s="25">
        <v>0</v>
      </c>
      <c r="ED20" s="25">
        <v>200</v>
      </c>
      <c r="EE20" s="25">
        <v>100</v>
      </c>
      <c r="EF20" s="25">
        <v>0</v>
      </c>
      <c r="EG20" s="25">
        <v>0</v>
      </c>
      <c r="EH20" s="25">
        <v>100</v>
      </c>
      <c r="EI20" s="25">
        <v>0</v>
      </c>
      <c r="EJ20" s="25">
        <v>0</v>
      </c>
      <c r="EK20" s="25">
        <v>0</v>
      </c>
      <c r="EL20" s="25">
        <v>0</v>
      </c>
      <c r="EM20" s="25">
        <v>0</v>
      </c>
      <c r="EN20" s="25">
        <v>0</v>
      </c>
      <c r="EO20" s="25">
        <v>0</v>
      </c>
      <c r="EP20" s="25">
        <v>0</v>
      </c>
      <c r="EQ20" s="25">
        <v>2815970.1205878188</v>
      </c>
      <c r="ER20" s="25">
        <v>714542.84157673619</v>
      </c>
      <c r="ES20" s="25">
        <v>1670363.8719582111</v>
      </c>
      <c r="ET20" s="25">
        <v>5200876.8341227658</v>
      </c>
      <c r="EU20" s="25">
        <v>1644644.5607258657</v>
      </c>
      <c r="EV20" s="25">
        <v>501918.70842914883</v>
      </c>
      <c r="EW20" s="25">
        <v>930395.10945821065</v>
      </c>
      <c r="EX20" s="25">
        <v>3076958.3786132247</v>
      </c>
    </row>
    <row r="21" spans="1:154" ht="24.9" customHeight="1">
      <c r="A21" s="17">
        <v>14</v>
      </c>
      <c r="B21" s="64" t="s">
        <v>89</v>
      </c>
      <c r="C21" s="25">
        <v>423035.34999999846</v>
      </c>
      <c r="D21" s="25">
        <v>0</v>
      </c>
      <c r="E21" s="25">
        <v>0</v>
      </c>
      <c r="F21" s="25">
        <v>423035.34999999846</v>
      </c>
      <c r="G21" s="25">
        <v>205438.82199999853</v>
      </c>
      <c r="H21" s="25">
        <v>0</v>
      </c>
      <c r="I21" s="25">
        <v>0</v>
      </c>
      <c r="J21" s="25">
        <v>205438.82199999853</v>
      </c>
      <c r="K21" s="25">
        <v>0</v>
      </c>
      <c r="L21" s="25">
        <v>0</v>
      </c>
      <c r="M21" s="25">
        <v>0</v>
      </c>
      <c r="N21" s="25">
        <v>0</v>
      </c>
      <c r="O21" s="25">
        <v>0</v>
      </c>
      <c r="P21" s="25">
        <v>0</v>
      </c>
      <c r="Q21" s="25">
        <v>0</v>
      </c>
      <c r="R21" s="25">
        <v>0</v>
      </c>
      <c r="S21" s="25">
        <v>0</v>
      </c>
      <c r="T21" s="25">
        <v>0</v>
      </c>
      <c r="U21" s="25">
        <v>1863.42</v>
      </c>
      <c r="V21" s="25">
        <v>1863.42</v>
      </c>
      <c r="W21" s="25">
        <v>0</v>
      </c>
      <c r="X21" s="25">
        <v>0</v>
      </c>
      <c r="Y21" s="25">
        <v>1863.42</v>
      </c>
      <c r="Z21" s="25">
        <v>1863.42</v>
      </c>
      <c r="AA21" s="25">
        <v>0</v>
      </c>
      <c r="AB21" s="25">
        <v>0</v>
      </c>
      <c r="AC21" s="25">
        <v>0</v>
      </c>
      <c r="AD21" s="25">
        <v>0</v>
      </c>
      <c r="AE21" s="25">
        <v>0</v>
      </c>
      <c r="AF21" s="25">
        <v>0</v>
      </c>
      <c r="AG21" s="25">
        <v>0</v>
      </c>
      <c r="AH21" s="25">
        <v>0</v>
      </c>
      <c r="AI21" s="25">
        <v>831671.75000000093</v>
      </c>
      <c r="AJ21" s="25">
        <v>911586.76999999722</v>
      </c>
      <c r="AK21" s="25">
        <v>807409.75999999989</v>
      </c>
      <c r="AL21" s="25">
        <v>2550668.2799999979</v>
      </c>
      <c r="AM21" s="25">
        <v>431419.04599999962</v>
      </c>
      <c r="AN21" s="25">
        <v>279569.48999999603</v>
      </c>
      <c r="AO21" s="25">
        <v>167474.75199999975</v>
      </c>
      <c r="AP21" s="25">
        <v>878463.2879999954</v>
      </c>
      <c r="AQ21" s="25">
        <v>116884.85093567256</v>
      </c>
      <c r="AR21" s="25">
        <v>310029.43318713456</v>
      </c>
      <c r="AS21" s="25">
        <v>77810.64</v>
      </c>
      <c r="AT21" s="25">
        <v>504724.9241228071</v>
      </c>
      <c r="AU21" s="25">
        <v>116884.85093567256</v>
      </c>
      <c r="AV21" s="25">
        <v>310029.43318713456</v>
      </c>
      <c r="AW21" s="25">
        <v>77810.64</v>
      </c>
      <c r="AX21" s="25">
        <v>504724.9241228071</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6811.8699999999953</v>
      </c>
      <c r="CN21" s="25">
        <v>3213.6500000000015</v>
      </c>
      <c r="CO21" s="25">
        <v>0</v>
      </c>
      <c r="CP21" s="25">
        <v>10025.519999999997</v>
      </c>
      <c r="CQ21" s="25">
        <v>1362.3739999999962</v>
      </c>
      <c r="CR21" s="25">
        <v>642.7300000000032</v>
      </c>
      <c r="CS21" s="25">
        <v>0</v>
      </c>
      <c r="CT21" s="25">
        <v>2005.1039999999994</v>
      </c>
      <c r="CU21" s="25">
        <v>235808.64000000013</v>
      </c>
      <c r="CV21" s="25">
        <v>17008.39</v>
      </c>
      <c r="CW21" s="25">
        <v>28493</v>
      </c>
      <c r="CX21" s="25">
        <v>281310.03000000014</v>
      </c>
      <c r="CY21" s="25">
        <v>41304.700382963987</v>
      </c>
      <c r="CZ21" s="25">
        <v>1700.8390000000072</v>
      </c>
      <c r="DA21" s="25">
        <v>5698.5999999999985</v>
      </c>
      <c r="DB21" s="25">
        <v>48704.139382963993</v>
      </c>
      <c r="DC21" s="25">
        <v>5153.570000000007</v>
      </c>
      <c r="DD21" s="25">
        <v>0</v>
      </c>
      <c r="DE21" s="25">
        <v>0</v>
      </c>
      <c r="DF21" s="25">
        <v>5153.570000000007</v>
      </c>
      <c r="DG21" s="25">
        <v>5153.570000000007</v>
      </c>
      <c r="DH21" s="25">
        <v>0</v>
      </c>
      <c r="DI21" s="25">
        <v>0</v>
      </c>
      <c r="DJ21" s="25">
        <v>5153.570000000007</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0</v>
      </c>
      <c r="EB21" s="25">
        <v>0</v>
      </c>
      <c r="EC21" s="25">
        <v>0</v>
      </c>
      <c r="ED21" s="25">
        <v>0</v>
      </c>
      <c r="EE21" s="25">
        <v>0</v>
      </c>
      <c r="EF21" s="25">
        <v>0</v>
      </c>
      <c r="EG21" s="25">
        <v>0</v>
      </c>
      <c r="EH21" s="25">
        <v>0</v>
      </c>
      <c r="EI21" s="25">
        <v>0</v>
      </c>
      <c r="EJ21" s="25">
        <v>0</v>
      </c>
      <c r="EK21" s="25">
        <v>0</v>
      </c>
      <c r="EL21" s="25">
        <v>0</v>
      </c>
      <c r="EM21" s="25">
        <v>0</v>
      </c>
      <c r="EN21" s="25">
        <v>0</v>
      </c>
      <c r="EO21" s="25">
        <v>0</v>
      </c>
      <c r="EP21" s="25">
        <v>0</v>
      </c>
      <c r="EQ21" s="25">
        <v>1619366.0309356723</v>
      </c>
      <c r="ER21" s="25">
        <v>1241838.2431871316</v>
      </c>
      <c r="ES21" s="25">
        <v>915576.82</v>
      </c>
      <c r="ET21" s="25">
        <v>3776781.0941228038</v>
      </c>
      <c r="EU21" s="25">
        <v>801563.36331863469</v>
      </c>
      <c r="EV21" s="25">
        <v>591942.49218713061</v>
      </c>
      <c r="EW21" s="25">
        <v>252847.41199999975</v>
      </c>
      <c r="EX21" s="25">
        <v>1646353.2675057652</v>
      </c>
    </row>
    <row r="22" spans="1:154" ht="24.9" customHeight="1">
      <c r="A22" s="17">
        <v>15</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492639.66</v>
      </c>
      <c r="AB22" s="25">
        <v>0</v>
      </c>
      <c r="AC22" s="25">
        <v>292596</v>
      </c>
      <c r="AD22" s="25">
        <v>785235.65999999992</v>
      </c>
      <c r="AE22" s="25">
        <v>492639.66</v>
      </c>
      <c r="AF22" s="25">
        <v>0</v>
      </c>
      <c r="AG22" s="25">
        <v>292596</v>
      </c>
      <c r="AH22" s="25">
        <v>785235.65999999992</v>
      </c>
      <c r="AI22" s="25">
        <v>327661</v>
      </c>
      <c r="AJ22" s="25">
        <v>1418566</v>
      </c>
      <c r="AK22" s="25">
        <v>0</v>
      </c>
      <c r="AL22" s="25">
        <v>1746227</v>
      </c>
      <c r="AM22" s="25">
        <v>141322</v>
      </c>
      <c r="AN22" s="25">
        <v>679909</v>
      </c>
      <c r="AO22" s="25">
        <v>0</v>
      </c>
      <c r="AP22" s="25">
        <v>821231</v>
      </c>
      <c r="AQ22" s="25">
        <v>109078.18093567251</v>
      </c>
      <c r="AR22" s="25">
        <v>441651.20318713458</v>
      </c>
      <c r="AS22" s="25">
        <v>0</v>
      </c>
      <c r="AT22" s="25">
        <v>550729.38412280707</v>
      </c>
      <c r="AU22" s="25">
        <v>36461.180935672513</v>
      </c>
      <c r="AV22" s="25">
        <v>299831.20318713458</v>
      </c>
      <c r="AW22" s="25">
        <v>0</v>
      </c>
      <c r="AX22" s="25">
        <v>336292.38412280707</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68249.05</v>
      </c>
      <c r="BX22" s="25">
        <v>0</v>
      </c>
      <c r="BY22" s="25">
        <v>0</v>
      </c>
      <c r="BZ22" s="25">
        <v>68249.05</v>
      </c>
      <c r="CA22" s="25">
        <v>1365.0500000000029</v>
      </c>
      <c r="CB22" s="25">
        <v>0</v>
      </c>
      <c r="CC22" s="25">
        <v>0</v>
      </c>
      <c r="CD22" s="25">
        <v>1365.0500000000029</v>
      </c>
      <c r="CE22" s="25">
        <v>0</v>
      </c>
      <c r="CF22" s="25">
        <v>0</v>
      </c>
      <c r="CG22" s="25">
        <v>0</v>
      </c>
      <c r="CH22" s="25">
        <v>0</v>
      </c>
      <c r="CI22" s="25">
        <v>0</v>
      </c>
      <c r="CJ22" s="25">
        <v>0</v>
      </c>
      <c r="CK22" s="25">
        <v>0</v>
      </c>
      <c r="CL22" s="25">
        <v>0</v>
      </c>
      <c r="CM22" s="25">
        <v>0</v>
      </c>
      <c r="CN22" s="25">
        <v>2397.5</v>
      </c>
      <c r="CO22" s="25">
        <v>0</v>
      </c>
      <c r="CP22" s="25">
        <v>2397.5</v>
      </c>
      <c r="CQ22" s="25">
        <v>0</v>
      </c>
      <c r="CR22" s="25">
        <v>1198.5</v>
      </c>
      <c r="CS22" s="25">
        <v>0</v>
      </c>
      <c r="CT22" s="25">
        <v>1198.5</v>
      </c>
      <c r="CU22" s="25">
        <v>8863</v>
      </c>
      <c r="CV22" s="25">
        <v>1160</v>
      </c>
      <c r="CW22" s="25">
        <v>0</v>
      </c>
      <c r="CX22" s="25">
        <v>10023</v>
      </c>
      <c r="CY22" s="25">
        <v>2659</v>
      </c>
      <c r="CZ22" s="25">
        <v>370</v>
      </c>
      <c r="DA22" s="25">
        <v>0</v>
      </c>
      <c r="DB22" s="25">
        <v>3029</v>
      </c>
      <c r="DC22" s="25">
        <v>0</v>
      </c>
      <c r="DD22" s="25">
        <v>0</v>
      </c>
      <c r="DE22" s="25">
        <v>0</v>
      </c>
      <c r="DF22" s="25">
        <v>0</v>
      </c>
      <c r="DG22" s="25">
        <v>0</v>
      </c>
      <c r="DH22" s="25">
        <v>0</v>
      </c>
      <c r="DI22" s="25">
        <v>0</v>
      </c>
      <c r="DJ22" s="25">
        <v>0</v>
      </c>
      <c r="DK22" s="25">
        <v>104018.5</v>
      </c>
      <c r="DL22" s="25">
        <v>0</v>
      </c>
      <c r="DM22" s="25">
        <v>0</v>
      </c>
      <c r="DN22" s="25">
        <v>104018.5</v>
      </c>
      <c r="DO22" s="25">
        <v>104018.5</v>
      </c>
      <c r="DP22" s="25">
        <v>0</v>
      </c>
      <c r="DQ22" s="25">
        <v>0</v>
      </c>
      <c r="DR22" s="25">
        <v>104018.5</v>
      </c>
      <c r="DS22" s="25">
        <v>0</v>
      </c>
      <c r="DT22" s="25">
        <v>0</v>
      </c>
      <c r="DU22" s="25">
        <v>0</v>
      </c>
      <c r="DV22" s="25">
        <v>0</v>
      </c>
      <c r="DW22" s="25">
        <v>0</v>
      </c>
      <c r="DX22" s="25">
        <v>0</v>
      </c>
      <c r="DY22" s="25">
        <v>0</v>
      </c>
      <c r="DZ22" s="25">
        <v>0</v>
      </c>
      <c r="EA22" s="25">
        <v>40947</v>
      </c>
      <c r="EB22" s="25">
        <v>0</v>
      </c>
      <c r="EC22" s="25">
        <v>0</v>
      </c>
      <c r="ED22" s="25">
        <v>40947</v>
      </c>
      <c r="EE22" s="25">
        <v>27982</v>
      </c>
      <c r="EF22" s="25">
        <v>0</v>
      </c>
      <c r="EG22" s="25">
        <v>0</v>
      </c>
      <c r="EH22" s="25">
        <v>27982</v>
      </c>
      <c r="EI22" s="25">
        <v>0</v>
      </c>
      <c r="EJ22" s="25">
        <v>0</v>
      </c>
      <c r="EK22" s="25">
        <v>0</v>
      </c>
      <c r="EL22" s="25">
        <v>0</v>
      </c>
      <c r="EM22" s="25">
        <v>0</v>
      </c>
      <c r="EN22" s="25">
        <v>0</v>
      </c>
      <c r="EO22" s="25">
        <v>0</v>
      </c>
      <c r="EP22" s="25">
        <v>0</v>
      </c>
      <c r="EQ22" s="25">
        <v>1151456.3909356724</v>
      </c>
      <c r="ER22" s="25">
        <v>1863774.7031871346</v>
      </c>
      <c r="ES22" s="25">
        <v>292596</v>
      </c>
      <c r="ET22" s="25">
        <v>3307827.094122807</v>
      </c>
      <c r="EU22" s="25">
        <v>806447.39093567245</v>
      </c>
      <c r="EV22" s="25">
        <v>981308.70318713458</v>
      </c>
      <c r="EW22" s="25">
        <v>292596</v>
      </c>
      <c r="EX22" s="25">
        <v>2080352.094122807</v>
      </c>
    </row>
    <row r="23" spans="1:154" ht="24.9" customHeight="1">
      <c r="A23" s="17">
        <v>16</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186715.0883281905</v>
      </c>
      <c r="AD23" s="25">
        <v>186715.0883281905</v>
      </c>
      <c r="AE23" s="25">
        <v>0</v>
      </c>
      <c r="AF23" s="25">
        <v>0</v>
      </c>
      <c r="AG23" s="25">
        <v>0</v>
      </c>
      <c r="AH23" s="25">
        <v>0</v>
      </c>
      <c r="AI23" s="25">
        <v>70422.720000000001</v>
      </c>
      <c r="AJ23" s="25">
        <v>0</v>
      </c>
      <c r="AK23" s="25">
        <v>0</v>
      </c>
      <c r="AL23" s="25">
        <v>70422.720000000001</v>
      </c>
      <c r="AM23" s="25">
        <v>7069.9999999999927</v>
      </c>
      <c r="AN23" s="25">
        <v>0</v>
      </c>
      <c r="AO23" s="25">
        <v>0</v>
      </c>
      <c r="AP23" s="25">
        <v>7069.9999999999927</v>
      </c>
      <c r="AQ23" s="25">
        <v>8572.1809356725171</v>
      </c>
      <c r="AR23" s="25">
        <v>135118.20318713455</v>
      </c>
      <c r="AS23" s="25">
        <v>0</v>
      </c>
      <c r="AT23" s="25">
        <v>143690.38412280707</v>
      </c>
      <c r="AU23" s="25">
        <v>5142.1809356725171</v>
      </c>
      <c r="AV23" s="25">
        <v>135118.20318713455</v>
      </c>
      <c r="AW23" s="25">
        <v>0</v>
      </c>
      <c r="AX23" s="25">
        <v>140260.38412280707</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77890.83</v>
      </c>
      <c r="CW23" s="25">
        <v>0</v>
      </c>
      <c r="CX23" s="25">
        <v>77890.83</v>
      </c>
      <c r="CY23" s="25">
        <v>0</v>
      </c>
      <c r="CZ23" s="25">
        <v>77890.83</v>
      </c>
      <c r="DA23" s="25">
        <v>0</v>
      </c>
      <c r="DB23" s="25">
        <v>77890.83</v>
      </c>
      <c r="DC23" s="25">
        <v>0</v>
      </c>
      <c r="DD23" s="25">
        <v>0</v>
      </c>
      <c r="DE23" s="25">
        <v>0</v>
      </c>
      <c r="DF23" s="25">
        <v>0</v>
      </c>
      <c r="DG23" s="25">
        <v>0</v>
      </c>
      <c r="DH23" s="25">
        <v>0</v>
      </c>
      <c r="DI23" s="25">
        <v>0</v>
      </c>
      <c r="DJ23" s="25">
        <v>0</v>
      </c>
      <c r="DK23" s="25">
        <v>1999654.703522</v>
      </c>
      <c r="DL23" s="25">
        <v>0</v>
      </c>
      <c r="DM23" s="25">
        <v>0</v>
      </c>
      <c r="DN23" s="25">
        <v>1999654.703522</v>
      </c>
      <c r="DO23" s="25">
        <v>840827.82352200011</v>
      </c>
      <c r="DP23" s="25">
        <v>0</v>
      </c>
      <c r="DQ23" s="25">
        <v>0</v>
      </c>
      <c r="DR23" s="25">
        <v>840827.82352200011</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2078649.6044576725</v>
      </c>
      <c r="ER23" s="25">
        <v>213009.03318713454</v>
      </c>
      <c r="ES23" s="25">
        <v>186715.0883281905</v>
      </c>
      <c r="ET23" s="25">
        <v>2478373.7259729975</v>
      </c>
      <c r="EU23" s="25">
        <v>853040.00445767259</v>
      </c>
      <c r="EV23" s="25">
        <v>213009.03318713454</v>
      </c>
      <c r="EW23" s="25">
        <v>0</v>
      </c>
      <c r="EX23" s="25">
        <v>1066049.0376448072</v>
      </c>
    </row>
    <row r="24" spans="1:154" ht="24.9" customHeight="1">
      <c r="A24" s="17">
        <v>17</v>
      </c>
      <c r="B24" s="64" t="s">
        <v>38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893112.68860000104</v>
      </c>
      <c r="AB24" s="25">
        <v>150593.72409999996</v>
      </c>
      <c r="AC24" s="25">
        <v>0</v>
      </c>
      <c r="AD24" s="25">
        <v>1043706.412700001</v>
      </c>
      <c r="AE24" s="25">
        <v>893112.68860000104</v>
      </c>
      <c r="AF24" s="25">
        <v>150593.72409999996</v>
      </c>
      <c r="AG24" s="25">
        <v>0</v>
      </c>
      <c r="AH24" s="25">
        <v>1043706.412700001</v>
      </c>
      <c r="AI24" s="25">
        <v>113737.12</v>
      </c>
      <c r="AJ24" s="25">
        <v>0</v>
      </c>
      <c r="AK24" s="25">
        <v>0</v>
      </c>
      <c r="AL24" s="25">
        <v>113737.12</v>
      </c>
      <c r="AM24" s="25">
        <v>113514.076</v>
      </c>
      <c r="AN24" s="25">
        <v>0</v>
      </c>
      <c r="AO24" s="25">
        <v>0</v>
      </c>
      <c r="AP24" s="25">
        <v>113514.076</v>
      </c>
      <c r="AQ24" s="25">
        <v>6342.1809356725162</v>
      </c>
      <c r="AR24" s="25">
        <v>135118.20318713455</v>
      </c>
      <c r="AS24" s="25">
        <v>0</v>
      </c>
      <c r="AT24" s="25">
        <v>141460.38412280707</v>
      </c>
      <c r="AU24" s="25">
        <v>6342.1809356725162</v>
      </c>
      <c r="AV24" s="25">
        <v>135118.20318713455</v>
      </c>
      <c r="AW24" s="25">
        <v>0</v>
      </c>
      <c r="AX24" s="25">
        <v>141460.38412280707</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11360.48</v>
      </c>
      <c r="ED24" s="25">
        <v>11360.48</v>
      </c>
      <c r="EE24" s="25">
        <v>0</v>
      </c>
      <c r="EF24" s="25">
        <v>0</v>
      </c>
      <c r="EG24" s="25">
        <v>11360.48</v>
      </c>
      <c r="EH24" s="25">
        <v>11360.48</v>
      </c>
      <c r="EI24" s="25">
        <v>0</v>
      </c>
      <c r="EJ24" s="25">
        <v>0</v>
      </c>
      <c r="EK24" s="25">
        <v>0</v>
      </c>
      <c r="EL24" s="25">
        <v>0</v>
      </c>
      <c r="EM24" s="25">
        <v>0</v>
      </c>
      <c r="EN24" s="25">
        <v>0</v>
      </c>
      <c r="EO24" s="25">
        <v>0</v>
      </c>
      <c r="EP24" s="25">
        <v>0</v>
      </c>
      <c r="EQ24" s="25">
        <v>1013191.9895356735</v>
      </c>
      <c r="ER24" s="25">
        <v>285711.92728713452</v>
      </c>
      <c r="ES24" s="25">
        <v>11360.48</v>
      </c>
      <c r="ET24" s="25">
        <v>1310264.3968228081</v>
      </c>
      <c r="EU24" s="25">
        <v>1012968.9455356735</v>
      </c>
      <c r="EV24" s="25">
        <v>285711.92728713452</v>
      </c>
      <c r="EW24" s="25">
        <v>11360.48</v>
      </c>
      <c r="EX24" s="25">
        <v>1310041.3528228081</v>
      </c>
    </row>
    <row r="25" spans="1:154" ht="24.9" customHeight="1">
      <c r="A25" s="17">
        <v>18</v>
      </c>
      <c r="B25" s="64" t="s">
        <v>37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908221.77999999956</v>
      </c>
      <c r="AJ25" s="25">
        <v>0</v>
      </c>
      <c r="AK25" s="25">
        <v>0</v>
      </c>
      <c r="AL25" s="25">
        <v>908221.77999999956</v>
      </c>
      <c r="AM25" s="25">
        <v>908221.77999999956</v>
      </c>
      <c r="AN25" s="25">
        <v>0</v>
      </c>
      <c r="AO25" s="25">
        <v>0</v>
      </c>
      <c r="AP25" s="25">
        <v>908221.77999999956</v>
      </c>
      <c r="AQ25" s="25">
        <v>52701.52093567251</v>
      </c>
      <c r="AR25" s="25">
        <v>135118.20318713455</v>
      </c>
      <c r="AS25" s="25">
        <v>0</v>
      </c>
      <c r="AT25" s="25">
        <v>187819.72412280706</v>
      </c>
      <c r="AU25" s="25">
        <v>52701.52093567251</v>
      </c>
      <c r="AV25" s="25">
        <v>135118.20318713455</v>
      </c>
      <c r="AW25" s="25">
        <v>0</v>
      </c>
      <c r="AX25" s="25">
        <v>187819.72412280706</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960923.30093567213</v>
      </c>
      <c r="ER25" s="25">
        <v>135118.20318713455</v>
      </c>
      <c r="ES25" s="25">
        <v>0</v>
      </c>
      <c r="ET25" s="25">
        <v>1096041.5041228067</v>
      </c>
      <c r="EU25" s="25">
        <v>960923.30093567213</v>
      </c>
      <c r="EV25" s="25">
        <v>135118.20318713455</v>
      </c>
      <c r="EW25" s="25">
        <v>0</v>
      </c>
      <c r="EX25" s="25">
        <v>1096041.5041228067</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36103.019999999997</v>
      </c>
      <c r="AJ26" s="25">
        <v>62010.354000000007</v>
      </c>
      <c r="AK26" s="25">
        <v>0</v>
      </c>
      <c r="AL26" s="25">
        <v>98113.374000000011</v>
      </c>
      <c r="AM26" s="25">
        <v>20340.289999999997</v>
      </c>
      <c r="AN26" s="25">
        <v>34862.377000000008</v>
      </c>
      <c r="AO26" s="25">
        <v>0</v>
      </c>
      <c r="AP26" s="25">
        <v>55202.667000000001</v>
      </c>
      <c r="AQ26" s="25">
        <v>8556.9409356725155</v>
      </c>
      <c r="AR26" s="25">
        <v>152945.38318713455</v>
      </c>
      <c r="AS26" s="25">
        <v>0</v>
      </c>
      <c r="AT26" s="25">
        <v>161502.32412280707</v>
      </c>
      <c r="AU26" s="25">
        <v>7369.5070588654762</v>
      </c>
      <c r="AV26" s="25">
        <v>144988.79318713455</v>
      </c>
      <c r="AW26" s="25">
        <v>0</v>
      </c>
      <c r="AX26" s="25">
        <v>152358.30024600003</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871.11</v>
      </c>
      <c r="CV26" s="25">
        <v>0</v>
      </c>
      <c r="CW26" s="25">
        <v>0</v>
      </c>
      <c r="CX26" s="25">
        <v>871.11</v>
      </c>
      <c r="CY26" s="25">
        <v>87.11099999999999</v>
      </c>
      <c r="CZ26" s="25">
        <v>0</v>
      </c>
      <c r="DA26" s="25">
        <v>0</v>
      </c>
      <c r="DB26" s="25">
        <v>87.11099999999999</v>
      </c>
      <c r="DC26" s="25">
        <v>0</v>
      </c>
      <c r="DD26" s="25">
        <v>0</v>
      </c>
      <c r="DE26" s="25">
        <v>0</v>
      </c>
      <c r="DF26" s="25">
        <v>0</v>
      </c>
      <c r="DG26" s="25">
        <v>0</v>
      </c>
      <c r="DH26" s="25">
        <v>0</v>
      </c>
      <c r="DI26" s="25">
        <v>0</v>
      </c>
      <c r="DJ26" s="25">
        <v>0</v>
      </c>
      <c r="DK26" s="25">
        <v>163216</v>
      </c>
      <c r="DL26" s="25">
        <v>0</v>
      </c>
      <c r="DM26" s="25">
        <v>0</v>
      </c>
      <c r="DN26" s="25">
        <v>163216</v>
      </c>
      <c r="DO26" s="25">
        <v>163216</v>
      </c>
      <c r="DP26" s="25">
        <v>0</v>
      </c>
      <c r="DQ26" s="25">
        <v>0</v>
      </c>
      <c r="DR26" s="25">
        <v>163216</v>
      </c>
      <c r="DS26" s="25">
        <v>0</v>
      </c>
      <c r="DT26" s="25">
        <v>0</v>
      </c>
      <c r="DU26" s="25">
        <v>0</v>
      </c>
      <c r="DV26" s="25">
        <v>0</v>
      </c>
      <c r="DW26" s="25">
        <v>0</v>
      </c>
      <c r="DX26" s="25">
        <v>0</v>
      </c>
      <c r="DY26" s="25">
        <v>0</v>
      </c>
      <c r="DZ26" s="25">
        <v>0</v>
      </c>
      <c r="EA26" s="25">
        <v>2000</v>
      </c>
      <c r="EB26" s="25">
        <v>0</v>
      </c>
      <c r="EC26" s="25">
        <v>0</v>
      </c>
      <c r="ED26" s="25">
        <v>2000</v>
      </c>
      <c r="EE26" s="25">
        <v>200</v>
      </c>
      <c r="EF26" s="25">
        <v>0</v>
      </c>
      <c r="EG26" s="25">
        <v>0</v>
      </c>
      <c r="EH26" s="25">
        <v>200</v>
      </c>
      <c r="EI26" s="25">
        <v>0</v>
      </c>
      <c r="EJ26" s="25">
        <v>0</v>
      </c>
      <c r="EK26" s="25">
        <v>0</v>
      </c>
      <c r="EL26" s="25">
        <v>0</v>
      </c>
      <c r="EM26" s="25">
        <v>0</v>
      </c>
      <c r="EN26" s="25">
        <v>0</v>
      </c>
      <c r="EO26" s="25">
        <v>0</v>
      </c>
      <c r="EP26" s="25">
        <v>0</v>
      </c>
      <c r="EQ26" s="25">
        <v>210747.0709356725</v>
      </c>
      <c r="ER26" s="25">
        <v>214955.73718713457</v>
      </c>
      <c r="ES26" s="25">
        <v>0</v>
      </c>
      <c r="ET26" s="25">
        <v>425702.80812280707</v>
      </c>
      <c r="EU26" s="25">
        <v>191212.90805886546</v>
      </c>
      <c r="EV26" s="25">
        <v>179851.17018713456</v>
      </c>
      <c r="EW26" s="25">
        <v>0</v>
      </c>
      <c r="EX26" s="25">
        <v>371064.07824599999</v>
      </c>
    </row>
    <row r="27" spans="1:154" ht="13.8">
      <c r="A27" s="18"/>
      <c r="B27" s="68" t="s">
        <v>22</v>
      </c>
      <c r="C27" s="27">
        <v>6951272.8299999982</v>
      </c>
      <c r="D27" s="27">
        <v>12383735.190000009</v>
      </c>
      <c r="E27" s="27">
        <v>330333.33999999997</v>
      </c>
      <c r="F27" s="27">
        <v>19665341.360000003</v>
      </c>
      <c r="G27" s="27">
        <v>5263972.2139318977</v>
      </c>
      <c r="H27" s="27">
        <v>7620687.0639494509</v>
      </c>
      <c r="I27" s="27">
        <v>295954.02111865801</v>
      </c>
      <c r="J27" s="27">
        <v>13180613.299000004</v>
      </c>
      <c r="K27" s="27">
        <v>186168.53999999998</v>
      </c>
      <c r="L27" s="27">
        <v>414201.94040299999</v>
      </c>
      <c r="M27" s="27">
        <v>880.49</v>
      </c>
      <c r="N27" s="27">
        <v>601250.97040300001</v>
      </c>
      <c r="O27" s="27">
        <v>179534.88440940151</v>
      </c>
      <c r="P27" s="27">
        <v>412075.24165885994</v>
      </c>
      <c r="Q27" s="27">
        <v>846.0443347385193</v>
      </c>
      <c r="R27" s="27">
        <v>592456.17040299997</v>
      </c>
      <c r="S27" s="27">
        <v>176509.92162900002</v>
      </c>
      <c r="T27" s="27">
        <v>139801.378371</v>
      </c>
      <c r="U27" s="27">
        <v>23647.43</v>
      </c>
      <c r="V27" s="27">
        <v>339958.73</v>
      </c>
      <c r="W27" s="27">
        <v>90781.821628990467</v>
      </c>
      <c r="X27" s="27">
        <v>134237.29837099998</v>
      </c>
      <c r="Y27" s="27">
        <v>23647.43</v>
      </c>
      <c r="Z27" s="27">
        <v>248666.54999999047</v>
      </c>
      <c r="AA27" s="27">
        <v>122147237.68765005</v>
      </c>
      <c r="AB27" s="27">
        <v>17944544.273566224</v>
      </c>
      <c r="AC27" s="27">
        <v>63402243.69569803</v>
      </c>
      <c r="AD27" s="27">
        <v>203494025.65691423</v>
      </c>
      <c r="AE27" s="27">
        <v>113781508.38621855</v>
      </c>
      <c r="AF27" s="27">
        <v>14454823.837495416</v>
      </c>
      <c r="AG27" s="27">
        <v>57417552.952472135</v>
      </c>
      <c r="AH27" s="27">
        <v>185653885.17618605</v>
      </c>
      <c r="AI27" s="27">
        <v>28083860.611574598</v>
      </c>
      <c r="AJ27" s="27">
        <v>52063595.122193694</v>
      </c>
      <c r="AK27" s="27">
        <v>12406019.200231716</v>
      </c>
      <c r="AL27" s="27">
        <v>92553474.934</v>
      </c>
      <c r="AM27" s="27">
        <v>25255180.324123759</v>
      </c>
      <c r="AN27" s="27">
        <v>45599575.426333159</v>
      </c>
      <c r="AO27" s="27">
        <v>9562207.2862787321</v>
      </c>
      <c r="AP27" s="27">
        <v>80416963.036735654</v>
      </c>
      <c r="AQ27" s="27">
        <v>5487304.9594617141</v>
      </c>
      <c r="AR27" s="27">
        <v>10534037.699857863</v>
      </c>
      <c r="AS27" s="27">
        <v>1088104.4523120001</v>
      </c>
      <c r="AT27" s="27">
        <v>17109447.111631583</v>
      </c>
      <c r="AU27" s="27">
        <v>5017587.2040116396</v>
      </c>
      <c r="AV27" s="27">
        <v>9735660.8534311298</v>
      </c>
      <c r="AW27" s="27">
        <v>1023930.267312</v>
      </c>
      <c r="AX27" s="27">
        <v>15777178.324754776</v>
      </c>
      <c r="AY27" s="27">
        <v>0</v>
      </c>
      <c r="AZ27" s="27">
        <v>0</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68249.05</v>
      </c>
      <c r="BX27" s="27">
        <v>3412.45</v>
      </c>
      <c r="BY27" s="27">
        <v>0</v>
      </c>
      <c r="BZ27" s="27">
        <v>71661.5</v>
      </c>
      <c r="CA27" s="27">
        <v>1365.0500000000065</v>
      </c>
      <c r="CB27" s="27">
        <v>3412.45</v>
      </c>
      <c r="CC27" s="27">
        <v>0</v>
      </c>
      <c r="CD27" s="27">
        <v>4777.5000000000064</v>
      </c>
      <c r="CE27" s="27">
        <v>0</v>
      </c>
      <c r="CF27" s="27">
        <v>0</v>
      </c>
      <c r="CG27" s="27">
        <v>0</v>
      </c>
      <c r="CH27" s="27">
        <v>0</v>
      </c>
      <c r="CI27" s="27">
        <v>0</v>
      </c>
      <c r="CJ27" s="27">
        <v>0</v>
      </c>
      <c r="CK27" s="27">
        <v>0</v>
      </c>
      <c r="CL27" s="27">
        <v>0</v>
      </c>
      <c r="CM27" s="27">
        <v>2578844.0201880001</v>
      </c>
      <c r="CN27" s="27">
        <v>363812.349812</v>
      </c>
      <c r="CO27" s="27">
        <v>0</v>
      </c>
      <c r="CP27" s="27">
        <v>2942656.37</v>
      </c>
      <c r="CQ27" s="27">
        <v>983159.18771915091</v>
      </c>
      <c r="CR27" s="27">
        <v>201767.63378084943</v>
      </c>
      <c r="CS27" s="27">
        <v>0</v>
      </c>
      <c r="CT27" s="27">
        <v>1184926.8215000003</v>
      </c>
      <c r="CU27" s="27">
        <v>13553487.134384003</v>
      </c>
      <c r="CV27" s="27">
        <v>2661980.5956160007</v>
      </c>
      <c r="CW27" s="27">
        <v>33728</v>
      </c>
      <c r="CX27" s="27">
        <v>16249195.730000002</v>
      </c>
      <c r="CY27" s="27">
        <v>5463463.714958895</v>
      </c>
      <c r="CZ27" s="27">
        <v>1562880.1588162533</v>
      </c>
      <c r="DA27" s="27">
        <v>8076.2349999999988</v>
      </c>
      <c r="DB27" s="27">
        <v>7034420.1087751482</v>
      </c>
      <c r="DC27" s="27">
        <v>5153.570000000007</v>
      </c>
      <c r="DD27" s="27">
        <v>0</v>
      </c>
      <c r="DE27" s="27">
        <v>0</v>
      </c>
      <c r="DF27" s="27">
        <v>5153.570000000007</v>
      </c>
      <c r="DG27" s="27">
        <v>5153.570000000007</v>
      </c>
      <c r="DH27" s="27">
        <v>0</v>
      </c>
      <c r="DI27" s="27">
        <v>0</v>
      </c>
      <c r="DJ27" s="27">
        <v>5153.570000000007</v>
      </c>
      <c r="DK27" s="27">
        <v>5311543.3935219999</v>
      </c>
      <c r="DL27" s="27">
        <v>0</v>
      </c>
      <c r="DM27" s="27">
        <v>0</v>
      </c>
      <c r="DN27" s="27">
        <v>5311543.3935219999</v>
      </c>
      <c r="DO27" s="27">
        <v>2268022.3395219999</v>
      </c>
      <c r="DP27" s="27">
        <v>0</v>
      </c>
      <c r="DQ27" s="27">
        <v>0</v>
      </c>
      <c r="DR27" s="27">
        <v>2268022.3395219999</v>
      </c>
      <c r="DS27" s="27">
        <v>0</v>
      </c>
      <c r="DT27" s="27">
        <v>0</v>
      </c>
      <c r="DU27" s="27">
        <v>0</v>
      </c>
      <c r="DV27" s="27">
        <v>0</v>
      </c>
      <c r="DW27" s="27">
        <v>0</v>
      </c>
      <c r="DX27" s="27">
        <v>0</v>
      </c>
      <c r="DY27" s="27">
        <v>0</v>
      </c>
      <c r="DZ27" s="27">
        <v>0</v>
      </c>
      <c r="EA27" s="27">
        <v>3580504.2654420002</v>
      </c>
      <c r="EB27" s="27">
        <v>130975.77086999996</v>
      </c>
      <c r="EC27" s="27">
        <v>528429.90368799993</v>
      </c>
      <c r="ED27" s="27">
        <v>4239909.9400000004</v>
      </c>
      <c r="EE27" s="27">
        <v>1445528.8336372736</v>
      </c>
      <c r="EF27" s="27">
        <v>130621.44141372597</v>
      </c>
      <c r="EG27" s="27">
        <v>212944.35807400002</v>
      </c>
      <c r="EH27" s="27">
        <v>1789094.6331249995</v>
      </c>
      <c r="EI27" s="27">
        <v>0</v>
      </c>
      <c r="EJ27" s="27">
        <v>0</v>
      </c>
      <c r="EK27" s="27">
        <v>0</v>
      </c>
      <c r="EL27" s="27">
        <v>0</v>
      </c>
      <c r="EM27" s="27">
        <v>0</v>
      </c>
      <c r="EN27" s="27">
        <v>0</v>
      </c>
      <c r="EO27" s="27">
        <v>0</v>
      </c>
      <c r="EP27" s="27">
        <v>0</v>
      </c>
      <c r="EQ27" s="27">
        <v>188130135.98385131</v>
      </c>
      <c r="ER27" s="27">
        <v>96640096.7706898</v>
      </c>
      <c r="ES27" s="27">
        <v>77813386.511929736</v>
      </c>
      <c r="ET27" s="27">
        <v>362583619.26647097</v>
      </c>
      <c r="EU27" s="27">
        <v>159755257.53016153</v>
      </c>
      <c r="EV27" s="27">
        <v>79855741.405249849</v>
      </c>
      <c r="EW27" s="27">
        <v>68545158.594590276</v>
      </c>
      <c r="EX27" s="27">
        <v>308156157.53000164</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9" t="s">
        <v>58</v>
      </c>
      <c r="C29" s="79"/>
      <c r="D29" s="79"/>
      <c r="E29" s="79"/>
      <c r="F29" s="79"/>
      <c r="G29" s="79"/>
      <c r="H29" s="79"/>
      <c r="I29" s="79"/>
      <c r="J29" s="79"/>
      <c r="K29" s="79"/>
      <c r="L29" s="79"/>
      <c r="M29" s="79"/>
      <c r="N29" s="79"/>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9"/>
      <c r="C30" s="79"/>
      <c r="D30" s="79"/>
      <c r="E30" s="79"/>
      <c r="F30" s="79"/>
      <c r="G30" s="79"/>
      <c r="H30" s="79"/>
      <c r="I30" s="79"/>
      <c r="J30" s="79"/>
      <c r="K30" s="79"/>
      <c r="L30" s="79"/>
      <c r="M30" s="79"/>
      <c r="N30" s="79"/>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4"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2" t="s">
        <v>61</v>
      </c>
      <c r="B1" s="82"/>
      <c r="C1" s="82"/>
      <c r="D1" s="82"/>
      <c r="E1" s="82"/>
      <c r="F1" s="82"/>
      <c r="G1" s="82"/>
      <c r="H1" s="82"/>
      <c r="I1" s="82"/>
      <c r="J1" s="82"/>
      <c r="K1" s="82"/>
      <c r="L1" s="40"/>
    </row>
    <row r="2" spans="1:45" s="36" customFormat="1" ht="20.25" customHeight="1">
      <c r="A2" s="54" t="str">
        <f>'Wr. Prem. &amp;  Re Prem.'!A2</f>
        <v>Reporting period: 1 January 2025 - 30 June 2025</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5" s="36" customFormat="1" ht="93" customHeight="1">
      <c r="A6" s="76"/>
      <c r="B6" s="76"/>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1788082.0499999998</v>
      </c>
      <c r="D7" s="25">
        <v>1008354.6699999998</v>
      </c>
      <c r="E7" s="25">
        <v>434081.88999999996</v>
      </c>
      <c r="F7" s="25">
        <v>382223.00999999995</v>
      </c>
      <c r="G7" s="25">
        <v>107128.42</v>
      </c>
      <c r="H7" s="25">
        <v>50529.769999990458</v>
      </c>
      <c r="I7" s="25">
        <v>49409763.059999995</v>
      </c>
      <c r="J7" s="25">
        <v>34995240.589999996</v>
      </c>
      <c r="K7" s="25">
        <v>12316565.310000001</v>
      </c>
      <c r="L7" s="25">
        <v>11895837.770000001</v>
      </c>
      <c r="M7" s="25">
        <v>2073294.0199999998</v>
      </c>
      <c r="N7" s="25">
        <v>2192650.8199999998</v>
      </c>
      <c r="O7" s="25">
        <v>0</v>
      </c>
      <c r="P7" s="25">
        <v>0</v>
      </c>
      <c r="Q7" s="25">
        <v>0</v>
      </c>
      <c r="R7" s="25">
        <v>0</v>
      </c>
      <c r="S7" s="25">
        <v>0</v>
      </c>
      <c r="T7" s="25">
        <v>0</v>
      </c>
      <c r="U7" s="25">
        <v>-22663.339999999997</v>
      </c>
      <c r="V7" s="25">
        <v>-11091.469999999996</v>
      </c>
      <c r="W7" s="25">
        <v>0</v>
      </c>
      <c r="X7" s="25">
        <v>0</v>
      </c>
      <c r="Y7" s="25">
        <v>937780.75</v>
      </c>
      <c r="Z7" s="25">
        <v>263990.99</v>
      </c>
      <c r="AA7" s="25">
        <v>7199152.2200000025</v>
      </c>
      <c r="AB7" s="25">
        <v>2325300.0110000013</v>
      </c>
      <c r="AC7" s="25">
        <v>4276787.95</v>
      </c>
      <c r="AD7" s="25">
        <v>9.0000000782310963E-2</v>
      </c>
      <c r="AE7" s="25">
        <v>937201.44000000018</v>
      </c>
      <c r="AF7" s="25">
        <v>187440.35200000013</v>
      </c>
      <c r="AG7" s="25">
        <v>0</v>
      </c>
      <c r="AH7" s="25">
        <v>0</v>
      </c>
      <c r="AI7" s="25">
        <v>23385.739999999991</v>
      </c>
      <c r="AJ7" s="25">
        <v>97303.604999999981</v>
      </c>
      <c r="AK7" s="25">
        <v>0</v>
      </c>
      <c r="AL7" s="25">
        <v>0</v>
      </c>
      <c r="AM7" s="26">
        <v>79480559.50999999</v>
      </c>
      <c r="AN7" s="26">
        <v>53387780.207999989</v>
      </c>
      <c r="AS7" s="30"/>
    </row>
    <row r="8" spans="1:45" ht="24.9" customHeight="1">
      <c r="A8" s="17">
        <v>2</v>
      </c>
      <c r="B8" s="64" t="s">
        <v>32</v>
      </c>
      <c r="C8" s="25">
        <v>6029542.3300000001</v>
      </c>
      <c r="D8" s="25">
        <v>-213483.68503940292</v>
      </c>
      <c r="E8" s="25">
        <v>109767.21040299996</v>
      </c>
      <c r="F8" s="25">
        <v>109767.21040299996</v>
      </c>
      <c r="G8" s="25">
        <v>-733599.4</v>
      </c>
      <c r="H8" s="25">
        <v>-64741.092376000015</v>
      </c>
      <c r="I8" s="25">
        <v>21834206.720000312</v>
      </c>
      <c r="J8" s="25">
        <v>21834206.720000312</v>
      </c>
      <c r="K8" s="25">
        <v>21404833.890000001</v>
      </c>
      <c r="L8" s="25">
        <v>19950787.991999999</v>
      </c>
      <c r="M8" s="25">
        <v>3567537.8174269008</v>
      </c>
      <c r="N8" s="25">
        <v>3347555.872426901</v>
      </c>
      <c r="O8" s="25">
        <v>0</v>
      </c>
      <c r="P8" s="25">
        <v>0</v>
      </c>
      <c r="Q8" s="25">
        <v>0</v>
      </c>
      <c r="R8" s="25">
        <v>0</v>
      </c>
      <c r="S8" s="25">
        <v>0</v>
      </c>
      <c r="T8" s="25">
        <v>0</v>
      </c>
      <c r="U8" s="25">
        <v>0</v>
      </c>
      <c r="V8" s="25">
        <v>0</v>
      </c>
      <c r="W8" s="25">
        <v>0</v>
      </c>
      <c r="X8" s="25">
        <v>0</v>
      </c>
      <c r="Y8" s="25">
        <v>200793.13</v>
      </c>
      <c r="Z8" s="25">
        <v>200793.13</v>
      </c>
      <c r="AA8" s="25">
        <v>1767964.0299999993</v>
      </c>
      <c r="AB8" s="25">
        <v>1037280.1390419998</v>
      </c>
      <c r="AC8" s="25">
        <v>353500</v>
      </c>
      <c r="AD8" s="25">
        <v>0</v>
      </c>
      <c r="AE8" s="25">
        <v>624693</v>
      </c>
      <c r="AF8" s="25">
        <v>124938.59999999998</v>
      </c>
      <c r="AG8" s="25">
        <v>-5861.2000000000007</v>
      </c>
      <c r="AH8" s="25">
        <v>-5861.2000000000007</v>
      </c>
      <c r="AI8" s="25">
        <v>3454818.48</v>
      </c>
      <c r="AJ8" s="25">
        <v>146838.07999999961</v>
      </c>
      <c r="AK8" s="25">
        <v>0</v>
      </c>
      <c r="AL8" s="25">
        <v>0</v>
      </c>
      <c r="AM8" s="26">
        <v>58608196.00783021</v>
      </c>
      <c r="AN8" s="26">
        <v>46468081.766456805</v>
      </c>
      <c r="AS8" s="30"/>
    </row>
    <row r="9" spans="1:45" ht="24.9" customHeight="1">
      <c r="A9" s="17">
        <v>3</v>
      </c>
      <c r="B9" s="64" t="s">
        <v>29</v>
      </c>
      <c r="C9" s="25">
        <v>9940432.3375060018</v>
      </c>
      <c r="D9" s="25">
        <v>9552650.1438180022</v>
      </c>
      <c r="E9" s="25">
        <v>99561.050992000004</v>
      </c>
      <c r="F9" s="25">
        <v>99561.050992000004</v>
      </c>
      <c r="G9" s="25">
        <v>86392.508999999933</v>
      </c>
      <c r="H9" s="25">
        <v>27869.945999999793</v>
      </c>
      <c r="I9" s="25">
        <v>152000</v>
      </c>
      <c r="J9" s="25">
        <v>152000</v>
      </c>
      <c r="K9" s="25">
        <v>19637955.223676439</v>
      </c>
      <c r="L9" s="25">
        <v>19457103.022969101</v>
      </c>
      <c r="M9" s="25">
        <v>3487046.9679868971</v>
      </c>
      <c r="N9" s="25">
        <v>3491206.9679868971</v>
      </c>
      <c r="O9" s="25">
        <v>0</v>
      </c>
      <c r="P9" s="25">
        <v>0</v>
      </c>
      <c r="Q9" s="25">
        <v>0</v>
      </c>
      <c r="R9" s="25">
        <v>0</v>
      </c>
      <c r="S9" s="25">
        <v>0</v>
      </c>
      <c r="T9" s="25">
        <v>0</v>
      </c>
      <c r="U9" s="25">
        <v>3412.4486509000008</v>
      </c>
      <c r="V9" s="25">
        <v>3412.4486509000008</v>
      </c>
      <c r="W9" s="25">
        <v>0</v>
      </c>
      <c r="X9" s="25">
        <v>0</v>
      </c>
      <c r="Y9" s="25">
        <v>547460.45617999765</v>
      </c>
      <c r="Z9" s="25">
        <v>222514.42132799709</v>
      </c>
      <c r="AA9" s="25">
        <v>6656936.401847994</v>
      </c>
      <c r="AB9" s="25">
        <v>5066214.6620799927</v>
      </c>
      <c r="AC9" s="25">
        <v>0</v>
      </c>
      <c r="AD9" s="25">
        <v>0</v>
      </c>
      <c r="AE9" s="25">
        <v>2273541.34</v>
      </c>
      <c r="AF9" s="25">
        <v>1141323.4149999996</v>
      </c>
      <c r="AG9" s="25">
        <v>0</v>
      </c>
      <c r="AH9" s="25">
        <v>0</v>
      </c>
      <c r="AI9" s="25">
        <v>1648386.809455717</v>
      </c>
      <c r="AJ9" s="25">
        <v>219444.61825332907</v>
      </c>
      <c r="AK9" s="25">
        <v>0</v>
      </c>
      <c r="AL9" s="25">
        <v>0</v>
      </c>
      <c r="AM9" s="26">
        <v>44533125.545295946</v>
      </c>
      <c r="AN9" s="26">
        <v>39433300.697078213</v>
      </c>
      <c r="AS9" s="30"/>
    </row>
    <row r="10" spans="1:45" ht="24.9" customHeight="1">
      <c r="A10" s="17">
        <v>4</v>
      </c>
      <c r="B10" s="64" t="s">
        <v>28</v>
      </c>
      <c r="C10" s="25">
        <v>1195195.5399999979</v>
      </c>
      <c r="D10" s="25">
        <v>1184032.5299999979</v>
      </c>
      <c r="E10" s="25">
        <v>134263.03793000005</v>
      </c>
      <c r="F10" s="25">
        <v>134263.03793000005</v>
      </c>
      <c r="G10" s="25">
        <v>-70821.53</v>
      </c>
      <c r="H10" s="25">
        <v>-70821.53</v>
      </c>
      <c r="I10" s="25">
        <v>40719062.842164591</v>
      </c>
      <c r="J10" s="25">
        <v>40719062.842164591</v>
      </c>
      <c r="K10" s="25">
        <v>95877.930000000008</v>
      </c>
      <c r="L10" s="25">
        <v>41384.258000000009</v>
      </c>
      <c r="M10" s="25">
        <v>136853.35742690062</v>
      </c>
      <c r="N10" s="25">
        <v>134787.35742690062</v>
      </c>
      <c r="O10" s="25">
        <v>0</v>
      </c>
      <c r="P10" s="25">
        <v>0</v>
      </c>
      <c r="Q10" s="25">
        <v>0</v>
      </c>
      <c r="R10" s="25">
        <v>0</v>
      </c>
      <c r="S10" s="25">
        <v>0</v>
      </c>
      <c r="T10" s="25">
        <v>0</v>
      </c>
      <c r="U10" s="25">
        <v>0</v>
      </c>
      <c r="V10" s="25">
        <v>0</v>
      </c>
      <c r="W10" s="25">
        <v>0</v>
      </c>
      <c r="X10" s="25">
        <v>0</v>
      </c>
      <c r="Y10" s="25">
        <v>0</v>
      </c>
      <c r="Z10" s="25">
        <v>0</v>
      </c>
      <c r="AA10" s="25">
        <v>-175228.33000000002</v>
      </c>
      <c r="AB10" s="25">
        <v>0</v>
      </c>
      <c r="AC10" s="25">
        <v>0</v>
      </c>
      <c r="AD10" s="25">
        <v>0</v>
      </c>
      <c r="AE10" s="25">
        <v>0</v>
      </c>
      <c r="AF10" s="25">
        <v>0</v>
      </c>
      <c r="AG10" s="25">
        <v>0</v>
      </c>
      <c r="AH10" s="25">
        <v>0</v>
      </c>
      <c r="AI10" s="25">
        <v>9020.7600000000039</v>
      </c>
      <c r="AJ10" s="25">
        <v>1745.2800000000007</v>
      </c>
      <c r="AK10" s="25">
        <v>0</v>
      </c>
      <c r="AL10" s="25">
        <v>0</v>
      </c>
      <c r="AM10" s="26">
        <v>42044223.607521489</v>
      </c>
      <c r="AN10" s="26">
        <v>42144453.775521494</v>
      </c>
      <c r="AS10" s="30"/>
    </row>
    <row r="11" spans="1:45" ht="24.9" customHeight="1">
      <c r="A11" s="17">
        <v>5</v>
      </c>
      <c r="B11" s="64" t="s">
        <v>85</v>
      </c>
      <c r="C11" s="25">
        <v>238091.84000000003</v>
      </c>
      <c r="D11" s="25">
        <v>238091.84000000003</v>
      </c>
      <c r="E11" s="25">
        <v>71695.730000000025</v>
      </c>
      <c r="F11" s="25">
        <v>71695.730000000025</v>
      </c>
      <c r="G11" s="25">
        <v>9660.9199999999983</v>
      </c>
      <c r="H11" s="25">
        <v>9208.4199999999983</v>
      </c>
      <c r="I11" s="25">
        <v>30734964.288023651</v>
      </c>
      <c r="J11" s="25">
        <v>30734964.288023651</v>
      </c>
      <c r="K11" s="25">
        <v>1882689.2297760001</v>
      </c>
      <c r="L11" s="25">
        <v>833180.47777600028</v>
      </c>
      <c r="M11" s="25">
        <v>543351.57631578948</v>
      </c>
      <c r="N11" s="25">
        <v>355107.74131578952</v>
      </c>
      <c r="O11" s="25">
        <v>0</v>
      </c>
      <c r="P11" s="25">
        <v>0</v>
      </c>
      <c r="Q11" s="25">
        <v>0</v>
      </c>
      <c r="R11" s="25">
        <v>0</v>
      </c>
      <c r="S11" s="25">
        <v>0</v>
      </c>
      <c r="T11" s="25">
        <v>0</v>
      </c>
      <c r="U11" s="25">
        <v>0</v>
      </c>
      <c r="V11" s="25">
        <v>0</v>
      </c>
      <c r="W11" s="25">
        <v>0</v>
      </c>
      <c r="X11" s="25">
        <v>0</v>
      </c>
      <c r="Y11" s="25">
        <v>78000</v>
      </c>
      <c r="Z11" s="25">
        <v>78000</v>
      </c>
      <c r="AA11" s="25">
        <v>342300.66000000009</v>
      </c>
      <c r="AB11" s="25">
        <v>313629.38600000006</v>
      </c>
      <c r="AC11" s="25">
        <v>0</v>
      </c>
      <c r="AD11" s="25">
        <v>0</v>
      </c>
      <c r="AE11" s="25">
        <v>0</v>
      </c>
      <c r="AF11" s="25">
        <v>0</v>
      </c>
      <c r="AG11" s="25">
        <v>0</v>
      </c>
      <c r="AH11" s="25">
        <v>0</v>
      </c>
      <c r="AI11" s="25">
        <v>50.010000000000218</v>
      </c>
      <c r="AJ11" s="25">
        <v>50.010000000000218</v>
      </c>
      <c r="AK11" s="25">
        <v>0</v>
      </c>
      <c r="AL11" s="25">
        <v>0</v>
      </c>
      <c r="AM11" s="26">
        <v>33900804.254115433</v>
      </c>
      <c r="AN11" s="26">
        <v>32633927.893115442</v>
      </c>
      <c r="AS11" s="30"/>
    </row>
    <row r="12" spans="1:45" ht="24.9" customHeight="1">
      <c r="A12" s="17">
        <v>6</v>
      </c>
      <c r="B12" s="64" t="s">
        <v>86</v>
      </c>
      <c r="C12" s="25">
        <v>99249.999999999971</v>
      </c>
      <c r="D12" s="25">
        <v>99249.999999999971</v>
      </c>
      <c r="E12" s="25">
        <v>4786.6100000000006</v>
      </c>
      <c r="F12" s="25">
        <v>4401.1830000000009</v>
      </c>
      <c r="G12" s="25">
        <v>0</v>
      </c>
      <c r="H12" s="25">
        <v>0</v>
      </c>
      <c r="I12" s="25">
        <v>18235477.795534108</v>
      </c>
      <c r="J12" s="25">
        <v>18224813.746134106</v>
      </c>
      <c r="K12" s="25">
        <v>6206066.0300000003</v>
      </c>
      <c r="L12" s="25">
        <v>5137942.279331604</v>
      </c>
      <c r="M12" s="25">
        <v>1054092.1474269007</v>
      </c>
      <c r="N12" s="25">
        <v>1048754.1394269008</v>
      </c>
      <c r="O12" s="25">
        <v>0</v>
      </c>
      <c r="P12" s="25">
        <v>0</v>
      </c>
      <c r="Q12" s="25">
        <v>0</v>
      </c>
      <c r="R12" s="25">
        <v>0</v>
      </c>
      <c r="S12" s="25">
        <v>0</v>
      </c>
      <c r="T12" s="25">
        <v>0</v>
      </c>
      <c r="U12" s="25">
        <v>0</v>
      </c>
      <c r="V12" s="25">
        <v>0</v>
      </c>
      <c r="W12" s="25">
        <v>0</v>
      </c>
      <c r="X12" s="25">
        <v>0</v>
      </c>
      <c r="Y12" s="25">
        <v>0</v>
      </c>
      <c r="Z12" s="25">
        <v>0</v>
      </c>
      <c r="AA12" s="25">
        <v>-83458.3</v>
      </c>
      <c r="AB12" s="25">
        <v>-46389.946047943216</v>
      </c>
      <c r="AC12" s="25">
        <v>0</v>
      </c>
      <c r="AD12" s="25">
        <v>0</v>
      </c>
      <c r="AE12" s="25">
        <v>0</v>
      </c>
      <c r="AF12" s="25">
        <v>0</v>
      </c>
      <c r="AG12" s="25">
        <v>0</v>
      </c>
      <c r="AH12" s="25">
        <v>0</v>
      </c>
      <c r="AI12" s="25">
        <v>8785</v>
      </c>
      <c r="AJ12" s="25">
        <v>6183.1931249999998</v>
      </c>
      <c r="AK12" s="25">
        <v>0</v>
      </c>
      <c r="AL12" s="25">
        <v>0</v>
      </c>
      <c r="AM12" s="26">
        <v>25524999.282961007</v>
      </c>
      <c r="AN12" s="26">
        <v>24474954.594969667</v>
      </c>
      <c r="AS12" s="30"/>
    </row>
    <row r="13" spans="1:45" ht="24.9" customHeight="1">
      <c r="A13" s="17">
        <v>7</v>
      </c>
      <c r="B13" s="64" t="s">
        <v>34</v>
      </c>
      <c r="C13" s="25">
        <v>811011.71</v>
      </c>
      <c r="D13" s="25">
        <v>87887.489999999874</v>
      </c>
      <c r="E13" s="25">
        <v>44729.75</v>
      </c>
      <c r="F13" s="25">
        <v>44729.75</v>
      </c>
      <c r="G13" s="25">
        <v>9762.2999999999993</v>
      </c>
      <c r="H13" s="25">
        <v>9762.2999999999993</v>
      </c>
      <c r="I13" s="25">
        <v>13897428.620000001</v>
      </c>
      <c r="J13" s="25">
        <v>13897428.620000001</v>
      </c>
      <c r="K13" s="25">
        <v>3641505.05</v>
      </c>
      <c r="L13" s="25">
        <v>3639368.59</v>
      </c>
      <c r="M13" s="25">
        <v>1031341.844</v>
      </c>
      <c r="N13" s="25">
        <v>946929.49400000006</v>
      </c>
      <c r="O13" s="25">
        <v>0</v>
      </c>
      <c r="P13" s="25">
        <v>0</v>
      </c>
      <c r="Q13" s="25">
        <v>0</v>
      </c>
      <c r="R13" s="25">
        <v>0</v>
      </c>
      <c r="S13" s="25">
        <v>0</v>
      </c>
      <c r="T13" s="25">
        <v>0</v>
      </c>
      <c r="U13" s="25">
        <v>0</v>
      </c>
      <c r="V13" s="25">
        <v>0</v>
      </c>
      <c r="W13" s="25">
        <v>0</v>
      </c>
      <c r="X13" s="25">
        <v>0</v>
      </c>
      <c r="Y13" s="25">
        <v>868376.55</v>
      </c>
      <c r="Z13" s="25">
        <v>603911.02</v>
      </c>
      <c r="AA13" s="25">
        <v>5906284.7300000004</v>
      </c>
      <c r="AB13" s="25">
        <v>569264.44000000041</v>
      </c>
      <c r="AC13" s="25">
        <v>0</v>
      </c>
      <c r="AD13" s="25">
        <v>0</v>
      </c>
      <c r="AE13" s="25">
        <v>-3449.9999999999995</v>
      </c>
      <c r="AF13" s="25">
        <v>-344.98399999999901</v>
      </c>
      <c r="AG13" s="25">
        <v>0</v>
      </c>
      <c r="AH13" s="25">
        <v>0</v>
      </c>
      <c r="AI13" s="25">
        <v>-1809091.76</v>
      </c>
      <c r="AJ13" s="25">
        <v>-254351.24000000022</v>
      </c>
      <c r="AK13" s="25">
        <v>0</v>
      </c>
      <c r="AL13" s="25">
        <v>0</v>
      </c>
      <c r="AM13" s="26">
        <v>24397898.794</v>
      </c>
      <c r="AN13" s="26">
        <v>19544585.479999997</v>
      </c>
      <c r="AS13" s="30"/>
    </row>
    <row r="14" spans="1:45" ht="24.9" customHeight="1">
      <c r="A14" s="17">
        <v>8</v>
      </c>
      <c r="B14" s="64" t="s">
        <v>92</v>
      </c>
      <c r="C14" s="25">
        <v>18500</v>
      </c>
      <c r="D14" s="25">
        <v>18500</v>
      </c>
      <c r="E14" s="25">
        <v>452.01</v>
      </c>
      <c r="F14" s="25">
        <v>452.01</v>
      </c>
      <c r="G14" s="25">
        <v>-6000</v>
      </c>
      <c r="H14" s="25">
        <v>-6000</v>
      </c>
      <c r="I14" s="25">
        <v>12091393.880000001</v>
      </c>
      <c r="J14" s="25">
        <v>12091393.880000001</v>
      </c>
      <c r="K14" s="25">
        <v>4245063.51</v>
      </c>
      <c r="L14" s="25">
        <v>1952285.2789999992</v>
      </c>
      <c r="M14" s="25">
        <v>1246743.31</v>
      </c>
      <c r="N14" s="25">
        <v>652095.02400000009</v>
      </c>
      <c r="O14" s="25">
        <v>0</v>
      </c>
      <c r="P14" s="25">
        <v>0</v>
      </c>
      <c r="Q14" s="25">
        <v>0</v>
      </c>
      <c r="R14" s="25">
        <v>0</v>
      </c>
      <c r="S14" s="25">
        <v>0</v>
      </c>
      <c r="T14" s="25">
        <v>0</v>
      </c>
      <c r="U14" s="25">
        <v>0</v>
      </c>
      <c r="V14" s="25">
        <v>0</v>
      </c>
      <c r="W14" s="25">
        <v>0</v>
      </c>
      <c r="X14" s="25">
        <v>0</v>
      </c>
      <c r="Y14" s="25">
        <v>0</v>
      </c>
      <c r="Z14" s="25">
        <v>0</v>
      </c>
      <c r="AA14" s="25">
        <v>7192.69</v>
      </c>
      <c r="AB14" s="25">
        <v>1438.54</v>
      </c>
      <c r="AC14" s="25">
        <v>0</v>
      </c>
      <c r="AD14" s="25">
        <v>0</v>
      </c>
      <c r="AE14" s="25">
        <v>0</v>
      </c>
      <c r="AF14" s="25">
        <v>0</v>
      </c>
      <c r="AG14" s="25">
        <v>0</v>
      </c>
      <c r="AH14" s="25">
        <v>0</v>
      </c>
      <c r="AI14" s="25">
        <v>0</v>
      </c>
      <c r="AJ14" s="25">
        <v>0</v>
      </c>
      <c r="AK14" s="25">
        <v>0</v>
      </c>
      <c r="AL14" s="25">
        <v>0</v>
      </c>
      <c r="AM14" s="26">
        <v>17603345.400000002</v>
      </c>
      <c r="AN14" s="26">
        <v>14710164.732999999</v>
      </c>
      <c r="AS14" s="30"/>
    </row>
    <row r="15" spans="1:45" ht="24.9" customHeight="1">
      <c r="A15" s="17">
        <v>9</v>
      </c>
      <c r="B15" s="64" t="s">
        <v>35</v>
      </c>
      <c r="C15" s="25">
        <v>43000</v>
      </c>
      <c r="D15" s="25">
        <v>43000</v>
      </c>
      <c r="E15" s="25">
        <v>12819</v>
      </c>
      <c r="F15" s="25">
        <v>12819</v>
      </c>
      <c r="G15" s="25">
        <v>5940</v>
      </c>
      <c r="H15" s="25">
        <v>5940</v>
      </c>
      <c r="I15" s="25">
        <v>8646944</v>
      </c>
      <c r="J15" s="25">
        <v>8646944</v>
      </c>
      <c r="K15" s="25">
        <v>1173251.73</v>
      </c>
      <c r="L15" s="25">
        <v>1145835.73</v>
      </c>
      <c r="M15" s="25">
        <v>380399.35742690059</v>
      </c>
      <c r="N15" s="25">
        <v>353049.35742690059</v>
      </c>
      <c r="O15" s="25">
        <v>0</v>
      </c>
      <c r="P15" s="25">
        <v>0</v>
      </c>
      <c r="Q15" s="25">
        <v>0</v>
      </c>
      <c r="R15" s="25">
        <v>0</v>
      </c>
      <c r="S15" s="25">
        <v>0</v>
      </c>
      <c r="T15" s="25">
        <v>0</v>
      </c>
      <c r="U15" s="25">
        <v>0</v>
      </c>
      <c r="V15" s="25">
        <v>0</v>
      </c>
      <c r="W15" s="25">
        <v>0</v>
      </c>
      <c r="X15" s="25">
        <v>0</v>
      </c>
      <c r="Y15" s="25">
        <v>-101461</v>
      </c>
      <c r="Z15" s="25">
        <v>-13923.590000000026</v>
      </c>
      <c r="AA15" s="25">
        <v>3601995</v>
      </c>
      <c r="AB15" s="25">
        <v>808526.04749999964</v>
      </c>
      <c r="AC15" s="25">
        <v>0</v>
      </c>
      <c r="AD15" s="25">
        <v>0</v>
      </c>
      <c r="AE15" s="25">
        <v>-624383</v>
      </c>
      <c r="AF15" s="25">
        <v>-445506.8000000001</v>
      </c>
      <c r="AG15" s="25">
        <v>0</v>
      </c>
      <c r="AH15" s="25">
        <v>0</v>
      </c>
      <c r="AI15" s="25">
        <v>67329</v>
      </c>
      <c r="AJ15" s="25">
        <v>33664.165000000023</v>
      </c>
      <c r="AK15" s="25">
        <v>0</v>
      </c>
      <c r="AL15" s="25">
        <v>0</v>
      </c>
      <c r="AM15" s="26">
        <v>13205834.087426901</v>
      </c>
      <c r="AN15" s="26">
        <v>10590347.909926899</v>
      </c>
      <c r="AS15" s="30"/>
    </row>
    <row r="16" spans="1:45" ht="24.9" customHeight="1">
      <c r="A16" s="17">
        <v>10</v>
      </c>
      <c r="B16" s="64" t="s">
        <v>31</v>
      </c>
      <c r="C16" s="25">
        <v>10000</v>
      </c>
      <c r="D16" s="25">
        <v>10000</v>
      </c>
      <c r="E16" s="25">
        <v>3.9399999999999409</v>
      </c>
      <c r="F16" s="25">
        <v>3.9399999999999409</v>
      </c>
      <c r="G16" s="25">
        <v>38033.32</v>
      </c>
      <c r="H16" s="25">
        <v>38033.32</v>
      </c>
      <c r="I16" s="25">
        <v>3338164.990000024</v>
      </c>
      <c r="J16" s="25">
        <v>3338164.990000024</v>
      </c>
      <c r="K16" s="25">
        <v>3970191.41</v>
      </c>
      <c r="L16" s="25">
        <v>1925869.2480000011</v>
      </c>
      <c r="M16" s="25">
        <v>666970.49742690055</v>
      </c>
      <c r="N16" s="25">
        <v>698834.52142690052</v>
      </c>
      <c r="O16" s="25">
        <v>0</v>
      </c>
      <c r="P16" s="25">
        <v>0</v>
      </c>
      <c r="Q16" s="25">
        <v>0</v>
      </c>
      <c r="R16" s="25">
        <v>0</v>
      </c>
      <c r="S16" s="25">
        <v>0</v>
      </c>
      <c r="T16" s="25">
        <v>0</v>
      </c>
      <c r="U16" s="25">
        <v>0</v>
      </c>
      <c r="V16" s="25">
        <v>0</v>
      </c>
      <c r="W16" s="25">
        <v>0</v>
      </c>
      <c r="X16" s="25">
        <v>0</v>
      </c>
      <c r="Y16" s="25">
        <v>7936.5</v>
      </c>
      <c r="Z16" s="25">
        <v>992.0625</v>
      </c>
      <c r="AA16" s="25">
        <v>221979.87</v>
      </c>
      <c r="AB16" s="25">
        <v>15867.709848000028</v>
      </c>
      <c r="AC16" s="25">
        <v>0</v>
      </c>
      <c r="AD16" s="25">
        <v>0</v>
      </c>
      <c r="AE16" s="25">
        <v>-118075.97</v>
      </c>
      <c r="AF16" s="25">
        <v>-118075.97</v>
      </c>
      <c r="AG16" s="25">
        <v>0</v>
      </c>
      <c r="AH16" s="25">
        <v>0</v>
      </c>
      <c r="AI16" s="25">
        <v>-31697.1</v>
      </c>
      <c r="AJ16" s="25">
        <v>-30977.1</v>
      </c>
      <c r="AK16" s="25">
        <v>0</v>
      </c>
      <c r="AL16" s="25">
        <v>0</v>
      </c>
      <c r="AM16" s="26">
        <v>8103507.4574269261</v>
      </c>
      <c r="AN16" s="26">
        <v>5878712.7217749255</v>
      </c>
      <c r="AS16" s="30"/>
    </row>
    <row r="17" spans="1:45" ht="24.9" customHeight="1">
      <c r="A17" s="17">
        <v>11</v>
      </c>
      <c r="B17" s="64" t="s">
        <v>94</v>
      </c>
      <c r="C17" s="25">
        <v>0</v>
      </c>
      <c r="D17" s="25">
        <v>0</v>
      </c>
      <c r="E17" s="25">
        <v>0</v>
      </c>
      <c r="F17" s="25">
        <v>0</v>
      </c>
      <c r="G17" s="25">
        <v>0</v>
      </c>
      <c r="H17" s="25">
        <v>0</v>
      </c>
      <c r="I17" s="25">
        <v>6853513.0200000005</v>
      </c>
      <c r="J17" s="25">
        <v>6853513.0200000005</v>
      </c>
      <c r="K17" s="25">
        <v>445786.36999999994</v>
      </c>
      <c r="L17" s="25">
        <v>101635.91999999993</v>
      </c>
      <c r="M17" s="25">
        <v>200160.01</v>
      </c>
      <c r="N17" s="25">
        <v>153003.34000000003</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7499459.4000000004</v>
      </c>
      <c r="AN17" s="26">
        <v>7108152.2800000003</v>
      </c>
      <c r="AS17" s="30"/>
    </row>
    <row r="18" spans="1:45" ht="24.9" customHeight="1">
      <c r="A18" s="17">
        <v>12</v>
      </c>
      <c r="B18" s="64" t="s">
        <v>88</v>
      </c>
      <c r="C18" s="25">
        <v>0</v>
      </c>
      <c r="D18" s="25">
        <v>0</v>
      </c>
      <c r="E18" s="25">
        <v>248</v>
      </c>
      <c r="F18" s="25">
        <v>248</v>
      </c>
      <c r="G18" s="25">
        <v>0</v>
      </c>
      <c r="H18" s="25">
        <v>0</v>
      </c>
      <c r="I18" s="25">
        <v>1875191.6599999382</v>
      </c>
      <c r="J18" s="25">
        <v>1875191.6599999382</v>
      </c>
      <c r="K18" s="25">
        <v>4354320.2100000009</v>
      </c>
      <c r="L18" s="25">
        <v>4328606.0600000005</v>
      </c>
      <c r="M18" s="25">
        <v>917296.58742690063</v>
      </c>
      <c r="N18" s="25">
        <v>917296.58742690063</v>
      </c>
      <c r="O18" s="25">
        <v>0</v>
      </c>
      <c r="P18" s="25">
        <v>0</v>
      </c>
      <c r="Q18" s="25">
        <v>0</v>
      </c>
      <c r="R18" s="25">
        <v>0</v>
      </c>
      <c r="S18" s="25">
        <v>0</v>
      </c>
      <c r="T18" s="25">
        <v>0</v>
      </c>
      <c r="U18" s="25">
        <v>0</v>
      </c>
      <c r="V18" s="25">
        <v>0</v>
      </c>
      <c r="W18" s="25">
        <v>0</v>
      </c>
      <c r="X18" s="25">
        <v>0</v>
      </c>
      <c r="Y18" s="25">
        <v>0</v>
      </c>
      <c r="Z18" s="25">
        <v>0</v>
      </c>
      <c r="AA18" s="25">
        <v>20001.5</v>
      </c>
      <c r="AB18" s="25">
        <v>20001.5</v>
      </c>
      <c r="AC18" s="25">
        <v>0</v>
      </c>
      <c r="AD18" s="25">
        <v>0</v>
      </c>
      <c r="AE18" s="25">
        <v>203449.21000000002</v>
      </c>
      <c r="AF18" s="25">
        <v>203449.21000000002</v>
      </c>
      <c r="AG18" s="25">
        <v>0</v>
      </c>
      <c r="AH18" s="25">
        <v>0</v>
      </c>
      <c r="AI18" s="25">
        <v>7154.2200000000012</v>
      </c>
      <c r="AJ18" s="25">
        <v>7154.2200000000012</v>
      </c>
      <c r="AK18" s="25">
        <v>0</v>
      </c>
      <c r="AL18" s="25">
        <v>0</v>
      </c>
      <c r="AM18" s="26">
        <v>7377661.3874268401</v>
      </c>
      <c r="AN18" s="26">
        <v>7351947.2374268398</v>
      </c>
      <c r="AS18" s="30"/>
    </row>
    <row r="19" spans="1:45" ht="24.9" customHeight="1">
      <c r="A19" s="17">
        <v>13</v>
      </c>
      <c r="B19" s="64" t="s">
        <v>33</v>
      </c>
      <c r="C19" s="25">
        <v>-67183.210000000006</v>
      </c>
      <c r="D19" s="25">
        <v>-67183.210000000006</v>
      </c>
      <c r="E19" s="25">
        <v>86352.50590400002</v>
      </c>
      <c r="F19" s="25">
        <v>86352.50590400002</v>
      </c>
      <c r="G19" s="25">
        <v>5000</v>
      </c>
      <c r="H19" s="25">
        <v>5000</v>
      </c>
      <c r="I19" s="25">
        <v>4529762.6599999499</v>
      </c>
      <c r="J19" s="25">
        <v>2529568.8774999403</v>
      </c>
      <c r="K19" s="25">
        <v>734264.41999999993</v>
      </c>
      <c r="L19" s="25">
        <v>272496.84397394571</v>
      </c>
      <c r="M19" s="25">
        <v>300865.11742690066</v>
      </c>
      <c r="N19" s="25">
        <v>300865.11742690066</v>
      </c>
      <c r="O19" s="25">
        <v>0</v>
      </c>
      <c r="P19" s="25">
        <v>0</v>
      </c>
      <c r="Q19" s="25">
        <v>0</v>
      </c>
      <c r="R19" s="25">
        <v>0</v>
      </c>
      <c r="S19" s="25">
        <v>0</v>
      </c>
      <c r="T19" s="25">
        <v>0</v>
      </c>
      <c r="U19" s="25">
        <v>-118729.97999999998</v>
      </c>
      <c r="V19" s="25">
        <v>-118729.97999999998</v>
      </c>
      <c r="W19" s="25">
        <v>0</v>
      </c>
      <c r="X19" s="25">
        <v>0</v>
      </c>
      <c r="Y19" s="25">
        <v>320925.27</v>
      </c>
      <c r="Z19" s="25">
        <v>167523.88</v>
      </c>
      <c r="AA19" s="25">
        <v>80286.37999999999</v>
      </c>
      <c r="AB19" s="25">
        <v>23373.326148416745</v>
      </c>
      <c r="AC19" s="25">
        <v>0</v>
      </c>
      <c r="AD19" s="25">
        <v>0</v>
      </c>
      <c r="AE19" s="25">
        <v>133752.95000000001</v>
      </c>
      <c r="AF19" s="25">
        <v>26750.589999999997</v>
      </c>
      <c r="AG19" s="25">
        <v>0</v>
      </c>
      <c r="AH19" s="25">
        <v>0</v>
      </c>
      <c r="AI19" s="25">
        <v>-9965.11</v>
      </c>
      <c r="AJ19" s="25">
        <v>-10065.11</v>
      </c>
      <c r="AK19" s="25">
        <v>0</v>
      </c>
      <c r="AL19" s="25">
        <v>0</v>
      </c>
      <c r="AM19" s="26">
        <v>5995331.00333085</v>
      </c>
      <c r="AN19" s="26">
        <v>3215952.8409532034</v>
      </c>
      <c r="AS19" s="30"/>
    </row>
    <row r="20" spans="1:45" ht="24.9" customHeight="1">
      <c r="A20" s="17">
        <v>14</v>
      </c>
      <c r="B20" s="64" t="s">
        <v>38</v>
      </c>
      <c r="C20" s="25">
        <v>0</v>
      </c>
      <c r="D20" s="25">
        <v>0</v>
      </c>
      <c r="E20" s="25">
        <v>0</v>
      </c>
      <c r="F20" s="25">
        <v>0</v>
      </c>
      <c r="G20" s="25">
        <v>0</v>
      </c>
      <c r="H20" s="25">
        <v>0</v>
      </c>
      <c r="I20" s="25">
        <v>1138206.0839500001</v>
      </c>
      <c r="J20" s="25">
        <v>1138206.0839500001</v>
      </c>
      <c r="K20" s="25">
        <v>-2833.4200000000092</v>
      </c>
      <c r="L20" s="25">
        <v>-4877.5880000000088</v>
      </c>
      <c r="M20" s="25">
        <v>105497.35742690062</v>
      </c>
      <c r="N20" s="25">
        <v>123764.55742690062</v>
      </c>
      <c r="O20" s="25">
        <v>0</v>
      </c>
      <c r="P20" s="25">
        <v>0</v>
      </c>
      <c r="Q20" s="25">
        <v>0</v>
      </c>
      <c r="R20" s="25">
        <v>0</v>
      </c>
      <c r="S20" s="25">
        <v>0</v>
      </c>
      <c r="T20" s="25">
        <v>0</v>
      </c>
      <c r="U20" s="25">
        <v>0</v>
      </c>
      <c r="V20" s="25">
        <v>0</v>
      </c>
      <c r="W20" s="25">
        <v>0</v>
      </c>
      <c r="X20" s="25">
        <v>0</v>
      </c>
      <c r="Y20" s="25">
        <v>0</v>
      </c>
      <c r="Z20" s="25">
        <v>0</v>
      </c>
      <c r="AA20" s="25">
        <v>2604235.9500000002</v>
      </c>
      <c r="AB20" s="25">
        <v>82760.459280963987</v>
      </c>
      <c r="AC20" s="25">
        <v>0</v>
      </c>
      <c r="AD20" s="25">
        <v>0</v>
      </c>
      <c r="AE20" s="25">
        <v>0</v>
      </c>
      <c r="AF20" s="25">
        <v>0</v>
      </c>
      <c r="AG20" s="25">
        <v>0</v>
      </c>
      <c r="AH20" s="25">
        <v>0</v>
      </c>
      <c r="AI20" s="25">
        <v>331.47999999999956</v>
      </c>
      <c r="AJ20" s="25">
        <v>331.47999999999956</v>
      </c>
      <c r="AK20" s="25">
        <v>0</v>
      </c>
      <c r="AL20" s="25">
        <v>0</v>
      </c>
      <c r="AM20" s="26">
        <v>3845437.451376901</v>
      </c>
      <c r="AN20" s="26">
        <v>1340184.9926578647</v>
      </c>
      <c r="AS20" s="30"/>
    </row>
    <row r="21" spans="1:45" ht="24.9" customHeight="1">
      <c r="A21" s="17">
        <v>15</v>
      </c>
      <c r="B21" s="64" t="s">
        <v>36</v>
      </c>
      <c r="C21" s="25">
        <v>0</v>
      </c>
      <c r="D21" s="25">
        <v>0</v>
      </c>
      <c r="E21" s="25">
        <v>0</v>
      </c>
      <c r="F21" s="25">
        <v>0</v>
      </c>
      <c r="G21" s="25">
        <v>0</v>
      </c>
      <c r="H21" s="25">
        <v>0</v>
      </c>
      <c r="I21" s="25">
        <v>814417.66</v>
      </c>
      <c r="J21" s="25">
        <v>814417.66</v>
      </c>
      <c r="K21" s="25">
        <v>1522153</v>
      </c>
      <c r="L21" s="25">
        <v>576135</v>
      </c>
      <c r="M21" s="25">
        <v>657627.35742690065</v>
      </c>
      <c r="N21" s="25">
        <v>384317.35742690065</v>
      </c>
      <c r="O21" s="25">
        <v>0</v>
      </c>
      <c r="P21" s="25">
        <v>0</v>
      </c>
      <c r="Q21" s="25">
        <v>0</v>
      </c>
      <c r="R21" s="25">
        <v>0</v>
      </c>
      <c r="S21" s="25">
        <v>0</v>
      </c>
      <c r="T21" s="25">
        <v>0</v>
      </c>
      <c r="U21" s="25">
        <v>-5450.9499999999971</v>
      </c>
      <c r="V21" s="25">
        <v>-108.94999999999709</v>
      </c>
      <c r="W21" s="25">
        <v>0</v>
      </c>
      <c r="X21" s="25">
        <v>0</v>
      </c>
      <c r="Y21" s="25">
        <v>11397.5</v>
      </c>
      <c r="Z21" s="25">
        <v>5698.5</v>
      </c>
      <c r="AA21" s="25">
        <v>-6977</v>
      </c>
      <c r="AB21" s="25">
        <v>2104</v>
      </c>
      <c r="AC21" s="25">
        <v>0</v>
      </c>
      <c r="AD21" s="25">
        <v>0</v>
      </c>
      <c r="AE21" s="25">
        <v>-27031.5</v>
      </c>
      <c r="AF21" s="25">
        <v>-27031.5</v>
      </c>
      <c r="AG21" s="25">
        <v>0</v>
      </c>
      <c r="AH21" s="25">
        <v>0</v>
      </c>
      <c r="AI21" s="25">
        <v>60665</v>
      </c>
      <c r="AJ21" s="25">
        <v>53200</v>
      </c>
      <c r="AK21" s="25">
        <v>0</v>
      </c>
      <c r="AL21" s="25">
        <v>0</v>
      </c>
      <c r="AM21" s="26">
        <v>3026801.0674269004</v>
      </c>
      <c r="AN21" s="26">
        <v>1808732.0674269008</v>
      </c>
      <c r="AS21" s="30"/>
    </row>
    <row r="22" spans="1:45" ht="24.9" customHeight="1">
      <c r="A22" s="17">
        <v>16</v>
      </c>
      <c r="B22" s="64" t="s">
        <v>89</v>
      </c>
      <c r="C22" s="25">
        <v>206373.76999999676</v>
      </c>
      <c r="D22" s="25">
        <v>101580.10099999676</v>
      </c>
      <c r="E22" s="25">
        <v>0</v>
      </c>
      <c r="F22" s="25">
        <v>0</v>
      </c>
      <c r="G22" s="25">
        <v>4091.4199999999983</v>
      </c>
      <c r="H22" s="25">
        <v>4091.4199999999983</v>
      </c>
      <c r="I22" s="25">
        <v>0</v>
      </c>
      <c r="J22" s="25">
        <v>0</v>
      </c>
      <c r="K22" s="25">
        <v>2570857.4967715684</v>
      </c>
      <c r="L22" s="25">
        <v>811771.14477156627</v>
      </c>
      <c r="M22" s="25">
        <v>557389.98742690065</v>
      </c>
      <c r="N22" s="25">
        <v>558189.98742690065</v>
      </c>
      <c r="O22" s="25">
        <v>0</v>
      </c>
      <c r="P22" s="25">
        <v>0</v>
      </c>
      <c r="Q22" s="25">
        <v>-1820630</v>
      </c>
      <c r="R22" s="25">
        <v>2.3283064365386963E-10</v>
      </c>
      <c r="S22" s="25">
        <v>0</v>
      </c>
      <c r="T22" s="25">
        <v>0</v>
      </c>
      <c r="U22" s="25">
        <v>0</v>
      </c>
      <c r="V22" s="25">
        <v>0</v>
      </c>
      <c r="W22" s="25">
        <v>0</v>
      </c>
      <c r="X22" s="25">
        <v>0</v>
      </c>
      <c r="Y22" s="25">
        <v>2125.5199999999968</v>
      </c>
      <c r="Z22" s="25">
        <v>425.10399999999936</v>
      </c>
      <c r="AA22" s="25">
        <v>432910.03000000014</v>
      </c>
      <c r="AB22" s="25">
        <v>87874.139382964</v>
      </c>
      <c r="AC22" s="25">
        <v>55253.570000000007</v>
      </c>
      <c r="AD22" s="25">
        <v>5253.570000000007</v>
      </c>
      <c r="AE22" s="25">
        <v>0</v>
      </c>
      <c r="AF22" s="25">
        <v>0</v>
      </c>
      <c r="AG22" s="25">
        <v>0</v>
      </c>
      <c r="AH22" s="25">
        <v>0</v>
      </c>
      <c r="AI22" s="25">
        <v>0</v>
      </c>
      <c r="AJ22" s="25">
        <v>0</v>
      </c>
      <c r="AK22" s="25">
        <v>0</v>
      </c>
      <c r="AL22" s="25">
        <v>0</v>
      </c>
      <c r="AM22" s="26">
        <v>2008371.7941984662</v>
      </c>
      <c r="AN22" s="26">
        <v>1569185.4665814282</v>
      </c>
      <c r="AS22" s="30"/>
    </row>
    <row r="23" spans="1:45" ht="24.9" customHeight="1">
      <c r="A23" s="17">
        <v>17</v>
      </c>
      <c r="B23" s="64" t="s">
        <v>37</v>
      </c>
      <c r="C23" s="25">
        <v>0</v>
      </c>
      <c r="D23" s="25">
        <v>0</v>
      </c>
      <c r="E23" s="25">
        <v>0</v>
      </c>
      <c r="F23" s="25">
        <v>0</v>
      </c>
      <c r="G23" s="25">
        <v>0</v>
      </c>
      <c r="H23" s="25">
        <v>0</v>
      </c>
      <c r="I23" s="25">
        <v>0</v>
      </c>
      <c r="J23" s="25">
        <v>0</v>
      </c>
      <c r="K23" s="25">
        <v>418253.2791615997</v>
      </c>
      <c r="L23" s="25">
        <v>418253.2791615997</v>
      </c>
      <c r="M23" s="25">
        <v>161602.31742690061</v>
      </c>
      <c r="N23" s="25">
        <v>161602.31742690061</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579855.59658850031</v>
      </c>
      <c r="AN23" s="26">
        <v>579855.59658850031</v>
      </c>
      <c r="AS23" s="30"/>
    </row>
    <row r="24" spans="1:45" ht="24.9" customHeight="1">
      <c r="A24" s="17">
        <v>18</v>
      </c>
      <c r="B24" s="64" t="s">
        <v>87</v>
      </c>
      <c r="C24" s="25">
        <v>0</v>
      </c>
      <c r="D24" s="25">
        <v>0</v>
      </c>
      <c r="E24" s="25">
        <v>0</v>
      </c>
      <c r="F24" s="25">
        <v>0</v>
      </c>
      <c r="G24" s="25">
        <v>-9100</v>
      </c>
      <c r="H24" s="25">
        <v>-7050</v>
      </c>
      <c r="I24" s="25">
        <v>0</v>
      </c>
      <c r="J24" s="25">
        <v>0</v>
      </c>
      <c r="K24" s="25">
        <v>69717.819000000003</v>
      </c>
      <c r="L24" s="25">
        <v>34455.649500000014</v>
      </c>
      <c r="M24" s="25">
        <v>152515.29742690062</v>
      </c>
      <c r="N24" s="25">
        <v>144131.27355009358</v>
      </c>
      <c r="O24" s="25">
        <v>0</v>
      </c>
      <c r="P24" s="25">
        <v>0</v>
      </c>
      <c r="Q24" s="25">
        <v>0</v>
      </c>
      <c r="R24" s="25">
        <v>0</v>
      </c>
      <c r="S24" s="25">
        <v>0</v>
      </c>
      <c r="T24" s="25">
        <v>0</v>
      </c>
      <c r="U24" s="25">
        <v>0</v>
      </c>
      <c r="V24" s="25">
        <v>0</v>
      </c>
      <c r="W24" s="25">
        <v>0</v>
      </c>
      <c r="X24" s="25">
        <v>0</v>
      </c>
      <c r="Y24" s="25">
        <v>0</v>
      </c>
      <c r="Z24" s="25">
        <v>0</v>
      </c>
      <c r="AA24" s="25">
        <v>0</v>
      </c>
      <c r="AB24" s="25">
        <v>-2.7000000000043656E-3</v>
      </c>
      <c r="AC24" s="25">
        <v>0</v>
      </c>
      <c r="AD24" s="25">
        <v>0</v>
      </c>
      <c r="AE24" s="25">
        <v>-2357.7449999999953</v>
      </c>
      <c r="AF24" s="25">
        <v>-2357.7449999999953</v>
      </c>
      <c r="AG24" s="25">
        <v>0</v>
      </c>
      <c r="AH24" s="25">
        <v>0</v>
      </c>
      <c r="AI24" s="25">
        <v>-700.00000000000364</v>
      </c>
      <c r="AJ24" s="25">
        <v>-70.000000000003638</v>
      </c>
      <c r="AK24" s="25">
        <v>0</v>
      </c>
      <c r="AL24" s="25">
        <v>0</v>
      </c>
      <c r="AM24" s="26">
        <v>210075.37142690062</v>
      </c>
      <c r="AN24" s="26">
        <v>169109.17535009357</v>
      </c>
      <c r="AS24" s="30"/>
    </row>
    <row r="25" spans="1:45" ht="24.9" customHeight="1">
      <c r="A25" s="17">
        <v>19</v>
      </c>
      <c r="B25" s="64" t="s">
        <v>93</v>
      </c>
      <c r="C25" s="25">
        <v>0</v>
      </c>
      <c r="D25" s="25">
        <v>0</v>
      </c>
      <c r="E25" s="25">
        <v>0</v>
      </c>
      <c r="F25" s="25">
        <v>0</v>
      </c>
      <c r="G25" s="25">
        <v>0</v>
      </c>
      <c r="H25" s="25">
        <v>0</v>
      </c>
      <c r="I25" s="25">
        <v>44140.728328190511</v>
      </c>
      <c r="J25" s="25">
        <v>0</v>
      </c>
      <c r="K25" s="25">
        <v>-24048.620000000046</v>
      </c>
      <c r="L25" s="25">
        <v>-87401.340000000055</v>
      </c>
      <c r="M25" s="25">
        <v>136223.35742690059</v>
      </c>
      <c r="N25" s="25">
        <v>132793.35742690059</v>
      </c>
      <c r="O25" s="25">
        <v>0</v>
      </c>
      <c r="P25" s="25">
        <v>0</v>
      </c>
      <c r="Q25" s="25">
        <v>0</v>
      </c>
      <c r="R25" s="25">
        <v>0</v>
      </c>
      <c r="S25" s="25">
        <v>0</v>
      </c>
      <c r="T25" s="25">
        <v>0</v>
      </c>
      <c r="U25" s="25">
        <v>0</v>
      </c>
      <c r="V25" s="25">
        <v>0</v>
      </c>
      <c r="W25" s="25">
        <v>0</v>
      </c>
      <c r="X25" s="25">
        <v>0</v>
      </c>
      <c r="Y25" s="25">
        <v>0</v>
      </c>
      <c r="Z25" s="25">
        <v>0</v>
      </c>
      <c r="AA25" s="25">
        <v>77890.83</v>
      </c>
      <c r="AB25" s="25">
        <v>77890.83</v>
      </c>
      <c r="AC25" s="25">
        <v>0</v>
      </c>
      <c r="AD25" s="25">
        <v>0</v>
      </c>
      <c r="AE25" s="25">
        <v>-1913557.7697599952</v>
      </c>
      <c r="AF25" s="25">
        <v>-464187.63355829113</v>
      </c>
      <c r="AG25" s="25">
        <v>0</v>
      </c>
      <c r="AH25" s="25">
        <v>0</v>
      </c>
      <c r="AI25" s="25">
        <v>0</v>
      </c>
      <c r="AJ25" s="25">
        <v>0</v>
      </c>
      <c r="AK25" s="25">
        <v>0</v>
      </c>
      <c r="AL25" s="25">
        <v>0</v>
      </c>
      <c r="AM25" s="26">
        <v>-1679351.474004904</v>
      </c>
      <c r="AN25" s="26">
        <v>-340904.7861313906</v>
      </c>
      <c r="AS25" s="30"/>
    </row>
    <row r="26" spans="1:45" ht="13.8">
      <c r="A26" s="11"/>
      <c r="B26" s="66" t="s">
        <v>22</v>
      </c>
      <c r="C26" s="27">
        <v>20312296.367505997</v>
      </c>
      <c r="D26" s="27">
        <v>12062679.879778592</v>
      </c>
      <c r="E26" s="27">
        <v>998760.73522899987</v>
      </c>
      <c r="F26" s="27">
        <v>946516.42822899995</v>
      </c>
      <c r="G26" s="27">
        <v>-553512.04099999997</v>
      </c>
      <c r="H26" s="27">
        <v>1822.5536239902358</v>
      </c>
      <c r="I26" s="27">
        <v>214314638.00800076</v>
      </c>
      <c r="J26" s="27">
        <v>197845116.97777256</v>
      </c>
      <c r="K26" s="27">
        <v>84662469.868385643</v>
      </c>
      <c r="L26" s="27">
        <v>72430669.616483822</v>
      </c>
      <c r="M26" s="27">
        <v>17376808.284852397</v>
      </c>
      <c r="N26" s="27">
        <v>16096935.19097559</v>
      </c>
      <c r="O26" s="27">
        <v>0</v>
      </c>
      <c r="P26" s="27">
        <v>0</v>
      </c>
      <c r="Q26" s="27">
        <v>-1820630</v>
      </c>
      <c r="R26" s="27">
        <v>2.3283064365386963E-10</v>
      </c>
      <c r="S26" s="27">
        <v>0</v>
      </c>
      <c r="T26" s="27">
        <v>0</v>
      </c>
      <c r="U26" s="27">
        <v>-143431.82134909998</v>
      </c>
      <c r="V26" s="27">
        <v>-126517.95134909997</v>
      </c>
      <c r="W26" s="27">
        <v>0</v>
      </c>
      <c r="X26" s="27">
        <v>0</v>
      </c>
      <c r="Y26" s="27">
        <v>2873334.6761799976</v>
      </c>
      <c r="Z26" s="27">
        <v>1529925.5178279972</v>
      </c>
      <c r="AA26" s="27">
        <v>28653466.661847994</v>
      </c>
      <c r="AB26" s="27">
        <v>10385135.241534397</v>
      </c>
      <c r="AC26" s="27">
        <v>4685541.5200000005</v>
      </c>
      <c r="AD26" s="27">
        <v>5253.6600000007893</v>
      </c>
      <c r="AE26" s="27">
        <v>1483781.9552400049</v>
      </c>
      <c r="AF26" s="27">
        <v>626397.53444170847</v>
      </c>
      <c r="AG26" s="27">
        <v>-5861.2000000000007</v>
      </c>
      <c r="AH26" s="27">
        <v>-5861.2000000000007</v>
      </c>
      <c r="AI26" s="27">
        <v>3428472.5294557167</v>
      </c>
      <c r="AJ26" s="27">
        <v>270451.20137832849</v>
      </c>
      <c r="AK26" s="27">
        <v>0</v>
      </c>
      <c r="AL26" s="27">
        <v>0</v>
      </c>
      <c r="AM26" s="27">
        <v>376266135.54434818</v>
      </c>
      <c r="AN26" s="27">
        <v>312068524.65069675</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H17" sqref="H17"/>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96</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62834312.38641341</v>
      </c>
      <c r="D7" s="20">
        <f>C7/$C$25</f>
        <v>7.8334215961293557E-2</v>
      </c>
    </row>
    <row r="8" spans="1:5" ht="27" customHeight="1">
      <c r="A8" s="6">
        <v>2</v>
      </c>
      <c r="B8" s="58" t="s">
        <v>5</v>
      </c>
      <c r="C8" s="28">
        <f>HLOOKUP(B8,'Wr. Prem. &amp;  Re Prem.'!$4:$25,22,FALSE)</f>
        <v>7130171.0068011219</v>
      </c>
      <c r="D8" s="20">
        <f t="shared" ref="D8:D21" si="0">C8/$C$25</f>
        <v>8.8890342597030565E-3</v>
      </c>
    </row>
    <row r="9" spans="1:5" ht="27" customHeight="1">
      <c r="A9" s="6">
        <v>3</v>
      </c>
      <c r="B9" s="58" t="s">
        <v>6</v>
      </c>
      <c r="C9" s="28">
        <f>HLOOKUP(B9,'Wr. Prem. &amp;  Re Prem.'!$4:$25,22,FALSE)</f>
        <v>10716475.179659313</v>
      </c>
      <c r="D9" s="20">
        <f t="shared" si="0"/>
        <v>1.3360004258577541E-2</v>
      </c>
    </row>
    <row r="10" spans="1:5" ht="27" customHeight="1">
      <c r="A10" s="6">
        <v>4</v>
      </c>
      <c r="B10" s="58" t="s">
        <v>7</v>
      </c>
      <c r="C10" s="28">
        <f>HLOOKUP(B10,'Wr. Prem. &amp;  Re Prem.'!$4:$25,22,FALSE)</f>
        <v>374595547.69594508</v>
      </c>
      <c r="D10" s="20">
        <f t="shared" si="0"/>
        <v>0.46700039225221385</v>
      </c>
    </row>
    <row r="11" spans="1:5" ht="38.25" customHeight="1">
      <c r="A11" s="6">
        <v>5</v>
      </c>
      <c r="B11" s="58" t="s">
        <v>8</v>
      </c>
      <c r="C11" s="28">
        <f>HLOOKUP(B11,'Wr. Prem. &amp;  Re Prem.'!$4:$25,22,FALSE)</f>
        <v>155947658.07749271</v>
      </c>
      <c r="D11" s="20">
        <f t="shared" si="0"/>
        <v>0.19441666603073607</v>
      </c>
    </row>
    <row r="12" spans="1:5" ht="27" customHeight="1">
      <c r="A12" s="6">
        <v>6</v>
      </c>
      <c r="B12" s="58" t="s">
        <v>9</v>
      </c>
      <c r="C12" s="28">
        <f>HLOOKUP(B12,'Wr. Prem. &amp;  Re Prem.'!$4:$25,22,FALSE)</f>
        <v>42212237.395588785</v>
      </c>
      <c r="D12" s="20">
        <f t="shared" si="0"/>
        <v>5.2625108714811679E-2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8149145.7495032307</v>
      </c>
      <c r="D14" s="20">
        <f t="shared" si="0"/>
        <v>1.0159368644251682E-2</v>
      </c>
    </row>
    <row r="15" spans="1:5" ht="27" customHeight="1">
      <c r="A15" s="6">
        <v>9</v>
      </c>
      <c r="B15" s="58" t="s">
        <v>12</v>
      </c>
      <c r="C15" s="28">
        <f>HLOOKUP(B15,'Wr. Prem. &amp;  Re Prem.'!$4:$25,22,FALSE)</f>
        <v>6811001.1197067406</v>
      </c>
      <c r="D15" s="20">
        <f t="shared" si="0"/>
        <v>8.4911318730223825E-3</v>
      </c>
    </row>
    <row r="16" spans="1:5" ht="27" customHeight="1">
      <c r="A16" s="6">
        <v>10</v>
      </c>
      <c r="B16" s="58" t="s">
        <v>13</v>
      </c>
      <c r="C16" s="28">
        <f>HLOOKUP(B16,'Wr. Prem. &amp;  Re Prem.'!$4:$25,22,FALSE)</f>
        <v>327326.81494200003</v>
      </c>
      <c r="D16" s="20">
        <f t="shared" si="0"/>
        <v>4.0807145710300316E-4</v>
      </c>
    </row>
    <row r="17" spans="1:7" ht="27" customHeight="1">
      <c r="A17" s="6">
        <v>11</v>
      </c>
      <c r="B17" s="58" t="s">
        <v>14</v>
      </c>
      <c r="C17" s="28">
        <f>HLOOKUP(B17,'Wr. Prem. &amp;  Re Prem.'!$4:$25,22,FALSE)</f>
        <v>22988.14</v>
      </c>
      <c r="D17" s="20">
        <f t="shared" si="0"/>
        <v>2.8658830739394334E-5</v>
      </c>
    </row>
    <row r="18" spans="1:7" ht="27" customHeight="1">
      <c r="A18" s="6">
        <v>12</v>
      </c>
      <c r="B18" s="58" t="s">
        <v>15</v>
      </c>
      <c r="C18" s="28">
        <f>HLOOKUP(B18,'Wr. Prem. &amp;  Re Prem.'!$4:$25,22,FALSE)</f>
        <v>9070634.3777672052</v>
      </c>
      <c r="D18" s="20">
        <f t="shared" si="0"/>
        <v>1.1308169139885253E-2</v>
      </c>
    </row>
    <row r="19" spans="1:7" ht="27" customHeight="1">
      <c r="A19" s="6">
        <v>13</v>
      </c>
      <c r="B19" s="58" t="s">
        <v>16</v>
      </c>
      <c r="C19" s="28">
        <f>HLOOKUP(B19,'Wr. Prem. &amp;  Re Prem.'!$4:$25,22,FALSE)</f>
        <v>96097686.91260995</v>
      </c>
      <c r="D19" s="20">
        <f t="shared" si="0"/>
        <v>0.11980296551507859</v>
      </c>
    </row>
    <row r="20" spans="1:7" ht="27" customHeight="1">
      <c r="A20" s="6">
        <v>14</v>
      </c>
      <c r="B20" s="58" t="s">
        <v>17</v>
      </c>
      <c r="C20" s="28">
        <f>HLOOKUP(B20,'Wr. Prem. &amp;  Re Prem.'!$4:$25,22,FALSE)</f>
        <v>3350335.5214302465</v>
      </c>
      <c r="D20" s="20">
        <f t="shared" si="0"/>
        <v>4.1767928431291042E-3</v>
      </c>
    </row>
    <row r="21" spans="1:7" ht="27" customHeight="1">
      <c r="A21" s="6">
        <v>15</v>
      </c>
      <c r="B21" s="58" t="s">
        <v>18</v>
      </c>
      <c r="C21" s="28">
        <f>HLOOKUP(B21,'Wr. Prem. &amp;  Re Prem.'!$4:$25,22,FALSE)</f>
        <v>6753812.1485840557</v>
      </c>
      <c r="D21" s="20">
        <f t="shared" si="0"/>
        <v>8.4198355853033618E-3</v>
      </c>
    </row>
    <row r="22" spans="1:7" ht="27" customHeight="1">
      <c r="A22" s="6">
        <v>16</v>
      </c>
      <c r="B22" s="58" t="s">
        <v>19</v>
      </c>
      <c r="C22" s="28">
        <f>HLOOKUP(B22,'Wr. Prem. &amp;  Re Prem.'!$4:$25,22,FALSE)</f>
        <v>3791.6454599999997</v>
      </c>
      <c r="D22" s="20">
        <f>C22/$C$25</f>
        <v>4.7269646636018813E-6</v>
      </c>
    </row>
    <row r="23" spans="1:7" ht="27" customHeight="1">
      <c r="A23" s="6">
        <v>17</v>
      </c>
      <c r="B23" s="58" t="s">
        <v>20</v>
      </c>
      <c r="C23" s="28">
        <f>HLOOKUP(B23,'Wr. Prem. &amp;  Re Prem.'!$4:$25,22,FALSE)</f>
        <v>18107995.867148653</v>
      </c>
      <c r="D23" s="20">
        <f>C23/$C$25</f>
        <v>2.2574857669488066E-2</v>
      </c>
    </row>
    <row r="24" spans="1:7" ht="27" customHeight="1">
      <c r="A24" s="6">
        <v>18</v>
      </c>
      <c r="B24" s="58" t="s">
        <v>21</v>
      </c>
      <c r="C24" s="28">
        <f>HLOOKUP(B24,'Wr. Prem. &amp;  Re Prem.'!$4:$25,22,FALSE)</f>
        <v>0</v>
      </c>
      <c r="D24" s="20">
        <f>C24/$C$25</f>
        <v>0</v>
      </c>
    </row>
    <row r="25" spans="1:7" ht="27" customHeight="1">
      <c r="A25" s="3"/>
      <c r="B25" s="59" t="s">
        <v>22</v>
      </c>
      <c r="C25" s="21">
        <f>SUM(C7:C24)</f>
        <v>802131120.03905237</v>
      </c>
      <c r="D25" s="22">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2025 - 30 June 2025</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60" customFormat="1" ht="48.75" customHeight="1">
      <c r="A5" s="76"/>
      <c r="B5" s="76"/>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32</v>
      </c>
      <c r="C6" s="25">
        <v>15111879.975853316</v>
      </c>
      <c r="D6" s="25">
        <v>139392.71999999997</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3241.5142394100003</v>
      </c>
      <c r="AB6" s="25">
        <v>148.38000000000005</v>
      </c>
      <c r="AC6" s="25">
        <v>0</v>
      </c>
      <c r="AD6" s="25">
        <v>0</v>
      </c>
      <c r="AE6" s="25">
        <v>0</v>
      </c>
      <c r="AF6" s="25">
        <v>0</v>
      </c>
      <c r="AG6" s="25">
        <v>0</v>
      </c>
      <c r="AH6" s="25">
        <v>0</v>
      </c>
      <c r="AI6" s="25">
        <v>0</v>
      </c>
      <c r="AJ6" s="25">
        <v>0</v>
      </c>
      <c r="AK6" s="25">
        <v>0</v>
      </c>
      <c r="AL6" s="25">
        <v>0</v>
      </c>
      <c r="AM6" s="26">
        <v>15115121.490092726</v>
      </c>
      <c r="AN6" s="26">
        <v>139541.09999999998</v>
      </c>
    </row>
    <row r="7" spans="1:40" ht="24.9" customHeight="1">
      <c r="A7" s="17">
        <v>2</v>
      </c>
      <c r="B7" s="64" t="s">
        <v>29</v>
      </c>
      <c r="C7" s="25">
        <v>1932670.7949949997</v>
      </c>
      <c r="D7" s="25">
        <v>0</v>
      </c>
      <c r="E7" s="25">
        <v>109124</v>
      </c>
      <c r="F7" s="25">
        <v>0</v>
      </c>
      <c r="G7" s="25">
        <v>14473.626400000005</v>
      </c>
      <c r="H7" s="25">
        <v>0</v>
      </c>
      <c r="I7" s="25">
        <v>0</v>
      </c>
      <c r="J7" s="25">
        <v>0</v>
      </c>
      <c r="K7" s="25">
        <v>3313546.6470480058</v>
      </c>
      <c r="L7" s="25">
        <v>0</v>
      </c>
      <c r="M7" s="25">
        <v>251672.87577099973</v>
      </c>
      <c r="N7" s="25">
        <v>0</v>
      </c>
      <c r="O7" s="25">
        <v>0</v>
      </c>
      <c r="P7" s="25">
        <v>0</v>
      </c>
      <c r="Q7" s="25">
        <v>0</v>
      </c>
      <c r="R7" s="25">
        <v>0</v>
      </c>
      <c r="S7" s="25">
        <v>0</v>
      </c>
      <c r="T7" s="25">
        <v>0</v>
      </c>
      <c r="U7" s="25">
        <v>29050.260175999996</v>
      </c>
      <c r="V7" s="25">
        <v>0</v>
      </c>
      <c r="W7" s="25">
        <v>0</v>
      </c>
      <c r="X7" s="25">
        <v>0</v>
      </c>
      <c r="Y7" s="25">
        <v>280104.38952099998</v>
      </c>
      <c r="Z7" s="25">
        <v>0</v>
      </c>
      <c r="AA7" s="25">
        <v>1181834.5413639995</v>
      </c>
      <c r="AB7" s="25">
        <v>169614.27996399996</v>
      </c>
      <c r="AC7" s="25">
        <v>0</v>
      </c>
      <c r="AD7" s="25">
        <v>0</v>
      </c>
      <c r="AE7" s="25">
        <v>0</v>
      </c>
      <c r="AF7" s="25">
        <v>0</v>
      </c>
      <c r="AG7" s="25">
        <v>0</v>
      </c>
      <c r="AH7" s="25">
        <v>0</v>
      </c>
      <c r="AI7" s="25">
        <v>2117140.9840219999</v>
      </c>
      <c r="AJ7" s="25">
        <v>0</v>
      </c>
      <c r="AK7" s="25">
        <v>0</v>
      </c>
      <c r="AL7" s="25">
        <v>0</v>
      </c>
      <c r="AM7" s="26">
        <v>9229618.1192970052</v>
      </c>
      <c r="AN7" s="26">
        <v>169614.27996399996</v>
      </c>
    </row>
    <row r="8" spans="1:40" ht="24.9" customHeight="1">
      <c r="A8" s="17">
        <v>3</v>
      </c>
      <c r="B8" s="64" t="s">
        <v>30</v>
      </c>
      <c r="C8" s="25">
        <v>343344.44</v>
      </c>
      <c r="D8" s="25">
        <v>0</v>
      </c>
      <c r="E8" s="25">
        <v>0</v>
      </c>
      <c r="F8" s="25">
        <v>0</v>
      </c>
      <c r="G8" s="25">
        <v>0</v>
      </c>
      <c r="H8" s="25">
        <v>0</v>
      </c>
      <c r="I8" s="25">
        <v>0</v>
      </c>
      <c r="J8" s="25">
        <v>0</v>
      </c>
      <c r="K8" s="25">
        <v>0</v>
      </c>
      <c r="L8" s="25">
        <v>0</v>
      </c>
      <c r="M8" s="25">
        <v>2244.0643599999999</v>
      </c>
      <c r="N8" s="25">
        <v>0</v>
      </c>
      <c r="O8" s="25">
        <v>0</v>
      </c>
      <c r="P8" s="25">
        <v>0</v>
      </c>
      <c r="Q8" s="25">
        <v>0</v>
      </c>
      <c r="R8" s="25">
        <v>0</v>
      </c>
      <c r="S8" s="25">
        <v>0</v>
      </c>
      <c r="T8" s="25">
        <v>0</v>
      </c>
      <c r="U8" s="25">
        <v>0</v>
      </c>
      <c r="V8" s="25">
        <v>0</v>
      </c>
      <c r="W8" s="25">
        <v>0</v>
      </c>
      <c r="X8" s="25">
        <v>0</v>
      </c>
      <c r="Y8" s="25">
        <v>0</v>
      </c>
      <c r="Z8" s="25">
        <v>0</v>
      </c>
      <c r="AA8" s="25">
        <v>1428315.0321499999</v>
      </c>
      <c r="AB8" s="25">
        <v>113929.25846894839</v>
      </c>
      <c r="AC8" s="25">
        <v>0</v>
      </c>
      <c r="AD8" s="25">
        <v>0</v>
      </c>
      <c r="AE8" s="25">
        <v>0</v>
      </c>
      <c r="AF8" s="25">
        <v>0</v>
      </c>
      <c r="AG8" s="25">
        <v>0</v>
      </c>
      <c r="AH8" s="25">
        <v>0</v>
      </c>
      <c r="AI8" s="25">
        <v>5160</v>
      </c>
      <c r="AJ8" s="25">
        <v>3737.0961339999999</v>
      </c>
      <c r="AK8" s="25">
        <v>0</v>
      </c>
      <c r="AL8" s="25">
        <v>0</v>
      </c>
      <c r="AM8" s="26">
        <v>1779063.53651</v>
      </c>
      <c r="AN8" s="26">
        <v>117666.3546029484</v>
      </c>
    </row>
    <row r="9" spans="1:40" ht="24.9" customHeight="1">
      <c r="A9" s="17">
        <v>4</v>
      </c>
      <c r="B9" s="64" t="s">
        <v>34</v>
      </c>
      <c r="C9" s="25">
        <v>0</v>
      </c>
      <c r="D9" s="25">
        <v>0</v>
      </c>
      <c r="E9" s="25">
        <v>0</v>
      </c>
      <c r="F9" s="25">
        <v>0</v>
      </c>
      <c r="G9" s="25">
        <v>0</v>
      </c>
      <c r="H9" s="25">
        <v>0</v>
      </c>
      <c r="I9" s="25">
        <v>0</v>
      </c>
      <c r="J9" s="25">
        <v>0</v>
      </c>
      <c r="K9" s="25">
        <v>8206.23</v>
      </c>
      <c r="L9" s="25">
        <v>5171.3857517719998</v>
      </c>
      <c r="M9" s="25">
        <v>2573.6999999999998</v>
      </c>
      <c r="N9" s="25">
        <v>0</v>
      </c>
      <c r="O9" s="25">
        <v>0</v>
      </c>
      <c r="P9" s="25">
        <v>0</v>
      </c>
      <c r="Q9" s="25">
        <v>0</v>
      </c>
      <c r="R9" s="25">
        <v>0</v>
      </c>
      <c r="S9" s="25">
        <v>0</v>
      </c>
      <c r="T9" s="25">
        <v>0</v>
      </c>
      <c r="U9" s="25">
        <v>0</v>
      </c>
      <c r="V9" s="25">
        <v>324.03353099999998</v>
      </c>
      <c r="W9" s="25">
        <v>0</v>
      </c>
      <c r="X9" s="25">
        <v>0</v>
      </c>
      <c r="Y9" s="25">
        <v>9657.188682</v>
      </c>
      <c r="Z9" s="25">
        <v>822.35774908600001</v>
      </c>
      <c r="AA9" s="25">
        <v>1132177.954231</v>
      </c>
      <c r="AB9" s="25">
        <v>321606.96647073736</v>
      </c>
      <c r="AC9" s="25">
        <v>0</v>
      </c>
      <c r="AD9" s="25">
        <v>38.540308775600003</v>
      </c>
      <c r="AE9" s="25">
        <v>0</v>
      </c>
      <c r="AF9" s="25">
        <v>0</v>
      </c>
      <c r="AG9" s="25">
        <v>0</v>
      </c>
      <c r="AH9" s="25">
        <v>0</v>
      </c>
      <c r="AI9" s="25">
        <v>5471.5454580000005</v>
      </c>
      <c r="AJ9" s="25">
        <v>10568.863567525601</v>
      </c>
      <c r="AK9" s="25">
        <v>0</v>
      </c>
      <c r="AL9" s="25">
        <v>0</v>
      </c>
      <c r="AM9" s="26">
        <v>1158086.618371</v>
      </c>
      <c r="AN9" s="26">
        <v>338532.14737889654</v>
      </c>
    </row>
    <row r="10" spans="1:40" ht="24.9" customHeight="1">
      <c r="A10" s="17">
        <v>5</v>
      </c>
      <c r="B10" s="64" t="s">
        <v>28</v>
      </c>
      <c r="C10" s="25">
        <v>518366.72541569942</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518366.72541569942</v>
      </c>
      <c r="AN10" s="26">
        <v>0</v>
      </c>
    </row>
    <row r="11" spans="1:40" ht="24.9" customHeight="1">
      <c r="A11" s="17">
        <v>6</v>
      </c>
      <c r="B11" s="64" t="s">
        <v>85</v>
      </c>
      <c r="C11" s="25">
        <v>0</v>
      </c>
      <c r="D11" s="25">
        <v>0</v>
      </c>
      <c r="E11" s="25">
        <v>0</v>
      </c>
      <c r="F11" s="25">
        <v>0</v>
      </c>
      <c r="G11" s="25">
        <v>123.8785</v>
      </c>
      <c r="H11" s="25">
        <v>0</v>
      </c>
      <c r="I11" s="25">
        <v>0</v>
      </c>
      <c r="J11" s="25">
        <v>0</v>
      </c>
      <c r="K11" s="25">
        <v>107208.74164799995</v>
      </c>
      <c r="L11" s="25">
        <v>0</v>
      </c>
      <c r="M11" s="25">
        <v>17163.684447999996</v>
      </c>
      <c r="N11" s="25">
        <v>0</v>
      </c>
      <c r="O11" s="25">
        <v>0</v>
      </c>
      <c r="P11" s="25">
        <v>0</v>
      </c>
      <c r="Q11" s="25">
        <v>0</v>
      </c>
      <c r="R11" s="25">
        <v>0</v>
      </c>
      <c r="S11" s="25">
        <v>0</v>
      </c>
      <c r="T11" s="25">
        <v>0</v>
      </c>
      <c r="U11" s="25">
        <v>0</v>
      </c>
      <c r="V11" s="25">
        <v>0</v>
      </c>
      <c r="W11" s="25">
        <v>0</v>
      </c>
      <c r="X11" s="25">
        <v>0</v>
      </c>
      <c r="Y11" s="25">
        <v>0</v>
      </c>
      <c r="Z11" s="25">
        <v>0</v>
      </c>
      <c r="AA11" s="25">
        <v>0</v>
      </c>
      <c r="AB11" s="25">
        <v>0</v>
      </c>
      <c r="AC11" s="25">
        <v>157.51403199999996</v>
      </c>
      <c r="AD11" s="25">
        <v>0</v>
      </c>
      <c r="AE11" s="25">
        <v>0</v>
      </c>
      <c r="AF11" s="25">
        <v>0</v>
      </c>
      <c r="AG11" s="25">
        <v>0</v>
      </c>
      <c r="AH11" s="25">
        <v>0</v>
      </c>
      <c r="AI11" s="25">
        <v>0</v>
      </c>
      <c r="AJ11" s="25">
        <v>0</v>
      </c>
      <c r="AK11" s="25">
        <v>0</v>
      </c>
      <c r="AL11" s="25">
        <v>0</v>
      </c>
      <c r="AM11" s="26">
        <v>124653.81862799996</v>
      </c>
      <c r="AN11" s="26">
        <v>0</v>
      </c>
    </row>
    <row r="12" spans="1:40"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46126.03</v>
      </c>
      <c r="AF12" s="25">
        <v>0</v>
      </c>
      <c r="AG12" s="25">
        <v>0</v>
      </c>
      <c r="AH12" s="25">
        <v>0</v>
      </c>
      <c r="AI12" s="25">
        <v>0</v>
      </c>
      <c r="AJ12" s="25">
        <v>0</v>
      </c>
      <c r="AK12" s="25">
        <v>0</v>
      </c>
      <c r="AL12" s="25">
        <v>0</v>
      </c>
      <c r="AM12" s="26">
        <v>46126.03</v>
      </c>
      <c r="AN12" s="26">
        <v>0</v>
      </c>
    </row>
    <row r="13" spans="1:40" ht="24.9" customHeight="1">
      <c r="A13" s="17">
        <v>8</v>
      </c>
      <c r="B13" s="64" t="s">
        <v>86</v>
      </c>
      <c r="C13" s="25">
        <v>0</v>
      </c>
      <c r="D13" s="25">
        <v>0</v>
      </c>
      <c r="E13" s="25">
        <v>0</v>
      </c>
      <c r="F13" s="25">
        <v>0</v>
      </c>
      <c r="G13" s="25">
        <v>0</v>
      </c>
      <c r="H13" s="25">
        <v>0</v>
      </c>
      <c r="I13" s="25">
        <v>21148.691994000001</v>
      </c>
      <c r="J13" s="25">
        <v>16255.659340439999</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21148.691994000001</v>
      </c>
      <c r="AN13" s="26">
        <v>16255.659340439999</v>
      </c>
    </row>
    <row r="14" spans="1:40"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11469</v>
      </c>
      <c r="AJ14" s="25">
        <v>5734.26</v>
      </c>
      <c r="AK14" s="25">
        <v>0</v>
      </c>
      <c r="AL14" s="25">
        <v>0</v>
      </c>
      <c r="AM14" s="26">
        <v>11469</v>
      </c>
      <c r="AN14" s="26">
        <v>5734.26</v>
      </c>
    </row>
    <row r="15" spans="1:40"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92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17906261.936264016</v>
      </c>
      <c r="D25" s="27">
        <v>139392.71999999997</v>
      </c>
      <c r="E25" s="27">
        <v>109124</v>
      </c>
      <c r="F25" s="27">
        <v>0</v>
      </c>
      <c r="G25" s="27">
        <v>14597.504900000005</v>
      </c>
      <c r="H25" s="27">
        <v>0</v>
      </c>
      <c r="I25" s="27">
        <v>21148.691994000001</v>
      </c>
      <c r="J25" s="27">
        <v>16255.659340439999</v>
      </c>
      <c r="K25" s="27">
        <v>3428961.6186960055</v>
      </c>
      <c r="L25" s="27">
        <v>5171.3857517719998</v>
      </c>
      <c r="M25" s="27">
        <v>273654.32457899972</v>
      </c>
      <c r="N25" s="27">
        <v>0</v>
      </c>
      <c r="O25" s="27">
        <v>0</v>
      </c>
      <c r="P25" s="27">
        <v>0</v>
      </c>
      <c r="Q25" s="27">
        <v>0</v>
      </c>
      <c r="R25" s="27">
        <v>0</v>
      </c>
      <c r="S25" s="27">
        <v>0</v>
      </c>
      <c r="T25" s="27">
        <v>0</v>
      </c>
      <c r="U25" s="27">
        <v>29050.260175999996</v>
      </c>
      <c r="V25" s="27">
        <v>324.03353099999998</v>
      </c>
      <c r="W25" s="27">
        <v>0</v>
      </c>
      <c r="X25" s="27">
        <v>0</v>
      </c>
      <c r="Y25" s="27">
        <v>289761.57820299995</v>
      </c>
      <c r="Z25" s="27">
        <v>822.35774908600001</v>
      </c>
      <c r="AA25" s="27">
        <v>3745569.0419844096</v>
      </c>
      <c r="AB25" s="27">
        <v>605298.88490368566</v>
      </c>
      <c r="AC25" s="27">
        <v>157.51403199999996</v>
      </c>
      <c r="AD25" s="27">
        <v>38.540308775600003</v>
      </c>
      <c r="AE25" s="27">
        <v>46126.03</v>
      </c>
      <c r="AF25" s="27">
        <v>0</v>
      </c>
      <c r="AG25" s="27">
        <v>0</v>
      </c>
      <c r="AH25" s="27">
        <v>0</v>
      </c>
      <c r="AI25" s="27">
        <v>2139241.52948</v>
      </c>
      <c r="AJ25" s="27">
        <v>20040.219701525602</v>
      </c>
      <c r="AK25" s="27">
        <v>0</v>
      </c>
      <c r="AL25" s="27">
        <v>0</v>
      </c>
      <c r="AM25" s="27">
        <v>28003654.030308425</v>
      </c>
      <c r="AN25" s="27">
        <v>787343.80128628493</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72</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2025-08-20T09:35:33Z</dcterms:modified>
</cp:coreProperties>
</file>